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<sst xmlns="http://schemas.openxmlformats.org/spreadsheetml/2006/main" count="50" uniqueCount="40">
  <si>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Alaska Highway Natural Gas Pipeline</t>
  </si>
  <si>
    <t>Freight Volumes</t>
  </si>
  <si>
    <t>Metric Tonnes - Inbound</t>
  </si>
  <si>
    <t>Required Delivery By:</t>
  </si>
  <si>
    <t>Winter 1</t>
  </si>
  <si>
    <t>Summer 1</t>
  </si>
  <si>
    <t>Total Yr. 1</t>
  </si>
  <si>
    <t>Winter 2</t>
  </si>
  <si>
    <t>Summer 2</t>
  </si>
  <si>
    <t>Total Yr. 2</t>
  </si>
  <si>
    <t>ALASKA</t>
  </si>
  <si>
    <t>Pipe</t>
  </si>
  <si>
    <t>Equipment</t>
  </si>
  <si>
    <t>Fuel</t>
  </si>
  <si>
    <t>YUKON</t>
  </si>
  <si>
    <t xml:space="preserve">Equipment </t>
  </si>
  <si>
    <t>B.C.</t>
  </si>
  <si>
    <t>Total</t>
  </si>
  <si>
    <t>PROJECT TOTALS</t>
  </si>
  <si>
    <r>
      <t>TOTAL PROJEC</t>
    </r>
    <r>
      <rPr>
        <b/>
        <sz val="10"/>
        <rFont val="Arial"/>
        <family val="2"/>
      </rPr>
      <t>T</t>
    </r>
  </si>
  <si>
    <t xml:space="preserve">  Equipment</t>
  </si>
  <si>
    <t>Project</t>
  </si>
  <si>
    <t xml:space="preserve">           TOTAL PROJECT</t>
  </si>
  <si>
    <t>Commodity Descriptions</t>
  </si>
  <si>
    <t xml:space="preserve">Pipe:   </t>
  </si>
  <si>
    <t>Fuel:</t>
  </si>
  <si>
    <t>and are products that can and likely will move by rail to pipeline stockpile sites if the</t>
  </si>
  <si>
    <t xml:space="preserve">The following are considered to be the commodities that are amenable to rail service,   </t>
  </si>
  <si>
    <t>Alaska Canada Rail Link is in place and its route is generally aligned with the pipeline</t>
  </si>
  <si>
    <t>ROW.</t>
  </si>
  <si>
    <t>Steel Pipe</t>
  </si>
  <si>
    <t xml:space="preserve">Pipe: assumed to be 52 inch OD; 1.250 inch wall thickness; API Standard X80 Carbon </t>
  </si>
  <si>
    <t xml:space="preserve">Ultra Low Sulphur (ULS) winter diesel (-40 degree pour point min.)   </t>
  </si>
  <si>
    <t xml:space="preserve">Anticipated that ULS fuel will be federally mandated in both Canada and the U.S.  </t>
  </si>
  <si>
    <t>shortly.</t>
  </si>
  <si>
    <t xml:space="preserve">Equipment:  </t>
  </si>
  <si>
    <t>rigs, etc.</t>
  </si>
  <si>
    <t xml:space="preserve">bulldozers, backhoes, side booms; trucks, trailers, buses, compressors, welding </t>
  </si>
  <si>
    <t xml:space="preserve"> Includes pipeline and facility construction and services equipment. E.g., </t>
  </si>
  <si>
    <t>Jurisdiction: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</si>
</sst>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1" fillId="2" borderId="3" xfId="0" applyFont="1" applyFill="1" applyBorder="1" applyAlignment="1">
      <alignment/>
    </xf>
    <xf numFmtId="0" fontId="0" fillId="2" borderId="2" xfId="0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0" borderId="7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3" fontId="1" fillId="4" borderId="10" xfId="0" applyNumberFormat="1" applyFont="1" applyFill="1" applyBorder="1" applyAlignment="1">
      <alignment/>
    </xf>
    <xf numFmtId="3" fontId="1" fillId="4" borderId="9" xfId="0" applyNumberFormat="1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C7" sqref="C7"/>
    </sheetView>
  </sheetViews>
  <sheetFormatPr defaultColWidth="9.140625" defaultRowHeight="12.75"/>
  <cols>
    <col min="1" max="1" width="10.140625" style="0" customWidth="1"/>
    <col min="2" max="2" width="8.28125" style="0" customWidth="1"/>
    <col min="6" max="6" width="9.57421875" style="0" customWidth="1"/>
    <col min="8" max="8" width="9.57421875" style="0" customWidth="1"/>
  </cols>
  <sheetData>
    <row r="1" ht="12.75">
      <c r="D1" s="1" t="s">
        <v>0</v>
      </c>
    </row>
    <row r="2" spans="4:6" ht="12.75">
      <c r="D2" s="2"/>
      <c r="E2" s="2" t="s">
        <v>1</v>
      </c>
      <c r="F2" s="2"/>
    </row>
    <row r="3" spans="4:7" ht="12.75">
      <c r="D3" s="2"/>
      <c r="E3" s="2" t="s">
        <v>2</v>
      </c>
      <c r="F3" s="2"/>
      <c r="G3" s="2"/>
    </row>
    <row r="4" spans="3:6" ht="12.75">
      <c r="C4" s="4"/>
      <c r="D4" s="46" t="s">
        <v>22</v>
      </c>
      <c r="E4" s="46"/>
      <c r="F4" s="46"/>
    </row>
    <row r="5" ht="12.75">
      <c r="I5" s="38" t="s">
        <v>17</v>
      </c>
    </row>
    <row r="6" spans="1:10" ht="12.75">
      <c r="A6" s="16" t="s">
        <v>3</v>
      </c>
      <c r="B6" s="17"/>
      <c r="C6" s="33" t="s">
        <v>4</v>
      </c>
      <c r="D6" s="17" t="s">
        <v>5</v>
      </c>
      <c r="E6" s="24" t="s">
        <v>6</v>
      </c>
      <c r="F6" s="33" t="s">
        <v>7</v>
      </c>
      <c r="G6" s="17" t="s">
        <v>8</v>
      </c>
      <c r="H6" s="24" t="s">
        <v>9</v>
      </c>
      <c r="I6" s="39" t="s">
        <v>21</v>
      </c>
      <c r="J6" s="32"/>
    </row>
    <row r="7" spans="1:10" ht="12.75">
      <c r="A7" s="36" t="s">
        <v>39</v>
      </c>
      <c r="C7" s="13"/>
      <c r="E7" s="25"/>
      <c r="F7" s="13"/>
      <c r="H7" s="25"/>
      <c r="I7" s="40"/>
      <c r="J7" s="31"/>
    </row>
    <row r="8" spans="1:10" ht="12.75">
      <c r="A8" s="22" t="s">
        <v>10</v>
      </c>
      <c r="C8" s="13"/>
      <c r="E8" s="25"/>
      <c r="F8" s="13"/>
      <c r="H8" s="25"/>
      <c r="I8" s="40"/>
      <c r="J8" s="31"/>
    </row>
    <row r="9" spans="1:10" ht="12.75">
      <c r="A9" s="3" t="s">
        <v>11</v>
      </c>
      <c r="C9" s="14">
        <v>546138</v>
      </c>
      <c r="D9" s="7">
        <v>253921</v>
      </c>
      <c r="E9" s="26">
        <f>SUM(C9:D9)</f>
        <v>800059</v>
      </c>
      <c r="F9" s="14">
        <v>499271</v>
      </c>
      <c r="G9">
        <f>K3</f>
        <v>0</v>
      </c>
      <c r="H9" s="26">
        <f>SUM(F9:G9)</f>
        <v>499271</v>
      </c>
      <c r="I9" s="41">
        <f>E9+H9</f>
        <v>1299330</v>
      </c>
      <c r="J9" s="31"/>
    </row>
    <row r="10" spans="1:10" ht="12.75">
      <c r="A10" s="3" t="s">
        <v>12</v>
      </c>
      <c r="C10" s="14">
        <v>79700</v>
      </c>
      <c r="D10" s="7">
        <v>7000</v>
      </c>
      <c r="E10" s="26">
        <f>SUM(C10:D10)</f>
        <v>86700</v>
      </c>
      <c r="F10" s="14">
        <v>10500</v>
      </c>
      <c r="H10" s="26">
        <f>SUM(F10:G10)</f>
        <v>10500</v>
      </c>
      <c r="I10" s="41">
        <f>E10+H10</f>
        <v>97200</v>
      </c>
      <c r="J10" s="31"/>
    </row>
    <row r="11" spans="1:10" ht="12.75">
      <c r="A11" s="9" t="s">
        <v>13</v>
      </c>
      <c r="B11" s="10"/>
      <c r="C11" s="15">
        <v>74600</v>
      </c>
      <c r="D11" s="11">
        <v>51100</v>
      </c>
      <c r="E11" s="27">
        <f>SUM(C11:D11)</f>
        <v>125700</v>
      </c>
      <c r="F11" s="15">
        <v>77500</v>
      </c>
      <c r="G11" s="10"/>
      <c r="H11" s="27">
        <f>SUM(F11:G11)</f>
        <v>77500</v>
      </c>
      <c r="I11" s="42">
        <f>E11+H11</f>
        <v>203200</v>
      </c>
      <c r="J11" s="31"/>
    </row>
    <row r="12" spans="1:10" ht="12.75">
      <c r="A12" s="8" t="s">
        <v>17</v>
      </c>
      <c r="C12" s="14">
        <f>SUM(C9:C11)</f>
        <v>700438</v>
      </c>
      <c r="D12" s="7">
        <f>SUM(D9:D11)</f>
        <v>312021</v>
      </c>
      <c r="E12" s="26">
        <f>SUM(E9:E11)</f>
        <v>1012459</v>
      </c>
      <c r="F12" s="14">
        <f>SUM(F9:F11)</f>
        <v>587271</v>
      </c>
      <c r="H12" s="26">
        <f>SUM(H9:H11)</f>
        <v>587271</v>
      </c>
      <c r="I12" s="41">
        <f>SUM(I9:I11)</f>
        <v>1599730</v>
      </c>
      <c r="J12" s="31"/>
    </row>
    <row r="13" spans="3:10" ht="12.75">
      <c r="C13" s="13"/>
      <c r="E13" s="28"/>
      <c r="F13" s="13"/>
      <c r="H13" s="28"/>
      <c r="I13" s="43"/>
      <c r="J13" s="31"/>
    </row>
    <row r="14" spans="1:10" ht="12.75">
      <c r="A14" s="22" t="s">
        <v>14</v>
      </c>
      <c r="C14" s="13"/>
      <c r="E14" s="28"/>
      <c r="F14" s="13"/>
      <c r="H14" s="28"/>
      <c r="I14" s="43"/>
      <c r="J14" s="31"/>
    </row>
    <row r="15" spans="1:10" ht="12.75">
      <c r="A15" s="5" t="s">
        <v>11</v>
      </c>
      <c r="C15" s="14">
        <v>261885</v>
      </c>
      <c r="D15" s="7">
        <v>367247</v>
      </c>
      <c r="E15" s="26">
        <f>SUM(C15:D15)</f>
        <v>629132</v>
      </c>
      <c r="F15" s="14">
        <v>119098</v>
      </c>
      <c r="G15" s="7">
        <v>156805</v>
      </c>
      <c r="H15" s="26">
        <f>SUM(F15:G15)</f>
        <v>275903</v>
      </c>
      <c r="I15" s="41">
        <f>E15+H15</f>
        <v>905035</v>
      </c>
      <c r="J15" s="31"/>
    </row>
    <row r="16" spans="1:10" ht="12.75">
      <c r="A16" s="6" t="s">
        <v>15</v>
      </c>
      <c r="C16" s="14">
        <v>41100</v>
      </c>
      <c r="D16" s="7">
        <v>3500</v>
      </c>
      <c r="E16" s="26">
        <f>SUM(C16:D16)</f>
        <v>44600</v>
      </c>
      <c r="F16" s="14">
        <v>3500</v>
      </c>
      <c r="H16" s="26">
        <f>SUM(F16:G16)</f>
        <v>3500</v>
      </c>
      <c r="I16" s="41">
        <f>E16+H16</f>
        <v>48100</v>
      </c>
      <c r="J16" s="31"/>
    </row>
    <row r="17" spans="1:10" ht="12.75">
      <c r="A17" s="12" t="s">
        <v>13</v>
      </c>
      <c r="B17" s="10"/>
      <c r="C17" s="15">
        <v>37900</v>
      </c>
      <c r="D17" s="11">
        <v>37500</v>
      </c>
      <c r="E17" s="27">
        <f>SUM(C17:D17)</f>
        <v>75400</v>
      </c>
      <c r="F17" s="15">
        <v>19800</v>
      </c>
      <c r="G17" s="11">
        <v>15900</v>
      </c>
      <c r="H17" s="27">
        <f>SUM(F17:G17)</f>
        <v>35700</v>
      </c>
      <c r="I17" s="42">
        <f>E17+H17</f>
        <v>111100</v>
      </c>
      <c r="J17" s="31"/>
    </row>
    <row r="18" spans="1:10" ht="12.75">
      <c r="A18" s="8" t="s">
        <v>17</v>
      </c>
      <c r="C18" s="14">
        <f aca="true" t="shared" si="0" ref="C18:I18">SUM(C15:C17)</f>
        <v>340885</v>
      </c>
      <c r="D18" s="7">
        <f t="shared" si="0"/>
        <v>408247</v>
      </c>
      <c r="E18" s="26">
        <f t="shared" si="0"/>
        <v>749132</v>
      </c>
      <c r="F18" s="14">
        <f t="shared" si="0"/>
        <v>142398</v>
      </c>
      <c r="G18" s="7">
        <f t="shared" si="0"/>
        <v>172705</v>
      </c>
      <c r="H18" s="26">
        <f t="shared" si="0"/>
        <v>315103</v>
      </c>
      <c r="I18" s="41">
        <f t="shared" si="0"/>
        <v>1064235</v>
      </c>
      <c r="J18" s="31"/>
    </row>
    <row r="19" spans="3:10" ht="12.75">
      <c r="C19" s="13"/>
      <c r="E19" s="28"/>
      <c r="F19" s="13"/>
      <c r="H19" s="28"/>
      <c r="I19" s="43"/>
      <c r="J19" s="31"/>
    </row>
    <row r="20" spans="1:10" ht="12.75">
      <c r="A20" s="22" t="s">
        <v>16</v>
      </c>
      <c r="C20" s="13"/>
      <c r="E20" s="28"/>
      <c r="F20" s="13"/>
      <c r="H20" s="28"/>
      <c r="I20" s="43"/>
      <c r="J20" s="31"/>
    </row>
    <row r="21" spans="1:10" ht="12.75">
      <c r="A21" s="3" t="s">
        <v>11</v>
      </c>
      <c r="C21" s="14">
        <v>131486</v>
      </c>
      <c r="D21" s="7">
        <v>142352</v>
      </c>
      <c r="E21" s="26">
        <f>SUM(C21:D21)</f>
        <v>273838</v>
      </c>
      <c r="F21" s="14">
        <v>257538</v>
      </c>
      <c r="G21" s="7">
        <v>251018</v>
      </c>
      <c r="H21" s="26">
        <f>SUM(F21:G21)</f>
        <v>508556</v>
      </c>
      <c r="I21" s="41">
        <f>E21+H21</f>
        <v>782394</v>
      </c>
      <c r="J21" s="31"/>
    </row>
    <row r="22" spans="1:10" ht="12.75">
      <c r="A22" s="3" t="s">
        <v>12</v>
      </c>
      <c r="C22" s="14">
        <v>22300</v>
      </c>
      <c r="D22" s="7">
        <v>3500</v>
      </c>
      <c r="E22" s="26">
        <f>SUM(C22:D22)</f>
        <v>25800</v>
      </c>
      <c r="F22" s="14">
        <v>18800</v>
      </c>
      <c r="G22" s="7">
        <v>7000</v>
      </c>
      <c r="H22" s="26">
        <f>SUM(F22:G22)</f>
        <v>25800</v>
      </c>
      <c r="I22" s="41">
        <f>E22+H22</f>
        <v>51600</v>
      </c>
      <c r="J22" s="31"/>
    </row>
    <row r="23" spans="1:10" ht="12.75">
      <c r="A23" s="9" t="s">
        <v>13</v>
      </c>
      <c r="B23" s="10"/>
      <c r="C23" s="15">
        <v>19800</v>
      </c>
      <c r="D23" s="11">
        <v>17600</v>
      </c>
      <c r="E23" s="27">
        <f>SUM(C23:D23)</f>
        <v>37400</v>
      </c>
      <c r="F23" s="15">
        <v>36200</v>
      </c>
      <c r="G23" s="11">
        <v>35200</v>
      </c>
      <c r="H23" s="27">
        <f>SUM(F23:G23)</f>
        <v>71400</v>
      </c>
      <c r="I23" s="42">
        <f>E23+H23</f>
        <v>108800</v>
      </c>
      <c r="J23" s="31"/>
    </row>
    <row r="24" spans="1:10" ht="12.75">
      <c r="A24" s="8" t="s">
        <v>17</v>
      </c>
      <c r="C24" s="14">
        <f aca="true" t="shared" si="1" ref="C24:I24">SUM(C21:C23)</f>
        <v>173586</v>
      </c>
      <c r="D24" s="7">
        <f t="shared" si="1"/>
        <v>163452</v>
      </c>
      <c r="E24" s="26">
        <f t="shared" si="1"/>
        <v>337038</v>
      </c>
      <c r="F24" s="14">
        <f t="shared" si="1"/>
        <v>312538</v>
      </c>
      <c r="G24" s="7">
        <f t="shared" si="1"/>
        <v>293218</v>
      </c>
      <c r="H24" s="26">
        <f t="shared" si="1"/>
        <v>605756</v>
      </c>
      <c r="I24" s="41">
        <f t="shared" si="1"/>
        <v>942794</v>
      </c>
      <c r="J24" s="31"/>
    </row>
    <row r="25" spans="3:10" ht="12.75">
      <c r="C25" s="13"/>
      <c r="E25" s="28"/>
      <c r="F25" s="13"/>
      <c r="H25" s="28"/>
      <c r="I25" s="43"/>
      <c r="J25" s="31"/>
    </row>
    <row r="26" spans="1:10" ht="12.75">
      <c r="A26" s="22" t="s">
        <v>19</v>
      </c>
      <c r="B26" s="21"/>
      <c r="C26" s="13"/>
      <c r="E26" s="28"/>
      <c r="F26" s="13"/>
      <c r="H26" s="28"/>
      <c r="I26" s="43"/>
      <c r="J26" s="31"/>
    </row>
    <row r="27" spans="1:10" ht="12.75">
      <c r="A27" s="8" t="s">
        <v>11</v>
      </c>
      <c r="C27" s="14">
        <f aca="true" t="shared" si="2" ref="C27:I29">C9+C15+C21</f>
        <v>939509</v>
      </c>
      <c r="D27" s="14">
        <f t="shared" si="2"/>
        <v>763520</v>
      </c>
      <c r="E27" s="26">
        <f t="shared" si="2"/>
        <v>1703029</v>
      </c>
      <c r="F27" s="14">
        <f t="shared" si="2"/>
        <v>875907</v>
      </c>
      <c r="G27" s="14">
        <f t="shared" si="2"/>
        <v>407823</v>
      </c>
      <c r="H27" s="26">
        <f t="shared" si="2"/>
        <v>1283730</v>
      </c>
      <c r="I27" s="41">
        <f t="shared" si="2"/>
        <v>2986759</v>
      </c>
      <c r="J27" s="34"/>
    </row>
    <row r="28" spans="1:10" ht="12.75">
      <c r="A28" s="8" t="s">
        <v>20</v>
      </c>
      <c r="C28" s="14">
        <f t="shared" si="2"/>
        <v>143100</v>
      </c>
      <c r="D28" s="14">
        <f t="shared" si="2"/>
        <v>14000</v>
      </c>
      <c r="E28" s="26">
        <f t="shared" si="2"/>
        <v>157100</v>
      </c>
      <c r="F28" s="14">
        <f t="shared" si="2"/>
        <v>32800</v>
      </c>
      <c r="G28" s="14">
        <f t="shared" si="2"/>
        <v>7000</v>
      </c>
      <c r="H28" s="26">
        <f t="shared" si="2"/>
        <v>39800</v>
      </c>
      <c r="I28" s="41">
        <f t="shared" si="2"/>
        <v>196900</v>
      </c>
      <c r="J28" s="31"/>
    </row>
    <row r="29" spans="1:10" ht="13.5" thickBot="1">
      <c r="A29" s="18" t="s">
        <v>13</v>
      </c>
      <c r="B29" s="19"/>
      <c r="C29" s="14">
        <f t="shared" si="2"/>
        <v>132300</v>
      </c>
      <c r="D29" s="20">
        <f t="shared" si="2"/>
        <v>106200</v>
      </c>
      <c r="E29" s="29">
        <f t="shared" si="2"/>
        <v>238500</v>
      </c>
      <c r="F29" s="20">
        <f t="shared" si="2"/>
        <v>133500</v>
      </c>
      <c r="G29" s="35">
        <f t="shared" si="2"/>
        <v>51100</v>
      </c>
      <c r="H29" s="26">
        <f t="shared" si="2"/>
        <v>184600</v>
      </c>
      <c r="I29" s="41">
        <f t="shared" si="2"/>
        <v>423100</v>
      </c>
      <c r="J29" s="31"/>
    </row>
    <row r="30" spans="3:10" ht="12.75">
      <c r="C30" s="23"/>
      <c r="E30" s="28"/>
      <c r="F30" s="13"/>
      <c r="H30" s="30"/>
      <c r="I30" s="44"/>
      <c r="J30" s="31"/>
    </row>
    <row r="31" spans="1:10" ht="12.75">
      <c r="A31" s="1" t="s">
        <v>18</v>
      </c>
      <c r="B31" s="1"/>
      <c r="C31" s="26">
        <f aca="true" t="shared" si="3" ref="C31:I31">C18+C24+C12</f>
        <v>1214909</v>
      </c>
      <c r="D31" s="26">
        <f t="shared" si="3"/>
        <v>883720</v>
      </c>
      <c r="E31" s="26">
        <f t="shared" si="3"/>
        <v>2098629</v>
      </c>
      <c r="F31" s="26">
        <f t="shared" si="3"/>
        <v>1042207</v>
      </c>
      <c r="G31" s="26">
        <f t="shared" si="3"/>
        <v>465923</v>
      </c>
      <c r="H31" s="26">
        <f t="shared" si="3"/>
        <v>1508130</v>
      </c>
      <c r="I31" s="45">
        <f t="shared" si="3"/>
        <v>3606759</v>
      </c>
      <c r="J31" s="31"/>
    </row>
    <row r="34" ht="12.75">
      <c r="A34" s="36" t="s">
        <v>23</v>
      </c>
    </row>
    <row r="35" ht="12.75">
      <c r="A35" s="36"/>
    </row>
    <row r="36" ht="12.75">
      <c r="B36" t="s">
        <v>27</v>
      </c>
    </row>
    <row r="37" ht="12.75">
      <c r="B37" t="s">
        <v>26</v>
      </c>
    </row>
    <row r="38" ht="12.75">
      <c r="B38" t="s">
        <v>28</v>
      </c>
    </row>
    <row r="39" ht="12.75">
      <c r="B39" t="s">
        <v>29</v>
      </c>
    </row>
    <row r="41" spans="1:2" ht="12.75">
      <c r="A41" s="1" t="s">
        <v>24</v>
      </c>
      <c r="B41" t="s">
        <v>31</v>
      </c>
    </row>
    <row r="42" ht="12.75">
      <c r="B42" t="s">
        <v>30</v>
      </c>
    </row>
    <row r="44" spans="1:2" ht="12.75">
      <c r="A44" s="1" t="s">
        <v>35</v>
      </c>
      <c r="B44" s="37" t="s">
        <v>38</v>
      </c>
    </row>
    <row r="45" ht="12.75">
      <c r="B45" t="s">
        <v>37</v>
      </c>
    </row>
    <row r="46" ht="12.75">
      <c r="B46" t="s">
        <v>36</v>
      </c>
    </row>
    <row r="48" spans="1:2" ht="12.75">
      <c r="A48" s="1" t="s">
        <v>25</v>
      </c>
      <c r="B48" t="s">
        <v>32</v>
      </c>
    </row>
    <row r="49" ht="12.75" hidden="1">
      <c r="A49" s="1"/>
    </row>
    <row r="50" ht="12.75">
      <c r="B50" t="s">
        <v>33</v>
      </c>
    </row>
    <row r="51" ht="12.75">
      <c r="B51" t="s">
        <v>34</v>
      </c>
    </row>
    <row r="53" spans="1:2" ht="12.75">
      <c r="A53" s="1"/>
      <c r="B53" s="37"/>
    </row>
    <row r="58" spans="1:9" ht="12.75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12.75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12.75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2.75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2.75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2.75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2.75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2.75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2.75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2.75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2.75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2.75">
      <c r="A69" s="21"/>
      <c r="B69" s="21"/>
      <c r="C69" s="21"/>
      <c r="D69" s="21"/>
      <c r="E69" s="21"/>
      <c r="F69" s="21"/>
      <c r="G69" s="21"/>
      <c r="H69" s="21"/>
      <c r="I69" s="2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2006-03-13T23:37:02Z</cp:lastPrinted>
  <dcterms:created xsi:type="dcterms:W3CDTF">2006-03-11T20:51:07Z</dcterms:created>
  <dcterms:modified xsi:type="dcterms:W3CDTF">2006-03-13T23:38:36Z</dcterms:modified>
  <cp:category/>
  <cp:version/>
  <cp:contentType/>
  <cp:contentStatus/>
</cp:coreProperties>
</file>