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995" yWindow="15" windowWidth="14760" windowHeight="12315" activeTab="1"/>
  </bookViews>
  <sheets>
    <sheet name="General" sheetId="2" r:id="rId1"/>
    <sheet name="Diss. Metals" sheetId="3" r:id="rId2"/>
    <sheet name="Refs" sheetId="4" r:id="rId3"/>
  </sheets>
  <definedNames>
    <definedName name="_xlnm.Print_Titles" localSheetId="0">General!$1:$2</definedName>
  </definedNames>
  <calcPr calcId="125725"/>
</workbook>
</file>

<file path=xl/calcChain.xml><?xml version="1.0" encoding="utf-8"?>
<calcChain xmlns="http://schemas.openxmlformats.org/spreadsheetml/2006/main">
  <c r="Y48" i="2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AK47" i="3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</calcChain>
</file>

<file path=xl/sharedStrings.xml><?xml version="1.0" encoding="utf-8"?>
<sst xmlns="http://schemas.openxmlformats.org/spreadsheetml/2006/main" count="567" uniqueCount="116">
  <si>
    <t>Station</t>
  </si>
  <si>
    <t>µg/L</t>
  </si>
  <si>
    <t>mg/L</t>
  </si>
  <si>
    <t>M</t>
  </si>
  <si>
    <t>&lt;0.2</t>
  </si>
  <si>
    <t>&lt;0.5</t>
  </si>
  <si>
    <t>&lt;0.1</t>
  </si>
  <si>
    <t>&lt;0.005</t>
  </si>
  <si>
    <t>RPD (%)</t>
  </si>
  <si>
    <t>Acid(pH4.5)</t>
  </si>
  <si>
    <t>Acid(pH8.3)</t>
  </si>
  <si>
    <t>CaCO3</t>
  </si>
  <si>
    <t>CaCO3-d</t>
  </si>
  <si>
    <t>CO3</t>
  </si>
  <si>
    <t>Colour</t>
  </si>
  <si>
    <t>DOC</t>
  </si>
  <si>
    <t>NH3</t>
  </si>
  <si>
    <t>S-d</t>
  </si>
  <si>
    <t>TDS</t>
  </si>
  <si>
    <t>TOC</t>
  </si>
  <si>
    <t>TSS</t>
  </si>
  <si>
    <t>TURB</t>
  </si>
  <si>
    <t>OH</t>
  </si>
  <si>
    <t>ALK</t>
  </si>
  <si>
    <t>COND</t>
  </si>
  <si>
    <t>HCO3</t>
  </si>
  <si>
    <t>pH</t>
  </si>
  <si>
    <t>SO4-d</t>
  </si>
  <si>
    <t>TCU</t>
  </si>
  <si>
    <t>NTU</t>
  </si>
  <si>
    <t>µmho/cm</t>
  </si>
  <si>
    <t>(blank)</t>
  </si>
  <si>
    <t>&lt;0.01</t>
  </si>
  <si>
    <t>&lt;0.05</t>
  </si>
  <si>
    <t>Ag-d</t>
  </si>
  <si>
    <t>Al-d</t>
  </si>
  <si>
    <t>As-d</t>
  </si>
  <si>
    <t>Ba-d</t>
  </si>
  <si>
    <t>B-d</t>
  </si>
  <si>
    <t>Be-d</t>
  </si>
  <si>
    <t>Bi-d</t>
  </si>
  <si>
    <t>Ca-d</t>
  </si>
  <si>
    <t>Cd-d</t>
  </si>
  <si>
    <t>Co-d</t>
  </si>
  <si>
    <t>Cr-d</t>
  </si>
  <si>
    <t>Cu-d</t>
  </si>
  <si>
    <t>Fe-d</t>
  </si>
  <si>
    <t>Hg-d</t>
  </si>
  <si>
    <t>K-d</t>
  </si>
  <si>
    <t>Li-d</t>
  </si>
  <si>
    <t>Mg-d</t>
  </si>
  <si>
    <t>Mn-d</t>
  </si>
  <si>
    <t>Mo-d</t>
  </si>
  <si>
    <t>Na-d</t>
  </si>
  <si>
    <t>Ni-d</t>
  </si>
  <si>
    <t>Pb-d</t>
  </si>
  <si>
    <t>Sb-d</t>
  </si>
  <si>
    <t>Se-d</t>
  </si>
  <si>
    <t>Si-d</t>
  </si>
  <si>
    <t>Sn-d</t>
  </si>
  <si>
    <t>Sr-d</t>
  </si>
  <si>
    <t>Ti-d</t>
  </si>
  <si>
    <t>Tl-d</t>
  </si>
  <si>
    <t>U-d</t>
  </si>
  <si>
    <t>V-d</t>
  </si>
  <si>
    <t>Zn-d</t>
  </si>
  <si>
    <t>Zr-d</t>
  </si>
  <si>
    <t>N/A</t>
  </si>
  <si>
    <t>Date</t>
  </si>
  <si>
    <t>Sample Type</t>
  </si>
  <si>
    <t>ALKPP</t>
  </si>
  <si>
    <t>CNTHIO</t>
  </si>
  <si>
    <t>RPD &gt; 50%</t>
  </si>
  <si>
    <t>Comments</t>
  </si>
  <si>
    <t>Action</t>
  </si>
  <si>
    <t>Result</t>
  </si>
  <si>
    <t>Change Value</t>
  </si>
  <si>
    <t>Let Value Stand</t>
  </si>
  <si>
    <t>CN(wad)</t>
  </si>
  <si>
    <t>Remove Value</t>
  </si>
  <si>
    <t>&lt;50</t>
  </si>
  <si>
    <t>&lt;5</t>
  </si>
  <si>
    <t>Chloride</t>
  </si>
  <si>
    <t>Request Retest</t>
  </si>
  <si>
    <t>SPLIT</t>
  </si>
  <si>
    <t>&lt;0.02</t>
  </si>
  <si>
    <t>&lt;0.002</t>
  </si>
  <si>
    <t>&lt;1</t>
  </si>
  <si>
    <t>X17A</t>
  </si>
  <si>
    <t>&lt;0.04</t>
  </si>
  <si>
    <t>X18B</t>
  </si>
  <si>
    <t>P01-11</t>
  </si>
  <si>
    <t>&lt;500</t>
  </si>
  <si>
    <t>&lt;0.4</t>
  </si>
  <si>
    <t>&lt;2</t>
  </si>
  <si>
    <t>BH6</t>
  </si>
  <si>
    <t>Discrepancy between values remains.</t>
  </si>
  <si>
    <t>Both values correctly entered into emLine; however, main sample value not &gt; PQL. Therefore, RPD analysis not valid in this case.</t>
  </si>
  <si>
    <t>P03-08-2</t>
  </si>
  <si>
    <t>P03-01-2</t>
  </si>
  <si>
    <t>&lt;3</t>
  </si>
  <si>
    <t>P03-05-2</t>
  </si>
  <si>
    <t>&lt;0.03</t>
  </si>
  <si>
    <t>&lt;300</t>
  </si>
  <si>
    <t>&lt;0.3</t>
  </si>
  <si>
    <t>P03-01-2 Retest</t>
  </si>
  <si>
    <t>Retest performed, see results below.</t>
  </si>
  <si>
    <t>SRK08-SPW2</t>
  </si>
  <si>
    <t>&lt;200</t>
  </si>
  <si>
    <t>&lt;4</t>
  </si>
  <si>
    <t>&lt;0.8</t>
  </si>
  <si>
    <t>&lt;20</t>
  </si>
  <si>
    <t>RPD &gt; 100%</t>
  </si>
  <si>
    <t xml:space="preserve">Both values &gt; PQL and correctly entered into emLine. </t>
  </si>
  <si>
    <t>Retest for September 21 P03-01-2 sample and split. Both values correctly entered into emLine; however, neither value &gt; PQL. Therefore, RPD analysis not valid in this case.</t>
  </si>
  <si>
    <t xml:space="preserve">New values entered into emLine.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</si>
</sst>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6F250"/>
        <bgColor indexed="64"/>
      </patternFill>
    </fill>
    <fill>
      <patternFill patternType="solid">
        <fgColor rgb="FFE00A4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5" xfId="0" applyFill="1" applyBorder="1" applyProtection="1">
      <protection locked="0"/>
    </xf>
    <xf numFmtId="0" fontId="2" fillId="0" borderId="13" xfId="1" applyFont="1" applyBorder="1" applyAlignment="1" applyProtection="1">
      <alignment vertical="center"/>
      <protection locked="0"/>
    </xf>
    <xf numFmtId="14" fontId="2" fillId="0" borderId="6" xfId="1" applyNumberFormat="1" applyFont="1" applyBorder="1" applyAlignment="1" applyProtection="1">
      <alignment vertical="center"/>
      <protection locked="0"/>
    </xf>
    <xf numFmtId="0" fontId="2" fillId="0" borderId="7" xfId="1" applyFont="1" applyBorder="1" applyAlignment="1" applyProtection="1">
      <alignment vertical="center"/>
      <protection locked="0"/>
    </xf>
    <xf numFmtId="0" fontId="2" fillId="0" borderId="9" xfId="1" applyFont="1" applyBorder="1" applyAlignment="1" applyProtection="1">
      <alignment vertical="center"/>
      <protection locked="0"/>
    </xf>
    <xf numFmtId="14" fontId="2" fillId="0" borderId="1" xfId="1" applyNumberFormat="1" applyFont="1" applyBorder="1" applyAlignment="1" applyProtection="1">
      <alignment vertical="center"/>
      <protection locked="0"/>
    </xf>
    <xf numFmtId="0" fontId="2" fillId="0" borderId="3" xfId="1" applyFont="1" applyBorder="1" applyAlignment="1" applyProtection="1">
      <alignment vertical="center"/>
      <protection locked="0"/>
    </xf>
    <xf numFmtId="0" fontId="0" fillId="0" borderId="0" xfId="0" applyProtection="1"/>
    <xf numFmtId="2" fontId="0" fillId="0" borderId="0" xfId="0" applyNumberFormat="1" applyFill="1" applyProtection="1"/>
    <xf numFmtId="0" fontId="0" fillId="2" borderId="0" xfId="0" applyFill="1" applyProtection="1"/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2" fontId="1" fillId="0" borderId="2" xfId="0" applyNumberFormat="1" applyFont="1" applyFill="1" applyBorder="1" applyAlignment="1">
      <alignment horizontal="left" vertical="center" wrapText="1"/>
    </xf>
    <xf numFmtId="166" fontId="1" fillId="0" borderId="13" xfId="0" applyNumberFormat="1" applyFont="1" applyBorder="1" applyAlignment="1" applyProtection="1">
      <alignment horizontal="right" vertical="center"/>
      <protection locked="0"/>
    </xf>
    <xf numFmtId="2" fontId="1" fillId="0" borderId="6" xfId="0" applyNumberFormat="1" applyFont="1" applyBorder="1" applyAlignment="1" applyProtection="1">
      <alignment horizontal="right" vertical="center"/>
      <protection locked="0"/>
    </xf>
    <xf numFmtId="164" fontId="1" fillId="0" borderId="6" xfId="0" applyNumberFormat="1" applyFont="1" applyBorder="1" applyAlignment="1" applyProtection="1">
      <alignment horizontal="right" vertical="center"/>
      <protection locked="0"/>
    </xf>
    <xf numFmtId="166" fontId="1" fillId="0" borderId="6" xfId="0" applyNumberFormat="1" applyFont="1" applyBorder="1" applyAlignment="1" applyProtection="1">
      <alignment horizontal="right" vertical="center"/>
      <protection locked="0"/>
    </xf>
    <xf numFmtId="1" fontId="1" fillId="0" borderId="6" xfId="0" applyNumberFormat="1" applyFont="1" applyBorder="1" applyAlignment="1" applyProtection="1">
      <alignment horizontal="right" vertical="center"/>
      <protection locked="0"/>
    </xf>
    <xf numFmtId="166" fontId="1" fillId="0" borderId="9" xfId="0" applyNumberFormat="1" applyFont="1" applyBorder="1" applyAlignment="1" applyProtection="1">
      <alignment horizontal="right" vertical="center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166" fontId="1" fillId="0" borderId="1" xfId="0" applyNumberFormat="1" applyFont="1" applyBorder="1" applyAlignment="1" applyProtection="1">
      <alignment horizontal="right" vertical="center"/>
      <protection locked="0"/>
    </xf>
    <xf numFmtId="1" fontId="1" fillId="0" borderId="1" xfId="0" applyNumberFormat="1" applyFont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2" fontId="1" fillId="2" borderId="11" xfId="0" applyNumberFormat="1" applyFont="1" applyFill="1" applyBorder="1" applyAlignment="1" applyProtection="1">
      <alignment horizontal="center" vertical="center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165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3" xfId="2" applyNumberFormat="1" applyFont="1" applyBorder="1" applyAlignment="1" applyProtection="1">
      <alignment horizontal="right" vertical="center"/>
      <protection locked="0"/>
    </xf>
    <xf numFmtId="2" fontId="1" fillId="0" borderId="6" xfId="2" applyNumberFormat="1" applyFont="1" applyBorder="1" applyAlignment="1" applyProtection="1">
      <alignment horizontal="right" vertical="center"/>
      <protection locked="0"/>
    </xf>
    <xf numFmtId="2" fontId="1" fillId="0" borderId="6" xfId="3" applyNumberFormat="1" applyFont="1" applyBorder="1" applyAlignment="1" applyProtection="1">
      <alignment horizontal="right" vertical="center"/>
      <protection locked="0"/>
    </xf>
    <xf numFmtId="2" fontId="1" fillId="0" borderId="6" xfId="4" applyNumberFormat="1" applyFont="1" applyBorder="1" applyAlignment="1" applyProtection="1">
      <alignment horizontal="right" vertical="center"/>
      <protection locked="0"/>
    </xf>
    <xf numFmtId="165" fontId="1" fillId="0" borderId="6" xfId="4" applyNumberFormat="1" applyFont="1" applyBorder="1" applyAlignment="1" applyProtection="1">
      <alignment horizontal="right" vertical="center"/>
      <protection locked="0"/>
    </xf>
    <xf numFmtId="164" fontId="1" fillId="0" borderId="6" xfId="4" applyNumberFormat="1" applyFont="1" applyBorder="1" applyAlignment="1" applyProtection="1">
      <alignment horizontal="right" vertical="center"/>
      <protection locked="0"/>
    </xf>
    <xf numFmtId="2" fontId="1" fillId="0" borderId="6" xfId="10" applyNumberFormat="1" applyFont="1" applyBorder="1" applyAlignment="1" applyProtection="1">
      <alignment horizontal="right" vertical="center"/>
      <protection locked="0"/>
    </xf>
    <xf numFmtId="2" fontId="1" fillId="0" borderId="9" xfId="2" applyNumberFormat="1" applyFont="1" applyBorder="1" applyAlignment="1" applyProtection="1">
      <alignment horizontal="right" vertical="center"/>
      <protection locked="0"/>
    </xf>
    <xf numFmtId="2" fontId="1" fillId="0" borderId="1" xfId="2" applyNumberFormat="1" applyFont="1" applyBorder="1" applyAlignment="1" applyProtection="1">
      <alignment horizontal="right" vertical="center"/>
      <protection locked="0"/>
    </xf>
    <xf numFmtId="2" fontId="1" fillId="0" borderId="1" xfId="3" applyNumberFormat="1" applyFont="1" applyBorder="1" applyAlignment="1" applyProtection="1">
      <alignment horizontal="right" vertical="center"/>
      <protection locked="0"/>
    </xf>
    <xf numFmtId="2" fontId="1" fillId="0" borderId="1" xfId="4" applyNumberFormat="1" applyFont="1" applyBorder="1" applyAlignment="1" applyProtection="1">
      <alignment horizontal="right" vertical="center"/>
      <protection locked="0"/>
    </xf>
    <xf numFmtId="165" fontId="1" fillId="0" borderId="1" xfId="4" applyNumberFormat="1" applyFont="1" applyBorder="1" applyAlignment="1" applyProtection="1">
      <alignment horizontal="right" vertical="center"/>
      <protection locked="0"/>
    </xf>
    <xf numFmtId="164" fontId="1" fillId="0" borderId="1" xfId="4" applyNumberFormat="1" applyFont="1" applyBorder="1" applyAlignment="1" applyProtection="1">
      <alignment horizontal="right" vertical="center"/>
      <protection locked="0"/>
    </xf>
    <xf numFmtId="2" fontId="1" fillId="0" borderId="1" xfId="10" applyNumberFormat="1" applyFont="1" applyBorder="1" applyAlignment="1" applyProtection="1">
      <alignment horizontal="right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66" fontId="1" fillId="0" borderId="10" xfId="0" applyNumberFormat="1" applyFont="1" applyBorder="1" applyAlignment="1" applyProtection="1">
      <alignment horizontal="right" vertical="center"/>
      <protection locked="0"/>
    </xf>
    <xf numFmtId="166" fontId="1" fillId="0" borderId="11" xfId="0" applyNumberFormat="1" applyFont="1" applyBorder="1" applyAlignment="1" applyProtection="1">
      <alignment horizontal="right" vertical="center"/>
      <protection locked="0"/>
    </xf>
    <xf numFmtId="2" fontId="1" fillId="0" borderId="11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0" xfId="4" applyNumberFormat="1" applyFont="1" applyBorder="1" applyAlignment="1" applyProtection="1">
      <alignment horizontal="right" vertical="center"/>
      <protection locked="0"/>
    </xf>
    <xf numFmtId="2" fontId="1" fillId="0" borderId="11" xfId="4" applyNumberFormat="1" applyFont="1" applyBorder="1" applyAlignment="1" applyProtection="1">
      <alignment horizontal="right" vertical="center"/>
      <protection locked="0"/>
    </xf>
    <xf numFmtId="2" fontId="2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right" vertical="center"/>
      <protection locked="0"/>
    </xf>
    <xf numFmtId="2" fontId="1" fillId="0" borderId="12" xfId="0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2" fillId="0" borderId="14" xfId="1" applyFont="1" applyBorder="1" applyProtection="1">
      <protection locked="0"/>
    </xf>
    <xf numFmtId="0" fontId="2" fillId="0" borderId="15" xfId="1" applyFont="1" applyBorder="1" applyProtection="1">
      <protection locked="0"/>
    </xf>
    <xf numFmtId="0" fontId="2" fillId="0" borderId="15" xfId="2" applyFont="1" applyBorder="1" applyProtection="1">
      <protection locked="0"/>
    </xf>
    <xf numFmtId="0" fontId="2" fillId="0" borderId="15" xfId="10" applyFont="1" applyBorder="1" applyProtection="1">
      <protection locked="0"/>
    </xf>
    <xf numFmtId="0" fontId="2" fillId="0" borderId="16" xfId="10" applyFont="1" applyBorder="1" applyProtection="1">
      <protection locked="0"/>
    </xf>
    <xf numFmtId="0" fontId="2" fillId="0" borderId="5" xfId="1" applyFont="1" applyBorder="1" applyProtection="1">
      <protection locked="0"/>
    </xf>
    <xf numFmtId="0" fontId="2" fillId="0" borderId="17" xfId="1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8" xfId="1" applyFont="1" applyBorder="1" applyProtection="1">
      <protection locked="0"/>
    </xf>
    <xf numFmtId="0" fontId="2" fillId="0" borderId="19" xfId="1" applyFont="1" applyBorder="1" applyProtection="1">
      <protection locked="0"/>
    </xf>
    <xf numFmtId="0" fontId="2" fillId="0" borderId="20" xfId="1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0" fillId="0" borderId="0" xfId="0" applyFill="1"/>
    <xf numFmtId="0" fontId="0" fillId="0" borderId="0" xfId="0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2" fillId="0" borderId="13" xfId="1" applyFont="1" applyBorder="1" applyProtection="1">
      <protection locked="0"/>
    </xf>
    <xf numFmtId="0" fontId="2" fillId="0" borderId="6" xfId="1" applyFont="1" applyBorder="1" applyProtection="1">
      <protection locked="0"/>
    </xf>
    <xf numFmtId="0" fontId="2" fillId="0" borderId="6" xfId="2" applyFont="1" applyBorder="1" applyProtection="1">
      <protection locked="0"/>
    </xf>
    <xf numFmtId="0" fontId="2" fillId="0" borderId="6" xfId="10" applyFont="1" applyBorder="1" applyProtection="1">
      <protection locked="0"/>
    </xf>
    <xf numFmtId="0" fontId="2" fillId="0" borderId="10" xfId="1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6" xfId="0" applyFont="1" applyBorder="1" applyProtection="1">
      <protection locked="0"/>
    </xf>
    <xf numFmtId="2" fontId="1" fillId="0" borderId="10" xfId="0" applyNumberFormat="1" applyFont="1" applyBorder="1" applyAlignment="1" applyProtection="1">
      <alignment horizontal="right" vertical="center"/>
      <protection locked="0"/>
    </xf>
    <xf numFmtId="2" fontId="1" fillId="0" borderId="11" xfId="0" applyNumberFormat="1" applyFont="1" applyBorder="1" applyAlignment="1" applyProtection="1">
      <alignment horizontal="right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2" fontId="1" fillId="0" borderId="10" xfId="10" applyNumberFormat="1" applyFont="1" applyBorder="1" applyAlignment="1" applyProtection="1">
      <alignment horizontal="right" vertical="center"/>
      <protection locked="0"/>
    </xf>
    <xf numFmtId="2" fontId="1" fillId="0" borderId="11" xfId="10" applyNumberFormat="1" applyFont="1" applyBorder="1" applyAlignment="1" applyProtection="1">
      <alignment horizontal="right" vertical="center"/>
      <protection locked="0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</cellXfs>
  <cellStyles count="35"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3" xfId="1"/>
    <cellStyle name="Normal 3 2" xfId="6"/>
    <cellStyle name="Normal 30" xfId="30"/>
    <cellStyle name="Normal 31" xfId="31"/>
    <cellStyle name="Normal 32" xfId="32"/>
    <cellStyle name="Normal 33" xfId="33"/>
    <cellStyle name="Normal 34" xfId="34"/>
    <cellStyle name="Normal 4" xfId="2"/>
    <cellStyle name="Normal 4 2" xfId="7"/>
    <cellStyle name="Normal 5" xfId="3"/>
    <cellStyle name="Normal 5 2" xfId="8"/>
    <cellStyle name="Normal 6" xfId="4"/>
    <cellStyle name="Normal 6 2" xfId="9"/>
    <cellStyle name="Normal 7 2" xfId="10"/>
    <cellStyle name="Normal 9" xfId="5"/>
  </cellStyles>
  <dxfs count="4"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476250</xdr:colOff>
      <xdr:row>43</xdr:row>
      <xdr:rowOff>76200</xdr:rowOff>
    </xdr:from>
    <xdr:ext cx="184731" cy="264560"/>
    <xdr:sp macro="" textlink="">
      <xdr:nvSpPr>
        <xdr:cNvPr id="2" name="TextBox 1"/>
        <xdr:cNvSpPr txBox="1"/>
      </xdr:nvSpPr>
      <xdr:spPr>
        <a:xfrm>
          <a:off x="2257425" y="877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I65"/>
  <sheetViews>
    <sheetView view="pageLayout" zoomScaleNormal="80" workbookViewId="0">
      <selection activeCell="C15" sqref="C15"/>
    </sheetView>
  </sheetViews>
  <sheetFormatPr defaultRowHeight="15"/>
  <cols>
    <col min="1" max="1" width="14.7109375" bestFit="1" customWidth="1"/>
    <col min="2" max="2" width="10.140625" bestFit="1" customWidth="1"/>
    <col min="3" max="3" width="12.5703125" customWidth="1"/>
    <col min="4" max="4" width="11.140625" bestFit="1" customWidth="1"/>
    <col min="5" max="5" width="25.5703125" bestFit="1" customWidth="1"/>
    <col min="6" max="6" width="6.5703125" bestFit="1" customWidth="1"/>
    <col min="7" max="7" width="7.28515625" bestFit="1" customWidth="1"/>
    <col min="8" max="8" width="7.140625" bestFit="1" customWidth="1"/>
    <col min="9" max="9" width="8.85546875" bestFit="1" customWidth="1"/>
    <col min="10" max="10" width="8.7109375" bestFit="1" customWidth="1"/>
    <col min="11" max="11" width="8.5703125" bestFit="1" customWidth="1"/>
    <col min="12" max="12" width="8" bestFit="1" customWidth="1"/>
    <col min="13" max="13" width="5.5703125" bestFit="1" customWidth="1"/>
    <col min="14" max="14" width="7" bestFit="1" customWidth="1"/>
    <col min="15" max="15" width="9.28515625" bestFit="1" customWidth="1"/>
    <col min="16" max="16" width="5.5703125" bestFit="1" customWidth="1"/>
    <col min="17" max="17" width="6.5703125" bestFit="1" customWidth="1"/>
    <col min="18" max="19" width="5.5703125" bestFit="1" customWidth="1"/>
    <col min="20" max="20" width="7.140625" bestFit="1" customWidth="1"/>
    <col min="21" max="21" width="7.5703125" bestFit="1" customWidth="1"/>
    <col min="22" max="23" width="5.5703125" bestFit="1" customWidth="1"/>
    <col min="24" max="24" width="6.5703125" bestFit="1" customWidth="1"/>
    <col min="25" max="25" width="6" bestFit="1" customWidth="1"/>
    <col min="26" max="165" width="9.140625" style="89"/>
  </cols>
  <sheetData>
    <row r="1" spans="1:165" s="4" customFormat="1" ht="15.75" thickBot="1">
      <c r="A1" s="76"/>
      <c r="B1" s="76"/>
      <c r="C1" s="77"/>
      <c r="D1" s="90" t="s">
        <v>9</v>
      </c>
      <c r="E1" s="91" t="s">
        <v>10</v>
      </c>
      <c r="F1" s="91" t="s">
        <v>23</v>
      </c>
      <c r="G1" s="91" t="s">
        <v>70</v>
      </c>
      <c r="H1" s="91" t="s">
        <v>11</v>
      </c>
      <c r="I1" s="91" t="s">
        <v>12</v>
      </c>
      <c r="J1" s="91" t="s">
        <v>82</v>
      </c>
      <c r="K1" s="91" t="s">
        <v>78</v>
      </c>
      <c r="L1" s="91" t="s">
        <v>71</v>
      </c>
      <c r="M1" s="91" t="s">
        <v>13</v>
      </c>
      <c r="N1" s="91" t="s">
        <v>14</v>
      </c>
      <c r="O1" s="91" t="s">
        <v>24</v>
      </c>
      <c r="P1" s="92" t="s">
        <v>15</v>
      </c>
      <c r="Q1" s="92" t="s">
        <v>25</v>
      </c>
      <c r="R1" s="92" t="s">
        <v>16</v>
      </c>
      <c r="S1" s="92" t="s">
        <v>22</v>
      </c>
      <c r="T1" s="92" t="s">
        <v>26</v>
      </c>
      <c r="U1" s="92" t="s">
        <v>27</v>
      </c>
      <c r="V1" s="92" t="s">
        <v>18</v>
      </c>
      <c r="W1" s="92" t="s">
        <v>19</v>
      </c>
      <c r="X1" s="93" t="s">
        <v>20</v>
      </c>
      <c r="Y1" s="94" t="s">
        <v>21</v>
      </c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</row>
    <row r="2" spans="1:165" s="4" customFormat="1" ht="15.75" thickBot="1">
      <c r="A2" s="80" t="s">
        <v>0</v>
      </c>
      <c r="B2" s="81" t="s">
        <v>68</v>
      </c>
      <c r="C2" s="82" t="s">
        <v>69</v>
      </c>
      <c r="D2" s="71" t="s">
        <v>2</v>
      </c>
      <c r="E2" s="72" t="s">
        <v>2</v>
      </c>
      <c r="F2" s="72" t="s">
        <v>2</v>
      </c>
      <c r="G2" s="72" t="s">
        <v>2</v>
      </c>
      <c r="H2" s="72" t="s">
        <v>2</v>
      </c>
      <c r="I2" s="72" t="s">
        <v>2</v>
      </c>
      <c r="J2" s="72" t="s">
        <v>2</v>
      </c>
      <c r="K2" s="72" t="s">
        <v>2</v>
      </c>
      <c r="L2" s="72" t="s">
        <v>2</v>
      </c>
      <c r="M2" s="72" t="s">
        <v>2</v>
      </c>
      <c r="N2" s="72" t="s">
        <v>28</v>
      </c>
      <c r="O2" s="72" t="s">
        <v>30</v>
      </c>
      <c r="P2" s="73" t="s">
        <v>2</v>
      </c>
      <c r="Q2" s="73" t="s">
        <v>2</v>
      </c>
      <c r="R2" s="73" t="s">
        <v>2</v>
      </c>
      <c r="S2" s="73" t="s">
        <v>2</v>
      </c>
      <c r="T2" s="73" t="s">
        <v>31</v>
      </c>
      <c r="U2" s="73" t="s">
        <v>2</v>
      </c>
      <c r="V2" s="73" t="s">
        <v>2</v>
      </c>
      <c r="W2" s="73" t="s">
        <v>2</v>
      </c>
      <c r="X2" s="74" t="s">
        <v>2</v>
      </c>
      <c r="Y2" s="75" t="s">
        <v>29</v>
      </c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</row>
    <row r="3" spans="1:165" s="4" customFormat="1">
      <c r="A3" s="7" t="s">
        <v>88</v>
      </c>
      <c r="B3" s="8">
        <v>40429</v>
      </c>
      <c r="C3" s="9" t="s">
        <v>3</v>
      </c>
      <c r="D3" s="18" t="s">
        <v>5</v>
      </c>
      <c r="E3" s="19">
        <v>6.6</v>
      </c>
      <c r="F3" s="19">
        <v>230</v>
      </c>
      <c r="G3" s="20" t="s">
        <v>5</v>
      </c>
      <c r="H3" s="19"/>
      <c r="I3" s="19">
        <v>280</v>
      </c>
      <c r="J3" s="19" t="s">
        <v>5</v>
      </c>
      <c r="K3" s="19"/>
      <c r="L3" s="19"/>
      <c r="M3" s="21" t="s">
        <v>5</v>
      </c>
      <c r="N3" s="19"/>
      <c r="O3" s="21">
        <v>517</v>
      </c>
      <c r="P3" s="19"/>
      <c r="Q3" s="19">
        <v>280</v>
      </c>
      <c r="R3" s="19"/>
      <c r="S3" s="20" t="s">
        <v>5</v>
      </c>
      <c r="T3" s="19">
        <v>7.8</v>
      </c>
      <c r="U3" s="20">
        <v>39</v>
      </c>
      <c r="V3" s="19"/>
      <c r="W3" s="19"/>
      <c r="X3" s="20">
        <v>32</v>
      </c>
      <c r="Y3" s="59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</row>
    <row r="4" spans="1:165" s="4" customFormat="1">
      <c r="A4" s="10" t="s">
        <v>88</v>
      </c>
      <c r="B4" s="11">
        <v>40429</v>
      </c>
      <c r="C4" s="12" t="s">
        <v>84</v>
      </c>
      <c r="D4" s="23" t="s">
        <v>5</v>
      </c>
      <c r="E4" s="24">
        <v>5.5</v>
      </c>
      <c r="F4" s="24">
        <v>230</v>
      </c>
      <c r="G4" s="25" t="s">
        <v>5</v>
      </c>
      <c r="H4" s="24"/>
      <c r="I4" s="24">
        <v>263</v>
      </c>
      <c r="J4" s="24" t="s">
        <v>5</v>
      </c>
      <c r="K4" s="24"/>
      <c r="L4" s="24"/>
      <c r="M4" s="26" t="s">
        <v>5</v>
      </c>
      <c r="N4" s="24"/>
      <c r="O4" s="26">
        <v>519</v>
      </c>
      <c r="P4" s="24"/>
      <c r="Q4" s="24">
        <v>280</v>
      </c>
      <c r="R4" s="24"/>
      <c r="S4" s="25" t="s">
        <v>5</v>
      </c>
      <c r="T4" s="24">
        <v>7.81</v>
      </c>
      <c r="U4" s="25">
        <v>36</v>
      </c>
      <c r="V4" s="24"/>
      <c r="W4" s="24"/>
      <c r="X4" s="25">
        <v>35</v>
      </c>
      <c r="Y4" s="60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</row>
    <row r="5" spans="1:165" s="15" customFormat="1">
      <c r="A5" s="102" t="s">
        <v>8</v>
      </c>
      <c r="B5" s="103"/>
      <c r="C5" s="104"/>
      <c r="D5" s="28" t="str">
        <f>IFERROR((((2*(ABS((D3-D4))))/(D4+D3))*100),Refs!$B$8)</f>
        <v>N/A</v>
      </c>
      <c r="E5" s="29">
        <f>IFERROR((((2*(ABS((E3-E4))))/(E4+E3))*100),Refs!$B$8)</f>
        <v>18.181818181818176</v>
      </c>
      <c r="F5" s="29">
        <f>IFERROR((((2*(ABS((F3-F4))))/(F4+F3))*100),Refs!$B$8)</f>
        <v>0</v>
      </c>
      <c r="G5" s="29" t="str">
        <f>IFERROR((((2*(ABS((G3-G4))))/(G4+G3))*100),Refs!$B$8)</f>
        <v>N/A</v>
      </c>
      <c r="H5" s="29" t="str">
        <f>IFERROR((((2*(ABS((H3-H4))))/(H4+H3))*100),Refs!$B$8)</f>
        <v>N/A</v>
      </c>
      <c r="I5" s="29">
        <f>IFERROR((((2*(ABS((I3-I4))))/(I4+I3))*100),Refs!$B$8)</f>
        <v>6.2615101289134447</v>
      </c>
      <c r="J5" s="29" t="str">
        <f>IFERROR((((2*(ABS((J3-J4))))/(J4+J3))*100),Refs!$B$8)</f>
        <v>N/A</v>
      </c>
      <c r="K5" s="29" t="str">
        <f>IFERROR((((2*(ABS((K3-K4))))/(K4+K3))*100),Refs!$B$8)</f>
        <v>N/A</v>
      </c>
      <c r="L5" s="29" t="str">
        <f>IFERROR((((2*(ABS((L3-L4))))/(L4+L3))*100),Refs!$B$8)</f>
        <v>N/A</v>
      </c>
      <c r="M5" s="29" t="str">
        <f>IFERROR((((2*(ABS((M3-M4))))/(M4+M3))*100),Refs!$B$8)</f>
        <v>N/A</v>
      </c>
      <c r="N5" s="29" t="str">
        <f>IFERROR((((2*(ABS((N3-N4))))/(N4+N3))*100),Refs!$B$8)</f>
        <v>N/A</v>
      </c>
      <c r="O5" s="29">
        <f>IFERROR((((2*(ABS((O3-O4))))/(O4+O3))*100),Refs!$B$8)</f>
        <v>0.38610038610038611</v>
      </c>
      <c r="P5" s="29" t="str">
        <f>IFERROR((((2*(ABS((P3-P4))))/(P4+P3))*100),Refs!$B$8)</f>
        <v>N/A</v>
      </c>
      <c r="Q5" s="29">
        <f>IFERROR((((2*(ABS((Q3-Q4))))/(Q4+Q3))*100),Refs!$B$8)</f>
        <v>0</v>
      </c>
      <c r="R5" s="29" t="str">
        <f>IFERROR((((2*(ABS((R3-R4))))/(R4+R3))*100),Refs!$B$8)</f>
        <v>N/A</v>
      </c>
      <c r="S5" s="29" t="str">
        <f>IFERROR((((2*(ABS((S3-S4))))/(S4+S3))*100),Refs!$B$8)</f>
        <v>N/A</v>
      </c>
      <c r="T5" s="29">
        <f>IFERROR((ABS(T4-T3)),Refs!$B$8)</f>
        <v>9.9999999999997868E-3</v>
      </c>
      <c r="U5" s="29">
        <f>IFERROR((((2*(ABS((U3-U4))))/(U4+U3))*100),Refs!$B$8)</f>
        <v>8</v>
      </c>
      <c r="V5" s="29" t="str">
        <f>IFERROR((((2*(ABS((V3-V4))))/(V4+V3))*100),Refs!$B$8)</f>
        <v>N/A</v>
      </c>
      <c r="W5" s="29" t="str">
        <f>IFERROR((((2*(ABS((W3-W4))))/(W4+W3))*100),Refs!$B$8)</f>
        <v>N/A</v>
      </c>
      <c r="X5" s="29">
        <f>IFERROR((((2*(ABS((X3-X4))))/(X4+X3))*100),Refs!$B$8)</f>
        <v>8.9552238805970141</v>
      </c>
      <c r="Y5" s="30" t="str">
        <f>IFERROR((((2*(ABS((Y3-Y4))))/(Y4+Y3))*100),Refs!$B$8)</f>
        <v>N/A</v>
      </c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</row>
    <row r="6" spans="1:165" s="5" customFormat="1">
      <c r="A6" s="105" t="s">
        <v>73</v>
      </c>
      <c r="B6" s="106"/>
      <c r="C6" s="107"/>
      <c r="D6" s="31"/>
      <c r="E6" s="32"/>
      <c r="F6" s="32"/>
      <c r="G6" s="33"/>
      <c r="H6" s="33"/>
      <c r="I6" s="32"/>
      <c r="J6" s="33"/>
      <c r="K6" s="32"/>
      <c r="L6" s="33"/>
      <c r="M6" s="33"/>
      <c r="N6" s="33"/>
      <c r="O6" s="32"/>
      <c r="P6" s="32"/>
      <c r="Q6" s="33"/>
      <c r="R6" s="32"/>
      <c r="S6" s="33"/>
      <c r="T6" s="33"/>
      <c r="U6" s="32"/>
      <c r="V6" s="32"/>
      <c r="W6" s="32"/>
      <c r="X6" s="33"/>
      <c r="Y6" s="61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</row>
    <row r="7" spans="1:165" s="5" customFormat="1">
      <c r="A7" s="105" t="s">
        <v>74</v>
      </c>
      <c r="B7" s="106"/>
      <c r="C7" s="107"/>
      <c r="D7" s="31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62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</row>
    <row r="8" spans="1:165" s="6" customFormat="1" ht="15.75" thickBot="1">
      <c r="A8" s="108" t="s">
        <v>75</v>
      </c>
      <c r="B8" s="109"/>
      <c r="C8" s="110"/>
      <c r="D8" s="39"/>
      <c r="E8" s="40"/>
      <c r="F8" s="40"/>
      <c r="G8" s="41"/>
      <c r="H8" s="41"/>
      <c r="I8" s="40"/>
      <c r="J8" s="41"/>
      <c r="K8" s="40"/>
      <c r="L8" s="41"/>
      <c r="M8" s="41"/>
      <c r="N8" s="41"/>
      <c r="O8" s="40"/>
      <c r="P8" s="40"/>
      <c r="Q8" s="41"/>
      <c r="R8" s="40"/>
      <c r="S8" s="41"/>
      <c r="T8" s="41"/>
      <c r="U8" s="40"/>
      <c r="V8" s="40"/>
      <c r="W8" s="40"/>
      <c r="X8" s="41"/>
      <c r="Y8" s="63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</row>
    <row r="9" spans="1:165" s="4" customFormat="1">
      <c r="A9" s="7" t="s">
        <v>90</v>
      </c>
      <c r="B9" s="8">
        <v>40429</v>
      </c>
      <c r="C9" s="9" t="s">
        <v>3</v>
      </c>
      <c r="D9" s="44" t="s">
        <v>5</v>
      </c>
      <c r="E9" s="45">
        <v>17.899999999999999</v>
      </c>
      <c r="F9" s="45">
        <v>250</v>
      </c>
      <c r="G9" s="45" t="s">
        <v>5</v>
      </c>
      <c r="H9" s="45"/>
      <c r="I9" s="46">
        <v>1000</v>
      </c>
      <c r="J9" s="46">
        <v>1</v>
      </c>
      <c r="K9" s="46"/>
      <c r="L9" s="46"/>
      <c r="M9" s="46" t="s">
        <v>5</v>
      </c>
      <c r="N9" s="46"/>
      <c r="O9" s="46">
        <v>1650</v>
      </c>
      <c r="P9" s="46"/>
      <c r="Q9" s="46">
        <v>300</v>
      </c>
      <c r="R9" s="46"/>
      <c r="S9" s="46" t="s">
        <v>5</v>
      </c>
      <c r="T9" s="46">
        <v>7.45</v>
      </c>
      <c r="U9" s="46">
        <v>710</v>
      </c>
      <c r="V9" s="47"/>
      <c r="W9" s="47"/>
      <c r="X9" s="47" t="s">
        <v>87</v>
      </c>
      <c r="Y9" s="64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</row>
    <row r="10" spans="1:165" s="4" customFormat="1">
      <c r="A10" s="10" t="s">
        <v>90</v>
      </c>
      <c r="B10" s="11">
        <v>40429</v>
      </c>
      <c r="C10" s="12" t="s">
        <v>84</v>
      </c>
      <c r="D10" s="51" t="s">
        <v>5</v>
      </c>
      <c r="E10" s="52">
        <v>17.7</v>
      </c>
      <c r="F10" s="52">
        <v>250</v>
      </c>
      <c r="G10" s="52" t="s">
        <v>5</v>
      </c>
      <c r="H10" s="52"/>
      <c r="I10" s="53">
        <v>980</v>
      </c>
      <c r="J10" s="53">
        <v>1</v>
      </c>
      <c r="K10" s="53"/>
      <c r="L10" s="53"/>
      <c r="M10" s="53" t="s">
        <v>5</v>
      </c>
      <c r="N10" s="53"/>
      <c r="O10" s="53">
        <v>1630</v>
      </c>
      <c r="P10" s="53"/>
      <c r="Q10" s="53">
        <v>300</v>
      </c>
      <c r="R10" s="53"/>
      <c r="S10" s="53" t="s">
        <v>5</v>
      </c>
      <c r="T10" s="53">
        <v>7.5</v>
      </c>
      <c r="U10" s="53">
        <v>690</v>
      </c>
      <c r="V10" s="54"/>
      <c r="W10" s="54"/>
      <c r="X10" s="54" t="s">
        <v>87</v>
      </c>
      <c r="Y10" s="65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</row>
    <row r="11" spans="1:165" s="15" customFormat="1">
      <c r="A11" s="102" t="s">
        <v>8</v>
      </c>
      <c r="B11" s="103"/>
      <c r="C11" s="104"/>
      <c r="D11" s="28" t="str">
        <f>IFERROR((((2*(ABS((D9-D10))))/(D10+D9))*100),Refs!$B$8)</f>
        <v>N/A</v>
      </c>
      <c r="E11" s="29">
        <f>IFERROR((((2*(ABS((E9-E10))))/(E10+E9))*100),Refs!$B$8)</f>
        <v>1.1235955056179736</v>
      </c>
      <c r="F11" s="29">
        <f>IFERROR((((2*(ABS((F9-F10))))/(F10+F9))*100),Refs!$B$8)</f>
        <v>0</v>
      </c>
      <c r="G11" s="29" t="str">
        <f>IFERROR((((2*(ABS((G9-G10))))/(G10+G9))*100),Refs!$B$8)</f>
        <v>N/A</v>
      </c>
      <c r="H11" s="29" t="str">
        <f>IFERROR((((2*(ABS((H9-H10))))/(H10+H9))*100),Refs!$B$8)</f>
        <v>N/A</v>
      </c>
      <c r="I11" s="29">
        <f>IFERROR((((2*(ABS((I9-I10))))/(I10+I9))*100),Refs!$B$8)</f>
        <v>2.0202020202020203</v>
      </c>
      <c r="J11" s="29">
        <f>IFERROR((((2*(ABS((J9-J10))))/(J10+J9))*100),Refs!$B$8)</f>
        <v>0</v>
      </c>
      <c r="K11" s="29" t="str">
        <f>IFERROR((((2*(ABS((K9-K10))))/(K10+K9))*100),Refs!$B$8)</f>
        <v>N/A</v>
      </c>
      <c r="L11" s="29" t="str">
        <f>IFERROR((((2*(ABS((L9-L10))))/(L10+L9))*100),Refs!$B$8)</f>
        <v>N/A</v>
      </c>
      <c r="M11" s="29" t="str">
        <f>IFERROR((((2*(ABS((M9-M10))))/(M10+M9))*100),Refs!$B$8)</f>
        <v>N/A</v>
      </c>
      <c r="N11" s="29" t="str">
        <f>IFERROR((((2*(ABS((N9-N10))))/(N10+N9))*100),Refs!$B$8)</f>
        <v>N/A</v>
      </c>
      <c r="O11" s="29">
        <f>IFERROR((((2*(ABS((O9-O10))))/(O10+O9))*100),Refs!$B$8)</f>
        <v>1.2195121951219512</v>
      </c>
      <c r="P11" s="29" t="str">
        <f>IFERROR((((2*(ABS((P9-P10))))/(P10+P9))*100),Refs!$B$8)</f>
        <v>N/A</v>
      </c>
      <c r="Q11" s="29">
        <f>IFERROR((((2*(ABS((Q9-Q10))))/(Q10+Q9))*100),Refs!$B$8)</f>
        <v>0</v>
      </c>
      <c r="R11" s="29" t="str">
        <f>IFERROR((((2*(ABS((R9-R10))))/(R10+R9))*100),Refs!$B$8)</f>
        <v>N/A</v>
      </c>
      <c r="S11" s="29" t="str">
        <f>IFERROR((((2*(ABS((S9-S10))))/(S10+S9))*100),Refs!$B$8)</f>
        <v>N/A</v>
      </c>
      <c r="T11" s="29">
        <f>IFERROR((ABS(T10-T9)),Refs!$B$8)</f>
        <v>4.9999999999999822E-2</v>
      </c>
      <c r="U11" s="29">
        <f>IFERROR((((2*(ABS((U9-U10))))/(U10+U9))*100),Refs!$B$8)</f>
        <v>2.8571428571428572</v>
      </c>
      <c r="V11" s="29" t="str">
        <f>IFERROR((((2*(ABS((V9-V10))))/(V10+V9))*100),Refs!$B$8)</f>
        <v>N/A</v>
      </c>
      <c r="W11" s="29" t="str">
        <f>IFERROR((((2*(ABS((W9-W10))))/(W10+W9))*100),Refs!$B$8)</f>
        <v>N/A</v>
      </c>
      <c r="X11" s="29" t="str">
        <f>IFERROR((((2*(ABS((X9-X10))))/(X10+X9))*100),Refs!$B$8)</f>
        <v>N/A</v>
      </c>
      <c r="Y11" s="30" t="str">
        <f>IFERROR((((2*(ABS((Y9-Y10))))/(Y10+Y9))*100),Refs!$B$8)</f>
        <v>N/A</v>
      </c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</row>
    <row r="12" spans="1:165" s="5" customFormat="1">
      <c r="A12" s="105" t="s">
        <v>73</v>
      </c>
      <c r="B12" s="106"/>
      <c r="C12" s="107"/>
      <c r="D12" s="31"/>
      <c r="E12" s="32"/>
      <c r="F12" s="32"/>
      <c r="G12" s="33"/>
      <c r="H12" s="33"/>
      <c r="I12" s="32"/>
      <c r="J12" s="34"/>
      <c r="K12" s="32"/>
      <c r="L12" s="33"/>
      <c r="M12" s="33"/>
      <c r="N12" s="33"/>
      <c r="O12" s="32"/>
      <c r="P12" s="32"/>
      <c r="Q12" s="33"/>
      <c r="R12" s="32"/>
      <c r="S12" s="33"/>
      <c r="T12" s="33"/>
      <c r="U12" s="32"/>
      <c r="V12" s="32"/>
      <c r="W12" s="32"/>
      <c r="X12" s="33"/>
      <c r="Y12" s="61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</row>
    <row r="13" spans="1:165" s="5" customFormat="1">
      <c r="A13" s="105" t="s">
        <v>74</v>
      </c>
      <c r="B13" s="106"/>
      <c r="C13" s="107"/>
      <c r="D13" s="31"/>
      <c r="E13" s="33"/>
      <c r="F13" s="33"/>
      <c r="G13" s="33"/>
      <c r="H13" s="33"/>
      <c r="I13" s="33"/>
      <c r="J13" s="38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62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</row>
    <row r="14" spans="1:165" s="6" customFormat="1" ht="15.75" thickBot="1">
      <c r="A14" s="108" t="s">
        <v>75</v>
      </c>
      <c r="B14" s="109"/>
      <c r="C14" s="110"/>
      <c r="D14" s="39"/>
      <c r="E14" s="40"/>
      <c r="F14" s="40"/>
      <c r="G14" s="41"/>
      <c r="H14" s="41"/>
      <c r="I14" s="40"/>
      <c r="J14" s="17"/>
      <c r="K14" s="40"/>
      <c r="L14" s="41"/>
      <c r="M14" s="41"/>
      <c r="N14" s="41"/>
      <c r="O14" s="40"/>
      <c r="P14" s="40"/>
      <c r="Q14" s="41"/>
      <c r="R14" s="40"/>
      <c r="S14" s="41"/>
      <c r="T14" s="41"/>
      <c r="U14" s="40"/>
      <c r="V14" s="40"/>
      <c r="W14" s="40"/>
      <c r="X14" s="41"/>
      <c r="Y14" s="63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</row>
    <row r="15" spans="1:165" s="4" customFormat="1">
      <c r="A15" s="7" t="s">
        <v>91</v>
      </c>
      <c r="B15" s="8">
        <v>40429</v>
      </c>
      <c r="C15" s="9" t="s">
        <v>3</v>
      </c>
      <c r="D15" s="44" t="s">
        <v>5</v>
      </c>
      <c r="E15" s="45">
        <v>52.6</v>
      </c>
      <c r="F15" s="45">
        <v>350</v>
      </c>
      <c r="G15" s="45" t="s">
        <v>5</v>
      </c>
      <c r="H15" s="45"/>
      <c r="I15" s="46">
        <v>1750</v>
      </c>
      <c r="J15" s="46">
        <v>2.7</v>
      </c>
      <c r="K15" s="46"/>
      <c r="L15" s="46"/>
      <c r="M15" s="46" t="s">
        <v>5</v>
      </c>
      <c r="N15" s="46"/>
      <c r="O15" s="46">
        <v>2880</v>
      </c>
      <c r="P15" s="46"/>
      <c r="Q15" s="46">
        <v>430</v>
      </c>
      <c r="R15" s="46"/>
      <c r="S15" s="46" t="s">
        <v>5</v>
      </c>
      <c r="T15" s="46">
        <v>7.24</v>
      </c>
      <c r="U15" s="46">
        <v>1500</v>
      </c>
      <c r="V15" s="47"/>
      <c r="W15" s="47"/>
      <c r="X15" s="47">
        <v>190</v>
      </c>
      <c r="Y15" s="64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</row>
    <row r="16" spans="1:165" s="4" customFormat="1">
      <c r="A16" s="10" t="s">
        <v>91</v>
      </c>
      <c r="B16" s="11">
        <v>40429</v>
      </c>
      <c r="C16" s="12" t="s">
        <v>84</v>
      </c>
      <c r="D16" s="51" t="s">
        <v>5</v>
      </c>
      <c r="E16" s="52">
        <v>55.8</v>
      </c>
      <c r="F16" s="52">
        <v>350</v>
      </c>
      <c r="G16" s="52" t="s">
        <v>5</v>
      </c>
      <c r="H16" s="52"/>
      <c r="I16" s="53">
        <v>1760</v>
      </c>
      <c r="J16" s="53">
        <v>2.6</v>
      </c>
      <c r="K16" s="53"/>
      <c r="L16" s="53"/>
      <c r="M16" s="53" t="s">
        <v>5</v>
      </c>
      <c r="N16" s="53"/>
      <c r="O16" s="53">
        <v>2900</v>
      </c>
      <c r="P16" s="53"/>
      <c r="Q16" s="53">
        <v>430</v>
      </c>
      <c r="R16" s="53"/>
      <c r="S16" s="53" t="s">
        <v>5</v>
      </c>
      <c r="T16" s="53">
        <v>7.15</v>
      </c>
      <c r="U16" s="53">
        <v>1500</v>
      </c>
      <c r="V16" s="54"/>
      <c r="W16" s="54"/>
      <c r="X16" s="54">
        <v>200</v>
      </c>
      <c r="Y16" s="65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</row>
    <row r="17" spans="1:165" s="15" customFormat="1">
      <c r="A17" s="102" t="s">
        <v>8</v>
      </c>
      <c r="B17" s="103"/>
      <c r="C17" s="104"/>
      <c r="D17" s="28" t="str">
        <f>IFERROR((((2*(ABS((D15-D16))))/(D16+D15))*100),Refs!$B$8)</f>
        <v>N/A</v>
      </c>
      <c r="E17" s="29">
        <f>IFERROR((((2*(ABS((E15-E16))))/(E16+E15))*100),Refs!$B$8)</f>
        <v>5.904059040590397</v>
      </c>
      <c r="F17" s="29">
        <f>IFERROR((((2*(ABS((F15-F16))))/(F16+F15))*100),Refs!$B$8)</f>
        <v>0</v>
      </c>
      <c r="G17" s="29" t="str">
        <f>IFERROR((((2*(ABS((G15-G16))))/(G16+G15))*100),Refs!$B$8)</f>
        <v>N/A</v>
      </c>
      <c r="H17" s="29" t="str">
        <f>IFERROR((((2*(ABS((H15-H16))))/(H16+H15))*100),Refs!$B$8)</f>
        <v>N/A</v>
      </c>
      <c r="I17" s="29">
        <f>IFERROR((((2*(ABS((I15-I16))))/(I16+I15))*100),Refs!$B$8)</f>
        <v>0.56980056980056981</v>
      </c>
      <c r="J17" s="29">
        <f>IFERROR((((2*(ABS((J15-J16))))/(J16+J15))*100),Refs!$B$8)</f>
        <v>3.7735849056603801</v>
      </c>
      <c r="K17" s="29" t="str">
        <f>IFERROR((((2*(ABS((K15-K16))))/(K16+K15))*100),Refs!$B$8)</f>
        <v>N/A</v>
      </c>
      <c r="L17" s="29" t="str">
        <f>IFERROR((((2*(ABS((L15-L16))))/(L16+L15))*100),Refs!$B$8)</f>
        <v>N/A</v>
      </c>
      <c r="M17" s="29" t="str">
        <f>IFERROR((((2*(ABS((M15-M16))))/(M16+M15))*100),Refs!$B$8)</f>
        <v>N/A</v>
      </c>
      <c r="N17" s="29" t="str">
        <f>IFERROR((((2*(ABS((N15-N16))))/(N16+N15))*100),Refs!$B$8)</f>
        <v>N/A</v>
      </c>
      <c r="O17" s="29">
        <f>IFERROR((((2*(ABS((O15-O16))))/(O16+O15))*100),Refs!$B$8)</f>
        <v>0.69204152249134954</v>
      </c>
      <c r="P17" s="29" t="str">
        <f>IFERROR((((2*(ABS((P15-P16))))/(P16+P15))*100),Refs!$B$8)</f>
        <v>N/A</v>
      </c>
      <c r="Q17" s="29">
        <f>IFERROR((((2*(ABS((Q15-Q16))))/(Q16+Q15))*100),Refs!$B$8)</f>
        <v>0</v>
      </c>
      <c r="R17" s="29" t="str">
        <f>IFERROR((((2*(ABS((R15-R16))))/(R16+R15))*100),Refs!$B$8)</f>
        <v>N/A</v>
      </c>
      <c r="S17" s="29" t="str">
        <f>IFERROR((((2*(ABS((S15-S16))))/(S16+S15))*100),Refs!$B$8)</f>
        <v>N/A</v>
      </c>
      <c r="T17" s="29">
        <f>IFERROR((ABS(T16-T15)),Refs!$B$8)</f>
        <v>8.9999999999999858E-2</v>
      </c>
      <c r="U17" s="29">
        <f>IFERROR((((2*(ABS((U15-U16))))/(U16+U15))*100),Refs!$B$8)</f>
        <v>0</v>
      </c>
      <c r="V17" s="29" t="str">
        <f>IFERROR((((2*(ABS((V15-V16))))/(V16+V15))*100),Refs!$B$8)</f>
        <v>N/A</v>
      </c>
      <c r="W17" s="29" t="str">
        <f>IFERROR((((2*(ABS((W15-W16))))/(W16+W15))*100),Refs!$B$8)</f>
        <v>N/A</v>
      </c>
      <c r="X17" s="29">
        <f>IFERROR((((2*(ABS((X15-X16))))/(X16+X15))*100),Refs!$B$8)</f>
        <v>5.1282051282051277</v>
      </c>
      <c r="Y17" s="30" t="str">
        <f>IFERROR((((2*(ABS((Y15-Y16))))/(Y16+Y15))*100),Refs!$B$8)</f>
        <v>N/A</v>
      </c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</row>
    <row r="18" spans="1:165" s="5" customFormat="1">
      <c r="A18" s="105" t="s">
        <v>73</v>
      </c>
      <c r="B18" s="106"/>
      <c r="C18" s="107"/>
      <c r="D18" s="31"/>
      <c r="E18" s="32"/>
      <c r="F18" s="32"/>
      <c r="G18" s="33"/>
      <c r="H18" s="33"/>
      <c r="I18" s="32"/>
      <c r="J18" s="33"/>
      <c r="K18" s="32"/>
      <c r="L18" s="33"/>
      <c r="M18" s="33"/>
      <c r="N18" s="33"/>
      <c r="O18" s="34"/>
      <c r="P18" s="32"/>
      <c r="Q18" s="33"/>
      <c r="R18" s="32"/>
      <c r="S18" s="33"/>
      <c r="T18" s="33"/>
      <c r="U18" s="32"/>
      <c r="V18" s="32"/>
      <c r="W18" s="32"/>
      <c r="X18" s="33"/>
      <c r="Y18" s="61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</row>
    <row r="19" spans="1:165" s="5" customFormat="1">
      <c r="A19" s="105" t="s">
        <v>74</v>
      </c>
      <c r="B19" s="106"/>
      <c r="C19" s="107"/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8"/>
      <c r="P19" s="33"/>
      <c r="Q19" s="33"/>
      <c r="R19" s="33"/>
      <c r="S19" s="33"/>
      <c r="T19" s="33"/>
      <c r="U19" s="33"/>
      <c r="V19" s="33"/>
      <c r="W19" s="33"/>
      <c r="X19" s="33"/>
      <c r="Y19" s="62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</row>
    <row r="20" spans="1:165" s="6" customFormat="1" ht="15.75" thickBot="1">
      <c r="A20" s="108" t="s">
        <v>75</v>
      </c>
      <c r="B20" s="109"/>
      <c r="C20" s="110"/>
      <c r="D20" s="39"/>
      <c r="E20" s="40"/>
      <c r="F20" s="40"/>
      <c r="G20" s="41"/>
      <c r="H20" s="41"/>
      <c r="I20" s="40"/>
      <c r="J20" s="41"/>
      <c r="K20" s="40"/>
      <c r="L20" s="41"/>
      <c r="M20" s="41"/>
      <c r="N20" s="41"/>
      <c r="O20" s="17"/>
      <c r="P20" s="40"/>
      <c r="Q20" s="41"/>
      <c r="R20" s="40"/>
      <c r="S20" s="41"/>
      <c r="T20" s="41"/>
      <c r="U20" s="40"/>
      <c r="V20" s="40"/>
      <c r="W20" s="40"/>
      <c r="X20" s="41"/>
      <c r="Y20" s="63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</row>
    <row r="21" spans="1:165" s="4" customFormat="1">
      <c r="A21" s="7" t="s">
        <v>95</v>
      </c>
      <c r="B21" s="8">
        <v>40437</v>
      </c>
      <c r="C21" s="9" t="s">
        <v>3</v>
      </c>
      <c r="D21" s="44" t="s">
        <v>5</v>
      </c>
      <c r="E21" s="45">
        <v>31.4</v>
      </c>
      <c r="F21" s="45">
        <v>110</v>
      </c>
      <c r="G21" s="45" t="s">
        <v>5</v>
      </c>
      <c r="H21" s="45"/>
      <c r="I21" s="46">
        <v>181</v>
      </c>
      <c r="J21" s="46" t="s">
        <v>5</v>
      </c>
      <c r="K21" s="46"/>
      <c r="L21" s="46"/>
      <c r="M21" s="46" t="s">
        <v>5</v>
      </c>
      <c r="N21" s="46"/>
      <c r="O21" s="46">
        <v>413</v>
      </c>
      <c r="P21" s="46"/>
      <c r="Q21" s="46">
        <v>140</v>
      </c>
      <c r="R21" s="46"/>
      <c r="S21" s="46" t="s">
        <v>5</v>
      </c>
      <c r="T21" s="46">
        <v>7.15</v>
      </c>
      <c r="U21" s="46">
        <v>95</v>
      </c>
      <c r="V21" s="47"/>
      <c r="W21" s="47"/>
      <c r="X21" s="47">
        <v>290</v>
      </c>
      <c r="Y21" s="64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</row>
    <row r="22" spans="1:165" s="4" customFormat="1">
      <c r="A22" s="10" t="s">
        <v>95</v>
      </c>
      <c r="B22" s="11">
        <v>40437</v>
      </c>
      <c r="C22" s="12" t="s">
        <v>84</v>
      </c>
      <c r="D22" s="51" t="s">
        <v>5</v>
      </c>
      <c r="E22" s="52">
        <v>30</v>
      </c>
      <c r="F22" s="52">
        <v>110</v>
      </c>
      <c r="G22" s="52" t="s">
        <v>5</v>
      </c>
      <c r="H22" s="52"/>
      <c r="I22" s="53">
        <v>185</v>
      </c>
      <c r="J22" s="53" t="s">
        <v>5</v>
      </c>
      <c r="K22" s="53"/>
      <c r="L22" s="53"/>
      <c r="M22" s="53" t="s">
        <v>5</v>
      </c>
      <c r="N22" s="53"/>
      <c r="O22" s="53">
        <v>413</v>
      </c>
      <c r="P22" s="53"/>
      <c r="Q22" s="53">
        <v>140</v>
      </c>
      <c r="R22" s="53"/>
      <c r="S22" s="53" t="s">
        <v>5</v>
      </c>
      <c r="T22" s="53">
        <v>7.16</v>
      </c>
      <c r="U22" s="53">
        <v>94</v>
      </c>
      <c r="V22" s="54"/>
      <c r="W22" s="54"/>
      <c r="X22" s="54">
        <v>220</v>
      </c>
      <c r="Y22" s="65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</row>
    <row r="23" spans="1:165" s="15" customFormat="1">
      <c r="A23" s="102" t="s">
        <v>8</v>
      </c>
      <c r="B23" s="103"/>
      <c r="C23" s="104"/>
      <c r="D23" s="28" t="str">
        <f>IFERROR((((2*(ABS((D21-D22))))/(D22+D21))*100),Refs!$B$8)</f>
        <v>N/A</v>
      </c>
      <c r="E23" s="29">
        <f>IFERROR((((2*(ABS((E21-E22))))/(E22+E21))*100),Refs!$B$8)</f>
        <v>4.560260586319214</v>
      </c>
      <c r="F23" s="29">
        <f>IFERROR((((2*(ABS((F21-F22))))/(F22+F21))*100),Refs!$B$8)</f>
        <v>0</v>
      </c>
      <c r="G23" s="29" t="str">
        <f>IFERROR((((2*(ABS((G21-G22))))/(G22+G21))*100),Refs!$B$8)</f>
        <v>N/A</v>
      </c>
      <c r="H23" s="29" t="str">
        <f>IFERROR((((2*(ABS((H21-H22))))/(H22+H21))*100),Refs!$B$8)</f>
        <v>N/A</v>
      </c>
      <c r="I23" s="29">
        <f>IFERROR((((2*(ABS((I21-I22))))/(I22+I21))*100),Refs!$B$8)</f>
        <v>2.1857923497267762</v>
      </c>
      <c r="J23" s="29" t="str">
        <f>IFERROR((((2*(ABS((J21-J22))))/(J22+J21))*100),Refs!$B$8)</f>
        <v>N/A</v>
      </c>
      <c r="K23" s="29" t="str">
        <f>IFERROR((((2*(ABS((K21-K22))))/(K22+K21))*100),Refs!$B$8)</f>
        <v>N/A</v>
      </c>
      <c r="L23" s="29" t="str">
        <f>IFERROR((((2*(ABS((L21-L22))))/(L22+L21))*100),Refs!$B$8)</f>
        <v>N/A</v>
      </c>
      <c r="M23" s="29" t="str">
        <f>IFERROR((((2*(ABS((M21-M22))))/(M22+M21))*100),Refs!$B$8)</f>
        <v>N/A</v>
      </c>
      <c r="N23" s="29" t="str">
        <f>IFERROR((((2*(ABS((N21-N22))))/(N22+N21))*100),Refs!$B$8)</f>
        <v>N/A</v>
      </c>
      <c r="O23" s="29">
        <f>IFERROR((((2*(ABS((O21-O22))))/(O22+O21))*100),Refs!$B$8)</f>
        <v>0</v>
      </c>
      <c r="P23" s="29" t="str">
        <f>IFERROR((((2*(ABS((P21-P22))))/(P22+P21))*100),Refs!$B$8)</f>
        <v>N/A</v>
      </c>
      <c r="Q23" s="29">
        <f>IFERROR((((2*(ABS((Q21-Q22))))/(Q22+Q21))*100),Refs!$B$8)</f>
        <v>0</v>
      </c>
      <c r="R23" s="29" t="str">
        <f>IFERROR((((2*(ABS((R21-R22))))/(R22+R21))*100),Refs!$B$8)</f>
        <v>N/A</v>
      </c>
      <c r="S23" s="29" t="str">
        <f>IFERROR((((2*(ABS((S21-S22))))/(S22+S21))*100),Refs!$B$8)</f>
        <v>N/A</v>
      </c>
      <c r="T23" s="29">
        <f>IFERROR((ABS(T22-T21)),Refs!$B$8)</f>
        <v>9.9999999999997868E-3</v>
      </c>
      <c r="U23" s="29">
        <f>IFERROR((((2*(ABS((U21-U22))))/(U22+U21))*100),Refs!$B$8)</f>
        <v>1.0582010582010581</v>
      </c>
      <c r="V23" s="29" t="str">
        <f>IFERROR((((2*(ABS((V21-V22))))/(V22+V21))*100),Refs!$B$8)</f>
        <v>N/A</v>
      </c>
      <c r="W23" s="29" t="str">
        <f>IFERROR((((2*(ABS((W21-W22))))/(W22+W21))*100),Refs!$B$8)</f>
        <v>N/A</v>
      </c>
      <c r="X23" s="29">
        <f>IFERROR((((2*(ABS((X21-X22))))/(X22+X21))*100),Refs!$B$8)</f>
        <v>27.450980392156865</v>
      </c>
      <c r="Y23" s="30" t="str">
        <f>IFERROR((((2*(ABS((Y21-Y22))))/(Y22+Y21))*100),Refs!$B$8)</f>
        <v>N/A</v>
      </c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</row>
    <row r="24" spans="1:165" s="5" customFormat="1">
      <c r="A24" s="105" t="s">
        <v>73</v>
      </c>
      <c r="B24" s="106"/>
      <c r="C24" s="107"/>
      <c r="D24" s="31"/>
      <c r="E24" s="32"/>
      <c r="F24" s="32"/>
      <c r="G24" s="33"/>
      <c r="H24" s="33"/>
      <c r="I24" s="32"/>
      <c r="J24" s="33"/>
      <c r="K24" s="32"/>
      <c r="L24" s="33"/>
      <c r="M24" s="33"/>
      <c r="N24" s="33"/>
      <c r="O24" s="32"/>
      <c r="P24" s="32"/>
      <c r="Q24" s="33"/>
      <c r="R24" s="32"/>
      <c r="S24" s="33"/>
      <c r="T24" s="33"/>
      <c r="U24" s="32"/>
      <c r="V24" s="34"/>
      <c r="W24" s="32"/>
      <c r="X24" s="33"/>
      <c r="Y24" s="61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</row>
    <row r="25" spans="1:165" s="5" customFormat="1">
      <c r="A25" s="105" t="s">
        <v>74</v>
      </c>
      <c r="B25" s="106"/>
      <c r="C25" s="107"/>
      <c r="D25" s="3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8"/>
      <c r="W25" s="33"/>
      <c r="X25" s="33"/>
      <c r="Y25" s="6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</row>
    <row r="26" spans="1:165" s="6" customFormat="1" ht="15.75" thickBot="1">
      <c r="A26" s="108" t="s">
        <v>75</v>
      </c>
      <c r="B26" s="109"/>
      <c r="C26" s="110"/>
      <c r="D26" s="39"/>
      <c r="E26" s="40"/>
      <c r="F26" s="40"/>
      <c r="G26" s="41"/>
      <c r="H26" s="41"/>
      <c r="I26" s="40"/>
      <c r="J26" s="41"/>
      <c r="K26" s="40"/>
      <c r="L26" s="41"/>
      <c r="M26" s="41"/>
      <c r="N26" s="41"/>
      <c r="O26" s="40"/>
      <c r="P26" s="40"/>
      <c r="Q26" s="41"/>
      <c r="R26" s="40"/>
      <c r="S26" s="41"/>
      <c r="T26" s="41"/>
      <c r="U26" s="40"/>
      <c r="V26" s="17"/>
      <c r="W26" s="40"/>
      <c r="X26" s="41"/>
      <c r="Y26" s="63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</row>
    <row r="27" spans="1:165" s="4" customFormat="1">
      <c r="A27" s="7" t="s">
        <v>98</v>
      </c>
      <c r="B27" s="8">
        <v>40441</v>
      </c>
      <c r="C27" s="9"/>
      <c r="D27" s="44" t="s">
        <v>5</v>
      </c>
      <c r="E27" s="45">
        <v>22.8</v>
      </c>
      <c r="F27" s="45">
        <v>250</v>
      </c>
      <c r="G27" s="45" t="s">
        <v>5</v>
      </c>
      <c r="H27" s="45"/>
      <c r="I27" s="46">
        <v>347</v>
      </c>
      <c r="J27" s="46" t="s">
        <v>5</v>
      </c>
      <c r="K27" s="46"/>
      <c r="L27" s="46"/>
      <c r="M27" s="46" t="s">
        <v>5</v>
      </c>
      <c r="N27" s="46"/>
      <c r="O27" s="46">
        <v>678</v>
      </c>
      <c r="P27" s="46"/>
      <c r="Q27" s="46">
        <v>300</v>
      </c>
      <c r="R27" s="46"/>
      <c r="S27" s="46" t="s">
        <v>5</v>
      </c>
      <c r="T27" s="46">
        <v>7.7</v>
      </c>
      <c r="U27" s="46">
        <v>110</v>
      </c>
      <c r="V27" s="47"/>
      <c r="W27" s="47"/>
      <c r="X27" s="47">
        <v>8</v>
      </c>
      <c r="Y27" s="64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</row>
    <row r="28" spans="1:165" s="4" customFormat="1">
      <c r="A28" s="10" t="s">
        <v>98</v>
      </c>
      <c r="B28" s="11">
        <v>40441</v>
      </c>
      <c r="C28" s="12"/>
      <c r="D28" s="51" t="s">
        <v>5</v>
      </c>
      <c r="E28" s="52">
        <v>31.7</v>
      </c>
      <c r="F28" s="52">
        <v>250</v>
      </c>
      <c r="G28" s="52" t="s">
        <v>5</v>
      </c>
      <c r="H28" s="52"/>
      <c r="I28" s="53">
        <v>338</v>
      </c>
      <c r="J28" s="53" t="s">
        <v>5</v>
      </c>
      <c r="K28" s="53"/>
      <c r="L28" s="53"/>
      <c r="M28" s="53" t="s">
        <v>5</v>
      </c>
      <c r="N28" s="53"/>
      <c r="O28" s="53">
        <v>669</v>
      </c>
      <c r="P28" s="53"/>
      <c r="Q28" s="53">
        <v>300</v>
      </c>
      <c r="R28" s="53"/>
      <c r="S28" s="53" t="s">
        <v>5</v>
      </c>
      <c r="T28" s="53">
        <v>7.72</v>
      </c>
      <c r="U28" s="53">
        <v>130</v>
      </c>
      <c r="V28" s="54"/>
      <c r="W28" s="54"/>
      <c r="X28" s="54">
        <v>11</v>
      </c>
      <c r="Y28" s="65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</row>
    <row r="29" spans="1:165" s="15" customFormat="1">
      <c r="A29" s="102" t="s">
        <v>8</v>
      </c>
      <c r="B29" s="103"/>
      <c r="C29" s="104"/>
      <c r="D29" s="28" t="str">
        <f>IFERROR((((2*(ABS((D27-D28))))/(D28+D27))*100),Refs!$B$8)</f>
        <v>N/A</v>
      </c>
      <c r="E29" s="29">
        <f>IFERROR((((2*(ABS((E27-E28))))/(E28+E27))*100),Refs!$B$8)</f>
        <v>32.660550458715591</v>
      </c>
      <c r="F29" s="29">
        <f>IFERROR((((2*(ABS((F27-F28))))/(F28+F27))*100),Refs!$B$8)</f>
        <v>0</v>
      </c>
      <c r="G29" s="29" t="str">
        <f>IFERROR((((2*(ABS((G27-G28))))/(G28+G27))*100),Refs!$B$8)</f>
        <v>N/A</v>
      </c>
      <c r="H29" s="29" t="str">
        <f>IFERROR((((2*(ABS((H27-H28))))/(H28+H27))*100),Refs!$B$8)</f>
        <v>N/A</v>
      </c>
      <c r="I29" s="29">
        <f>IFERROR((((2*(ABS((I27-I28))))/(I28+I27))*100),Refs!$B$8)</f>
        <v>2.6277372262773722</v>
      </c>
      <c r="J29" s="29" t="str">
        <f>IFERROR((((2*(ABS((J27-J28))))/(J28+J27))*100),Refs!$B$8)</f>
        <v>N/A</v>
      </c>
      <c r="K29" s="29" t="str">
        <f>IFERROR((((2*(ABS((K27-K28))))/(K28+K27))*100),Refs!$B$8)</f>
        <v>N/A</v>
      </c>
      <c r="L29" s="29" t="str">
        <f>IFERROR((((2*(ABS((L27-L28))))/(L28+L27))*100),Refs!$B$8)</f>
        <v>N/A</v>
      </c>
      <c r="M29" s="29" t="str">
        <f>IFERROR((((2*(ABS((M27-M28))))/(M28+M27))*100),Refs!$B$8)</f>
        <v>N/A</v>
      </c>
      <c r="N29" s="29" t="str">
        <f>IFERROR((((2*(ABS((N27-N28))))/(N28+N27))*100),Refs!$B$8)</f>
        <v>N/A</v>
      </c>
      <c r="O29" s="29">
        <f>IFERROR((((2*(ABS((O27-O28))))/(O28+O27))*100),Refs!$B$8)</f>
        <v>1.3363028953229399</v>
      </c>
      <c r="P29" s="29" t="str">
        <f>IFERROR((((2*(ABS((P27-P28))))/(P28+P27))*100),Refs!$B$8)</f>
        <v>N/A</v>
      </c>
      <c r="Q29" s="29">
        <f>IFERROR((((2*(ABS((Q27-Q28))))/(Q28+Q27))*100),Refs!$B$8)</f>
        <v>0</v>
      </c>
      <c r="R29" s="29" t="str">
        <f>IFERROR((((2*(ABS((R27-R28))))/(R28+R27))*100),Refs!$B$8)</f>
        <v>N/A</v>
      </c>
      <c r="S29" s="29" t="str">
        <f>IFERROR((((2*(ABS((S27-S28))))/(S28+S27))*100),Refs!$B$8)</f>
        <v>N/A</v>
      </c>
      <c r="T29" s="29">
        <f>IFERROR((ABS(T28-T27)),Refs!$B$8)</f>
        <v>1.9999999999999574E-2</v>
      </c>
      <c r="U29" s="29">
        <f>IFERROR((((2*(ABS((U27-U28))))/(U28+U27))*100),Refs!$B$8)</f>
        <v>16.666666666666664</v>
      </c>
      <c r="V29" s="29" t="str">
        <f>IFERROR((((2*(ABS((V27-V28))))/(V28+V27))*100),Refs!$B$8)</f>
        <v>N/A</v>
      </c>
      <c r="W29" s="29" t="str">
        <f>IFERROR((((2*(ABS((W27-W28))))/(W28+W27))*100),Refs!$B$8)</f>
        <v>N/A</v>
      </c>
      <c r="X29" s="29">
        <f>IFERROR((((2*(ABS((X27-X28))))/(X28+X27))*100),Refs!$B$8)</f>
        <v>31.578947368421051</v>
      </c>
      <c r="Y29" s="30" t="str">
        <f>IFERROR((((2*(ABS((Y27-Y28))))/(Y28+Y27))*100),Refs!$B$8)</f>
        <v>N/A</v>
      </c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</row>
    <row r="30" spans="1:165" s="5" customFormat="1">
      <c r="A30" s="105" t="s">
        <v>73</v>
      </c>
      <c r="B30" s="106"/>
      <c r="C30" s="107"/>
      <c r="D30" s="31"/>
      <c r="E30" s="32"/>
      <c r="F30" s="32"/>
      <c r="G30" s="33"/>
      <c r="H30" s="33"/>
      <c r="I30" s="32"/>
      <c r="J30" s="33"/>
      <c r="K30" s="32"/>
      <c r="L30" s="33"/>
      <c r="M30" s="33"/>
      <c r="N30" s="33"/>
      <c r="O30" s="32"/>
      <c r="P30" s="32"/>
      <c r="Q30" s="33"/>
      <c r="R30" s="32"/>
      <c r="S30" s="33"/>
      <c r="T30" s="33"/>
      <c r="U30" s="32"/>
      <c r="V30" s="32"/>
      <c r="W30" s="32"/>
      <c r="X30" s="33"/>
      <c r="Y30" s="67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</row>
    <row r="31" spans="1:165" s="5" customFormat="1">
      <c r="A31" s="105" t="s">
        <v>74</v>
      </c>
      <c r="B31" s="106"/>
      <c r="C31" s="107"/>
      <c r="D31" s="31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7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</row>
    <row r="32" spans="1:165" s="6" customFormat="1" ht="15.75" thickBot="1">
      <c r="A32" s="108" t="s">
        <v>75</v>
      </c>
      <c r="B32" s="109"/>
      <c r="C32" s="110"/>
      <c r="D32" s="39"/>
      <c r="E32" s="40"/>
      <c r="F32" s="40"/>
      <c r="G32" s="41"/>
      <c r="H32" s="41"/>
      <c r="I32" s="40"/>
      <c r="J32" s="41"/>
      <c r="K32" s="40"/>
      <c r="L32" s="41"/>
      <c r="M32" s="41"/>
      <c r="N32" s="41"/>
      <c r="O32" s="40"/>
      <c r="P32" s="40"/>
      <c r="Q32" s="41"/>
      <c r="R32" s="40"/>
      <c r="S32" s="41"/>
      <c r="T32" s="41"/>
      <c r="U32" s="40"/>
      <c r="V32" s="40"/>
      <c r="W32" s="40"/>
      <c r="X32" s="41"/>
      <c r="Y32" s="68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</row>
    <row r="33" spans="1:165" s="4" customFormat="1">
      <c r="A33" s="7" t="s">
        <v>99</v>
      </c>
      <c r="B33" s="8">
        <v>40442</v>
      </c>
      <c r="C33" s="9" t="s">
        <v>3</v>
      </c>
      <c r="D33" s="44" t="s">
        <v>5</v>
      </c>
      <c r="E33" s="45">
        <v>3.3</v>
      </c>
      <c r="F33" s="45">
        <v>210</v>
      </c>
      <c r="G33" s="45">
        <v>3.4</v>
      </c>
      <c r="H33" s="45"/>
      <c r="I33" s="46">
        <v>214</v>
      </c>
      <c r="J33" s="46" t="s">
        <v>5</v>
      </c>
      <c r="K33" s="46"/>
      <c r="L33" s="46"/>
      <c r="M33" s="46">
        <v>4.0999999999999996</v>
      </c>
      <c r="N33" s="46"/>
      <c r="O33" s="46">
        <v>409</v>
      </c>
      <c r="P33" s="46"/>
      <c r="Q33" s="46">
        <v>240</v>
      </c>
      <c r="R33" s="46"/>
      <c r="S33" s="46" t="s">
        <v>5</v>
      </c>
      <c r="T33" s="46">
        <v>8.36</v>
      </c>
      <c r="U33" s="46">
        <v>22</v>
      </c>
      <c r="V33" s="47"/>
      <c r="W33" s="47"/>
      <c r="X33" s="47">
        <v>2</v>
      </c>
      <c r="Y33" s="64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</row>
    <row r="34" spans="1:165" s="4" customFormat="1">
      <c r="A34" s="10" t="s">
        <v>99</v>
      </c>
      <c r="B34" s="11">
        <v>40442</v>
      </c>
      <c r="C34" s="12" t="s">
        <v>84</v>
      </c>
      <c r="D34" s="51" t="s">
        <v>5</v>
      </c>
      <c r="E34" s="52">
        <v>24.8</v>
      </c>
      <c r="F34" s="52">
        <v>210</v>
      </c>
      <c r="G34" s="52" t="s">
        <v>5</v>
      </c>
      <c r="H34" s="52"/>
      <c r="I34" s="53">
        <v>207</v>
      </c>
      <c r="J34" s="53" t="s">
        <v>5</v>
      </c>
      <c r="K34" s="53"/>
      <c r="L34" s="53"/>
      <c r="M34" s="53" t="s">
        <v>5</v>
      </c>
      <c r="N34" s="53"/>
      <c r="O34" s="53">
        <v>423</v>
      </c>
      <c r="P34" s="53"/>
      <c r="Q34" s="53">
        <v>260</v>
      </c>
      <c r="R34" s="53"/>
      <c r="S34" s="53" t="s">
        <v>5</v>
      </c>
      <c r="T34" s="53">
        <v>8.08</v>
      </c>
      <c r="U34" s="53">
        <v>23</v>
      </c>
      <c r="V34" s="54"/>
      <c r="W34" s="54"/>
      <c r="X34" s="54">
        <v>2</v>
      </c>
      <c r="Y34" s="65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</row>
    <row r="35" spans="1:165" s="15" customFormat="1">
      <c r="A35" s="102" t="s">
        <v>8</v>
      </c>
      <c r="B35" s="103"/>
      <c r="C35" s="104"/>
      <c r="D35" s="28" t="str">
        <f>IFERROR((((2*(ABS((D33-D34))))/(D34+D33))*100),Refs!$B$8)</f>
        <v>N/A</v>
      </c>
      <c r="E35" s="29">
        <f>IFERROR((((2*(ABS((E33-E34))))/(E34+E33))*100),Refs!$B$8)</f>
        <v>153.02491103202846</v>
      </c>
      <c r="F35" s="29">
        <f>IFERROR((((2*(ABS((F33-F34))))/(F34+F33))*100),Refs!$B$8)</f>
        <v>0</v>
      </c>
      <c r="G35" s="29" t="str">
        <f>IFERROR((((2*(ABS((G33-G34))))/(G34+G33))*100),Refs!$B$8)</f>
        <v>N/A</v>
      </c>
      <c r="H35" s="29" t="str">
        <f>IFERROR((((2*(ABS((H33-H34))))/(H34+H33))*100),Refs!$B$8)</f>
        <v>N/A</v>
      </c>
      <c r="I35" s="29">
        <f>IFERROR((((2*(ABS((I33-I34))))/(I34+I33))*100),Refs!$B$8)</f>
        <v>3.3254156769596199</v>
      </c>
      <c r="J35" s="29" t="str">
        <f>IFERROR((((2*(ABS((J33-J34))))/(J34+J33))*100),Refs!$B$8)</f>
        <v>N/A</v>
      </c>
      <c r="K35" s="29" t="str">
        <f>IFERROR((((2*(ABS((K33-K34))))/(K34+K33))*100),Refs!$B$8)</f>
        <v>N/A</v>
      </c>
      <c r="L35" s="29" t="str">
        <f>IFERROR((((2*(ABS((L33-L34))))/(L34+L33))*100),Refs!$B$8)</f>
        <v>N/A</v>
      </c>
      <c r="M35" s="29" t="str">
        <f>IFERROR((((2*(ABS((M33-M34))))/(M34+M33))*100),Refs!$B$8)</f>
        <v>N/A</v>
      </c>
      <c r="N35" s="29" t="str">
        <f>IFERROR((((2*(ABS((N33-N34))))/(N34+N33))*100),Refs!$B$8)</f>
        <v>N/A</v>
      </c>
      <c r="O35" s="29">
        <f>IFERROR((((2*(ABS((O33-O34))))/(O34+O33))*100),Refs!$B$8)</f>
        <v>3.3653846153846154</v>
      </c>
      <c r="P35" s="29" t="str">
        <f>IFERROR((((2*(ABS((P33-P34))))/(P34+P33))*100),Refs!$B$8)</f>
        <v>N/A</v>
      </c>
      <c r="Q35" s="29">
        <f>IFERROR((((2*(ABS((Q33-Q34))))/(Q34+Q33))*100),Refs!$B$8)</f>
        <v>8</v>
      </c>
      <c r="R35" s="29" t="str">
        <f>IFERROR((((2*(ABS((R33-R34))))/(R34+R33))*100),Refs!$B$8)</f>
        <v>N/A</v>
      </c>
      <c r="S35" s="29" t="str">
        <f>IFERROR((((2*(ABS((S33-S34))))/(S34+S33))*100),Refs!$B$8)</f>
        <v>N/A</v>
      </c>
      <c r="T35" s="29">
        <f>IFERROR((ABS(T34-T33)),Refs!$B$8)</f>
        <v>0.27999999999999936</v>
      </c>
      <c r="U35" s="29">
        <f>IFERROR((((2*(ABS((U33-U34))))/(U34+U33))*100),Refs!$B$8)</f>
        <v>4.4444444444444446</v>
      </c>
      <c r="V35" s="29" t="str">
        <f>IFERROR((((2*(ABS((V33-V34))))/(V34+V33))*100),Refs!$B$8)</f>
        <v>N/A</v>
      </c>
      <c r="W35" s="29" t="str">
        <f>IFERROR((((2*(ABS((W33-W34))))/(W34+W33))*100),Refs!$B$8)</f>
        <v>N/A</v>
      </c>
      <c r="X35" s="29">
        <f>IFERROR((((2*(ABS((X33-X34))))/(X34+X33))*100),Refs!$B$8)</f>
        <v>0</v>
      </c>
      <c r="Y35" s="30" t="str">
        <f>IFERROR((((2*(ABS((Y33-Y34))))/(Y34+Y33))*100),Refs!$B$8)</f>
        <v>N/A</v>
      </c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</row>
    <row r="36" spans="1:165" s="5" customFormat="1" ht="38.25">
      <c r="A36" s="105" t="s">
        <v>73</v>
      </c>
      <c r="B36" s="106"/>
      <c r="C36" s="107"/>
      <c r="D36" s="31"/>
      <c r="E36" s="34" t="s">
        <v>113</v>
      </c>
      <c r="F36" s="32"/>
      <c r="G36" s="33"/>
      <c r="H36" s="33"/>
      <c r="I36" s="32"/>
      <c r="J36" s="33"/>
      <c r="K36" s="32"/>
      <c r="L36" s="33"/>
      <c r="M36" s="33"/>
      <c r="N36" s="33"/>
      <c r="O36" s="32"/>
      <c r="P36" s="32"/>
      <c r="Q36" s="33"/>
      <c r="R36" s="32"/>
      <c r="S36" s="33"/>
      <c r="T36" s="33"/>
      <c r="U36" s="32"/>
      <c r="V36" s="32"/>
      <c r="W36" s="32"/>
      <c r="X36" s="33"/>
      <c r="Y36" s="61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</row>
    <row r="37" spans="1:165" s="5" customFormat="1">
      <c r="A37" s="105" t="s">
        <v>74</v>
      </c>
      <c r="B37" s="106"/>
      <c r="C37" s="107"/>
      <c r="D37" s="31"/>
      <c r="E37" s="38" t="s">
        <v>83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62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</row>
    <row r="38" spans="1:165" s="6" customFormat="1" ht="26.25" thickBot="1">
      <c r="A38" s="108" t="s">
        <v>75</v>
      </c>
      <c r="B38" s="109"/>
      <c r="C38" s="110"/>
      <c r="D38" s="39"/>
      <c r="E38" s="17" t="s">
        <v>106</v>
      </c>
      <c r="F38" s="40"/>
      <c r="G38" s="41"/>
      <c r="H38" s="41"/>
      <c r="I38" s="40"/>
      <c r="J38" s="41"/>
      <c r="K38" s="40"/>
      <c r="L38" s="41"/>
      <c r="M38" s="41"/>
      <c r="N38" s="41"/>
      <c r="O38" s="40"/>
      <c r="P38" s="40"/>
      <c r="Q38" s="41"/>
      <c r="R38" s="40"/>
      <c r="S38" s="41"/>
      <c r="T38" s="41"/>
      <c r="U38" s="40"/>
      <c r="V38" s="40"/>
      <c r="W38" s="40"/>
      <c r="X38" s="41"/>
      <c r="Y38" s="63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</row>
    <row r="39" spans="1:165" s="1" customFormat="1">
      <c r="D39" s="70"/>
      <c r="E39" s="4" t="s">
        <v>72</v>
      </c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</row>
    <row r="40" spans="1:165" s="85" customFormat="1">
      <c r="A40" s="5"/>
      <c r="B40" s="5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</row>
    <row r="41" spans="1:165" s="85" customFormat="1">
      <c r="A41" s="5"/>
      <c r="B41" s="5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</row>
    <row r="42" spans="1:165" s="85" customFormat="1">
      <c r="A42" s="5"/>
      <c r="B42" s="5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</row>
    <row r="43" spans="1:165" s="85" customFormat="1">
      <c r="A43" s="5"/>
      <c r="B43" s="5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</row>
    <row r="44" spans="1:165" s="85" customFormat="1">
      <c r="A44" s="5"/>
      <c r="B44" s="5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</row>
    <row r="45" spans="1:165" s="85" customFormat="1" ht="15.75" thickBot="1">
      <c r="A45" s="5"/>
      <c r="B45" s="5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</row>
    <row r="46" spans="1:165" s="4" customFormat="1">
      <c r="A46" s="7" t="s">
        <v>105</v>
      </c>
      <c r="B46" s="8">
        <v>40442</v>
      </c>
      <c r="C46" s="9" t="s">
        <v>3</v>
      </c>
      <c r="D46" s="44"/>
      <c r="E46" s="45">
        <v>1.5</v>
      </c>
      <c r="F46" s="45"/>
      <c r="G46" s="45"/>
      <c r="H46" s="45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7"/>
      <c r="W46" s="47"/>
      <c r="X46" s="47"/>
      <c r="Y46" s="64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</row>
    <row r="47" spans="1:165" s="4" customFormat="1">
      <c r="A47" s="10" t="s">
        <v>105</v>
      </c>
      <c r="B47" s="11">
        <v>40442</v>
      </c>
      <c r="C47" s="12" t="s">
        <v>84</v>
      </c>
      <c r="D47" s="51"/>
      <c r="E47" s="52">
        <v>1.7</v>
      </c>
      <c r="F47" s="52"/>
      <c r="G47" s="52"/>
      <c r="H47" s="5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54"/>
      <c r="X47" s="54"/>
      <c r="Y47" s="65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</row>
    <row r="48" spans="1:165" s="15" customFormat="1">
      <c r="A48" s="102" t="s">
        <v>8</v>
      </c>
      <c r="B48" s="103"/>
      <c r="C48" s="104"/>
      <c r="D48" s="28" t="str">
        <f>IFERROR((((2*(ABS((D46-D47))))/(D47+D46))*100),Refs!$B$8)</f>
        <v>N/A</v>
      </c>
      <c r="E48" s="29">
        <f>IFERROR((((2*(ABS((E46-E47))))/(E47+E46))*100),Refs!$B$8)</f>
        <v>12.499999999999996</v>
      </c>
      <c r="F48" s="29" t="str">
        <f>IFERROR((((2*(ABS((F46-F47))))/(F47+F46))*100),Refs!$B$8)</f>
        <v>N/A</v>
      </c>
      <c r="G48" s="29" t="str">
        <f>IFERROR((((2*(ABS((G46-G47))))/(G47+G46))*100),Refs!$B$8)</f>
        <v>N/A</v>
      </c>
      <c r="H48" s="29" t="str">
        <f>IFERROR((((2*(ABS((H46-H47))))/(H47+H46))*100),Refs!$B$8)</f>
        <v>N/A</v>
      </c>
      <c r="I48" s="29" t="str">
        <f>IFERROR((((2*(ABS((I46-I47))))/(I47+I46))*100),Refs!$B$8)</f>
        <v>N/A</v>
      </c>
      <c r="J48" s="29" t="str">
        <f>IFERROR((((2*(ABS((J46-J47))))/(J47+J46))*100),Refs!$B$8)</f>
        <v>N/A</v>
      </c>
      <c r="K48" s="29" t="str">
        <f>IFERROR((((2*(ABS((K46-K47))))/(K47+K46))*100),Refs!$B$8)</f>
        <v>N/A</v>
      </c>
      <c r="L48" s="29" t="str">
        <f>IFERROR((((2*(ABS((L46-L47))))/(L47+L46))*100),Refs!$B$8)</f>
        <v>N/A</v>
      </c>
      <c r="M48" s="29" t="str">
        <f>IFERROR((((2*(ABS((M46-M47))))/(M47+M46))*100),Refs!$B$8)</f>
        <v>N/A</v>
      </c>
      <c r="N48" s="29" t="str">
        <f>IFERROR((((2*(ABS((N46-N47))))/(N47+N46))*100),Refs!$B$8)</f>
        <v>N/A</v>
      </c>
      <c r="O48" s="29" t="str">
        <f>IFERROR((((2*(ABS((O46-O47))))/(O47+O46))*100),Refs!$B$8)</f>
        <v>N/A</v>
      </c>
      <c r="P48" s="29" t="str">
        <f>IFERROR((((2*(ABS((P46-P47))))/(P47+P46))*100),Refs!$B$8)</f>
        <v>N/A</v>
      </c>
      <c r="Q48" s="29" t="str">
        <f>IFERROR((((2*(ABS((Q46-Q47))))/(Q47+Q46))*100),Refs!$B$8)</f>
        <v>N/A</v>
      </c>
      <c r="R48" s="29" t="str">
        <f>IFERROR((((2*(ABS((R46-R47))))/(R47+R46))*100),Refs!$B$8)</f>
        <v>N/A</v>
      </c>
      <c r="S48" s="29" t="str">
        <f>IFERROR((((2*(ABS((S46-S47))))/(S47+S46))*100),Refs!$B$8)</f>
        <v>N/A</v>
      </c>
      <c r="T48" s="29">
        <f>IFERROR((ABS(T47-T46)),Refs!$B$8)</f>
        <v>0</v>
      </c>
      <c r="U48" s="29" t="str">
        <f>IFERROR((((2*(ABS((U46-U47))))/(U47+U46))*100),Refs!$B$8)</f>
        <v>N/A</v>
      </c>
      <c r="V48" s="29" t="str">
        <f>IFERROR((((2*(ABS((V46-V47))))/(V47+V46))*100),Refs!$B$8)</f>
        <v>N/A</v>
      </c>
      <c r="W48" s="29" t="str">
        <f>IFERROR((((2*(ABS((W46-W47))))/(W47+W46))*100),Refs!$B$8)</f>
        <v>N/A</v>
      </c>
      <c r="X48" s="29" t="str">
        <f>IFERROR((((2*(ABS((X46-X47))))/(X47+X46))*100),Refs!$B$8)</f>
        <v>N/A</v>
      </c>
      <c r="Y48" s="30" t="str">
        <f>IFERROR((((2*(ABS((Y46-Y47))))/(Y47+Y46))*100),Refs!$B$8)</f>
        <v>N/A</v>
      </c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</row>
    <row r="49" spans="1:165" s="5" customFormat="1" ht="106.5" customHeight="1">
      <c r="A49" s="105" t="s">
        <v>73</v>
      </c>
      <c r="B49" s="106"/>
      <c r="C49" s="107"/>
      <c r="D49" s="31"/>
      <c r="E49" s="16" t="s">
        <v>114</v>
      </c>
      <c r="F49" s="32"/>
      <c r="G49" s="33"/>
      <c r="H49" s="33"/>
      <c r="I49" s="32"/>
      <c r="J49" s="33"/>
      <c r="K49" s="32"/>
      <c r="L49" s="33"/>
      <c r="M49" s="33"/>
      <c r="N49" s="33"/>
      <c r="O49" s="32"/>
      <c r="P49" s="32"/>
      <c r="Q49" s="33"/>
      <c r="R49" s="32"/>
      <c r="S49" s="33"/>
      <c r="T49" s="33"/>
      <c r="U49" s="32"/>
      <c r="V49" s="32"/>
      <c r="W49" s="32"/>
      <c r="X49" s="33"/>
      <c r="Y49" s="61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</row>
    <row r="50" spans="1:165" s="5" customFormat="1">
      <c r="A50" s="105" t="s">
        <v>74</v>
      </c>
      <c r="B50" s="106"/>
      <c r="C50" s="107"/>
      <c r="D50" s="31"/>
      <c r="E50" s="58" t="s">
        <v>77</v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62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</row>
    <row r="51" spans="1:165" s="6" customFormat="1" ht="26.25" thickBot="1">
      <c r="A51" s="108" t="s">
        <v>75</v>
      </c>
      <c r="B51" s="109"/>
      <c r="C51" s="110"/>
      <c r="D51" s="39"/>
      <c r="E51" s="17" t="s">
        <v>115</v>
      </c>
      <c r="F51" s="40"/>
      <c r="G51" s="41"/>
      <c r="H51" s="41"/>
      <c r="I51" s="40"/>
      <c r="J51" s="41"/>
      <c r="K51" s="40"/>
      <c r="L51" s="41"/>
      <c r="M51" s="41"/>
      <c r="N51" s="41"/>
      <c r="O51" s="40"/>
      <c r="P51" s="40"/>
      <c r="Q51" s="41"/>
      <c r="R51" s="40"/>
      <c r="S51" s="41"/>
      <c r="T51" s="41"/>
      <c r="U51" s="40"/>
      <c r="V51" s="40"/>
      <c r="W51" s="40"/>
      <c r="X51" s="41"/>
      <c r="Y51" s="63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</row>
    <row r="52" spans="1:165" s="4" customFormat="1">
      <c r="A52" s="7" t="s">
        <v>101</v>
      </c>
      <c r="B52" s="8">
        <v>40443</v>
      </c>
      <c r="C52" s="9" t="s">
        <v>3</v>
      </c>
      <c r="D52" s="44" t="s">
        <v>5</v>
      </c>
      <c r="E52" s="45">
        <v>90.8</v>
      </c>
      <c r="F52" s="45">
        <v>90</v>
      </c>
      <c r="G52" s="45" t="s">
        <v>5</v>
      </c>
      <c r="H52" s="45"/>
      <c r="I52" s="46">
        <v>758</v>
      </c>
      <c r="J52" s="46">
        <v>3.5</v>
      </c>
      <c r="K52" s="46"/>
      <c r="L52" s="46"/>
      <c r="M52" s="46" t="s">
        <v>5</v>
      </c>
      <c r="N52" s="46"/>
      <c r="O52" s="46">
        <v>1480</v>
      </c>
      <c r="P52" s="46"/>
      <c r="Q52" s="46">
        <v>110</v>
      </c>
      <c r="R52" s="46"/>
      <c r="S52" s="46" t="s">
        <v>5</v>
      </c>
      <c r="T52" s="46">
        <v>6.89</v>
      </c>
      <c r="U52" s="46">
        <v>860</v>
      </c>
      <c r="V52" s="47"/>
      <c r="W52" s="47"/>
      <c r="X52" s="47">
        <v>11</v>
      </c>
      <c r="Y52" s="64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</row>
    <row r="53" spans="1:165" s="4" customFormat="1">
      <c r="A53" s="10" t="s">
        <v>101</v>
      </c>
      <c r="B53" s="11">
        <v>40443</v>
      </c>
      <c r="C53" s="12" t="s">
        <v>84</v>
      </c>
      <c r="D53" s="51" t="s">
        <v>5</v>
      </c>
      <c r="E53" s="52">
        <v>96.9</v>
      </c>
      <c r="F53" s="52">
        <v>89</v>
      </c>
      <c r="G53" s="52" t="s">
        <v>5</v>
      </c>
      <c r="H53" s="52"/>
      <c r="I53" s="53">
        <v>771</v>
      </c>
      <c r="J53" s="53">
        <v>3.1</v>
      </c>
      <c r="K53" s="53"/>
      <c r="L53" s="53"/>
      <c r="M53" s="53" t="s">
        <v>5</v>
      </c>
      <c r="N53" s="53"/>
      <c r="O53" s="53">
        <v>1480</v>
      </c>
      <c r="P53" s="53"/>
      <c r="Q53" s="53">
        <v>110</v>
      </c>
      <c r="R53" s="53"/>
      <c r="S53" s="53" t="s">
        <v>5</v>
      </c>
      <c r="T53" s="53">
        <v>6.92</v>
      </c>
      <c r="U53" s="53">
        <v>800</v>
      </c>
      <c r="V53" s="54"/>
      <c r="W53" s="54"/>
      <c r="X53" s="54">
        <v>13</v>
      </c>
      <c r="Y53" s="65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</row>
    <row r="54" spans="1:165" s="15" customFormat="1">
      <c r="A54" s="102" t="s">
        <v>8</v>
      </c>
      <c r="B54" s="103"/>
      <c r="C54" s="104"/>
      <c r="D54" s="28" t="str">
        <f>IFERROR((((2*(ABS((D52-D53))))/(D53+D52))*100),Refs!$B$8)</f>
        <v>N/A</v>
      </c>
      <c r="E54" s="29">
        <f>IFERROR((((2*(ABS((E52-E53))))/(E53+E52))*100),Refs!$B$8)</f>
        <v>6.4997336174747025</v>
      </c>
      <c r="F54" s="29">
        <f>IFERROR((((2*(ABS((F52-F53))))/(F53+F52))*100),Refs!$B$8)</f>
        <v>1.1173184357541899</v>
      </c>
      <c r="G54" s="29" t="str">
        <f>IFERROR((((2*(ABS((G52-G53))))/(G53+G52))*100),Refs!$B$8)</f>
        <v>N/A</v>
      </c>
      <c r="H54" s="29" t="str">
        <f>IFERROR((((2*(ABS((H52-H53))))/(H53+H52))*100),Refs!$B$8)</f>
        <v>N/A</v>
      </c>
      <c r="I54" s="29">
        <f>IFERROR((((2*(ABS((I52-I53))))/(I53+I52))*100),Refs!$B$8)</f>
        <v>1.7004578155657293</v>
      </c>
      <c r="J54" s="29">
        <f>IFERROR((((2*(ABS((J52-J53))))/(J53+J52))*100),Refs!$B$8)</f>
        <v>12.121212121212119</v>
      </c>
      <c r="K54" s="29" t="str">
        <f>IFERROR((((2*(ABS((K52-K53))))/(K53+K52))*100),Refs!$B$8)</f>
        <v>N/A</v>
      </c>
      <c r="L54" s="29" t="str">
        <f>IFERROR((((2*(ABS((L52-L53))))/(L53+L52))*100),Refs!$B$8)</f>
        <v>N/A</v>
      </c>
      <c r="M54" s="29" t="str">
        <f>IFERROR((((2*(ABS((M52-M53))))/(M53+M52))*100),Refs!$B$8)</f>
        <v>N/A</v>
      </c>
      <c r="N54" s="29" t="str">
        <f>IFERROR((((2*(ABS((N52-N53))))/(N53+N52))*100),Refs!$B$8)</f>
        <v>N/A</v>
      </c>
      <c r="O54" s="29">
        <f>IFERROR((((2*(ABS((O52-O53))))/(O53+O52))*100),Refs!$B$8)</f>
        <v>0</v>
      </c>
      <c r="P54" s="29" t="str">
        <f>IFERROR((((2*(ABS((P52-P53))))/(P53+P52))*100),Refs!$B$8)</f>
        <v>N/A</v>
      </c>
      <c r="Q54" s="29">
        <f>IFERROR((((2*(ABS((Q52-Q53))))/(Q53+Q52))*100),Refs!$B$8)</f>
        <v>0</v>
      </c>
      <c r="R54" s="29" t="str">
        <f>IFERROR((((2*(ABS((R52-R53))))/(R53+R52))*100),Refs!$B$8)</f>
        <v>N/A</v>
      </c>
      <c r="S54" s="29" t="str">
        <f>IFERROR((((2*(ABS((S52-S53))))/(S53+S52))*100),Refs!$B$8)</f>
        <v>N/A</v>
      </c>
      <c r="T54" s="29">
        <f>IFERROR((ABS(T53-T52)),Refs!$B$8)</f>
        <v>3.0000000000000249E-2</v>
      </c>
      <c r="U54" s="29">
        <f>IFERROR((((2*(ABS((U52-U53))))/(U53+U52))*100),Refs!$B$8)</f>
        <v>7.2289156626506017</v>
      </c>
      <c r="V54" s="29" t="str">
        <f>IFERROR((((2*(ABS((V52-V53))))/(V53+V52))*100),Refs!$B$8)</f>
        <v>N/A</v>
      </c>
      <c r="W54" s="29" t="str">
        <f>IFERROR((((2*(ABS((W52-W53))))/(W53+W52))*100),Refs!$B$8)</f>
        <v>N/A</v>
      </c>
      <c r="X54" s="29">
        <f>IFERROR((((2*(ABS((X52-X53))))/(X53+X52))*100),Refs!$B$8)</f>
        <v>16.666666666666664</v>
      </c>
      <c r="Y54" s="30" t="str">
        <f>IFERROR((((2*(ABS((Y52-Y53))))/(Y53+Y52))*100),Refs!$B$8)</f>
        <v>N/A</v>
      </c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</row>
    <row r="55" spans="1:165" s="5" customFormat="1">
      <c r="A55" s="105" t="s">
        <v>73</v>
      </c>
      <c r="B55" s="106"/>
      <c r="C55" s="107"/>
      <c r="D55" s="31"/>
      <c r="E55" s="34"/>
      <c r="F55" s="32"/>
      <c r="G55" s="33"/>
      <c r="H55" s="33"/>
      <c r="I55" s="32"/>
      <c r="J55" s="33"/>
      <c r="K55" s="32"/>
      <c r="L55" s="33"/>
      <c r="M55" s="33"/>
      <c r="N55" s="33"/>
      <c r="O55" s="32"/>
      <c r="P55" s="32"/>
      <c r="Q55" s="33"/>
      <c r="R55" s="32"/>
      <c r="S55" s="33"/>
      <c r="T55" s="33"/>
      <c r="U55" s="32"/>
      <c r="V55" s="32"/>
      <c r="W55" s="32"/>
      <c r="X55" s="33"/>
      <c r="Y55" s="61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</row>
    <row r="56" spans="1:165" s="5" customFormat="1">
      <c r="A56" s="105" t="s">
        <v>74</v>
      </c>
      <c r="B56" s="106"/>
      <c r="C56" s="107"/>
      <c r="D56" s="31"/>
      <c r="E56" s="38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62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</row>
    <row r="57" spans="1:165" s="6" customFormat="1" ht="15.75" thickBot="1">
      <c r="A57" s="108" t="s">
        <v>75</v>
      </c>
      <c r="B57" s="109"/>
      <c r="C57" s="110"/>
      <c r="D57" s="39"/>
      <c r="E57" s="17"/>
      <c r="F57" s="40"/>
      <c r="G57" s="41"/>
      <c r="H57" s="41"/>
      <c r="I57" s="40"/>
      <c r="J57" s="41"/>
      <c r="K57" s="40"/>
      <c r="L57" s="41"/>
      <c r="M57" s="41"/>
      <c r="N57" s="41"/>
      <c r="O57" s="40"/>
      <c r="P57" s="40"/>
      <c r="Q57" s="41"/>
      <c r="R57" s="40"/>
      <c r="S57" s="41"/>
      <c r="T57" s="41"/>
      <c r="U57" s="40"/>
      <c r="V57" s="40"/>
      <c r="W57" s="40"/>
      <c r="X57" s="41"/>
      <c r="Y57" s="63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</row>
    <row r="58" spans="1:165" s="4" customFormat="1">
      <c r="A58" s="7" t="s">
        <v>107</v>
      </c>
      <c r="B58" s="8">
        <v>40513</v>
      </c>
      <c r="C58" s="9" t="s">
        <v>3</v>
      </c>
      <c r="D58" s="44" t="s">
        <v>5</v>
      </c>
      <c r="E58" s="45">
        <v>279</v>
      </c>
      <c r="F58" s="45">
        <v>210</v>
      </c>
      <c r="G58" s="45" t="s">
        <v>5</v>
      </c>
      <c r="H58" s="45"/>
      <c r="I58" s="46">
        <v>2760</v>
      </c>
      <c r="J58" s="46">
        <v>3</v>
      </c>
      <c r="K58" s="46"/>
      <c r="L58" s="46"/>
      <c r="M58" s="46" t="s">
        <v>5</v>
      </c>
      <c r="N58" s="46"/>
      <c r="O58" s="46">
        <v>4130</v>
      </c>
      <c r="P58" s="46"/>
      <c r="Q58" s="46">
        <v>250</v>
      </c>
      <c r="R58" s="46"/>
      <c r="S58" s="46" t="s">
        <v>5</v>
      </c>
      <c r="T58" s="46">
        <v>6.91</v>
      </c>
      <c r="U58" s="46">
        <v>3000</v>
      </c>
      <c r="V58" s="47"/>
      <c r="W58" s="47"/>
      <c r="X58" s="47">
        <v>2</v>
      </c>
      <c r="Y58" s="64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</row>
    <row r="59" spans="1:165" s="4" customFormat="1">
      <c r="A59" s="10" t="s">
        <v>107</v>
      </c>
      <c r="B59" s="11">
        <v>40513</v>
      </c>
      <c r="C59" s="12" t="s">
        <v>84</v>
      </c>
      <c r="D59" s="51" t="s">
        <v>5</v>
      </c>
      <c r="E59" s="52">
        <v>279</v>
      </c>
      <c r="F59" s="52">
        <v>210</v>
      </c>
      <c r="G59" s="52" t="s">
        <v>5</v>
      </c>
      <c r="H59" s="52"/>
      <c r="I59" s="53">
        <v>2730</v>
      </c>
      <c r="J59" s="53">
        <v>3</v>
      </c>
      <c r="K59" s="53"/>
      <c r="L59" s="53"/>
      <c r="M59" s="53" t="s">
        <v>5</v>
      </c>
      <c r="N59" s="53"/>
      <c r="O59" s="53">
        <v>4130</v>
      </c>
      <c r="P59" s="53"/>
      <c r="Q59" s="53">
        <v>250</v>
      </c>
      <c r="R59" s="53"/>
      <c r="S59" s="53" t="s">
        <v>5</v>
      </c>
      <c r="T59" s="53">
        <v>6.87</v>
      </c>
      <c r="U59" s="53">
        <v>3200</v>
      </c>
      <c r="V59" s="54"/>
      <c r="W59" s="54"/>
      <c r="X59" s="54" t="s">
        <v>87</v>
      </c>
      <c r="Y59" s="65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</row>
    <row r="60" spans="1:165" s="15" customFormat="1">
      <c r="A60" s="102" t="s">
        <v>8</v>
      </c>
      <c r="B60" s="103"/>
      <c r="C60" s="104"/>
      <c r="D60" s="28" t="str">
        <f>IFERROR((((2*(ABS((D58-D59))))/(D59+D58))*100),Refs!$B$8)</f>
        <v>N/A</v>
      </c>
      <c r="E60" s="29">
        <f>IFERROR((((2*(ABS((E58-E59))))/(E59+E58))*100),Refs!$B$8)</f>
        <v>0</v>
      </c>
      <c r="F60" s="29">
        <f>IFERROR((((2*(ABS((F58-F59))))/(F59+F58))*100),Refs!$B$8)</f>
        <v>0</v>
      </c>
      <c r="G60" s="29" t="str">
        <f>IFERROR((((2*(ABS((G58-G59))))/(G59+G58))*100),Refs!$B$8)</f>
        <v>N/A</v>
      </c>
      <c r="H60" s="29" t="str">
        <f>IFERROR((((2*(ABS((H58-H59))))/(H59+H58))*100),Refs!$B$8)</f>
        <v>N/A</v>
      </c>
      <c r="I60" s="29">
        <f>IFERROR((((2*(ABS((I58-I59))))/(I59+I58))*100),Refs!$B$8)</f>
        <v>1.0928961748633881</v>
      </c>
      <c r="J60" s="29">
        <f>IFERROR((((2*(ABS((J58-J59))))/(J59+J58))*100),Refs!$B$8)</f>
        <v>0</v>
      </c>
      <c r="K60" s="29" t="str">
        <f>IFERROR((((2*(ABS((K58-K59))))/(K59+K58))*100),Refs!$B$8)</f>
        <v>N/A</v>
      </c>
      <c r="L60" s="29" t="str">
        <f>IFERROR((((2*(ABS((L58-L59))))/(L59+L58))*100),Refs!$B$8)</f>
        <v>N/A</v>
      </c>
      <c r="M60" s="29" t="str">
        <f>IFERROR((((2*(ABS((M58-M59))))/(M59+M58))*100),Refs!$B$8)</f>
        <v>N/A</v>
      </c>
      <c r="N60" s="29" t="str">
        <f>IFERROR((((2*(ABS((N58-N59))))/(N59+N58))*100),Refs!$B$8)</f>
        <v>N/A</v>
      </c>
      <c r="O60" s="29">
        <f>IFERROR((((2*(ABS((O58-O59))))/(O59+O58))*100),Refs!$B$8)</f>
        <v>0</v>
      </c>
      <c r="P60" s="29" t="str">
        <f>IFERROR((((2*(ABS((P58-P59))))/(P59+P58))*100),Refs!$B$8)</f>
        <v>N/A</v>
      </c>
      <c r="Q60" s="29">
        <f>IFERROR((((2*(ABS((Q58-Q59))))/(Q59+Q58))*100),Refs!$B$8)</f>
        <v>0</v>
      </c>
      <c r="R60" s="29" t="str">
        <f>IFERROR((((2*(ABS((R58-R59))))/(R59+R58))*100),Refs!$B$8)</f>
        <v>N/A</v>
      </c>
      <c r="S60" s="29" t="str">
        <f>IFERROR((((2*(ABS((S58-S59))))/(S59+S58))*100),Refs!$B$8)</f>
        <v>N/A</v>
      </c>
      <c r="T60" s="29">
        <f>IFERROR((ABS(T59-T58)),Refs!$B$8)</f>
        <v>4.0000000000000036E-2</v>
      </c>
      <c r="U60" s="29">
        <f>IFERROR((((2*(ABS((U58-U59))))/(U59+U58))*100),Refs!$B$8)</f>
        <v>6.4516129032258061</v>
      </c>
      <c r="V60" s="29" t="str">
        <f>IFERROR((((2*(ABS((V58-V59))))/(V59+V58))*100),Refs!$B$8)</f>
        <v>N/A</v>
      </c>
      <c r="W60" s="29" t="str">
        <f>IFERROR((((2*(ABS((W58-W59))))/(W59+W58))*100),Refs!$B$8)</f>
        <v>N/A</v>
      </c>
      <c r="X60" s="29" t="str">
        <f>IFERROR((((2*(ABS((X58-X59))))/(X59+X58))*100),Refs!$B$8)</f>
        <v>N/A</v>
      </c>
      <c r="Y60" s="30" t="str">
        <f>IFERROR((((2*(ABS((Y58-Y59))))/(Y59+Y58))*100),Refs!$B$8)</f>
        <v>N/A</v>
      </c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</row>
    <row r="61" spans="1:165" s="5" customFormat="1">
      <c r="A61" s="105" t="s">
        <v>73</v>
      </c>
      <c r="B61" s="106"/>
      <c r="C61" s="107"/>
      <c r="D61" s="31"/>
      <c r="E61" s="32"/>
      <c r="F61" s="32"/>
      <c r="G61" s="33"/>
      <c r="H61" s="33"/>
      <c r="I61" s="32"/>
      <c r="J61" s="33"/>
      <c r="K61" s="32"/>
      <c r="L61" s="34"/>
      <c r="M61" s="33"/>
      <c r="N61" s="33"/>
      <c r="O61" s="32"/>
      <c r="P61" s="32"/>
      <c r="Q61" s="33"/>
      <c r="R61" s="32"/>
      <c r="S61" s="33"/>
      <c r="T61" s="33"/>
      <c r="U61" s="32"/>
      <c r="V61" s="34"/>
      <c r="W61" s="32"/>
      <c r="X61" s="33"/>
      <c r="Y61" s="67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</row>
    <row r="62" spans="1:165" s="5" customFormat="1">
      <c r="A62" s="105" t="s">
        <v>74</v>
      </c>
      <c r="B62" s="106"/>
      <c r="C62" s="107"/>
      <c r="D62" s="31"/>
      <c r="E62" s="33"/>
      <c r="F62" s="33"/>
      <c r="G62" s="33"/>
      <c r="H62" s="33"/>
      <c r="I62" s="33"/>
      <c r="J62" s="33"/>
      <c r="K62" s="33"/>
      <c r="L62" s="38"/>
      <c r="M62" s="33"/>
      <c r="N62" s="33"/>
      <c r="O62" s="33"/>
      <c r="P62" s="33"/>
      <c r="Q62" s="33"/>
      <c r="R62" s="33"/>
      <c r="S62" s="33"/>
      <c r="T62" s="33"/>
      <c r="U62" s="33"/>
      <c r="V62" s="38"/>
      <c r="W62" s="33"/>
      <c r="X62" s="33"/>
      <c r="Y62" s="37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</row>
    <row r="63" spans="1:165" s="6" customFormat="1" ht="15.75" thickBot="1">
      <c r="A63" s="108" t="s">
        <v>75</v>
      </c>
      <c r="B63" s="109"/>
      <c r="C63" s="110"/>
      <c r="D63" s="39"/>
      <c r="E63" s="40"/>
      <c r="F63" s="40"/>
      <c r="G63" s="41"/>
      <c r="H63" s="41"/>
      <c r="I63" s="40"/>
      <c r="J63" s="41"/>
      <c r="K63" s="40"/>
      <c r="L63" s="17"/>
      <c r="M63" s="41"/>
      <c r="N63" s="41"/>
      <c r="O63" s="40"/>
      <c r="P63" s="40"/>
      <c r="Q63" s="41"/>
      <c r="R63" s="40"/>
      <c r="S63" s="41"/>
      <c r="T63" s="41"/>
      <c r="U63" s="40"/>
      <c r="V63" s="17"/>
      <c r="W63" s="40"/>
      <c r="X63" s="41"/>
      <c r="Y63" s="68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</row>
    <row r="64" spans="1:165" s="1" customFormat="1">
      <c r="D64" s="70"/>
      <c r="E64" s="4" t="s">
        <v>72</v>
      </c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</row>
    <row r="65" spans="26:165" s="1" customFormat="1"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</row>
  </sheetData>
  <sheetProtection formatCells="0" formatColumns="0" formatRows="0" insertColumns="0" insertRows="0" deleteColumns="0" deleteRows="0" sort="0" autoFilter="0"/>
  <mergeCells count="36">
    <mergeCell ref="A61:C61"/>
    <mergeCell ref="A62:C62"/>
    <mergeCell ref="A63:C63"/>
    <mergeCell ref="A60:C60"/>
    <mergeCell ref="A35:C35"/>
    <mergeCell ref="A57:C57"/>
    <mergeCell ref="A36:C36"/>
    <mergeCell ref="A37:C37"/>
    <mergeCell ref="A38:C38"/>
    <mergeCell ref="A48:C48"/>
    <mergeCell ref="A49:C49"/>
    <mergeCell ref="A50:C50"/>
    <mergeCell ref="A51:C51"/>
    <mergeCell ref="A55:C55"/>
    <mergeCell ref="A56:C56"/>
    <mergeCell ref="A54:C54"/>
    <mergeCell ref="A13:C13"/>
    <mergeCell ref="A14:C14"/>
    <mergeCell ref="A26:C26"/>
    <mergeCell ref="A32:C32"/>
    <mergeCell ref="A29:C29"/>
    <mergeCell ref="A30:C30"/>
    <mergeCell ref="A31:C31"/>
    <mergeCell ref="A23:C23"/>
    <mergeCell ref="A25:C25"/>
    <mergeCell ref="A17:C17"/>
    <mergeCell ref="A18:C18"/>
    <mergeCell ref="A19:C19"/>
    <mergeCell ref="A20:C20"/>
    <mergeCell ref="A24:C24"/>
    <mergeCell ref="A12:C12"/>
    <mergeCell ref="A5:C5"/>
    <mergeCell ref="A6:C6"/>
    <mergeCell ref="A7:C7"/>
    <mergeCell ref="A8:C8"/>
    <mergeCell ref="A11:C11"/>
  </mergeCells>
  <conditionalFormatting sqref="D60:Y60 D35:Y35 D48:Y48 D54:Y54 D5:Y5 D11:Y11 D17:Y17 D23:Y23 D29:Y29">
    <cfRule type="expression" dxfId="1" priority="1">
      <formula>AND(IF(D5&gt;=50,TRUE),IF(D5="N/A",FALSE,TRUE))</formula>
    </cfRule>
    <cfRule type="expression" dxfId="0" priority="2">
      <formula>AND(IF(D5&gt;=50,TRUE),IF(D5="N/A",FALSE,TRUE))</formula>
    </cfRule>
  </conditionalFormatting>
  <dataValidations disablePrompts="1" count="1">
    <dataValidation type="list" allowBlank="1" showInputMessage="1" showErrorMessage="1" sqref="D62:Y62 D19:Y19 D31:Y31 D25:Y25 D13:Y13 D7:Y7 F37:Y37 D37 D50:Y50 D56:Y56">
      <formula1>#REF!</formula1>
    </dataValidation>
  </dataValidations>
  <pageMargins left="0.70866141732283472" right="0.70866141732283472" top="1.35625" bottom="0.74803149606299213" header="0.31496062992125984" footer="0.31496062992125984"/>
  <pageSetup paperSize="17" scale="93" orientation="landscape" r:id="rId1"/>
  <headerFooter>
    <oddHeader>&amp;L&amp;G&amp;C&amp;"Arial,Regular"&amp;18Table C-60: Rose Creek Drainage Groundwater Quality
2010 QA/QC Splits - General Parameters&amp;R&amp;G</oddHeader>
    <oddFooter>&amp;L&amp;"Arial,Regular"&amp;8&amp;Z&amp;F\&amp;A&amp;R&amp;"Arial,Regular"&amp;10Pg &amp;P of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JQ53"/>
  <sheetViews>
    <sheetView tabSelected="1" view="pageLayout" topLeftCell="F1" zoomScaleNormal="80" workbookViewId="0">
      <selection activeCell="H6" sqref="H6"/>
    </sheetView>
  </sheetViews>
  <sheetFormatPr defaultRowHeight="15"/>
  <cols>
    <col min="1" max="1" width="12.85546875" bestFit="1" customWidth="1"/>
    <col min="2" max="2" width="11" bestFit="1" customWidth="1"/>
    <col min="3" max="3" width="13.140625" bestFit="1" customWidth="1"/>
    <col min="4" max="4" width="6.7109375" bestFit="1" customWidth="1"/>
    <col min="5" max="5" width="5.5703125" bestFit="1" customWidth="1"/>
    <col min="6" max="6" width="25.5703125" bestFit="1" customWidth="1"/>
    <col min="7" max="7" width="7.5703125" bestFit="1" customWidth="1"/>
    <col min="8" max="8" width="5.140625" bestFit="1" customWidth="1"/>
    <col min="9" max="9" width="5.7109375" bestFit="1" customWidth="1"/>
    <col min="10" max="10" width="6.7109375" bestFit="1" customWidth="1"/>
    <col min="11" max="11" width="6.5703125" bestFit="1" customWidth="1"/>
    <col min="12" max="12" width="5.7109375" bestFit="1" customWidth="1"/>
    <col min="13" max="13" width="24.85546875" bestFit="1" customWidth="1"/>
    <col min="14" max="14" width="4.85546875" bestFit="1" customWidth="1"/>
    <col min="15" max="15" width="25.5703125" bestFit="1" customWidth="1"/>
    <col min="16" max="16" width="8.5703125" bestFit="1" customWidth="1"/>
    <col min="17" max="17" width="5.140625" bestFit="1" customWidth="1"/>
    <col min="18" max="18" width="5.5703125" bestFit="1" customWidth="1"/>
    <col min="19" max="19" width="6.7109375" bestFit="1" customWidth="1"/>
    <col min="20" max="20" width="6.5703125" bestFit="1" customWidth="1"/>
    <col min="21" max="21" width="8.5703125" bestFit="1" customWidth="1"/>
    <col min="22" max="23" width="5.5703125" bestFit="1" customWidth="1"/>
    <col min="24" max="24" width="6.5703125" bestFit="1" customWidth="1"/>
    <col min="25" max="25" width="24.85546875" bestFit="1" customWidth="1"/>
    <col min="26" max="26" width="5.7109375" bestFit="1" customWidth="1"/>
    <col min="27" max="27" width="7.5703125" bestFit="1" customWidth="1"/>
    <col min="28" max="28" width="6.5703125" bestFit="1" customWidth="1"/>
    <col min="29" max="29" width="8.5703125" bestFit="1" customWidth="1"/>
    <col min="30" max="30" width="24.85546875" bestFit="1" customWidth="1"/>
    <col min="31" max="31" width="6.5703125" bestFit="1" customWidth="1"/>
    <col min="32" max="32" width="4.85546875" bestFit="1" customWidth="1"/>
    <col min="33" max="33" width="6.7109375" style="3" bestFit="1" customWidth="1"/>
    <col min="34" max="34" width="6.5703125" bestFit="1" customWidth="1"/>
    <col min="35" max="35" width="4.85546875" bestFit="1" customWidth="1"/>
    <col min="36" max="36" width="24.85546875" bestFit="1" customWidth="1"/>
    <col min="37" max="37" width="4.85546875" bestFit="1" customWidth="1"/>
    <col min="38" max="277" width="9.140625" style="89"/>
  </cols>
  <sheetData>
    <row r="1" spans="1:277" s="4" customFormat="1" ht="15.75" thickBot="1">
      <c r="A1" s="76"/>
      <c r="B1" s="76"/>
      <c r="C1" s="77"/>
      <c r="D1" s="83" t="s">
        <v>34</v>
      </c>
      <c r="E1" s="84" t="s">
        <v>35</v>
      </c>
      <c r="F1" s="84" t="s">
        <v>36</v>
      </c>
      <c r="G1" s="84" t="s">
        <v>37</v>
      </c>
      <c r="H1" s="84" t="s">
        <v>38</v>
      </c>
      <c r="I1" s="84" t="s">
        <v>39</v>
      </c>
      <c r="J1" s="84" t="s">
        <v>40</v>
      </c>
      <c r="K1" s="84" t="s">
        <v>41</v>
      </c>
      <c r="L1" s="84" t="s">
        <v>42</v>
      </c>
      <c r="M1" s="84" t="s">
        <v>43</v>
      </c>
      <c r="N1" s="84" t="s">
        <v>44</v>
      </c>
      <c r="O1" s="84" t="s">
        <v>45</v>
      </c>
      <c r="P1" s="84" t="s">
        <v>46</v>
      </c>
      <c r="Q1" s="84" t="s">
        <v>47</v>
      </c>
      <c r="R1" s="84" t="s">
        <v>48</v>
      </c>
      <c r="S1" s="84" t="s">
        <v>49</v>
      </c>
      <c r="T1" s="84" t="s">
        <v>50</v>
      </c>
      <c r="U1" s="84" t="s">
        <v>51</v>
      </c>
      <c r="V1" s="84" t="s">
        <v>52</v>
      </c>
      <c r="W1" s="84" t="s">
        <v>53</v>
      </c>
      <c r="X1" s="84" t="s">
        <v>54</v>
      </c>
      <c r="Y1" s="84" t="s">
        <v>55</v>
      </c>
      <c r="Z1" s="84" t="s">
        <v>56</v>
      </c>
      <c r="AA1" s="84" t="s">
        <v>17</v>
      </c>
      <c r="AB1" s="84" t="s">
        <v>57</v>
      </c>
      <c r="AC1" s="84" t="s">
        <v>58</v>
      </c>
      <c r="AD1" s="84" t="s">
        <v>59</v>
      </c>
      <c r="AE1" s="84" t="s">
        <v>60</v>
      </c>
      <c r="AF1" s="84" t="s">
        <v>61</v>
      </c>
      <c r="AG1" s="84" t="s">
        <v>62</v>
      </c>
      <c r="AH1" s="84" t="s">
        <v>63</v>
      </c>
      <c r="AI1" s="84" t="s">
        <v>64</v>
      </c>
      <c r="AJ1" s="84" t="s">
        <v>65</v>
      </c>
      <c r="AK1" s="95" t="s">
        <v>66</v>
      </c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  <c r="IU1" s="86"/>
      <c r="IV1" s="86"/>
      <c r="IW1" s="86"/>
      <c r="IX1" s="86"/>
      <c r="IY1" s="86"/>
      <c r="IZ1" s="86"/>
      <c r="JA1" s="86"/>
      <c r="JB1" s="86"/>
      <c r="JC1" s="86"/>
      <c r="JD1" s="86"/>
      <c r="JE1" s="86"/>
      <c r="JF1" s="86"/>
      <c r="JG1" s="86"/>
      <c r="JH1" s="86"/>
      <c r="JI1" s="86"/>
      <c r="JJ1" s="86"/>
      <c r="JK1" s="86"/>
      <c r="JL1" s="86"/>
      <c r="JM1" s="86"/>
      <c r="JN1" s="86"/>
      <c r="JO1" s="86"/>
      <c r="JP1" s="86"/>
      <c r="JQ1" s="86"/>
    </row>
    <row r="2" spans="1:277" s="4" customFormat="1" ht="15.75" thickBot="1">
      <c r="A2" s="80" t="s">
        <v>0</v>
      </c>
      <c r="B2" s="81" t="s">
        <v>68</v>
      </c>
      <c r="C2" s="82" t="s">
        <v>69</v>
      </c>
      <c r="D2" s="78" t="s">
        <v>1</v>
      </c>
      <c r="E2" s="79" t="s">
        <v>1</v>
      </c>
      <c r="F2" s="79" t="s">
        <v>1</v>
      </c>
      <c r="G2" s="79" t="s">
        <v>1</v>
      </c>
      <c r="H2" s="79" t="s">
        <v>1</v>
      </c>
      <c r="I2" s="79" t="s">
        <v>1</v>
      </c>
      <c r="J2" s="79" t="s">
        <v>1</v>
      </c>
      <c r="K2" s="79" t="s">
        <v>2</v>
      </c>
      <c r="L2" s="79" t="s">
        <v>1</v>
      </c>
      <c r="M2" s="79" t="s">
        <v>1</v>
      </c>
      <c r="N2" s="79" t="s">
        <v>1</v>
      </c>
      <c r="O2" s="79" t="s">
        <v>1</v>
      </c>
      <c r="P2" s="79" t="s">
        <v>1</v>
      </c>
      <c r="Q2" s="79" t="s">
        <v>1</v>
      </c>
      <c r="R2" s="79" t="s">
        <v>2</v>
      </c>
      <c r="S2" s="79" t="s">
        <v>2</v>
      </c>
      <c r="T2" s="79" t="s">
        <v>2</v>
      </c>
      <c r="U2" s="79" t="s">
        <v>1</v>
      </c>
      <c r="V2" s="79" t="s">
        <v>1</v>
      </c>
      <c r="W2" s="79" t="s">
        <v>2</v>
      </c>
      <c r="X2" s="79" t="s">
        <v>1</v>
      </c>
      <c r="Y2" s="79" t="s">
        <v>1</v>
      </c>
      <c r="Z2" s="79" t="s">
        <v>1</v>
      </c>
      <c r="AA2" s="79" t="s">
        <v>2</v>
      </c>
      <c r="AB2" s="79" t="s">
        <v>1</v>
      </c>
      <c r="AC2" s="79" t="s">
        <v>1</v>
      </c>
      <c r="AD2" s="79" t="s">
        <v>1</v>
      </c>
      <c r="AE2" s="79" t="s">
        <v>1</v>
      </c>
      <c r="AF2" s="79" t="s">
        <v>1</v>
      </c>
      <c r="AG2" s="79" t="s">
        <v>1</v>
      </c>
      <c r="AH2" s="79" t="s">
        <v>1</v>
      </c>
      <c r="AI2" s="79" t="s">
        <v>1</v>
      </c>
      <c r="AJ2" s="79" t="s">
        <v>1</v>
      </c>
      <c r="AK2" s="96" t="s">
        <v>1</v>
      </c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</row>
    <row r="3" spans="1:277" s="4" customFormat="1">
      <c r="A3" s="7" t="s">
        <v>88</v>
      </c>
      <c r="B3" s="8">
        <v>40429</v>
      </c>
      <c r="C3" s="9" t="s">
        <v>3</v>
      </c>
      <c r="D3" s="18" t="s">
        <v>7</v>
      </c>
      <c r="E3" s="19">
        <v>3.3</v>
      </c>
      <c r="F3" s="19">
        <v>0.45</v>
      </c>
      <c r="G3" s="20">
        <v>156</v>
      </c>
      <c r="H3" s="19" t="s">
        <v>80</v>
      </c>
      <c r="I3" s="19" t="s">
        <v>32</v>
      </c>
      <c r="J3" s="19" t="s">
        <v>7</v>
      </c>
      <c r="K3" s="19">
        <v>75.8</v>
      </c>
      <c r="L3" s="19">
        <v>0.04</v>
      </c>
      <c r="M3" s="21">
        <v>4.7E-2</v>
      </c>
      <c r="N3" s="19" t="s">
        <v>6</v>
      </c>
      <c r="O3" s="21">
        <v>0.24</v>
      </c>
      <c r="P3" s="19">
        <v>14</v>
      </c>
      <c r="Q3" s="19"/>
      <c r="R3" s="19">
        <v>1.51</v>
      </c>
      <c r="S3" s="20">
        <v>3.8999999999999998E-3</v>
      </c>
      <c r="T3" s="19">
        <v>22</v>
      </c>
      <c r="U3" s="20">
        <v>24.3</v>
      </c>
      <c r="V3" s="19">
        <v>1.1499999999999999</v>
      </c>
      <c r="W3" s="19">
        <v>3.29</v>
      </c>
      <c r="X3" s="20">
        <v>0.52</v>
      </c>
      <c r="Y3" s="21">
        <v>0.46100000000000002</v>
      </c>
      <c r="Z3" s="19">
        <v>0.06</v>
      </c>
      <c r="AA3" s="22">
        <v>16</v>
      </c>
      <c r="AB3" s="21">
        <v>0.87</v>
      </c>
      <c r="AC3" s="19">
        <v>4930</v>
      </c>
      <c r="AD3" s="19">
        <v>0.12</v>
      </c>
      <c r="AE3" s="19">
        <v>210</v>
      </c>
      <c r="AF3" s="19" t="s">
        <v>5</v>
      </c>
      <c r="AG3" s="19" t="s">
        <v>86</v>
      </c>
      <c r="AH3" s="21">
        <v>2.44</v>
      </c>
      <c r="AI3" s="19" t="s">
        <v>4</v>
      </c>
      <c r="AJ3" s="20">
        <v>8.1</v>
      </c>
      <c r="AK3" s="97" t="s">
        <v>6</v>
      </c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</row>
    <row r="4" spans="1:277" s="4" customFormat="1">
      <c r="A4" s="10" t="s">
        <v>88</v>
      </c>
      <c r="B4" s="11">
        <v>40429</v>
      </c>
      <c r="C4" s="12" t="s">
        <v>84</v>
      </c>
      <c r="D4" s="23" t="s">
        <v>7</v>
      </c>
      <c r="E4" s="24">
        <v>3.8</v>
      </c>
      <c r="F4" s="24">
        <v>0.47</v>
      </c>
      <c r="G4" s="25">
        <v>153</v>
      </c>
      <c r="H4" s="24" t="s">
        <v>80</v>
      </c>
      <c r="I4" s="24" t="s">
        <v>32</v>
      </c>
      <c r="J4" s="24" t="s">
        <v>7</v>
      </c>
      <c r="K4" s="24">
        <v>71.400000000000006</v>
      </c>
      <c r="L4" s="24">
        <v>3.6999999999999998E-2</v>
      </c>
      <c r="M4" s="26">
        <v>9.2999999999999999E-2</v>
      </c>
      <c r="N4" s="24" t="s">
        <v>6</v>
      </c>
      <c r="O4" s="26">
        <v>0.56000000000000005</v>
      </c>
      <c r="P4" s="24">
        <v>15</v>
      </c>
      <c r="Q4" s="24"/>
      <c r="R4" s="24">
        <v>2.1</v>
      </c>
      <c r="S4" s="25">
        <v>4.1999999999999997E-3</v>
      </c>
      <c r="T4" s="24">
        <v>20.7</v>
      </c>
      <c r="U4" s="25">
        <v>33.200000000000003</v>
      </c>
      <c r="V4" s="24">
        <v>1.1499999999999999</v>
      </c>
      <c r="W4" s="24">
        <v>3.22</v>
      </c>
      <c r="X4" s="25">
        <v>0.62</v>
      </c>
      <c r="Y4" s="26">
        <v>0.95499999999999996</v>
      </c>
      <c r="Z4" s="24">
        <v>0.09</v>
      </c>
      <c r="AA4" s="27">
        <v>16</v>
      </c>
      <c r="AB4" s="26">
        <v>0.92</v>
      </c>
      <c r="AC4" s="24">
        <v>4650</v>
      </c>
      <c r="AD4" s="24">
        <v>0.32</v>
      </c>
      <c r="AE4" s="24">
        <v>215</v>
      </c>
      <c r="AF4" s="24" t="s">
        <v>5</v>
      </c>
      <c r="AG4" s="24">
        <v>5.0000000000000001E-3</v>
      </c>
      <c r="AH4" s="26">
        <v>2.5</v>
      </c>
      <c r="AI4" s="24" t="s">
        <v>4</v>
      </c>
      <c r="AJ4" s="25">
        <v>18.8</v>
      </c>
      <c r="AK4" s="98">
        <v>0.2</v>
      </c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</row>
    <row r="5" spans="1:277" s="15" customFormat="1">
      <c r="A5" s="102" t="s">
        <v>8</v>
      </c>
      <c r="B5" s="103"/>
      <c r="C5" s="104"/>
      <c r="D5" s="28" t="str">
        <f>IFERROR((((2*(ABS((D3-D4))))/(D4+D3))*100),Refs!$C$2)</f>
        <v>N/A</v>
      </c>
      <c r="E5" s="29">
        <f>IFERROR((((2*(ABS((E3-E4))))/(E4+E3))*100),Refs!$C$2)</f>
        <v>14.084507042253522</v>
      </c>
      <c r="F5" s="29">
        <f>IFERROR((((2*(ABS((F3-F4))))/(F4+F3))*100),Refs!$C$2)</f>
        <v>4.3478260869565144</v>
      </c>
      <c r="G5" s="29">
        <f>IFERROR((((2*(ABS((G3-G4))))/(G4+G3))*100),Refs!$C$2)</f>
        <v>1.9417475728155338</v>
      </c>
      <c r="H5" s="29" t="str">
        <f>IFERROR((((2*(ABS((H3-H4))))/(H4+H3))*100),Refs!$C$2)</f>
        <v>N/A</v>
      </c>
      <c r="I5" s="29" t="str">
        <f>IFERROR((((2*(ABS((I3-I4))))/(I4+I3))*100),Refs!$C$2)</f>
        <v>N/A</v>
      </c>
      <c r="J5" s="29" t="str">
        <f>IFERROR((((2*(ABS((J3-J4))))/(J4+J3))*100),Refs!$C$2)</f>
        <v>N/A</v>
      </c>
      <c r="K5" s="29">
        <f>IFERROR((((2*(ABS((K3-K4))))/(K4+K3))*100),Refs!$C$2)</f>
        <v>5.9782608695652062</v>
      </c>
      <c r="L5" s="29">
        <f>IFERROR((((2*(ABS((L3-L4))))/(L4+L3))*100),Refs!$C$2)</f>
        <v>7.7922077922077992</v>
      </c>
      <c r="M5" s="29">
        <f>IFERROR((((2*(ABS((M3-M4))))/(M4+M3))*100),Refs!$C$2)</f>
        <v>65.714285714285708</v>
      </c>
      <c r="N5" s="29" t="str">
        <f>IFERROR((((2*(ABS((N3-N4))))/(N4+N3))*100),Refs!$C$2)</f>
        <v>N/A</v>
      </c>
      <c r="O5" s="29">
        <f>IFERROR((((2*(ABS((O3-O4))))/(O4+O3))*100),Refs!$C$2)</f>
        <v>80.000000000000014</v>
      </c>
      <c r="P5" s="29">
        <f>IFERROR((((2*(ABS((P3-P4))))/(P4+P3))*100),Refs!$C$2)</f>
        <v>6.8965517241379306</v>
      </c>
      <c r="Q5" s="29" t="str">
        <f>IFERROR((((2*(ABS((Q3-Q4))))/(Q4+Q3))*100),Refs!$C$2)</f>
        <v>N/A</v>
      </c>
      <c r="R5" s="29">
        <f>IFERROR((((2*(ABS((R3-R4))))/(R4+R3))*100),Refs!$C$2)</f>
        <v>32.686980609418285</v>
      </c>
      <c r="S5" s="29">
        <f>IFERROR((((2*(ABS((S3-S4))))/(S4+S3))*100),Refs!$C$2)</f>
        <v>7.4074074074074057</v>
      </c>
      <c r="T5" s="29">
        <f>IFERROR((((2*(ABS((T3-T4))))/(T4+T3))*100),Refs!$C$2)</f>
        <v>6.0889929742388782</v>
      </c>
      <c r="U5" s="29">
        <f>IFERROR((((2*(ABS((U3-U4))))/(U4+U3))*100),Refs!$C$2)</f>
        <v>30.956521739130444</v>
      </c>
      <c r="V5" s="29">
        <f>IFERROR((((2*(ABS((V3-V4))))/(V4+V3))*100),Refs!$C$2)</f>
        <v>0</v>
      </c>
      <c r="W5" s="29">
        <f>IFERROR((((2*(ABS((W3-W4))))/(W4+W3))*100),Refs!$C$2)</f>
        <v>2.1505376344085976</v>
      </c>
      <c r="X5" s="29">
        <f>IFERROR((((2*(ABS((X3-X4))))/(X4+X3))*100),Refs!$C$2)</f>
        <v>17.543859649122801</v>
      </c>
      <c r="Y5" s="29">
        <f>IFERROR((((2*(ABS((Y3-Y4))))/(Y4+Y3))*100),Refs!$C$2)</f>
        <v>69.774011299435017</v>
      </c>
      <c r="Z5" s="29">
        <f>IFERROR((((2*(ABS((Z3-Z4))))/(Z4+Z3))*100),Refs!$C$2)</f>
        <v>40</v>
      </c>
      <c r="AA5" s="29">
        <f>IFERROR((((2*(ABS((AA3-AA4))))/(AA4+AA3))*100),Refs!$C$2)</f>
        <v>0</v>
      </c>
      <c r="AB5" s="29">
        <f>IFERROR((((2*(ABS((AB3-AB4))))/(AB4+AB3))*100),Refs!$C$2)</f>
        <v>5.586592178770954</v>
      </c>
      <c r="AC5" s="29">
        <f>IFERROR((((2*(ABS((AC3-AC4))))/(AC4+AC3))*100),Refs!$C$2)</f>
        <v>5.8455114822546967</v>
      </c>
      <c r="AD5" s="29">
        <f>IFERROR((((2*(ABS((AD3-AD4))))/(AD4+AD3))*100),Refs!$C$2)</f>
        <v>90.909090909090921</v>
      </c>
      <c r="AE5" s="29">
        <f>IFERROR((((2*(ABS((AE3-AE4))))/(AE4+AE3))*100),Refs!$C$2)</f>
        <v>2.3529411764705883</v>
      </c>
      <c r="AF5" s="29" t="str">
        <f>IFERROR((((2*(ABS((AF3-AF4))))/(AF4+AF3))*100),Refs!$C$2)</f>
        <v>N/A</v>
      </c>
      <c r="AG5" s="29" t="str">
        <f>IFERROR((((2*(ABS((AG3-AG4))))/(AG4+AG3))*100),Refs!$C$2)</f>
        <v>N/A</v>
      </c>
      <c r="AH5" s="29">
        <f>IFERROR((((2*(ABS((AH3-AH4))))/(AH4+AH3))*100),Refs!$C$2)</f>
        <v>2.4291497975708527</v>
      </c>
      <c r="AI5" s="29" t="str">
        <f>IFERROR((((2*(ABS((AI3-AI4))))/(AI4+AI3))*100),Refs!$C$2)</f>
        <v>N/A</v>
      </c>
      <c r="AJ5" s="29">
        <f>IFERROR((((2*(ABS((AJ3-AJ4))))/(AJ4+AJ3))*100),Refs!$C$2)</f>
        <v>79.553903345724919</v>
      </c>
      <c r="AK5" s="30" t="str">
        <f>IFERROR((((2*(ABS((AK3-AK4))))/(AK4+AK3))*100),Refs!$C$2)</f>
        <v>N/A</v>
      </c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  <c r="IW5" s="87"/>
      <c r="IX5" s="87"/>
      <c r="IY5" s="87"/>
      <c r="IZ5" s="87"/>
      <c r="JA5" s="87"/>
      <c r="JB5" s="87"/>
      <c r="JC5" s="87"/>
      <c r="JD5" s="87"/>
      <c r="JE5" s="87"/>
      <c r="JF5" s="87"/>
      <c r="JG5" s="87"/>
      <c r="JH5" s="87"/>
      <c r="JI5" s="87"/>
      <c r="JJ5" s="87"/>
      <c r="JK5" s="87"/>
      <c r="JL5" s="87"/>
      <c r="JM5" s="87"/>
      <c r="JN5" s="87"/>
      <c r="JO5" s="87"/>
      <c r="JP5" s="87"/>
      <c r="JQ5" s="87"/>
    </row>
    <row r="6" spans="1:277" s="5" customFormat="1" ht="63.75">
      <c r="A6" s="105" t="s">
        <v>73</v>
      </c>
      <c r="B6" s="106"/>
      <c r="C6" s="107"/>
      <c r="D6" s="31"/>
      <c r="E6" s="32"/>
      <c r="F6" s="32"/>
      <c r="G6" s="33"/>
      <c r="H6" s="33"/>
      <c r="I6" s="32"/>
      <c r="J6" s="33"/>
      <c r="K6" s="32"/>
      <c r="L6" s="33"/>
      <c r="M6" s="34" t="s">
        <v>113</v>
      </c>
      <c r="N6" s="33"/>
      <c r="O6" s="34" t="s">
        <v>97</v>
      </c>
      <c r="P6" s="32"/>
      <c r="Q6" s="33"/>
      <c r="R6" s="32"/>
      <c r="S6" s="33"/>
      <c r="T6" s="33"/>
      <c r="U6" s="32"/>
      <c r="V6" s="32"/>
      <c r="W6" s="32"/>
      <c r="X6" s="33"/>
      <c r="Y6" s="34" t="s">
        <v>113</v>
      </c>
      <c r="Z6" s="32"/>
      <c r="AA6" s="33"/>
      <c r="AB6" s="32"/>
      <c r="AC6" s="33"/>
      <c r="AD6" s="34" t="s">
        <v>113</v>
      </c>
      <c r="AE6" s="35"/>
      <c r="AF6" s="33"/>
      <c r="AG6" s="36"/>
      <c r="AH6" s="33"/>
      <c r="AI6" s="33"/>
      <c r="AJ6" s="34" t="s">
        <v>113</v>
      </c>
      <c r="AK6" s="37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</row>
    <row r="7" spans="1:277" s="5" customFormat="1">
      <c r="A7" s="105" t="s">
        <v>74</v>
      </c>
      <c r="B7" s="106"/>
      <c r="C7" s="107"/>
      <c r="D7" s="31"/>
      <c r="E7" s="33"/>
      <c r="F7" s="33"/>
      <c r="G7" s="33"/>
      <c r="H7" s="33"/>
      <c r="I7" s="33"/>
      <c r="J7" s="33"/>
      <c r="K7" s="33"/>
      <c r="L7" s="33"/>
      <c r="M7" s="38" t="s">
        <v>77</v>
      </c>
      <c r="N7" s="33"/>
      <c r="O7" s="38" t="s">
        <v>77</v>
      </c>
      <c r="P7" s="33"/>
      <c r="Q7" s="33"/>
      <c r="R7" s="33"/>
      <c r="S7" s="33"/>
      <c r="T7" s="33"/>
      <c r="U7" s="33"/>
      <c r="V7" s="33"/>
      <c r="W7" s="33"/>
      <c r="X7" s="33"/>
      <c r="Y7" s="38" t="s">
        <v>77</v>
      </c>
      <c r="Z7" s="33"/>
      <c r="AA7" s="33"/>
      <c r="AB7" s="33"/>
      <c r="AC7" s="33"/>
      <c r="AD7" s="38" t="s">
        <v>77</v>
      </c>
      <c r="AE7" s="35"/>
      <c r="AF7" s="33"/>
      <c r="AG7" s="36"/>
      <c r="AH7" s="33"/>
      <c r="AI7" s="33"/>
      <c r="AJ7" s="38" t="s">
        <v>77</v>
      </c>
      <c r="AK7" s="37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</row>
    <row r="8" spans="1:277" s="6" customFormat="1" ht="26.25" thickBot="1">
      <c r="A8" s="108" t="s">
        <v>75</v>
      </c>
      <c r="B8" s="109"/>
      <c r="C8" s="110"/>
      <c r="D8" s="39"/>
      <c r="E8" s="40"/>
      <c r="F8" s="40"/>
      <c r="G8" s="41"/>
      <c r="H8" s="41"/>
      <c r="I8" s="40"/>
      <c r="J8" s="41"/>
      <c r="K8" s="40"/>
      <c r="L8" s="41"/>
      <c r="M8" s="17" t="s">
        <v>96</v>
      </c>
      <c r="N8" s="41"/>
      <c r="O8" s="17" t="s">
        <v>96</v>
      </c>
      <c r="P8" s="40"/>
      <c r="Q8" s="41"/>
      <c r="R8" s="40"/>
      <c r="S8" s="41"/>
      <c r="T8" s="41"/>
      <c r="U8" s="40"/>
      <c r="V8" s="40"/>
      <c r="W8" s="40"/>
      <c r="X8" s="41"/>
      <c r="Y8" s="17" t="s">
        <v>96</v>
      </c>
      <c r="Z8" s="40"/>
      <c r="AA8" s="41"/>
      <c r="AB8" s="40"/>
      <c r="AC8" s="41"/>
      <c r="AD8" s="17" t="s">
        <v>96</v>
      </c>
      <c r="AE8" s="42"/>
      <c r="AF8" s="41"/>
      <c r="AG8" s="43"/>
      <c r="AH8" s="41"/>
      <c r="AI8" s="41"/>
      <c r="AJ8" s="17" t="s">
        <v>96</v>
      </c>
      <c r="AK8" s="99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</row>
    <row r="9" spans="1:277" s="4" customFormat="1">
      <c r="A9" s="7" t="s">
        <v>90</v>
      </c>
      <c r="B9" s="8">
        <v>40429</v>
      </c>
      <c r="C9" s="9" t="s">
        <v>3</v>
      </c>
      <c r="D9" s="44" t="s">
        <v>7</v>
      </c>
      <c r="E9" s="45">
        <v>3.2</v>
      </c>
      <c r="F9" s="45">
        <v>0.19</v>
      </c>
      <c r="G9" s="45">
        <v>77.2</v>
      </c>
      <c r="H9" s="45" t="s">
        <v>80</v>
      </c>
      <c r="I9" s="46" t="s">
        <v>32</v>
      </c>
      <c r="J9" s="46" t="s">
        <v>7</v>
      </c>
      <c r="K9" s="46">
        <v>288</v>
      </c>
      <c r="L9" s="46">
        <v>0.32200000000000001</v>
      </c>
      <c r="M9" s="46">
        <v>0.60499999999999998</v>
      </c>
      <c r="N9" s="46" t="s">
        <v>6</v>
      </c>
      <c r="O9" s="46">
        <v>0.47</v>
      </c>
      <c r="P9" s="46">
        <v>43</v>
      </c>
      <c r="Q9" s="46"/>
      <c r="R9" s="46">
        <v>6.7</v>
      </c>
      <c r="S9" s="46">
        <v>1.3100000000000001E-2</v>
      </c>
      <c r="T9" s="46">
        <v>69.099999999999994</v>
      </c>
      <c r="U9" s="46">
        <v>1280</v>
      </c>
      <c r="V9" s="47">
        <v>0.57999999999999996</v>
      </c>
      <c r="W9" s="47">
        <v>21.3</v>
      </c>
      <c r="X9" s="47">
        <v>13.8</v>
      </c>
      <c r="Y9" s="47">
        <v>0.129</v>
      </c>
      <c r="Z9" s="47">
        <v>0.05</v>
      </c>
      <c r="AA9" s="47">
        <v>287</v>
      </c>
      <c r="AB9" s="47">
        <v>0.05</v>
      </c>
      <c r="AC9" s="47">
        <v>6030</v>
      </c>
      <c r="AD9" s="47" t="s">
        <v>32</v>
      </c>
      <c r="AE9" s="48">
        <v>960</v>
      </c>
      <c r="AF9" s="47" t="s">
        <v>5</v>
      </c>
      <c r="AG9" s="49">
        <v>7.0000000000000001E-3</v>
      </c>
      <c r="AH9" s="50">
        <v>11.9</v>
      </c>
      <c r="AI9" s="50" t="s">
        <v>4</v>
      </c>
      <c r="AJ9" s="50">
        <v>7</v>
      </c>
      <c r="AK9" s="100" t="s">
        <v>6</v>
      </c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</row>
    <row r="10" spans="1:277" s="4" customFormat="1">
      <c r="A10" s="10" t="s">
        <v>90</v>
      </c>
      <c r="B10" s="11">
        <v>40429</v>
      </c>
      <c r="C10" s="12" t="s">
        <v>84</v>
      </c>
      <c r="D10" s="51" t="s">
        <v>7</v>
      </c>
      <c r="E10" s="52">
        <v>3</v>
      </c>
      <c r="F10" s="52">
        <v>0.18</v>
      </c>
      <c r="G10" s="52">
        <v>76.599999999999994</v>
      </c>
      <c r="H10" s="52" t="s">
        <v>80</v>
      </c>
      <c r="I10" s="53" t="s">
        <v>32</v>
      </c>
      <c r="J10" s="53" t="s">
        <v>7</v>
      </c>
      <c r="K10" s="53">
        <v>281</v>
      </c>
      <c r="L10" s="53">
        <v>0.32100000000000001</v>
      </c>
      <c r="M10" s="53">
        <v>0.61399999999999999</v>
      </c>
      <c r="N10" s="53" t="s">
        <v>6</v>
      </c>
      <c r="O10" s="53">
        <v>0.49</v>
      </c>
      <c r="P10" s="53">
        <v>37</v>
      </c>
      <c r="Q10" s="53"/>
      <c r="R10" s="53">
        <v>6.56</v>
      </c>
      <c r="S10" s="53">
        <v>1.23E-2</v>
      </c>
      <c r="T10" s="53">
        <v>67.5</v>
      </c>
      <c r="U10" s="53">
        <v>1250</v>
      </c>
      <c r="V10" s="54">
        <v>0.56999999999999995</v>
      </c>
      <c r="W10" s="54">
        <v>20.5</v>
      </c>
      <c r="X10" s="54">
        <v>14</v>
      </c>
      <c r="Y10" s="54">
        <v>0.14499999999999999</v>
      </c>
      <c r="Z10" s="54">
        <v>0.05</v>
      </c>
      <c r="AA10" s="54">
        <v>282</v>
      </c>
      <c r="AB10" s="54" t="s">
        <v>89</v>
      </c>
      <c r="AC10" s="54">
        <v>5790</v>
      </c>
      <c r="AD10" s="54" t="s">
        <v>32</v>
      </c>
      <c r="AE10" s="55">
        <v>939</v>
      </c>
      <c r="AF10" s="54" t="s">
        <v>5</v>
      </c>
      <c r="AG10" s="56">
        <v>7.0000000000000001E-3</v>
      </c>
      <c r="AH10" s="57">
        <v>11.6</v>
      </c>
      <c r="AI10" s="57" t="s">
        <v>4</v>
      </c>
      <c r="AJ10" s="57">
        <v>6.3</v>
      </c>
      <c r="AK10" s="101" t="s">
        <v>6</v>
      </c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/>
    </row>
    <row r="11" spans="1:277" s="15" customFormat="1">
      <c r="A11" s="102" t="s">
        <v>8</v>
      </c>
      <c r="B11" s="103"/>
      <c r="C11" s="104"/>
      <c r="D11" s="28" t="str">
        <f>IFERROR((((2*(ABS((D9-D10))))/(D10+D9))*100),Refs!$C$2)</f>
        <v>N/A</v>
      </c>
      <c r="E11" s="29">
        <f>IFERROR((((2*(ABS((E9-E10))))/(E10+E9))*100),Refs!$C$2)</f>
        <v>6.4516129032258114</v>
      </c>
      <c r="F11" s="29">
        <f>IFERROR((((2*(ABS((F9-F10))))/(F10+F9))*100),Refs!$C$2)</f>
        <v>5.4054054054054106</v>
      </c>
      <c r="G11" s="29">
        <f>IFERROR((((2*(ABS((G9-G10))))/(G10+G9))*100),Refs!$C$2)</f>
        <v>0.78023407022107738</v>
      </c>
      <c r="H11" s="29" t="str">
        <f>IFERROR((((2*(ABS((H9-H10))))/(H10+H9))*100),Refs!$C$2)</f>
        <v>N/A</v>
      </c>
      <c r="I11" s="29" t="str">
        <f>IFERROR((((2*(ABS((I9-I10))))/(I10+I9))*100),Refs!$C$2)</f>
        <v>N/A</v>
      </c>
      <c r="J11" s="29" t="str">
        <f>IFERROR((((2*(ABS((J9-J10))))/(J10+J9))*100),Refs!$C$2)</f>
        <v>N/A</v>
      </c>
      <c r="K11" s="29">
        <f>IFERROR((((2*(ABS((K9-K10))))/(K10+K9))*100),Refs!$C$2)</f>
        <v>2.4604569420035149</v>
      </c>
      <c r="L11" s="29">
        <f>IFERROR((((2*(ABS((L9-L10))))/(L10+L9))*100),Refs!$C$2)</f>
        <v>0.31104199066874055</v>
      </c>
      <c r="M11" s="29">
        <f>IFERROR((((2*(ABS((M9-M10))))/(M10+M9))*100),Refs!$C$2)</f>
        <v>1.4766201804758012</v>
      </c>
      <c r="N11" s="29" t="str">
        <f>IFERROR((((2*(ABS((N9-N10))))/(N10+N9))*100),Refs!$C$2)</f>
        <v>N/A</v>
      </c>
      <c r="O11" s="29">
        <f>IFERROR((((2*(ABS((O9-O10))))/(O10+O9))*100),Refs!$C$2)</f>
        <v>4.1666666666666705</v>
      </c>
      <c r="P11" s="29">
        <f>IFERROR((((2*(ABS((P9-P10))))/(P10+P9))*100),Refs!$C$2)</f>
        <v>15</v>
      </c>
      <c r="Q11" s="29" t="str">
        <f>IFERROR((((2*(ABS((Q9-Q10))))/(Q10+Q9))*100),Refs!$C$2)</f>
        <v>N/A</v>
      </c>
      <c r="R11" s="29">
        <f>IFERROR((((2*(ABS((R9-R10))))/(R10+R9))*100),Refs!$C$2)</f>
        <v>2.1116138763197672</v>
      </c>
      <c r="S11" s="29">
        <f>IFERROR((((2*(ABS((S9-S10))))/(S10+S9))*100),Refs!$C$2)</f>
        <v>6.2992125984251999</v>
      </c>
      <c r="T11" s="29">
        <f>IFERROR((((2*(ABS((T9-T10))))/(T10+T9))*100),Refs!$C$2)</f>
        <v>2.3426061493411336</v>
      </c>
      <c r="U11" s="29">
        <f>IFERROR((((2*(ABS((U9-U10))))/(U10+U9))*100),Refs!$C$2)</f>
        <v>2.3715415019762842</v>
      </c>
      <c r="V11" s="29">
        <f>IFERROR((((2*(ABS((V9-V10))))/(V10+V9))*100),Refs!$C$2)</f>
        <v>1.7391304347826104</v>
      </c>
      <c r="W11" s="29">
        <f>IFERROR((((2*(ABS((W9-W10))))/(W10+W9))*100),Refs!$C$2)</f>
        <v>3.8277511961722519</v>
      </c>
      <c r="X11" s="29">
        <f>IFERROR((((2*(ABS((X9-X10))))/(X10+X9))*100),Refs!$C$2)</f>
        <v>1.4388489208633042</v>
      </c>
      <c r="Y11" s="29">
        <f>IFERROR((((2*(ABS((Y9-Y10))))/(Y10+Y9))*100),Refs!$C$2)</f>
        <v>11.67883211678831</v>
      </c>
      <c r="Z11" s="29">
        <f>IFERROR((((2*(ABS((Z9-Z10))))/(Z10+Z9))*100),Refs!$C$2)</f>
        <v>0</v>
      </c>
      <c r="AA11" s="29">
        <f>IFERROR((((2*(ABS((AA9-AA10))))/(AA10+AA9))*100),Refs!$C$2)</f>
        <v>1.7574692442882252</v>
      </c>
      <c r="AB11" s="29" t="str">
        <f>IFERROR((((2*(ABS((AB9-AB10))))/(AB10+AB9))*100),Refs!$C$2)</f>
        <v>N/A</v>
      </c>
      <c r="AC11" s="29">
        <f>IFERROR((((2*(ABS((AC9-AC10))))/(AC10+AC9))*100),Refs!$C$2)</f>
        <v>4.0609137055837561</v>
      </c>
      <c r="AD11" s="29" t="str">
        <f>IFERROR((((2*(ABS((AD9-AD10))))/(AD10+AD9))*100),Refs!$C$2)</f>
        <v>N/A</v>
      </c>
      <c r="AE11" s="29">
        <f>IFERROR((((2*(ABS((AE9-AE10))))/(AE10+AE9))*100),Refs!$C$2)</f>
        <v>2.2116903633491312</v>
      </c>
      <c r="AF11" s="29" t="str">
        <f>IFERROR((((2*(ABS((AF9-AF10))))/(AF10+AF9))*100),Refs!$C$2)</f>
        <v>N/A</v>
      </c>
      <c r="AG11" s="29">
        <f>IFERROR((((2*(ABS((AG9-AG10))))/(AG10+AG9))*100),Refs!$C$2)</f>
        <v>0</v>
      </c>
      <c r="AH11" s="29">
        <f>IFERROR((((2*(ABS((AH9-AH10))))/(AH10+AH9))*100),Refs!$C$2)</f>
        <v>2.553191489361708</v>
      </c>
      <c r="AI11" s="29" t="str">
        <f>IFERROR((((2*(ABS((AI9-AI10))))/(AI10+AI9))*100),Refs!$C$2)</f>
        <v>N/A</v>
      </c>
      <c r="AJ11" s="29">
        <f>IFERROR((((2*(ABS((AJ9-AJ10))))/(AJ10+AJ9))*100),Refs!$C$2)</f>
        <v>10.526315789473687</v>
      </c>
      <c r="AK11" s="30" t="str">
        <f>IFERROR((((2*(ABS((AK9-AK10))))/(AK10+AK9))*100),Refs!$C$2)</f>
        <v>N/A</v>
      </c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  <c r="IV11" s="87"/>
      <c r="IW11" s="87"/>
      <c r="IX11" s="87"/>
      <c r="IY11" s="87"/>
      <c r="IZ11" s="87"/>
      <c r="JA11" s="87"/>
      <c r="JB11" s="87"/>
      <c r="JC11" s="87"/>
      <c r="JD11" s="87"/>
      <c r="JE11" s="87"/>
      <c r="JF11" s="87"/>
      <c r="JG11" s="87"/>
      <c r="JH11" s="87"/>
      <c r="JI11" s="87"/>
      <c r="JJ11" s="87"/>
      <c r="JK11" s="87"/>
      <c r="JL11" s="87"/>
      <c r="JM11" s="87"/>
      <c r="JN11" s="87"/>
      <c r="JO11" s="87"/>
      <c r="JP11" s="87"/>
      <c r="JQ11" s="87"/>
    </row>
    <row r="12" spans="1:277" s="5" customFormat="1">
      <c r="A12" s="105" t="s">
        <v>73</v>
      </c>
      <c r="B12" s="106"/>
      <c r="C12" s="107"/>
      <c r="D12" s="31"/>
      <c r="E12" s="32"/>
      <c r="F12" s="32"/>
      <c r="G12" s="33"/>
      <c r="H12" s="33"/>
      <c r="I12" s="32"/>
      <c r="J12" s="34"/>
      <c r="K12" s="32"/>
      <c r="L12" s="33"/>
      <c r="M12" s="33"/>
      <c r="N12" s="33"/>
      <c r="O12" s="32"/>
      <c r="P12" s="32"/>
      <c r="Q12" s="33"/>
      <c r="R12" s="32"/>
      <c r="S12" s="33"/>
      <c r="T12" s="33"/>
      <c r="U12" s="32"/>
      <c r="V12" s="32"/>
      <c r="W12" s="32"/>
      <c r="X12" s="33"/>
      <c r="Y12" s="34"/>
      <c r="Z12" s="32"/>
      <c r="AA12" s="33"/>
      <c r="AB12" s="32"/>
      <c r="AC12" s="33"/>
      <c r="AD12" s="32"/>
      <c r="AE12" s="35"/>
      <c r="AF12" s="33"/>
      <c r="AG12" s="36"/>
      <c r="AH12" s="33"/>
      <c r="AI12" s="33"/>
      <c r="AJ12" s="33"/>
      <c r="AK12" s="37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  <c r="IW12" s="86"/>
      <c r="IX12" s="86"/>
      <c r="IY12" s="86"/>
      <c r="IZ12" s="86"/>
      <c r="JA12" s="86"/>
      <c r="JB12" s="86"/>
      <c r="JC12" s="86"/>
      <c r="JD12" s="86"/>
      <c r="JE12" s="86"/>
      <c r="JF12" s="86"/>
      <c r="JG12" s="86"/>
      <c r="JH12" s="86"/>
      <c r="JI12" s="86"/>
      <c r="JJ12" s="86"/>
      <c r="JK12" s="86"/>
      <c r="JL12" s="86"/>
      <c r="JM12" s="86"/>
      <c r="JN12" s="86"/>
      <c r="JO12" s="86"/>
      <c r="JP12" s="86"/>
      <c r="JQ12" s="86"/>
    </row>
    <row r="13" spans="1:277" s="5" customFormat="1">
      <c r="A13" s="105" t="s">
        <v>74</v>
      </c>
      <c r="B13" s="106"/>
      <c r="C13" s="107"/>
      <c r="D13" s="31"/>
      <c r="E13" s="33"/>
      <c r="F13" s="33"/>
      <c r="G13" s="33"/>
      <c r="H13" s="33"/>
      <c r="I13" s="33"/>
      <c r="J13" s="38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8"/>
      <c r="Z13" s="33"/>
      <c r="AA13" s="33"/>
      <c r="AB13" s="33"/>
      <c r="AC13" s="33"/>
      <c r="AD13" s="33"/>
      <c r="AE13" s="35"/>
      <c r="AF13" s="33"/>
      <c r="AG13" s="36"/>
      <c r="AH13" s="33"/>
      <c r="AI13" s="33"/>
      <c r="AJ13" s="33"/>
      <c r="AK13" s="37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  <c r="IW13" s="86"/>
      <c r="IX13" s="86"/>
      <c r="IY13" s="86"/>
      <c r="IZ13" s="86"/>
      <c r="JA13" s="86"/>
      <c r="JB13" s="86"/>
      <c r="JC13" s="86"/>
      <c r="JD13" s="86"/>
      <c r="JE13" s="86"/>
      <c r="JF13" s="86"/>
      <c r="JG13" s="86"/>
      <c r="JH13" s="86"/>
      <c r="JI13" s="86"/>
      <c r="JJ13" s="86"/>
      <c r="JK13" s="86"/>
      <c r="JL13" s="86"/>
      <c r="JM13" s="86"/>
      <c r="JN13" s="86"/>
      <c r="JO13" s="86"/>
      <c r="JP13" s="86"/>
      <c r="JQ13" s="86"/>
    </row>
    <row r="14" spans="1:277" s="6" customFormat="1" ht="15.75" thickBot="1">
      <c r="A14" s="108" t="s">
        <v>75</v>
      </c>
      <c r="B14" s="109"/>
      <c r="C14" s="110"/>
      <c r="D14" s="39"/>
      <c r="E14" s="40"/>
      <c r="F14" s="40"/>
      <c r="G14" s="41"/>
      <c r="H14" s="41"/>
      <c r="I14" s="40"/>
      <c r="J14" s="17"/>
      <c r="K14" s="40"/>
      <c r="L14" s="41"/>
      <c r="M14" s="41"/>
      <c r="N14" s="41"/>
      <c r="O14" s="40"/>
      <c r="P14" s="40"/>
      <c r="Q14" s="41"/>
      <c r="R14" s="40"/>
      <c r="S14" s="41"/>
      <c r="T14" s="41"/>
      <c r="U14" s="40"/>
      <c r="V14" s="40"/>
      <c r="W14" s="40"/>
      <c r="X14" s="41"/>
      <c r="Y14" s="17"/>
      <c r="Z14" s="40"/>
      <c r="AA14" s="41"/>
      <c r="AB14" s="40"/>
      <c r="AC14" s="41"/>
      <c r="AD14" s="40"/>
      <c r="AE14" s="42"/>
      <c r="AF14" s="41"/>
      <c r="AG14" s="43"/>
      <c r="AH14" s="41"/>
      <c r="AI14" s="41"/>
      <c r="AJ14" s="41"/>
      <c r="AK14" s="99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</row>
    <row r="15" spans="1:277" s="4" customFormat="1">
      <c r="A15" s="7" t="s">
        <v>91</v>
      </c>
      <c r="B15" s="8">
        <v>40429</v>
      </c>
      <c r="C15" s="9" t="s">
        <v>3</v>
      </c>
      <c r="D15" s="44" t="s">
        <v>33</v>
      </c>
      <c r="E15" s="45">
        <v>3</v>
      </c>
      <c r="F15" s="45">
        <v>36.5</v>
      </c>
      <c r="G15" s="45">
        <v>34.5</v>
      </c>
      <c r="H15" s="45" t="s">
        <v>92</v>
      </c>
      <c r="I15" s="46" t="s">
        <v>6</v>
      </c>
      <c r="J15" s="46" t="s">
        <v>33</v>
      </c>
      <c r="K15" s="46">
        <v>505</v>
      </c>
      <c r="L15" s="46" t="s">
        <v>33</v>
      </c>
      <c r="M15" s="46">
        <v>5.82</v>
      </c>
      <c r="N15" s="46" t="s">
        <v>87</v>
      </c>
      <c r="O15" s="46" t="s">
        <v>5</v>
      </c>
      <c r="P15" s="46">
        <v>42400</v>
      </c>
      <c r="Q15" s="46"/>
      <c r="R15" s="46">
        <v>8.3000000000000007</v>
      </c>
      <c r="S15" s="46">
        <v>1.7999999999999999E-2</v>
      </c>
      <c r="T15" s="46">
        <v>120</v>
      </c>
      <c r="U15" s="46">
        <v>26300</v>
      </c>
      <c r="V15" s="47">
        <v>1</v>
      </c>
      <c r="W15" s="47">
        <v>46.8</v>
      </c>
      <c r="X15" s="47">
        <v>12.6</v>
      </c>
      <c r="Y15" s="47">
        <v>0.39</v>
      </c>
      <c r="Z15" s="47" t="s">
        <v>4</v>
      </c>
      <c r="AA15" s="47">
        <v>556</v>
      </c>
      <c r="AB15" s="47" t="s">
        <v>93</v>
      </c>
      <c r="AC15" s="47">
        <v>9270</v>
      </c>
      <c r="AD15" s="47" t="s">
        <v>6</v>
      </c>
      <c r="AE15" s="48">
        <v>1310</v>
      </c>
      <c r="AF15" s="47" t="s">
        <v>81</v>
      </c>
      <c r="AG15" s="49" t="s">
        <v>85</v>
      </c>
      <c r="AH15" s="50">
        <v>9.44</v>
      </c>
      <c r="AI15" s="50" t="s">
        <v>94</v>
      </c>
      <c r="AJ15" s="50">
        <v>15</v>
      </c>
      <c r="AK15" s="100" t="s">
        <v>87</v>
      </c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</row>
    <row r="16" spans="1:277" s="4" customFormat="1">
      <c r="A16" s="10" t="s">
        <v>91</v>
      </c>
      <c r="B16" s="11">
        <v>40429</v>
      </c>
      <c r="C16" s="12" t="s">
        <v>84</v>
      </c>
      <c r="D16" s="51" t="s">
        <v>33</v>
      </c>
      <c r="E16" s="52">
        <v>3</v>
      </c>
      <c r="F16" s="52">
        <v>35</v>
      </c>
      <c r="G16" s="52">
        <v>33.9</v>
      </c>
      <c r="H16" s="52" t="s">
        <v>92</v>
      </c>
      <c r="I16" s="53" t="s">
        <v>6</v>
      </c>
      <c r="J16" s="53" t="s">
        <v>33</v>
      </c>
      <c r="K16" s="53">
        <v>518</v>
      </c>
      <c r="L16" s="53" t="s">
        <v>33</v>
      </c>
      <c r="M16" s="53">
        <v>5.45</v>
      </c>
      <c r="N16" s="53" t="s">
        <v>87</v>
      </c>
      <c r="O16" s="53" t="s">
        <v>5</v>
      </c>
      <c r="P16" s="53">
        <v>43000</v>
      </c>
      <c r="Q16" s="53"/>
      <c r="R16" s="53">
        <v>7.5</v>
      </c>
      <c r="S16" s="53">
        <v>1.6E-2</v>
      </c>
      <c r="T16" s="53">
        <v>113</v>
      </c>
      <c r="U16" s="53">
        <v>25000</v>
      </c>
      <c r="V16" s="54">
        <v>0.9</v>
      </c>
      <c r="W16" s="54">
        <v>44.2</v>
      </c>
      <c r="X16" s="54">
        <v>10.6</v>
      </c>
      <c r="Y16" s="54">
        <v>0.27</v>
      </c>
      <c r="Z16" s="54" t="s">
        <v>4</v>
      </c>
      <c r="AA16" s="54">
        <v>516</v>
      </c>
      <c r="AB16" s="54" t="s">
        <v>93</v>
      </c>
      <c r="AC16" s="54">
        <v>9850</v>
      </c>
      <c r="AD16" s="54" t="s">
        <v>6</v>
      </c>
      <c r="AE16" s="55">
        <v>1290</v>
      </c>
      <c r="AF16" s="54" t="s">
        <v>81</v>
      </c>
      <c r="AG16" s="56" t="s">
        <v>85</v>
      </c>
      <c r="AH16" s="57">
        <v>10</v>
      </c>
      <c r="AI16" s="57" t="s">
        <v>94</v>
      </c>
      <c r="AJ16" s="57">
        <v>15</v>
      </c>
      <c r="AK16" s="101" t="s">
        <v>87</v>
      </c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  <c r="IW16" s="86"/>
      <c r="IX16" s="86"/>
      <c r="IY16" s="86"/>
      <c r="IZ16" s="86"/>
      <c r="JA16" s="86"/>
      <c r="JB16" s="86"/>
      <c r="JC16" s="86"/>
      <c r="JD16" s="86"/>
      <c r="JE16" s="86"/>
      <c r="JF16" s="86"/>
      <c r="JG16" s="86"/>
      <c r="JH16" s="86"/>
      <c r="JI16" s="86"/>
      <c r="JJ16" s="86"/>
      <c r="JK16" s="86"/>
      <c r="JL16" s="86"/>
      <c r="JM16" s="86"/>
      <c r="JN16" s="86"/>
      <c r="JO16" s="86"/>
      <c r="JP16" s="86"/>
      <c r="JQ16" s="86"/>
    </row>
    <row r="17" spans="1:277" s="15" customFormat="1">
      <c r="A17" s="102" t="s">
        <v>8</v>
      </c>
      <c r="B17" s="103"/>
      <c r="C17" s="104"/>
      <c r="D17" s="28" t="str">
        <f>IFERROR((((2*(ABS((D15-D16))))/(D16+D15))*100),Refs!$C$2)</f>
        <v>N/A</v>
      </c>
      <c r="E17" s="29">
        <f>IFERROR((((2*(ABS((E15-E16))))/(E16+E15))*100),Refs!$C$2)</f>
        <v>0</v>
      </c>
      <c r="F17" s="29">
        <f>IFERROR((((2*(ABS((F15-F16))))/(F16+F15))*100),Refs!$C$2)</f>
        <v>4.1958041958041958</v>
      </c>
      <c r="G17" s="29">
        <f>IFERROR((((2*(ABS((G15-G16))))/(G16+G15))*100),Refs!$C$2)</f>
        <v>1.7543859649122848</v>
      </c>
      <c r="H17" s="29" t="str">
        <f>IFERROR((((2*(ABS((H15-H16))))/(H16+H15))*100),Refs!$C$2)</f>
        <v>N/A</v>
      </c>
      <c r="I17" s="29" t="str">
        <f>IFERROR((((2*(ABS((I15-I16))))/(I16+I15))*100),Refs!$C$2)</f>
        <v>N/A</v>
      </c>
      <c r="J17" s="29" t="str">
        <f>IFERROR((((2*(ABS((J15-J16))))/(J16+J15))*100),Refs!$C$2)</f>
        <v>N/A</v>
      </c>
      <c r="K17" s="29">
        <f>IFERROR((((2*(ABS((K15-K16))))/(K16+K15))*100),Refs!$C$2)</f>
        <v>2.541544477028348</v>
      </c>
      <c r="L17" s="29" t="str">
        <f>IFERROR((((2*(ABS((L15-L16))))/(L16+L15))*100),Refs!$C$2)</f>
        <v>N/A</v>
      </c>
      <c r="M17" s="29">
        <f>IFERROR((((2*(ABS((M15-M16))))/(M16+M15))*100),Refs!$C$2)</f>
        <v>6.5661047027506676</v>
      </c>
      <c r="N17" s="29" t="str">
        <f>IFERROR((((2*(ABS((N15-N16))))/(N16+N15))*100),Refs!$C$2)</f>
        <v>N/A</v>
      </c>
      <c r="O17" s="29" t="str">
        <f>IFERROR((((2*(ABS((O15-O16))))/(O16+O15))*100),Refs!$C$2)</f>
        <v>N/A</v>
      </c>
      <c r="P17" s="29">
        <f>IFERROR((((2*(ABS((P15-P16))))/(P16+P15))*100),Refs!$C$2)</f>
        <v>1.405152224824356</v>
      </c>
      <c r="Q17" s="29" t="str">
        <f>IFERROR((((2*(ABS((Q15-Q16))))/(Q16+Q15))*100),Refs!$C$2)</f>
        <v>N/A</v>
      </c>
      <c r="R17" s="29">
        <f>IFERROR((((2*(ABS((R15-R16))))/(R16+R15))*100),Refs!$C$2)</f>
        <v>10.12658227848102</v>
      </c>
      <c r="S17" s="29">
        <f>IFERROR((((2*(ABS((S15-S16))))/(S16+S15))*100),Refs!$C$2)</f>
        <v>11.76470588235293</v>
      </c>
      <c r="T17" s="29">
        <f>IFERROR((((2*(ABS((T15-T16))))/(T16+T15))*100),Refs!$C$2)</f>
        <v>6.0085836909871242</v>
      </c>
      <c r="U17" s="29">
        <f>IFERROR((((2*(ABS((U15-U16))))/(U16+U15))*100),Refs!$C$2)</f>
        <v>5.0682261208577</v>
      </c>
      <c r="V17" s="29">
        <f>IFERROR((((2*(ABS((V15-V16))))/(V16+V15))*100),Refs!$C$2)</f>
        <v>10.526315789473681</v>
      </c>
      <c r="W17" s="29">
        <f>IFERROR((((2*(ABS((W15-W16))))/(W16+W15))*100),Refs!$C$2)</f>
        <v>5.714285714285702</v>
      </c>
      <c r="X17" s="29">
        <f>IFERROR((((2*(ABS((X15-X16))))/(X16+X15))*100),Refs!$C$2)</f>
        <v>17.241379310344829</v>
      </c>
      <c r="Y17" s="29">
        <f>IFERROR((((2*(ABS((Y15-Y16))))/(Y16+Y15))*100),Refs!$C$2)</f>
        <v>36.36363636363636</v>
      </c>
      <c r="Z17" s="29" t="str">
        <f>IFERROR((((2*(ABS((Z15-Z16))))/(Z16+Z15))*100),Refs!$C$2)</f>
        <v>N/A</v>
      </c>
      <c r="AA17" s="29">
        <f>IFERROR((((2*(ABS((AA15-AA16))))/(AA16+AA15))*100),Refs!$C$2)</f>
        <v>7.4626865671641784</v>
      </c>
      <c r="AB17" s="29" t="str">
        <f>IFERROR((((2*(ABS((AB15-AB16))))/(AB16+AB15))*100),Refs!$C$2)</f>
        <v>N/A</v>
      </c>
      <c r="AC17" s="29">
        <f>IFERROR((((2*(ABS((AC15-AC16))))/(AC16+AC15))*100),Refs!$C$2)</f>
        <v>6.0669456066945608</v>
      </c>
      <c r="AD17" s="29" t="str">
        <f>IFERROR((((2*(ABS((AD15-AD16))))/(AD16+AD15))*100),Refs!$C$2)</f>
        <v>N/A</v>
      </c>
      <c r="AE17" s="29">
        <f>IFERROR((((2*(ABS((AE15-AE16))))/(AE16+AE15))*100),Refs!$C$2)</f>
        <v>1.5384615384615385</v>
      </c>
      <c r="AF17" s="29" t="str">
        <f>IFERROR((((2*(ABS((AF15-AF16))))/(AF16+AF15))*100),Refs!$C$2)</f>
        <v>N/A</v>
      </c>
      <c r="AG17" s="29" t="str">
        <f>IFERROR((((2*(ABS((AG15-AG16))))/(AG16+AG15))*100),Refs!$C$2)</f>
        <v>N/A</v>
      </c>
      <c r="AH17" s="29">
        <f>IFERROR((((2*(ABS((AH15-AH16))))/(AH16+AH15))*100),Refs!$C$2)</f>
        <v>5.7613168724279893</v>
      </c>
      <c r="AI17" s="29" t="str">
        <f>IFERROR((((2*(ABS((AI15-AI16))))/(AI16+AI15))*100),Refs!$C$2)</f>
        <v>N/A</v>
      </c>
      <c r="AJ17" s="29">
        <f>IFERROR((((2*(ABS((AJ15-AJ16))))/(AJ16+AJ15))*100),Refs!$C$2)</f>
        <v>0</v>
      </c>
      <c r="AK17" s="30" t="str">
        <f>IFERROR((((2*(ABS((AK15-AK16))))/(AK16+AK15))*100),Refs!$C$2)</f>
        <v>N/A</v>
      </c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  <c r="IT17" s="87"/>
      <c r="IU17" s="87"/>
      <c r="IV17" s="87"/>
      <c r="IW17" s="87"/>
      <c r="IX17" s="87"/>
      <c r="IY17" s="87"/>
      <c r="IZ17" s="87"/>
      <c r="JA17" s="87"/>
      <c r="JB17" s="87"/>
      <c r="JC17" s="87"/>
      <c r="JD17" s="87"/>
      <c r="JE17" s="87"/>
      <c r="JF17" s="87"/>
      <c r="JG17" s="87"/>
      <c r="JH17" s="87"/>
      <c r="JI17" s="87"/>
      <c r="JJ17" s="87"/>
      <c r="JK17" s="87"/>
      <c r="JL17" s="87"/>
      <c r="JM17" s="87"/>
      <c r="JN17" s="87"/>
      <c r="JO17" s="87"/>
      <c r="JP17" s="87"/>
      <c r="JQ17" s="87"/>
    </row>
    <row r="18" spans="1:277" s="5" customFormat="1">
      <c r="A18" s="105" t="s">
        <v>73</v>
      </c>
      <c r="B18" s="106"/>
      <c r="C18" s="107"/>
      <c r="D18" s="31"/>
      <c r="E18" s="32"/>
      <c r="F18" s="32"/>
      <c r="G18" s="33"/>
      <c r="H18" s="33"/>
      <c r="I18" s="32"/>
      <c r="J18" s="33"/>
      <c r="K18" s="32"/>
      <c r="L18" s="33"/>
      <c r="M18" s="33"/>
      <c r="N18" s="33"/>
      <c r="O18" s="34"/>
      <c r="P18" s="32"/>
      <c r="Q18" s="33"/>
      <c r="R18" s="32"/>
      <c r="S18" s="33"/>
      <c r="T18" s="33"/>
      <c r="U18" s="32"/>
      <c r="V18" s="32"/>
      <c r="W18" s="32"/>
      <c r="X18" s="33"/>
      <c r="Y18" s="34"/>
      <c r="Z18" s="32"/>
      <c r="AA18" s="33"/>
      <c r="AB18" s="32"/>
      <c r="AC18" s="33"/>
      <c r="AD18" s="32"/>
      <c r="AE18" s="35"/>
      <c r="AF18" s="33"/>
      <c r="AG18" s="36"/>
      <c r="AH18" s="33"/>
      <c r="AI18" s="33"/>
      <c r="AJ18" s="34"/>
      <c r="AK18" s="37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  <c r="IW18" s="86"/>
      <c r="IX18" s="86"/>
      <c r="IY18" s="86"/>
      <c r="IZ18" s="86"/>
      <c r="JA18" s="86"/>
      <c r="JB18" s="86"/>
      <c r="JC18" s="86"/>
      <c r="JD18" s="86"/>
      <c r="JE18" s="86"/>
      <c r="JF18" s="86"/>
      <c r="JG18" s="86"/>
      <c r="JH18" s="86"/>
      <c r="JI18" s="86"/>
      <c r="JJ18" s="86"/>
      <c r="JK18" s="86"/>
      <c r="JL18" s="86"/>
      <c r="JM18" s="86"/>
      <c r="JN18" s="86"/>
      <c r="JO18" s="86"/>
      <c r="JP18" s="86"/>
      <c r="JQ18" s="86"/>
    </row>
    <row r="19" spans="1:277" s="5" customFormat="1">
      <c r="A19" s="105" t="s">
        <v>74</v>
      </c>
      <c r="B19" s="106"/>
      <c r="C19" s="107"/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8"/>
      <c r="P19" s="33"/>
      <c r="Q19" s="33"/>
      <c r="R19" s="33"/>
      <c r="S19" s="33"/>
      <c r="T19" s="33"/>
      <c r="U19" s="33"/>
      <c r="V19" s="33"/>
      <c r="W19" s="33"/>
      <c r="X19" s="33"/>
      <c r="Y19" s="38"/>
      <c r="Z19" s="33"/>
      <c r="AA19" s="33"/>
      <c r="AB19" s="33"/>
      <c r="AC19" s="33"/>
      <c r="AD19" s="33"/>
      <c r="AE19" s="35"/>
      <c r="AF19" s="33"/>
      <c r="AG19" s="36"/>
      <c r="AH19" s="33"/>
      <c r="AI19" s="33"/>
      <c r="AJ19" s="38"/>
      <c r="AK19" s="37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86"/>
      <c r="IY19" s="86"/>
      <c r="IZ19" s="86"/>
      <c r="JA19" s="86"/>
      <c r="JB19" s="86"/>
      <c r="JC19" s="86"/>
      <c r="JD19" s="86"/>
      <c r="JE19" s="86"/>
      <c r="JF19" s="86"/>
      <c r="JG19" s="86"/>
      <c r="JH19" s="86"/>
      <c r="JI19" s="86"/>
      <c r="JJ19" s="86"/>
      <c r="JK19" s="86"/>
      <c r="JL19" s="86"/>
      <c r="JM19" s="86"/>
      <c r="JN19" s="86"/>
      <c r="JO19" s="86"/>
      <c r="JP19" s="86"/>
      <c r="JQ19" s="86"/>
    </row>
    <row r="20" spans="1:277" s="6" customFormat="1" ht="15.75" thickBot="1">
      <c r="A20" s="108" t="s">
        <v>75</v>
      </c>
      <c r="B20" s="109"/>
      <c r="C20" s="110"/>
      <c r="D20" s="39"/>
      <c r="E20" s="40"/>
      <c r="F20" s="40"/>
      <c r="G20" s="41"/>
      <c r="H20" s="41"/>
      <c r="I20" s="40"/>
      <c r="J20" s="41"/>
      <c r="K20" s="40"/>
      <c r="L20" s="41"/>
      <c r="M20" s="41"/>
      <c r="N20" s="41"/>
      <c r="O20" s="17"/>
      <c r="P20" s="40"/>
      <c r="Q20" s="41"/>
      <c r="R20" s="40"/>
      <c r="S20" s="41"/>
      <c r="T20" s="41"/>
      <c r="U20" s="40"/>
      <c r="V20" s="40"/>
      <c r="W20" s="40"/>
      <c r="X20" s="41"/>
      <c r="Y20" s="17"/>
      <c r="Z20" s="40"/>
      <c r="AA20" s="41"/>
      <c r="AB20" s="40"/>
      <c r="AC20" s="41"/>
      <c r="AD20" s="40"/>
      <c r="AE20" s="42"/>
      <c r="AF20" s="41"/>
      <c r="AG20" s="43"/>
      <c r="AH20" s="41"/>
      <c r="AI20" s="41"/>
      <c r="AJ20" s="17"/>
      <c r="AK20" s="99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  <c r="JI20" s="86"/>
      <c r="JJ20" s="86"/>
      <c r="JK20" s="86"/>
      <c r="JL20" s="86"/>
      <c r="JM20" s="86"/>
      <c r="JN20" s="86"/>
      <c r="JO20" s="86"/>
      <c r="JP20" s="86"/>
      <c r="JQ20" s="86"/>
    </row>
    <row r="21" spans="1:277" s="4" customFormat="1">
      <c r="A21" s="7" t="s">
        <v>95</v>
      </c>
      <c r="B21" s="8">
        <v>40437</v>
      </c>
      <c r="C21" s="9" t="s">
        <v>3</v>
      </c>
      <c r="D21" s="44" t="s">
        <v>7</v>
      </c>
      <c r="E21" s="45">
        <v>40.6</v>
      </c>
      <c r="F21" s="45">
        <v>0.1</v>
      </c>
      <c r="G21" s="45">
        <v>34.4</v>
      </c>
      <c r="H21" s="45" t="s">
        <v>80</v>
      </c>
      <c r="I21" s="46">
        <v>0.08</v>
      </c>
      <c r="J21" s="46" t="s">
        <v>7</v>
      </c>
      <c r="K21" s="46">
        <v>50.5</v>
      </c>
      <c r="L21" s="46">
        <v>1.32</v>
      </c>
      <c r="M21" s="46">
        <v>28.6</v>
      </c>
      <c r="N21" s="46" t="s">
        <v>6</v>
      </c>
      <c r="O21" s="46">
        <v>0.32</v>
      </c>
      <c r="P21" s="46">
        <v>3950</v>
      </c>
      <c r="Q21" s="46"/>
      <c r="R21" s="46">
        <v>1.75</v>
      </c>
      <c r="S21" s="46">
        <v>2.3699999999999999E-2</v>
      </c>
      <c r="T21" s="46">
        <v>13.3</v>
      </c>
      <c r="U21" s="46">
        <v>1100</v>
      </c>
      <c r="V21" s="47">
        <v>0.09</v>
      </c>
      <c r="W21" s="47">
        <v>4.33</v>
      </c>
      <c r="X21" s="47">
        <v>25.8</v>
      </c>
      <c r="Y21" s="47">
        <v>1.86</v>
      </c>
      <c r="Z21" s="47" t="s">
        <v>85</v>
      </c>
      <c r="AA21" s="47">
        <v>32</v>
      </c>
      <c r="AB21" s="47" t="s">
        <v>89</v>
      </c>
      <c r="AC21" s="47">
        <v>7620</v>
      </c>
      <c r="AD21" s="47">
        <v>0.02</v>
      </c>
      <c r="AE21" s="48">
        <v>258</v>
      </c>
      <c r="AF21" s="47" t="s">
        <v>5</v>
      </c>
      <c r="AG21" s="49">
        <v>4.3999999999999997E-2</v>
      </c>
      <c r="AH21" s="50">
        <v>1.1399999999999999</v>
      </c>
      <c r="AI21" s="50" t="s">
        <v>4</v>
      </c>
      <c r="AJ21" s="50">
        <v>3200</v>
      </c>
      <c r="AK21" s="100" t="s">
        <v>6</v>
      </c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</row>
    <row r="22" spans="1:277" s="4" customFormat="1">
      <c r="A22" s="10" t="s">
        <v>95</v>
      </c>
      <c r="B22" s="11">
        <v>40437</v>
      </c>
      <c r="C22" s="12" t="s">
        <v>84</v>
      </c>
      <c r="D22" s="51" t="s">
        <v>7</v>
      </c>
      <c r="E22" s="52">
        <v>40.200000000000003</v>
      </c>
      <c r="F22" s="52">
        <v>0.09</v>
      </c>
      <c r="G22" s="52">
        <v>34.299999999999997</v>
      </c>
      <c r="H22" s="52" t="s">
        <v>80</v>
      </c>
      <c r="I22" s="53">
        <v>7.0000000000000007E-2</v>
      </c>
      <c r="J22" s="53">
        <v>6.0000000000000001E-3</v>
      </c>
      <c r="K22" s="53">
        <v>52.9</v>
      </c>
      <c r="L22" s="53">
        <v>1.27</v>
      </c>
      <c r="M22" s="53">
        <v>27.6</v>
      </c>
      <c r="N22" s="53" t="s">
        <v>6</v>
      </c>
      <c r="O22" s="53">
        <v>0.27</v>
      </c>
      <c r="P22" s="53">
        <v>4100</v>
      </c>
      <c r="Q22" s="53"/>
      <c r="R22" s="53">
        <v>1.69</v>
      </c>
      <c r="S22" s="53">
        <v>2.4199999999999999E-2</v>
      </c>
      <c r="T22" s="53">
        <v>12.9</v>
      </c>
      <c r="U22" s="53">
        <v>1080</v>
      </c>
      <c r="V22" s="54">
        <v>0.09</v>
      </c>
      <c r="W22" s="54">
        <v>4.21</v>
      </c>
      <c r="X22" s="54">
        <v>25.3</v>
      </c>
      <c r="Y22" s="54">
        <v>1.69</v>
      </c>
      <c r="Z22" s="54" t="s">
        <v>85</v>
      </c>
      <c r="AA22" s="54">
        <v>31</v>
      </c>
      <c r="AB22" s="54" t="s">
        <v>89</v>
      </c>
      <c r="AC22" s="54">
        <v>7810</v>
      </c>
      <c r="AD22" s="54" t="s">
        <v>32</v>
      </c>
      <c r="AE22" s="55">
        <v>265</v>
      </c>
      <c r="AF22" s="54">
        <v>0.8</v>
      </c>
      <c r="AG22" s="56">
        <v>4.3999999999999997E-2</v>
      </c>
      <c r="AH22" s="57">
        <v>1.18</v>
      </c>
      <c r="AI22" s="57" t="s">
        <v>4</v>
      </c>
      <c r="AJ22" s="57">
        <v>3130</v>
      </c>
      <c r="AK22" s="101" t="s">
        <v>6</v>
      </c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  <c r="IW22" s="86"/>
      <c r="IX22" s="86"/>
      <c r="IY22" s="86"/>
      <c r="IZ22" s="86"/>
      <c r="JA22" s="86"/>
      <c r="JB22" s="86"/>
      <c r="JC22" s="86"/>
      <c r="JD22" s="86"/>
      <c r="JE22" s="86"/>
      <c r="JF22" s="86"/>
      <c r="JG22" s="86"/>
      <c r="JH22" s="86"/>
      <c r="JI22" s="86"/>
      <c r="JJ22" s="86"/>
      <c r="JK22" s="86"/>
      <c r="JL22" s="86"/>
      <c r="JM22" s="86"/>
      <c r="JN22" s="86"/>
      <c r="JO22" s="86"/>
      <c r="JP22" s="86"/>
      <c r="JQ22" s="86"/>
    </row>
    <row r="23" spans="1:277" s="15" customFormat="1">
      <c r="A23" s="102" t="s">
        <v>8</v>
      </c>
      <c r="B23" s="103"/>
      <c r="C23" s="104"/>
      <c r="D23" s="28" t="str">
        <f>IFERROR((((2*(ABS((D21-D22))))/(D22+D21))*100),Refs!$C$2)</f>
        <v>N/A</v>
      </c>
      <c r="E23" s="29">
        <f>IFERROR((((2*(ABS((E21-E22))))/(E22+E21))*100),Refs!$C$2)</f>
        <v>0.99009900990098643</v>
      </c>
      <c r="F23" s="29">
        <f>IFERROR((((2*(ABS((F21-F22))))/(F22+F21))*100),Refs!$C$2)</f>
        <v>10.526315789473694</v>
      </c>
      <c r="G23" s="29">
        <f>IFERROR((((2*(ABS((G21-G22))))/(G22+G21))*100),Refs!$C$2)</f>
        <v>0.29112081513828658</v>
      </c>
      <c r="H23" s="29" t="str">
        <f>IFERROR((((2*(ABS((H21-H22))))/(H22+H21))*100),Refs!$C$2)</f>
        <v>N/A</v>
      </c>
      <c r="I23" s="29">
        <f>IFERROR((((2*(ABS((I21-I22))))/(I22+I21))*100),Refs!$C$2)</f>
        <v>13.333333333333325</v>
      </c>
      <c r="J23" s="29" t="str">
        <f>IFERROR((((2*(ABS((J21-J22))))/(J22+J21))*100),Refs!$C$2)</f>
        <v>N/A</v>
      </c>
      <c r="K23" s="29">
        <f>IFERROR((((2*(ABS((K21-K22))))/(K22+K21))*100),Refs!$C$2)</f>
        <v>4.6421663442940009</v>
      </c>
      <c r="L23" s="29">
        <f>IFERROR((((2*(ABS((L21-L22))))/(L22+L21))*100),Refs!$C$2)</f>
        <v>3.8610038610038644</v>
      </c>
      <c r="M23" s="29">
        <f>IFERROR((((2*(ABS((M21-M22))))/(M22+M21))*100),Refs!$C$2)</f>
        <v>3.5587188612099641</v>
      </c>
      <c r="N23" s="29" t="str">
        <f>IFERROR((((2*(ABS((N21-N22))))/(N22+N21))*100),Refs!$C$2)</f>
        <v>N/A</v>
      </c>
      <c r="O23" s="29">
        <f>IFERROR((((2*(ABS((O21-O22))))/(O22+O21))*100),Refs!$C$2)</f>
        <v>16.949152542372875</v>
      </c>
      <c r="P23" s="29">
        <f>IFERROR((((2*(ABS((P21-P22))))/(P22+P21))*100),Refs!$C$2)</f>
        <v>3.7267080745341614</v>
      </c>
      <c r="Q23" s="29" t="str">
        <f>IFERROR((((2*(ABS((Q21-Q22))))/(Q22+Q21))*100),Refs!$C$2)</f>
        <v>N/A</v>
      </c>
      <c r="R23" s="29">
        <f>IFERROR((((2*(ABS((R21-R22))))/(R22+R21))*100),Refs!$C$2)</f>
        <v>3.4883720930232593</v>
      </c>
      <c r="S23" s="29">
        <f>IFERROR((((2*(ABS((S21-S22))))/(S22+S21))*100),Refs!$C$2)</f>
        <v>2.0876826722338224</v>
      </c>
      <c r="T23" s="29">
        <f>IFERROR((((2*(ABS((T21-T22))))/(T22+T21))*100),Refs!$C$2)</f>
        <v>3.0534351145038192</v>
      </c>
      <c r="U23" s="29">
        <f>IFERROR((((2*(ABS((U21-U22))))/(U22+U21))*100),Refs!$C$2)</f>
        <v>1.834862385321101</v>
      </c>
      <c r="V23" s="29">
        <f>IFERROR((((2*(ABS((V21-V22))))/(V22+V21))*100),Refs!$C$2)</f>
        <v>0</v>
      </c>
      <c r="W23" s="29">
        <f>IFERROR((((2*(ABS((W21-W22))))/(W22+W21))*100),Refs!$C$2)</f>
        <v>2.8103044496487146</v>
      </c>
      <c r="X23" s="29">
        <f>IFERROR((((2*(ABS((X21-X22))))/(X22+X21))*100),Refs!$C$2)</f>
        <v>1.9569471624266144</v>
      </c>
      <c r="Y23" s="29">
        <f>IFERROR((((2*(ABS((Y21-Y22))))/(Y22+Y21))*100),Refs!$C$2)</f>
        <v>9.5774647887324029</v>
      </c>
      <c r="Z23" s="29" t="str">
        <f>IFERROR((((2*(ABS((Z21-Z22))))/(Z22+Z21))*100),Refs!$C$2)</f>
        <v>N/A</v>
      </c>
      <c r="AA23" s="29">
        <f>IFERROR((((2*(ABS((AA21-AA22))))/(AA22+AA21))*100),Refs!$C$2)</f>
        <v>3.1746031746031744</v>
      </c>
      <c r="AB23" s="29" t="str">
        <f>IFERROR((((2*(ABS((AB21-AB22))))/(AB22+AB21))*100),Refs!$C$2)</f>
        <v>N/A</v>
      </c>
      <c r="AC23" s="29">
        <f>IFERROR((((2*(ABS((AC21-AC22))))/(AC22+AC21))*100),Refs!$C$2)</f>
        <v>2.4627349319507452</v>
      </c>
      <c r="AD23" s="29" t="str">
        <f>IFERROR((((2*(ABS((AD21-AD22))))/(AD22+AD21))*100),Refs!$C$2)</f>
        <v>N/A</v>
      </c>
      <c r="AE23" s="29">
        <f>IFERROR((((2*(ABS((AE21-AE22))))/(AE22+AE21))*100),Refs!$C$2)</f>
        <v>2.676864244741874</v>
      </c>
      <c r="AF23" s="29" t="str">
        <f>IFERROR((((2*(ABS((AF21-AF22))))/(AF22+AF21))*100),Refs!$C$2)</f>
        <v>N/A</v>
      </c>
      <c r="AG23" s="29">
        <f>IFERROR((((2*(ABS((AG21-AG22))))/(AG22+AG21))*100),Refs!$C$2)</f>
        <v>0</v>
      </c>
      <c r="AH23" s="29">
        <f>IFERROR((((2*(ABS((AH21-AH22))))/(AH22+AH21))*100),Refs!$C$2)</f>
        <v>3.4482758620689689</v>
      </c>
      <c r="AI23" s="29" t="str">
        <f>IFERROR((((2*(ABS((AI21-AI22))))/(AI22+AI21))*100),Refs!$C$2)</f>
        <v>N/A</v>
      </c>
      <c r="AJ23" s="29">
        <f>IFERROR((((2*(ABS((AJ21-AJ22))))/(AJ22+AJ21))*100),Refs!$C$2)</f>
        <v>2.2116903633491312</v>
      </c>
      <c r="AK23" s="30" t="str">
        <f>IFERROR((((2*(ABS((AK21-AK22))))/(AK22+AK21))*100),Refs!$C$2)</f>
        <v>N/A</v>
      </c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  <c r="IV23" s="87"/>
      <c r="IW23" s="87"/>
      <c r="IX23" s="87"/>
      <c r="IY23" s="87"/>
      <c r="IZ23" s="87"/>
      <c r="JA23" s="87"/>
      <c r="JB23" s="87"/>
      <c r="JC23" s="87"/>
      <c r="JD23" s="87"/>
      <c r="JE23" s="87"/>
      <c r="JF23" s="87"/>
      <c r="JG23" s="87"/>
      <c r="JH23" s="87"/>
      <c r="JI23" s="87"/>
      <c r="JJ23" s="87"/>
      <c r="JK23" s="87"/>
      <c r="JL23" s="87"/>
      <c r="JM23" s="87"/>
      <c r="JN23" s="87"/>
      <c r="JO23" s="87"/>
      <c r="JP23" s="87"/>
      <c r="JQ23" s="87"/>
    </row>
    <row r="24" spans="1:277" s="5" customFormat="1">
      <c r="A24" s="105" t="s">
        <v>73</v>
      </c>
      <c r="B24" s="106"/>
      <c r="C24" s="107"/>
      <c r="D24" s="31"/>
      <c r="E24" s="32"/>
      <c r="F24" s="32"/>
      <c r="G24" s="33"/>
      <c r="H24" s="33"/>
      <c r="I24" s="32"/>
      <c r="J24" s="33"/>
      <c r="K24" s="32"/>
      <c r="L24" s="33"/>
      <c r="M24" s="33"/>
      <c r="N24" s="33"/>
      <c r="O24" s="32"/>
      <c r="P24" s="32"/>
      <c r="Q24" s="33"/>
      <c r="R24" s="32"/>
      <c r="S24" s="33"/>
      <c r="T24" s="33"/>
      <c r="U24" s="32"/>
      <c r="V24" s="34"/>
      <c r="W24" s="32"/>
      <c r="X24" s="33"/>
      <c r="Y24" s="34"/>
      <c r="Z24" s="32"/>
      <c r="AA24" s="33"/>
      <c r="AB24" s="32"/>
      <c r="AC24" s="33"/>
      <c r="AD24" s="32"/>
      <c r="AE24" s="35"/>
      <c r="AF24" s="33"/>
      <c r="AG24" s="36"/>
      <c r="AH24" s="33"/>
      <c r="AI24" s="33"/>
      <c r="AJ24" s="34"/>
      <c r="AK24" s="37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  <c r="IW24" s="86"/>
      <c r="IX24" s="86"/>
      <c r="IY24" s="86"/>
      <c r="IZ24" s="86"/>
      <c r="JA24" s="86"/>
      <c r="JB24" s="86"/>
      <c r="JC24" s="86"/>
      <c r="JD24" s="86"/>
      <c r="JE24" s="86"/>
      <c r="JF24" s="86"/>
      <c r="JG24" s="86"/>
      <c r="JH24" s="86"/>
      <c r="JI24" s="86"/>
      <c r="JJ24" s="86"/>
      <c r="JK24" s="86"/>
      <c r="JL24" s="86"/>
      <c r="JM24" s="86"/>
      <c r="JN24" s="86"/>
      <c r="JO24" s="86"/>
      <c r="JP24" s="86"/>
      <c r="JQ24" s="86"/>
    </row>
    <row r="25" spans="1:277" s="5" customFormat="1">
      <c r="A25" s="105" t="s">
        <v>74</v>
      </c>
      <c r="B25" s="106"/>
      <c r="C25" s="107"/>
      <c r="D25" s="3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8"/>
      <c r="W25" s="33"/>
      <c r="X25" s="33"/>
      <c r="Y25" s="58"/>
      <c r="Z25" s="33"/>
      <c r="AA25" s="33"/>
      <c r="AB25" s="33"/>
      <c r="AC25" s="33"/>
      <c r="AD25" s="33"/>
      <c r="AE25" s="35"/>
      <c r="AF25" s="33"/>
      <c r="AG25" s="36"/>
      <c r="AH25" s="33"/>
      <c r="AI25" s="33"/>
      <c r="AJ25" s="58"/>
      <c r="AK25" s="37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  <c r="IW25" s="86"/>
      <c r="IX25" s="86"/>
      <c r="IY25" s="86"/>
      <c r="IZ25" s="86"/>
      <c r="JA25" s="86"/>
      <c r="JB25" s="86"/>
      <c r="JC25" s="86"/>
      <c r="JD25" s="86"/>
      <c r="JE25" s="86"/>
      <c r="JF25" s="86"/>
      <c r="JG25" s="86"/>
      <c r="JH25" s="86"/>
      <c r="JI25" s="86"/>
      <c r="JJ25" s="86"/>
      <c r="JK25" s="86"/>
      <c r="JL25" s="86"/>
      <c r="JM25" s="86"/>
      <c r="JN25" s="86"/>
      <c r="JO25" s="86"/>
      <c r="JP25" s="86"/>
      <c r="JQ25" s="86"/>
    </row>
    <row r="26" spans="1:277" s="6" customFormat="1" ht="15.75" thickBot="1">
      <c r="A26" s="108" t="s">
        <v>75</v>
      </c>
      <c r="B26" s="109"/>
      <c r="C26" s="110"/>
      <c r="D26" s="39"/>
      <c r="E26" s="40"/>
      <c r="F26" s="40"/>
      <c r="G26" s="41"/>
      <c r="H26" s="41"/>
      <c r="I26" s="40"/>
      <c r="J26" s="41"/>
      <c r="K26" s="40"/>
      <c r="L26" s="41"/>
      <c r="M26" s="41"/>
      <c r="N26" s="41"/>
      <c r="O26" s="40"/>
      <c r="P26" s="40"/>
      <c r="Q26" s="41"/>
      <c r="R26" s="40"/>
      <c r="S26" s="41"/>
      <c r="T26" s="41"/>
      <c r="U26" s="40"/>
      <c r="V26" s="17"/>
      <c r="W26" s="40"/>
      <c r="X26" s="41"/>
      <c r="Y26" s="17"/>
      <c r="Z26" s="40"/>
      <c r="AA26" s="41"/>
      <c r="AB26" s="40"/>
      <c r="AC26" s="41"/>
      <c r="AD26" s="40"/>
      <c r="AE26" s="42"/>
      <c r="AF26" s="41"/>
      <c r="AG26" s="43"/>
      <c r="AH26" s="41"/>
      <c r="AI26" s="41"/>
      <c r="AJ26" s="17"/>
      <c r="AK26" s="99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  <c r="IW26" s="86"/>
      <c r="IX26" s="86"/>
      <c r="IY26" s="86"/>
      <c r="IZ26" s="86"/>
      <c r="JA26" s="86"/>
      <c r="JB26" s="86"/>
      <c r="JC26" s="86"/>
      <c r="JD26" s="86"/>
      <c r="JE26" s="86"/>
      <c r="JF26" s="86"/>
      <c r="JG26" s="86"/>
      <c r="JH26" s="86"/>
      <c r="JI26" s="86"/>
      <c r="JJ26" s="86"/>
      <c r="JK26" s="86"/>
      <c r="JL26" s="86"/>
      <c r="JM26" s="86"/>
      <c r="JN26" s="86"/>
      <c r="JO26" s="86"/>
      <c r="JP26" s="86"/>
      <c r="JQ26" s="86"/>
    </row>
    <row r="27" spans="1:277" s="4" customFormat="1">
      <c r="A27" s="7" t="s">
        <v>98</v>
      </c>
      <c r="B27" s="8">
        <v>40441</v>
      </c>
      <c r="C27" s="9" t="s">
        <v>3</v>
      </c>
      <c r="D27" s="44" t="s">
        <v>85</v>
      </c>
      <c r="E27" s="45">
        <v>8</v>
      </c>
      <c r="F27" s="45">
        <v>0.3</v>
      </c>
      <c r="G27" s="45">
        <v>184</v>
      </c>
      <c r="H27" s="45" t="s">
        <v>80</v>
      </c>
      <c r="I27" s="46" t="s">
        <v>6</v>
      </c>
      <c r="J27" s="46" t="s">
        <v>87</v>
      </c>
      <c r="K27" s="46">
        <v>95.2</v>
      </c>
      <c r="L27" s="46">
        <v>0.04</v>
      </c>
      <c r="M27" s="46">
        <v>0.9</v>
      </c>
      <c r="N27" s="46" t="s">
        <v>87</v>
      </c>
      <c r="O27" s="46">
        <v>1.4</v>
      </c>
      <c r="P27" s="46">
        <v>15</v>
      </c>
      <c r="Q27" s="46"/>
      <c r="R27" s="46">
        <v>1.23</v>
      </c>
      <c r="S27" s="46" t="s">
        <v>7</v>
      </c>
      <c r="T27" s="46">
        <v>26.4</v>
      </c>
      <c r="U27" s="46">
        <v>2950</v>
      </c>
      <c r="V27" s="47" t="s">
        <v>87</v>
      </c>
      <c r="W27" s="47">
        <v>6.24</v>
      </c>
      <c r="X27" s="47">
        <v>16</v>
      </c>
      <c r="Y27" s="47">
        <v>0.3</v>
      </c>
      <c r="Z27" s="47" t="s">
        <v>5</v>
      </c>
      <c r="AA27" s="47">
        <v>43</v>
      </c>
      <c r="AB27" s="47" t="s">
        <v>6</v>
      </c>
      <c r="AC27" s="47">
        <v>4250</v>
      </c>
      <c r="AD27" s="47" t="s">
        <v>81</v>
      </c>
      <c r="AE27" s="48">
        <v>319</v>
      </c>
      <c r="AF27" s="47" t="s">
        <v>81</v>
      </c>
      <c r="AG27" s="49" t="s">
        <v>33</v>
      </c>
      <c r="AH27" s="50">
        <v>3</v>
      </c>
      <c r="AI27" s="50" t="s">
        <v>81</v>
      </c>
      <c r="AJ27" s="50" t="s">
        <v>81</v>
      </c>
      <c r="AK27" s="100" t="s">
        <v>5</v>
      </c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  <c r="IW27" s="86"/>
      <c r="IX27" s="86"/>
      <c r="IY27" s="86"/>
      <c r="IZ27" s="86"/>
      <c r="JA27" s="86"/>
      <c r="JB27" s="86"/>
      <c r="JC27" s="86"/>
      <c r="JD27" s="86"/>
      <c r="JE27" s="86"/>
      <c r="JF27" s="86"/>
      <c r="JG27" s="86"/>
      <c r="JH27" s="86"/>
      <c r="JI27" s="86"/>
      <c r="JJ27" s="86"/>
      <c r="JK27" s="86"/>
      <c r="JL27" s="86"/>
      <c r="JM27" s="86"/>
      <c r="JN27" s="86"/>
      <c r="JO27" s="86"/>
      <c r="JP27" s="86"/>
      <c r="JQ27" s="86"/>
    </row>
    <row r="28" spans="1:277" s="4" customFormat="1">
      <c r="A28" s="10" t="s">
        <v>98</v>
      </c>
      <c r="B28" s="11">
        <v>40441</v>
      </c>
      <c r="C28" s="12" t="s">
        <v>84</v>
      </c>
      <c r="D28" s="51" t="s">
        <v>85</v>
      </c>
      <c r="E28" s="52">
        <v>8</v>
      </c>
      <c r="F28" s="52">
        <v>0.5</v>
      </c>
      <c r="G28" s="52">
        <v>174</v>
      </c>
      <c r="H28" s="52" t="s">
        <v>80</v>
      </c>
      <c r="I28" s="53" t="s">
        <v>6</v>
      </c>
      <c r="J28" s="53" t="s">
        <v>87</v>
      </c>
      <c r="K28" s="53">
        <v>91.1</v>
      </c>
      <c r="L28" s="53">
        <v>0.04</v>
      </c>
      <c r="M28" s="53">
        <v>0.9</v>
      </c>
      <c r="N28" s="53" t="s">
        <v>87</v>
      </c>
      <c r="O28" s="53">
        <v>1.2</v>
      </c>
      <c r="P28" s="53">
        <v>15</v>
      </c>
      <c r="Q28" s="53"/>
      <c r="R28" s="53">
        <v>1.27</v>
      </c>
      <c r="S28" s="53" t="s">
        <v>7</v>
      </c>
      <c r="T28" s="53">
        <v>26.8</v>
      </c>
      <c r="U28" s="53">
        <v>2980</v>
      </c>
      <c r="V28" s="54" t="s">
        <v>87</v>
      </c>
      <c r="W28" s="54">
        <v>6.25</v>
      </c>
      <c r="X28" s="54">
        <v>16</v>
      </c>
      <c r="Y28" s="54">
        <v>0.3</v>
      </c>
      <c r="Z28" s="54" t="s">
        <v>5</v>
      </c>
      <c r="AA28" s="54">
        <v>43</v>
      </c>
      <c r="AB28" s="54" t="s">
        <v>6</v>
      </c>
      <c r="AC28" s="54">
        <v>4050</v>
      </c>
      <c r="AD28" s="54" t="s">
        <v>81</v>
      </c>
      <c r="AE28" s="55">
        <v>302</v>
      </c>
      <c r="AF28" s="54" t="s">
        <v>81</v>
      </c>
      <c r="AG28" s="56" t="s">
        <v>33</v>
      </c>
      <c r="AH28" s="57">
        <v>2.8</v>
      </c>
      <c r="AI28" s="57" t="s">
        <v>81</v>
      </c>
      <c r="AJ28" s="57" t="s">
        <v>81</v>
      </c>
      <c r="AK28" s="101" t="s">
        <v>5</v>
      </c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  <c r="IW28" s="86"/>
      <c r="IX28" s="86"/>
      <c r="IY28" s="86"/>
      <c r="IZ28" s="86"/>
      <c r="JA28" s="86"/>
      <c r="JB28" s="86"/>
      <c r="JC28" s="86"/>
      <c r="JD28" s="86"/>
      <c r="JE28" s="86"/>
      <c r="JF28" s="86"/>
      <c r="JG28" s="86"/>
      <c r="JH28" s="86"/>
      <c r="JI28" s="86"/>
      <c r="JJ28" s="86"/>
      <c r="JK28" s="86"/>
      <c r="JL28" s="86"/>
      <c r="JM28" s="86"/>
      <c r="JN28" s="86"/>
      <c r="JO28" s="86"/>
      <c r="JP28" s="86"/>
      <c r="JQ28" s="86"/>
    </row>
    <row r="29" spans="1:277" s="15" customFormat="1">
      <c r="A29" s="102" t="s">
        <v>8</v>
      </c>
      <c r="B29" s="103"/>
      <c r="C29" s="104"/>
      <c r="D29" s="28" t="str">
        <f>IFERROR((((2*(ABS((D27-D28))))/(D28+D27))*100),Refs!$C$2)</f>
        <v>N/A</v>
      </c>
      <c r="E29" s="29">
        <f>IFERROR((((2*(ABS((E27-E28))))/(E28+E27))*100),Refs!$C$2)</f>
        <v>0</v>
      </c>
      <c r="F29" s="29">
        <f>IFERROR((((2*(ABS((F27-F28))))/(F28+F27))*100),Refs!$C$2)</f>
        <v>50</v>
      </c>
      <c r="G29" s="29">
        <f>IFERROR((((2*(ABS((G27-G28))))/(G28+G27))*100),Refs!$C$2)</f>
        <v>5.5865921787709496</v>
      </c>
      <c r="H29" s="29" t="str">
        <f>IFERROR((((2*(ABS((H27-H28))))/(H28+H27))*100),Refs!$C$2)</f>
        <v>N/A</v>
      </c>
      <c r="I29" s="29" t="str">
        <f>IFERROR((((2*(ABS((I27-I28))))/(I28+I27))*100),Refs!$C$2)</f>
        <v>N/A</v>
      </c>
      <c r="J29" s="29" t="str">
        <f>IFERROR((((2*(ABS((J27-J28))))/(J28+J27))*100),Refs!$C$2)</f>
        <v>N/A</v>
      </c>
      <c r="K29" s="29">
        <f>IFERROR((((2*(ABS((K27-K28))))/(K28+K27))*100),Refs!$C$2)</f>
        <v>4.4015029522275988</v>
      </c>
      <c r="L29" s="29">
        <f>IFERROR((((2*(ABS((L27-L28))))/(L28+L27))*100),Refs!$C$2)</f>
        <v>0</v>
      </c>
      <c r="M29" s="29">
        <f>IFERROR((((2*(ABS((M27-M28))))/(M28+M27))*100),Refs!$C$2)</f>
        <v>0</v>
      </c>
      <c r="N29" s="29" t="str">
        <f>IFERROR((((2*(ABS((N27-N28))))/(N28+N27))*100),Refs!$C$2)</f>
        <v>N/A</v>
      </c>
      <c r="O29" s="29">
        <f>IFERROR((((2*(ABS((O27-O28))))/(O28+O27))*100),Refs!$C$2)</f>
        <v>15.384615384615383</v>
      </c>
      <c r="P29" s="29">
        <f>IFERROR((((2*(ABS((P27-P28))))/(P28+P27))*100),Refs!$C$2)</f>
        <v>0</v>
      </c>
      <c r="Q29" s="29" t="str">
        <f>IFERROR((((2*(ABS((Q27-Q28))))/(Q28+Q27))*100),Refs!$C$2)</f>
        <v>N/A</v>
      </c>
      <c r="R29" s="29">
        <f>IFERROR((((2*(ABS((R27-R28))))/(R28+R27))*100),Refs!$C$2)</f>
        <v>3.2000000000000028</v>
      </c>
      <c r="S29" s="29" t="str">
        <f>IFERROR((((2*(ABS((S27-S28))))/(S28+S27))*100),Refs!$C$2)</f>
        <v>N/A</v>
      </c>
      <c r="T29" s="29">
        <f>IFERROR((((2*(ABS((T27-T28))))/(T28+T27))*100),Refs!$C$2)</f>
        <v>1.5037593984962485</v>
      </c>
      <c r="U29" s="29">
        <f>IFERROR((((2*(ABS((U27-U28))))/(U28+U27))*100),Refs!$C$2)</f>
        <v>1.0118043844856661</v>
      </c>
      <c r="V29" s="29" t="str">
        <f>IFERROR((((2*(ABS((V27-V28))))/(V28+V27))*100),Refs!$C$2)</f>
        <v>N/A</v>
      </c>
      <c r="W29" s="29">
        <f>IFERROR((((2*(ABS((W27-W28))))/(W28+W27))*100),Refs!$C$2)</f>
        <v>0.16012810248198217</v>
      </c>
      <c r="X29" s="29">
        <f>IFERROR((((2*(ABS((X27-X28))))/(X28+X27))*100),Refs!$C$2)</f>
        <v>0</v>
      </c>
      <c r="Y29" s="29">
        <f>IFERROR((((2*(ABS((Y27-Y28))))/(Y28+Y27))*100),Refs!$C$2)</f>
        <v>0</v>
      </c>
      <c r="Z29" s="29" t="str">
        <f>IFERROR((((2*(ABS((Z27-Z28))))/(Z28+Z27))*100),Refs!$C$2)</f>
        <v>N/A</v>
      </c>
      <c r="AA29" s="29">
        <f>IFERROR((((2*(ABS((AA27-AA28))))/(AA28+AA27))*100),Refs!$C$2)</f>
        <v>0</v>
      </c>
      <c r="AB29" s="29" t="str">
        <f>IFERROR((((2*(ABS((AB27-AB28))))/(AB28+AB27))*100),Refs!$C$2)</f>
        <v>N/A</v>
      </c>
      <c r="AC29" s="29">
        <f>IFERROR((((2*(ABS((AC27-AC28))))/(AC28+AC27))*100),Refs!$C$2)</f>
        <v>4.8192771084337354</v>
      </c>
      <c r="AD29" s="29" t="str">
        <f>IFERROR((((2*(ABS((AD27-AD28))))/(AD28+AD27))*100),Refs!$C$2)</f>
        <v>N/A</v>
      </c>
      <c r="AE29" s="29">
        <f>IFERROR((((2*(ABS((AE27-AE28))))/(AE28+AE27))*100),Refs!$C$2)</f>
        <v>5.4750402576489536</v>
      </c>
      <c r="AF29" s="29" t="str">
        <f>IFERROR((((2*(ABS((AF27-AF28))))/(AF28+AF27))*100),Refs!$C$2)</f>
        <v>N/A</v>
      </c>
      <c r="AG29" s="29" t="str">
        <f>IFERROR((((2*(ABS((AG27-AG28))))/(AG28+AG27))*100),Refs!$C$2)</f>
        <v>N/A</v>
      </c>
      <c r="AH29" s="29">
        <f>IFERROR((((2*(ABS((AH27-AH28))))/(AH28+AH27))*100),Refs!$C$2)</f>
        <v>6.8965517241379377</v>
      </c>
      <c r="AI29" s="29" t="str">
        <f>IFERROR((((2*(ABS((AI27-AI28))))/(AI28+AI27))*100),Refs!$C$2)</f>
        <v>N/A</v>
      </c>
      <c r="AJ29" s="29" t="str">
        <f>IFERROR((((2*(ABS((AJ27-AJ28))))/(AJ28+AJ27))*100),Refs!$C$2)</f>
        <v>N/A</v>
      </c>
      <c r="AK29" s="30" t="str">
        <f>IFERROR((((2*(ABS((AK27-AK28))))/(AK28+AK27))*100),Refs!$C$2)</f>
        <v>N/A</v>
      </c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  <c r="IU29" s="87"/>
      <c r="IV29" s="87"/>
      <c r="IW29" s="87"/>
      <c r="IX29" s="87"/>
      <c r="IY29" s="87"/>
      <c r="IZ29" s="87"/>
      <c r="JA29" s="87"/>
      <c r="JB29" s="87"/>
      <c r="JC29" s="87"/>
      <c r="JD29" s="87"/>
      <c r="JE29" s="87"/>
      <c r="JF29" s="87"/>
      <c r="JG29" s="87"/>
      <c r="JH29" s="87"/>
      <c r="JI29" s="87"/>
      <c r="JJ29" s="87"/>
      <c r="JK29" s="87"/>
      <c r="JL29" s="87"/>
      <c r="JM29" s="87"/>
      <c r="JN29" s="87"/>
      <c r="JO29" s="87"/>
      <c r="JP29" s="87"/>
      <c r="JQ29" s="87"/>
    </row>
    <row r="30" spans="1:277" s="5" customFormat="1" ht="78" customHeight="1">
      <c r="A30" s="105" t="s">
        <v>73</v>
      </c>
      <c r="B30" s="106"/>
      <c r="C30" s="107"/>
      <c r="D30" s="31"/>
      <c r="E30" s="32"/>
      <c r="F30" s="34" t="s">
        <v>97</v>
      </c>
      <c r="G30" s="33"/>
      <c r="H30" s="33"/>
      <c r="I30" s="32"/>
      <c r="J30" s="33"/>
      <c r="K30" s="32"/>
      <c r="L30" s="33"/>
      <c r="M30" s="33"/>
      <c r="N30" s="33"/>
      <c r="O30" s="32"/>
      <c r="P30" s="32"/>
      <c r="Q30" s="33"/>
      <c r="R30" s="32"/>
      <c r="S30" s="33"/>
      <c r="T30" s="33"/>
      <c r="U30" s="32"/>
      <c r="V30" s="32"/>
      <c r="W30" s="32"/>
      <c r="X30" s="33"/>
      <c r="Y30" s="32"/>
      <c r="Z30" s="32"/>
      <c r="AA30" s="33"/>
      <c r="AB30" s="32"/>
      <c r="AC30" s="33"/>
      <c r="AD30" s="32"/>
      <c r="AE30" s="35"/>
      <c r="AF30" s="33"/>
      <c r="AG30" s="36"/>
      <c r="AH30" s="33"/>
      <c r="AI30" s="33"/>
      <c r="AJ30" s="33"/>
      <c r="AK30" s="37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  <c r="IW30" s="86"/>
      <c r="IX30" s="86"/>
      <c r="IY30" s="86"/>
      <c r="IZ30" s="86"/>
      <c r="JA30" s="86"/>
      <c r="JB30" s="86"/>
      <c r="JC30" s="86"/>
      <c r="JD30" s="86"/>
      <c r="JE30" s="86"/>
      <c r="JF30" s="86"/>
      <c r="JG30" s="86"/>
      <c r="JH30" s="86"/>
      <c r="JI30" s="86"/>
      <c r="JJ30" s="86"/>
      <c r="JK30" s="86"/>
      <c r="JL30" s="86"/>
      <c r="JM30" s="86"/>
      <c r="JN30" s="86"/>
      <c r="JO30" s="86"/>
      <c r="JP30" s="86"/>
      <c r="JQ30" s="86"/>
    </row>
    <row r="31" spans="1:277" s="5" customFormat="1">
      <c r="A31" s="105" t="s">
        <v>74</v>
      </c>
      <c r="B31" s="106"/>
      <c r="C31" s="107"/>
      <c r="D31" s="31"/>
      <c r="E31" s="33"/>
      <c r="F31" s="38" t="s">
        <v>77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5"/>
      <c r="AF31" s="33"/>
      <c r="AG31" s="36"/>
      <c r="AH31" s="33"/>
      <c r="AI31" s="33"/>
      <c r="AJ31" s="33"/>
      <c r="AK31" s="37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  <c r="IW31" s="86"/>
      <c r="IX31" s="86"/>
      <c r="IY31" s="86"/>
      <c r="IZ31" s="86"/>
      <c r="JA31" s="86"/>
      <c r="JB31" s="86"/>
      <c r="JC31" s="86"/>
      <c r="JD31" s="86"/>
      <c r="JE31" s="86"/>
      <c r="JF31" s="86"/>
      <c r="JG31" s="86"/>
      <c r="JH31" s="86"/>
      <c r="JI31" s="86"/>
      <c r="JJ31" s="86"/>
      <c r="JK31" s="86"/>
      <c r="JL31" s="86"/>
      <c r="JM31" s="86"/>
      <c r="JN31" s="86"/>
      <c r="JO31" s="86"/>
      <c r="JP31" s="86"/>
      <c r="JQ31" s="86"/>
    </row>
    <row r="32" spans="1:277" s="6" customFormat="1" ht="26.25" thickBot="1">
      <c r="A32" s="108" t="s">
        <v>75</v>
      </c>
      <c r="B32" s="109"/>
      <c r="C32" s="110"/>
      <c r="D32" s="39"/>
      <c r="E32" s="40"/>
      <c r="F32" s="17" t="s">
        <v>96</v>
      </c>
      <c r="G32" s="41"/>
      <c r="H32" s="41"/>
      <c r="I32" s="40"/>
      <c r="J32" s="41"/>
      <c r="K32" s="40"/>
      <c r="L32" s="41"/>
      <c r="M32" s="41"/>
      <c r="N32" s="41"/>
      <c r="O32" s="40"/>
      <c r="P32" s="40"/>
      <c r="Q32" s="41"/>
      <c r="R32" s="40"/>
      <c r="S32" s="41"/>
      <c r="T32" s="41"/>
      <c r="U32" s="40"/>
      <c r="V32" s="40"/>
      <c r="W32" s="40"/>
      <c r="X32" s="41"/>
      <c r="Y32" s="40"/>
      <c r="Z32" s="40"/>
      <c r="AA32" s="41"/>
      <c r="AB32" s="40"/>
      <c r="AC32" s="41"/>
      <c r="AD32" s="40"/>
      <c r="AE32" s="42"/>
      <c r="AF32" s="41"/>
      <c r="AG32" s="43"/>
      <c r="AH32" s="41"/>
      <c r="AI32" s="41"/>
      <c r="AJ32" s="41"/>
      <c r="AK32" s="99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  <c r="IW32" s="86"/>
      <c r="IX32" s="86"/>
      <c r="IY32" s="86"/>
      <c r="IZ32" s="86"/>
      <c r="JA32" s="86"/>
      <c r="JB32" s="86"/>
      <c r="JC32" s="86"/>
      <c r="JD32" s="86"/>
      <c r="JE32" s="86"/>
      <c r="JF32" s="86"/>
      <c r="JG32" s="86"/>
      <c r="JH32" s="86"/>
      <c r="JI32" s="86"/>
      <c r="JJ32" s="86"/>
      <c r="JK32" s="86"/>
      <c r="JL32" s="86"/>
      <c r="JM32" s="86"/>
      <c r="JN32" s="86"/>
      <c r="JO32" s="86"/>
      <c r="JP32" s="86"/>
      <c r="JQ32" s="86"/>
    </row>
    <row r="33" spans="1:277" s="4" customFormat="1">
      <c r="A33" s="7" t="s">
        <v>99</v>
      </c>
      <c r="B33" s="8">
        <v>40442</v>
      </c>
      <c r="C33" s="9" t="s">
        <v>3</v>
      </c>
      <c r="D33" s="44" t="s">
        <v>85</v>
      </c>
      <c r="E33" s="45">
        <v>4</v>
      </c>
      <c r="F33" s="45">
        <v>0.8</v>
      </c>
      <c r="G33" s="45">
        <v>102</v>
      </c>
      <c r="H33" s="45" t="s">
        <v>80</v>
      </c>
      <c r="I33" s="46" t="s">
        <v>6</v>
      </c>
      <c r="J33" s="46" t="s">
        <v>87</v>
      </c>
      <c r="K33" s="46">
        <v>66.599999999999994</v>
      </c>
      <c r="L33" s="46" t="s">
        <v>32</v>
      </c>
      <c r="M33" s="46">
        <v>0.9</v>
      </c>
      <c r="N33" s="46" t="s">
        <v>87</v>
      </c>
      <c r="O33" s="46" t="s">
        <v>4</v>
      </c>
      <c r="P33" s="46">
        <v>251</v>
      </c>
      <c r="Q33" s="46"/>
      <c r="R33" s="46">
        <v>2.67</v>
      </c>
      <c r="S33" s="46" t="s">
        <v>7</v>
      </c>
      <c r="T33" s="46">
        <v>11.7</v>
      </c>
      <c r="U33" s="46">
        <v>641</v>
      </c>
      <c r="V33" s="47">
        <v>5</v>
      </c>
      <c r="W33" s="47">
        <v>5.53</v>
      </c>
      <c r="X33" s="47" t="s">
        <v>87</v>
      </c>
      <c r="Y33" s="47" t="s">
        <v>4</v>
      </c>
      <c r="Z33" s="47" t="s">
        <v>5</v>
      </c>
      <c r="AA33" s="47">
        <v>8</v>
      </c>
      <c r="AB33" s="47" t="s">
        <v>6</v>
      </c>
      <c r="AC33" s="47">
        <v>4910</v>
      </c>
      <c r="AD33" s="47" t="s">
        <v>81</v>
      </c>
      <c r="AE33" s="48">
        <v>273</v>
      </c>
      <c r="AF33" s="47" t="s">
        <v>81</v>
      </c>
      <c r="AG33" s="49" t="s">
        <v>33</v>
      </c>
      <c r="AH33" s="50">
        <v>3</v>
      </c>
      <c r="AI33" s="50" t="s">
        <v>81</v>
      </c>
      <c r="AJ33" s="50" t="s">
        <v>81</v>
      </c>
      <c r="AK33" s="100" t="s">
        <v>5</v>
      </c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6"/>
      <c r="IZ33" s="86"/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6"/>
      <c r="JO33" s="86"/>
      <c r="JP33" s="86"/>
      <c r="JQ33" s="86"/>
    </row>
    <row r="34" spans="1:277" s="4" customFormat="1">
      <c r="A34" s="10" t="s">
        <v>99</v>
      </c>
      <c r="B34" s="11">
        <v>40442</v>
      </c>
      <c r="C34" s="12" t="s">
        <v>84</v>
      </c>
      <c r="D34" s="51" t="s">
        <v>85</v>
      </c>
      <c r="E34" s="52" t="s">
        <v>100</v>
      </c>
      <c r="F34" s="52">
        <v>0.8</v>
      </c>
      <c r="G34" s="52">
        <v>107</v>
      </c>
      <c r="H34" s="52" t="s">
        <v>80</v>
      </c>
      <c r="I34" s="53" t="s">
        <v>6</v>
      </c>
      <c r="J34" s="53" t="s">
        <v>87</v>
      </c>
      <c r="K34" s="53">
        <v>64.5</v>
      </c>
      <c r="L34" s="53" t="s">
        <v>32</v>
      </c>
      <c r="M34" s="53">
        <v>0.8</v>
      </c>
      <c r="N34" s="53" t="s">
        <v>87</v>
      </c>
      <c r="O34" s="53" t="s">
        <v>4</v>
      </c>
      <c r="P34" s="53">
        <v>265</v>
      </c>
      <c r="Q34" s="53"/>
      <c r="R34" s="53">
        <v>2.5</v>
      </c>
      <c r="S34" s="53" t="s">
        <v>7</v>
      </c>
      <c r="T34" s="53">
        <v>11.1</v>
      </c>
      <c r="U34" s="53">
        <v>648</v>
      </c>
      <c r="V34" s="54">
        <v>5</v>
      </c>
      <c r="W34" s="54">
        <v>5.38</v>
      </c>
      <c r="X34" s="54" t="s">
        <v>87</v>
      </c>
      <c r="Y34" s="54" t="s">
        <v>4</v>
      </c>
      <c r="Z34" s="54" t="s">
        <v>5</v>
      </c>
      <c r="AA34" s="54">
        <v>8</v>
      </c>
      <c r="AB34" s="54" t="s">
        <v>6</v>
      </c>
      <c r="AC34" s="54">
        <v>5000</v>
      </c>
      <c r="AD34" s="54" t="s">
        <v>81</v>
      </c>
      <c r="AE34" s="55">
        <v>278</v>
      </c>
      <c r="AF34" s="54" t="s">
        <v>81</v>
      </c>
      <c r="AG34" s="56" t="s">
        <v>33</v>
      </c>
      <c r="AH34" s="57">
        <v>3</v>
      </c>
      <c r="AI34" s="57" t="s">
        <v>81</v>
      </c>
      <c r="AJ34" s="57">
        <v>6</v>
      </c>
      <c r="AK34" s="101" t="s">
        <v>5</v>
      </c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6"/>
      <c r="IZ34" s="86"/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6"/>
      <c r="JO34" s="86"/>
      <c r="JP34" s="86"/>
      <c r="JQ34" s="86"/>
    </row>
    <row r="35" spans="1:277" s="15" customFormat="1">
      <c r="A35" s="102" t="s">
        <v>8</v>
      </c>
      <c r="B35" s="103"/>
      <c r="C35" s="104"/>
      <c r="D35" s="28" t="str">
        <f>IFERROR((((2*(ABS((D33-D34))))/(D34+D33))*100),Refs!$C$2)</f>
        <v>N/A</v>
      </c>
      <c r="E35" s="29" t="str">
        <f>IFERROR((((2*(ABS((E33-E34))))/(E34+E33))*100),Refs!$C$2)</f>
        <v>N/A</v>
      </c>
      <c r="F35" s="29">
        <f>IFERROR((((2*(ABS((F33-F34))))/(F34+F33))*100),Refs!$C$2)</f>
        <v>0</v>
      </c>
      <c r="G35" s="29">
        <f>IFERROR((((2*(ABS((G33-G34))))/(G34+G33))*100),Refs!$C$2)</f>
        <v>4.7846889952153111</v>
      </c>
      <c r="H35" s="29" t="str">
        <f>IFERROR((((2*(ABS((H33-H34))))/(H34+H33))*100),Refs!$C$2)</f>
        <v>N/A</v>
      </c>
      <c r="I35" s="29" t="str">
        <f>IFERROR((((2*(ABS((I33-I34))))/(I34+I33))*100),Refs!$C$2)</f>
        <v>N/A</v>
      </c>
      <c r="J35" s="29" t="str">
        <f>IFERROR((((2*(ABS((J33-J34))))/(J34+J33))*100),Refs!$C$2)</f>
        <v>N/A</v>
      </c>
      <c r="K35" s="29">
        <f>IFERROR((((2*(ABS((K33-K34))))/(K34+K33))*100),Refs!$C$2)</f>
        <v>3.2036613272311132</v>
      </c>
      <c r="L35" s="29" t="str">
        <f>IFERROR((((2*(ABS((L33-L34))))/(L34+L33))*100),Refs!$C$2)</f>
        <v>N/A</v>
      </c>
      <c r="M35" s="29">
        <f>IFERROR((((2*(ABS((M33-M34))))/(M34+M33))*100),Refs!$C$2)</f>
        <v>11.764705882352937</v>
      </c>
      <c r="N35" s="29" t="str">
        <f>IFERROR((((2*(ABS((N33-N34))))/(N34+N33))*100),Refs!$C$2)</f>
        <v>N/A</v>
      </c>
      <c r="O35" s="29" t="str">
        <f>IFERROR((((2*(ABS((O33-O34))))/(O34+O33))*100),Refs!$C$2)</f>
        <v>N/A</v>
      </c>
      <c r="P35" s="29">
        <f>IFERROR((((2*(ABS((P33-P34))))/(P34+P33))*100),Refs!$C$2)</f>
        <v>5.4263565891472867</v>
      </c>
      <c r="Q35" s="29" t="str">
        <f>IFERROR((((2*(ABS((Q33-Q34))))/(Q34+Q33))*100),Refs!$C$2)</f>
        <v>N/A</v>
      </c>
      <c r="R35" s="29">
        <f>IFERROR((((2*(ABS((R33-R34))))/(R34+R33))*100),Refs!$C$2)</f>
        <v>6.5764023210831688</v>
      </c>
      <c r="S35" s="29" t="str">
        <f>IFERROR((((2*(ABS((S33-S34))))/(S34+S33))*100),Refs!$C$2)</f>
        <v>N/A</v>
      </c>
      <c r="T35" s="29">
        <f>IFERROR((((2*(ABS((T33-T34))))/(T34+T33))*100),Refs!$C$2)</f>
        <v>5.2631578947368398</v>
      </c>
      <c r="U35" s="29">
        <f>IFERROR((((2*(ABS((U33-U34))))/(U34+U33))*100),Refs!$C$2)</f>
        <v>1.0861132660977502</v>
      </c>
      <c r="V35" s="29">
        <f>IFERROR((((2*(ABS((V33-V34))))/(V34+V33))*100),Refs!$C$2)</f>
        <v>0</v>
      </c>
      <c r="W35" s="29">
        <f>IFERROR((((2*(ABS((W33-W34))))/(W34+W33))*100),Refs!$C$2)</f>
        <v>2.7497708524289708</v>
      </c>
      <c r="X35" s="29" t="str">
        <f>IFERROR((((2*(ABS((X33-X34))))/(X34+X33))*100),Refs!$C$2)</f>
        <v>N/A</v>
      </c>
      <c r="Y35" s="29" t="str">
        <f>IFERROR((((2*(ABS((Y33-Y34))))/(Y34+Y33))*100),Refs!$C$2)</f>
        <v>N/A</v>
      </c>
      <c r="Z35" s="29" t="str">
        <f>IFERROR((((2*(ABS((Z33-Z34))))/(Z34+Z33))*100),Refs!$C$2)</f>
        <v>N/A</v>
      </c>
      <c r="AA35" s="29">
        <f>IFERROR((((2*(ABS((AA33-AA34))))/(AA34+AA33))*100),Refs!$C$2)</f>
        <v>0</v>
      </c>
      <c r="AB35" s="29" t="str">
        <f>IFERROR((((2*(ABS((AB33-AB34))))/(AB34+AB33))*100),Refs!$C$2)</f>
        <v>N/A</v>
      </c>
      <c r="AC35" s="29">
        <f>IFERROR((((2*(ABS((AC33-AC34))))/(AC34+AC33))*100),Refs!$C$2)</f>
        <v>1.8163471241170535</v>
      </c>
      <c r="AD35" s="29" t="str">
        <f>IFERROR((((2*(ABS((AD33-AD34))))/(AD34+AD33))*100),Refs!$C$2)</f>
        <v>N/A</v>
      </c>
      <c r="AE35" s="29">
        <f>IFERROR((((2*(ABS((AE33-AE34))))/(AE34+AE33))*100),Refs!$C$2)</f>
        <v>1.8148820326678767</v>
      </c>
      <c r="AF35" s="29" t="str">
        <f>IFERROR((((2*(ABS((AF33-AF34))))/(AF34+AF33))*100),Refs!$C$2)</f>
        <v>N/A</v>
      </c>
      <c r="AG35" s="29" t="str">
        <f>IFERROR((((2*(ABS((AG33-AG34))))/(AG34+AG33))*100),Refs!$C$2)</f>
        <v>N/A</v>
      </c>
      <c r="AH35" s="29">
        <f>IFERROR((((2*(ABS((AH33-AH34))))/(AH34+AH33))*100),Refs!$C$2)</f>
        <v>0</v>
      </c>
      <c r="AI35" s="29" t="str">
        <f>IFERROR((((2*(ABS((AI33-AI34))))/(AI34+AI33))*100),Refs!$C$2)</f>
        <v>N/A</v>
      </c>
      <c r="AJ35" s="29" t="str">
        <f>IFERROR((((2*(ABS((AJ33-AJ34))))/(AJ34+AJ33))*100),Refs!$C$2)</f>
        <v>N/A</v>
      </c>
      <c r="AK35" s="30" t="str">
        <f>IFERROR((((2*(ABS((AK33-AK34))))/(AK34+AK33))*100),Refs!$C$2)</f>
        <v>N/A</v>
      </c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  <c r="IT35" s="87"/>
      <c r="IU35" s="87"/>
      <c r="IV35" s="87"/>
      <c r="IW35" s="87"/>
      <c r="IX35" s="87"/>
      <c r="IY35" s="87"/>
      <c r="IZ35" s="87"/>
      <c r="JA35" s="87"/>
      <c r="JB35" s="87"/>
      <c r="JC35" s="87"/>
      <c r="JD35" s="87"/>
      <c r="JE35" s="87"/>
      <c r="JF35" s="87"/>
      <c r="JG35" s="87"/>
      <c r="JH35" s="87"/>
      <c r="JI35" s="87"/>
      <c r="JJ35" s="87"/>
      <c r="JK35" s="87"/>
      <c r="JL35" s="87"/>
      <c r="JM35" s="87"/>
      <c r="JN35" s="87"/>
      <c r="JO35" s="87"/>
      <c r="JP35" s="87"/>
      <c r="JQ35" s="87"/>
    </row>
    <row r="36" spans="1:277" s="5" customFormat="1">
      <c r="A36" s="105" t="s">
        <v>73</v>
      </c>
      <c r="B36" s="106"/>
      <c r="C36" s="107"/>
      <c r="D36" s="31"/>
      <c r="E36" s="32"/>
      <c r="F36" s="32"/>
      <c r="G36" s="33"/>
      <c r="H36" s="33"/>
      <c r="I36" s="32"/>
      <c r="J36" s="33"/>
      <c r="K36" s="32"/>
      <c r="L36" s="33"/>
      <c r="M36" s="33"/>
      <c r="N36" s="33"/>
      <c r="O36" s="32"/>
      <c r="P36" s="32"/>
      <c r="Q36" s="33"/>
      <c r="R36" s="32"/>
      <c r="S36" s="33"/>
      <c r="T36" s="33"/>
      <c r="U36" s="32"/>
      <c r="V36" s="32"/>
      <c r="W36" s="32"/>
      <c r="X36" s="33"/>
      <c r="Y36" s="34"/>
      <c r="Z36" s="32"/>
      <c r="AA36" s="33"/>
      <c r="AB36" s="32"/>
      <c r="AC36" s="33"/>
      <c r="AD36" s="32"/>
      <c r="AE36" s="35"/>
      <c r="AF36" s="33"/>
      <c r="AG36" s="36"/>
      <c r="AH36" s="33"/>
      <c r="AI36" s="33"/>
      <c r="AJ36" s="33"/>
      <c r="AK36" s="37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  <c r="IW36" s="86"/>
      <c r="IX36" s="86"/>
      <c r="IY36" s="86"/>
      <c r="IZ36" s="86"/>
      <c r="JA36" s="86"/>
      <c r="JB36" s="86"/>
      <c r="JC36" s="86"/>
      <c r="JD36" s="86"/>
      <c r="JE36" s="86"/>
      <c r="JF36" s="86"/>
      <c r="JG36" s="86"/>
      <c r="JH36" s="86"/>
      <c r="JI36" s="86"/>
      <c r="JJ36" s="86"/>
      <c r="JK36" s="86"/>
      <c r="JL36" s="86"/>
      <c r="JM36" s="86"/>
      <c r="JN36" s="86"/>
      <c r="JO36" s="86"/>
      <c r="JP36" s="86"/>
      <c r="JQ36" s="86"/>
    </row>
    <row r="37" spans="1:277" s="5" customFormat="1">
      <c r="A37" s="105" t="s">
        <v>74</v>
      </c>
      <c r="B37" s="106"/>
      <c r="C37" s="107"/>
      <c r="D37" s="31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8"/>
      <c r="Z37" s="33"/>
      <c r="AA37" s="33"/>
      <c r="AB37" s="33"/>
      <c r="AC37" s="33"/>
      <c r="AD37" s="33"/>
      <c r="AE37" s="35"/>
      <c r="AF37" s="33"/>
      <c r="AG37" s="36"/>
      <c r="AH37" s="33"/>
      <c r="AI37" s="33"/>
      <c r="AJ37" s="33"/>
      <c r="AK37" s="37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  <c r="IV37" s="86"/>
      <c r="IW37" s="86"/>
      <c r="IX37" s="86"/>
      <c r="IY37" s="86"/>
      <c r="IZ37" s="86"/>
      <c r="JA37" s="86"/>
      <c r="JB37" s="86"/>
      <c r="JC37" s="86"/>
      <c r="JD37" s="86"/>
      <c r="JE37" s="86"/>
      <c r="JF37" s="86"/>
      <c r="JG37" s="86"/>
      <c r="JH37" s="86"/>
      <c r="JI37" s="86"/>
      <c r="JJ37" s="86"/>
      <c r="JK37" s="86"/>
      <c r="JL37" s="86"/>
      <c r="JM37" s="86"/>
      <c r="JN37" s="86"/>
      <c r="JO37" s="86"/>
      <c r="JP37" s="86"/>
      <c r="JQ37" s="86"/>
    </row>
    <row r="38" spans="1:277" s="6" customFormat="1" ht="15.75" thickBot="1">
      <c r="A38" s="108" t="s">
        <v>75</v>
      </c>
      <c r="B38" s="109"/>
      <c r="C38" s="110"/>
      <c r="D38" s="39"/>
      <c r="E38" s="40"/>
      <c r="F38" s="40"/>
      <c r="G38" s="41"/>
      <c r="H38" s="41"/>
      <c r="I38" s="40"/>
      <c r="J38" s="41"/>
      <c r="K38" s="40"/>
      <c r="L38" s="41"/>
      <c r="M38" s="41"/>
      <c r="N38" s="41"/>
      <c r="O38" s="40"/>
      <c r="P38" s="40"/>
      <c r="Q38" s="41"/>
      <c r="R38" s="40"/>
      <c r="S38" s="41"/>
      <c r="T38" s="41"/>
      <c r="U38" s="40"/>
      <c r="V38" s="40"/>
      <c r="W38" s="40"/>
      <c r="X38" s="41"/>
      <c r="Y38" s="17"/>
      <c r="Z38" s="40"/>
      <c r="AA38" s="41"/>
      <c r="AB38" s="40"/>
      <c r="AC38" s="41"/>
      <c r="AD38" s="40"/>
      <c r="AE38" s="42"/>
      <c r="AF38" s="41"/>
      <c r="AG38" s="43"/>
      <c r="AH38" s="41"/>
      <c r="AI38" s="41"/>
      <c r="AJ38" s="41"/>
      <c r="AK38" s="99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  <c r="IW38" s="86"/>
      <c r="IX38" s="86"/>
      <c r="IY38" s="86"/>
      <c r="IZ38" s="86"/>
      <c r="JA38" s="86"/>
      <c r="JB38" s="86"/>
      <c r="JC38" s="86"/>
      <c r="JD38" s="86"/>
      <c r="JE38" s="86"/>
      <c r="JF38" s="86"/>
      <c r="JG38" s="86"/>
      <c r="JH38" s="86"/>
      <c r="JI38" s="86"/>
      <c r="JJ38" s="86"/>
      <c r="JK38" s="86"/>
      <c r="JL38" s="86"/>
      <c r="JM38" s="86"/>
      <c r="JN38" s="86"/>
      <c r="JO38" s="86"/>
      <c r="JP38" s="86"/>
      <c r="JQ38" s="86"/>
    </row>
    <row r="39" spans="1:277" s="4" customFormat="1">
      <c r="A39" s="7" t="s">
        <v>101</v>
      </c>
      <c r="B39" s="8">
        <v>40443</v>
      </c>
      <c r="C39" s="9" t="s">
        <v>3</v>
      </c>
      <c r="D39" s="44" t="s">
        <v>102</v>
      </c>
      <c r="E39" s="45">
        <v>6</v>
      </c>
      <c r="F39" s="45">
        <v>7.1</v>
      </c>
      <c r="G39" s="45">
        <v>84</v>
      </c>
      <c r="H39" s="45" t="s">
        <v>103</v>
      </c>
      <c r="I39" s="46" t="s">
        <v>33</v>
      </c>
      <c r="J39" s="46" t="s">
        <v>102</v>
      </c>
      <c r="K39" s="46">
        <v>233</v>
      </c>
      <c r="L39" s="46" t="s">
        <v>102</v>
      </c>
      <c r="M39" s="46">
        <v>211</v>
      </c>
      <c r="N39" s="46" t="s">
        <v>5</v>
      </c>
      <c r="O39" s="46" t="s">
        <v>104</v>
      </c>
      <c r="P39" s="46">
        <v>27500</v>
      </c>
      <c r="Q39" s="46"/>
      <c r="R39" s="46">
        <v>3.4</v>
      </c>
      <c r="S39" s="46">
        <v>0.05</v>
      </c>
      <c r="T39" s="46">
        <v>42.8</v>
      </c>
      <c r="U39" s="46">
        <v>38200</v>
      </c>
      <c r="V39" s="47">
        <v>0.5</v>
      </c>
      <c r="W39" s="47">
        <v>12.5</v>
      </c>
      <c r="X39" s="47">
        <v>226</v>
      </c>
      <c r="Y39" s="47">
        <v>0.37</v>
      </c>
      <c r="Z39" s="47" t="s">
        <v>6</v>
      </c>
      <c r="AA39" s="47">
        <v>296</v>
      </c>
      <c r="AB39" s="47" t="s">
        <v>4</v>
      </c>
      <c r="AC39" s="47">
        <v>12300</v>
      </c>
      <c r="AD39" s="47" t="s">
        <v>33</v>
      </c>
      <c r="AE39" s="48">
        <v>688</v>
      </c>
      <c r="AF39" s="47" t="s">
        <v>100</v>
      </c>
      <c r="AG39" s="49" t="s">
        <v>32</v>
      </c>
      <c r="AH39" s="50">
        <v>2.29</v>
      </c>
      <c r="AI39" s="50" t="s">
        <v>87</v>
      </c>
      <c r="AJ39" s="50">
        <v>1510</v>
      </c>
      <c r="AK39" s="100" t="s">
        <v>5</v>
      </c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  <c r="IW39" s="86"/>
      <c r="IX39" s="86"/>
      <c r="IY39" s="86"/>
      <c r="IZ39" s="86"/>
      <c r="JA39" s="86"/>
      <c r="JB39" s="86"/>
      <c r="JC39" s="86"/>
      <c r="JD39" s="86"/>
      <c r="JE39" s="86"/>
      <c r="JF39" s="86"/>
      <c r="JG39" s="86"/>
      <c r="JH39" s="86"/>
      <c r="JI39" s="86"/>
      <c r="JJ39" s="86"/>
      <c r="JK39" s="86"/>
      <c r="JL39" s="86"/>
      <c r="JM39" s="86"/>
      <c r="JN39" s="86"/>
      <c r="JO39" s="86"/>
      <c r="JP39" s="86"/>
      <c r="JQ39" s="86"/>
    </row>
    <row r="40" spans="1:277" s="4" customFormat="1">
      <c r="A40" s="10" t="s">
        <v>101</v>
      </c>
      <c r="B40" s="11">
        <v>40443</v>
      </c>
      <c r="C40" s="12" t="s">
        <v>84</v>
      </c>
      <c r="D40" s="51" t="s">
        <v>102</v>
      </c>
      <c r="E40" s="52">
        <v>6</v>
      </c>
      <c r="F40" s="52">
        <v>6.7</v>
      </c>
      <c r="G40" s="52">
        <v>81.099999999999994</v>
      </c>
      <c r="H40" s="52" t="s">
        <v>103</v>
      </c>
      <c r="I40" s="53" t="s">
        <v>33</v>
      </c>
      <c r="J40" s="53" t="s">
        <v>102</v>
      </c>
      <c r="K40" s="53">
        <v>239</v>
      </c>
      <c r="L40" s="53" t="s">
        <v>102</v>
      </c>
      <c r="M40" s="53">
        <v>208</v>
      </c>
      <c r="N40" s="53" t="s">
        <v>5</v>
      </c>
      <c r="O40" s="53" t="s">
        <v>104</v>
      </c>
      <c r="P40" s="53">
        <v>28300</v>
      </c>
      <c r="Q40" s="53"/>
      <c r="R40" s="53">
        <v>3.4</v>
      </c>
      <c r="S40" s="53">
        <v>0.05</v>
      </c>
      <c r="T40" s="53">
        <v>42.1</v>
      </c>
      <c r="U40" s="53">
        <v>37600</v>
      </c>
      <c r="V40" s="54">
        <v>0.5</v>
      </c>
      <c r="W40" s="54">
        <v>12.5</v>
      </c>
      <c r="X40" s="54">
        <v>226</v>
      </c>
      <c r="Y40" s="54">
        <v>0.78</v>
      </c>
      <c r="Z40" s="54" t="s">
        <v>6</v>
      </c>
      <c r="AA40" s="54">
        <v>278</v>
      </c>
      <c r="AB40" s="54" t="s">
        <v>4</v>
      </c>
      <c r="AC40" s="54">
        <v>12100</v>
      </c>
      <c r="AD40" s="54" t="s">
        <v>33</v>
      </c>
      <c r="AE40" s="55">
        <v>690</v>
      </c>
      <c r="AF40" s="54" t="s">
        <v>100</v>
      </c>
      <c r="AG40" s="56" t="s">
        <v>32</v>
      </c>
      <c r="AH40" s="57">
        <v>2.12</v>
      </c>
      <c r="AI40" s="57" t="s">
        <v>87</v>
      </c>
      <c r="AJ40" s="57">
        <v>1470</v>
      </c>
      <c r="AK40" s="101" t="s">
        <v>5</v>
      </c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  <c r="IW40" s="86"/>
      <c r="IX40" s="86"/>
      <c r="IY40" s="86"/>
      <c r="IZ40" s="86"/>
      <c r="JA40" s="86"/>
      <c r="JB40" s="86"/>
      <c r="JC40" s="86"/>
      <c r="JD40" s="86"/>
      <c r="JE40" s="86"/>
      <c r="JF40" s="86"/>
      <c r="JG40" s="86"/>
      <c r="JH40" s="86"/>
      <c r="JI40" s="86"/>
      <c r="JJ40" s="86"/>
      <c r="JK40" s="86"/>
      <c r="JL40" s="86"/>
      <c r="JM40" s="86"/>
      <c r="JN40" s="86"/>
      <c r="JO40" s="86"/>
      <c r="JP40" s="86"/>
      <c r="JQ40" s="86"/>
    </row>
    <row r="41" spans="1:277" s="15" customFormat="1">
      <c r="A41" s="102" t="s">
        <v>8</v>
      </c>
      <c r="B41" s="103"/>
      <c r="C41" s="104"/>
      <c r="D41" s="28" t="str">
        <f>IFERROR((((2*(ABS((D39-D40))))/(D40+D39))*100),Refs!$C$2)</f>
        <v>N/A</v>
      </c>
      <c r="E41" s="29">
        <f>IFERROR((((2*(ABS((E39-E40))))/(E40+E39))*100),Refs!$C$2)</f>
        <v>0</v>
      </c>
      <c r="F41" s="29">
        <f>IFERROR((((2*(ABS((F39-F40))))/(F40+F39))*100),Refs!$C$2)</f>
        <v>5.7971014492753543</v>
      </c>
      <c r="G41" s="29">
        <f>IFERROR((((2*(ABS((G39-G40))))/(G40+G39))*100),Refs!$C$2)</f>
        <v>3.5130224106602133</v>
      </c>
      <c r="H41" s="29" t="str">
        <f>IFERROR((((2*(ABS((H39-H40))))/(H40+H39))*100),Refs!$C$2)</f>
        <v>N/A</v>
      </c>
      <c r="I41" s="29" t="str">
        <f>IFERROR((((2*(ABS((I39-I40))))/(I40+I39))*100),Refs!$C$2)</f>
        <v>N/A</v>
      </c>
      <c r="J41" s="29" t="str">
        <f>IFERROR((((2*(ABS((J39-J40))))/(J40+J39))*100),Refs!$C$2)</f>
        <v>N/A</v>
      </c>
      <c r="K41" s="29">
        <f>IFERROR((((2*(ABS((K39-K40))))/(K40+K39))*100),Refs!$C$2)</f>
        <v>2.5423728813559325</v>
      </c>
      <c r="L41" s="29" t="str">
        <f>IFERROR((((2*(ABS((L39-L40))))/(L40+L39))*100),Refs!$C$2)</f>
        <v>N/A</v>
      </c>
      <c r="M41" s="29">
        <f>IFERROR((((2*(ABS((M39-M40))))/(M40+M39))*100),Refs!$C$2)</f>
        <v>1.431980906921241</v>
      </c>
      <c r="N41" s="29" t="str">
        <f>IFERROR((((2*(ABS((N39-N40))))/(N40+N39))*100),Refs!$C$2)</f>
        <v>N/A</v>
      </c>
      <c r="O41" s="29" t="str">
        <f>IFERROR((((2*(ABS((O39-O40))))/(O40+O39))*100),Refs!$C$2)</f>
        <v>N/A</v>
      </c>
      <c r="P41" s="29">
        <f>IFERROR((((2*(ABS((P39-P40))))/(P40+P39))*100),Refs!$C$2)</f>
        <v>2.8673835125448028</v>
      </c>
      <c r="Q41" s="29" t="str">
        <f>IFERROR((((2*(ABS((Q39-Q40))))/(Q40+Q39))*100),Refs!$C$2)</f>
        <v>N/A</v>
      </c>
      <c r="R41" s="29">
        <f>IFERROR((((2*(ABS((R39-R40))))/(R40+R39))*100),Refs!$C$2)</f>
        <v>0</v>
      </c>
      <c r="S41" s="29">
        <f>IFERROR((((2*(ABS((S39-S40))))/(S40+S39))*100),Refs!$C$2)</f>
        <v>0</v>
      </c>
      <c r="T41" s="29">
        <f>IFERROR((((2*(ABS((T39-T40))))/(T40+T39))*100),Refs!$C$2)</f>
        <v>1.6489988221436884</v>
      </c>
      <c r="U41" s="29">
        <f>IFERROR((((2*(ABS((U39-U40))))/(U40+U39))*100),Refs!$C$2)</f>
        <v>1.5831134564643801</v>
      </c>
      <c r="V41" s="29">
        <f>IFERROR((((2*(ABS((V39-V40))))/(V40+V39))*100),Refs!$C$2)</f>
        <v>0</v>
      </c>
      <c r="W41" s="29">
        <f>IFERROR((((2*(ABS((W39-W40))))/(W40+W39))*100),Refs!$C$2)</f>
        <v>0</v>
      </c>
      <c r="X41" s="29">
        <f>IFERROR((((2*(ABS((X39-X40))))/(X40+X39))*100),Refs!$C$2)</f>
        <v>0</v>
      </c>
      <c r="Y41" s="29">
        <f>IFERROR((((2*(ABS((Y39-Y40))))/(Y40+Y39))*100),Refs!$C$2)</f>
        <v>71.304347826086968</v>
      </c>
      <c r="Z41" s="29" t="str">
        <f>IFERROR((((2*(ABS((Z39-Z40))))/(Z40+Z39))*100),Refs!$C$2)</f>
        <v>N/A</v>
      </c>
      <c r="AA41" s="29">
        <f>IFERROR((((2*(ABS((AA39-AA40))))/(AA40+AA39))*100),Refs!$C$2)</f>
        <v>6.2717770034843205</v>
      </c>
      <c r="AB41" s="29" t="str">
        <f>IFERROR((((2*(ABS((AB39-AB40))))/(AB40+AB39))*100),Refs!$C$2)</f>
        <v>N/A</v>
      </c>
      <c r="AC41" s="29">
        <f>IFERROR((((2*(ABS((AC39-AC40))))/(AC40+AC39))*100),Refs!$C$2)</f>
        <v>1.639344262295082</v>
      </c>
      <c r="AD41" s="29" t="str">
        <f>IFERROR((((2*(ABS((AD39-AD40))))/(AD40+AD39))*100),Refs!$C$2)</f>
        <v>N/A</v>
      </c>
      <c r="AE41" s="29">
        <f>IFERROR((((2*(ABS((AE39-AE40))))/(AE40+AE39))*100),Refs!$C$2)</f>
        <v>0.29027576197387517</v>
      </c>
      <c r="AF41" s="29" t="str">
        <f>IFERROR((((2*(ABS((AF39-AF40))))/(AF40+AF39))*100),Refs!$C$2)</f>
        <v>N/A</v>
      </c>
      <c r="AG41" s="29" t="str">
        <f>IFERROR((((2*(ABS((AG39-AG40))))/(AG40+AG39))*100),Refs!$C$2)</f>
        <v>N/A</v>
      </c>
      <c r="AH41" s="29">
        <f>IFERROR((((2*(ABS((AH39-AH40))))/(AH40+AH39))*100),Refs!$C$2)</f>
        <v>7.7097505668934208</v>
      </c>
      <c r="AI41" s="29" t="str">
        <f>IFERROR((((2*(ABS((AI39-AI40))))/(AI40+AI39))*100),Refs!$C$2)</f>
        <v>N/A</v>
      </c>
      <c r="AJ41" s="29">
        <f>IFERROR((((2*(ABS((AJ39-AJ40))))/(AJ40+AJ39))*100),Refs!$C$2)</f>
        <v>2.6845637583892619</v>
      </c>
      <c r="AK41" s="30" t="str">
        <f>IFERROR((((2*(ABS((AK39-AK40))))/(AK40+AK39))*100),Refs!$C$2)</f>
        <v>N/A</v>
      </c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  <c r="IR41" s="87"/>
      <c r="IS41" s="87"/>
      <c r="IT41" s="87"/>
      <c r="IU41" s="87"/>
      <c r="IV41" s="87"/>
      <c r="IW41" s="87"/>
      <c r="IX41" s="87"/>
      <c r="IY41" s="87"/>
      <c r="IZ41" s="87"/>
      <c r="JA41" s="87"/>
      <c r="JB41" s="87"/>
      <c r="JC41" s="87"/>
      <c r="JD41" s="87"/>
      <c r="JE41" s="87"/>
      <c r="JF41" s="87"/>
      <c r="JG41" s="87"/>
      <c r="JH41" s="87"/>
      <c r="JI41" s="87"/>
      <c r="JJ41" s="87"/>
      <c r="JK41" s="87"/>
      <c r="JL41" s="87"/>
      <c r="JM41" s="87"/>
      <c r="JN41" s="87"/>
      <c r="JO41" s="87"/>
      <c r="JP41" s="87"/>
      <c r="JQ41" s="87"/>
    </row>
    <row r="42" spans="1:277" s="5" customFormat="1" ht="38.25">
      <c r="A42" s="105" t="s">
        <v>73</v>
      </c>
      <c r="B42" s="106"/>
      <c r="C42" s="107"/>
      <c r="D42" s="31"/>
      <c r="E42" s="32"/>
      <c r="F42" s="32"/>
      <c r="G42" s="33"/>
      <c r="H42" s="33"/>
      <c r="I42" s="32"/>
      <c r="J42" s="33"/>
      <c r="K42" s="32"/>
      <c r="L42" s="33"/>
      <c r="M42" s="33"/>
      <c r="N42" s="33"/>
      <c r="O42" s="32"/>
      <c r="P42" s="32"/>
      <c r="Q42" s="33"/>
      <c r="R42" s="32"/>
      <c r="S42" s="33"/>
      <c r="T42" s="33"/>
      <c r="U42" s="32"/>
      <c r="V42" s="32"/>
      <c r="W42" s="32"/>
      <c r="X42" s="33"/>
      <c r="Y42" s="34" t="s">
        <v>113</v>
      </c>
      <c r="Z42" s="32"/>
      <c r="AA42" s="33"/>
      <c r="AB42" s="32"/>
      <c r="AC42" s="33"/>
      <c r="AD42" s="32"/>
      <c r="AE42" s="35"/>
      <c r="AF42" s="33"/>
      <c r="AG42" s="36"/>
      <c r="AH42" s="33"/>
      <c r="AI42" s="33"/>
      <c r="AJ42" s="33"/>
      <c r="AK42" s="37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  <c r="IV42" s="86"/>
      <c r="IW42" s="86"/>
      <c r="IX42" s="86"/>
      <c r="IY42" s="86"/>
      <c r="IZ42" s="86"/>
      <c r="JA42" s="86"/>
      <c r="JB42" s="86"/>
      <c r="JC42" s="86"/>
      <c r="JD42" s="86"/>
      <c r="JE42" s="86"/>
      <c r="JF42" s="86"/>
      <c r="JG42" s="86"/>
      <c r="JH42" s="86"/>
      <c r="JI42" s="86"/>
      <c r="JJ42" s="86"/>
      <c r="JK42" s="86"/>
      <c r="JL42" s="86"/>
      <c r="JM42" s="86"/>
      <c r="JN42" s="86"/>
      <c r="JO42" s="86"/>
      <c r="JP42" s="86"/>
      <c r="JQ42" s="86"/>
    </row>
    <row r="43" spans="1:277" s="5" customFormat="1">
      <c r="A43" s="105" t="s">
        <v>74</v>
      </c>
      <c r="B43" s="106"/>
      <c r="C43" s="107"/>
      <c r="D43" s="31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8" t="s">
        <v>77</v>
      </c>
      <c r="Z43" s="33"/>
      <c r="AA43" s="33"/>
      <c r="AB43" s="33"/>
      <c r="AC43" s="33"/>
      <c r="AD43" s="33"/>
      <c r="AE43" s="35"/>
      <c r="AF43" s="33"/>
      <c r="AG43" s="36"/>
      <c r="AH43" s="33"/>
      <c r="AI43" s="33"/>
      <c r="AJ43" s="33"/>
      <c r="AK43" s="37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  <c r="IV43" s="86"/>
      <c r="IW43" s="86"/>
      <c r="IX43" s="86"/>
      <c r="IY43" s="86"/>
      <c r="IZ43" s="86"/>
      <c r="JA43" s="86"/>
      <c r="JB43" s="86"/>
      <c r="JC43" s="86"/>
      <c r="JD43" s="86"/>
      <c r="JE43" s="86"/>
      <c r="JF43" s="86"/>
      <c r="JG43" s="86"/>
      <c r="JH43" s="86"/>
      <c r="JI43" s="86"/>
      <c r="JJ43" s="86"/>
      <c r="JK43" s="86"/>
      <c r="JL43" s="86"/>
      <c r="JM43" s="86"/>
      <c r="JN43" s="86"/>
      <c r="JO43" s="86"/>
      <c r="JP43" s="86"/>
      <c r="JQ43" s="86"/>
    </row>
    <row r="44" spans="1:277" s="6" customFormat="1" ht="26.25" thickBot="1">
      <c r="A44" s="108" t="s">
        <v>75</v>
      </c>
      <c r="B44" s="109"/>
      <c r="C44" s="110"/>
      <c r="D44" s="39"/>
      <c r="E44" s="40"/>
      <c r="F44" s="40"/>
      <c r="G44" s="41"/>
      <c r="H44" s="41"/>
      <c r="I44" s="40"/>
      <c r="J44" s="41"/>
      <c r="K44" s="40"/>
      <c r="L44" s="41"/>
      <c r="M44" s="41"/>
      <c r="N44" s="41"/>
      <c r="O44" s="40"/>
      <c r="P44" s="40"/>
      <c r="Q44" s="41"/>
      <c r="R44" s="40"/>
      <c r="S44" s="41"/>
      <c r="T44" s="41"/>
      <c r="U44" s="40"/>
      <c r="V44" s="40"/>
      <c r="W44" s="40"/>
      <c r="X44" s="41"/>
      <c r="Y44" s="17" t="s">
        <v>96</v>
      </c>
      <c r="Z44" s="40"/>
      <c r="AA44" s="41"/>
      <c r="AB44" s="40"/>
      <c r="AC44" s="41"/>
      <c r="AD44" s="40"/>
      <c r="AE44" s="42"/>
      <c r="AF44" s="41"/>
      <c r="AG44" s="43"/>
      <c r="AH44" s="41"/>
      <c r="AI44" s="41"/>
      <c r="AJ44" s="41"/>
      <c r="AK44" s="99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  <c r="IV44" s="86"/>
      <c r="IW44" s="86"/>
      <c r="IX44" s="86"/>
      <c r="IY44" s="86"/>
      <c r="IZ44" s="86"/>
      <c r="JA44" s="86"/>
      <c r="JB44" s="86"/>
      <c r="JC44" s="86"/>
      <c r="JD44" s="86"/>
      <c r="JE44" s="86"/>
      <c r="JF44" s="86"/>
      <c r="JG44" s="86"/>
      <c r="JH44" s="86"/>
      <c r="JI44" s="86"/>
      <c r="JJ44" s="86"/>
      <c r="JK44" s="86"/>
      <c r="JL44" s="86"/>
      <c r="JM44" s="86"/>
      <c r="JN44" s="86"/>
      <c r="JO44" s="86"/>
      <c r="JP44" s="86"/>
      <c r="JQ44" s="86"/>
    </row>
    <row r="45" spans="1:277" s="4" customFormat="1">
      <c r="A45" s="7" t="s">
        <v>107</v>
      </c>
      <c r="B45" s="8">
        <v>40513</v>
      </c>
      <c r="C45" s="9" t="s">
        <v>3</v>
      </c>
      <c r="D45" s="44">
        <v>0.13</v>
      </c>
      <c r="E45" s="45">
        <v>18</v>
      </c>
      <c r="F45" s="45" t="s">
        <v>93</v>
      </c>
      <c r="G45" s="45">
        <v>18</v>
      </c>
      <c r="H45" s="45" t="s">
        <v>108</v>
      </c>
      <c r="I45" s="46" t="s">
        <v>93</v>
      </c>
      <c r="J45" s="46" t="s">
        <v>109</v>
      </c>
      <c r="K45" s="46">
        <v>268</v>
      </c>
      <c r="L45" s="46">
        <v>32.1</v>
      </c>
      <c r="M45" s="46">
        <v>242</v>
      </c>
      <c r="N45" s="46" t="s">
        <v>109</v>
      </c>
      <c r="O45" s="46">
        <v>4.5</v>
      </c>
      <c r="P45" s="46">
        <v>2470</v>
      </c>
      <c r="Q45" s="46"/>
      <c r="R45" s="46">
        <v>8.6</v>
      </c>
      <c r="S45" s="46">
        <v>0.111</v>
      </c>
      <c r="T45" s="46">
        <v>508</v>
      </c>
      <c r="U45" s="46">
        <v>39400</v>
      </c>
      <c r="V45" s="47" t="s">
        <v>109</v>
      </c>
      <c r="W45" s="47">
        <v>21.5</v>
      </c>
      <c r="X45" s="47">
        <v>927</v>
      </c>
      <c r="Y45" s="47" t="s">
        <v>110</v>
      </c>
      <c r="Z45" s="47" t="s">
        <v>94</v>
      </c>
      <c r="AA45" s="47">
        <v>1020</v>
      </c>
      <c r="AB45" s="47" t="s">
        <v>93</v>
      </c>
      <c r="AC45" s="47">
        <v>11200</v>
      </c>
      <c r="AD45" s="47" t="s">
        <v>111</v>
      </c>
      <c r="AE45" s="48">
        <v>1120</v>
      </c>
      <c r="AF45" s="47" t="s">
        <v>111</v>
      </c>
      <c r="AG45" s="49" t="s">
        <v>4</v>
      </c>
      <c r="AH45" s="50">
        <v>4</v>
      </c>
      <c r="AI45" s="50" t="s">
        <v>111</v>
      </c>
      <c r="AJ45" s="50">
        <v>153000</v>
      </c>
      <c r="AK45" s="100" t="s">
        <v>94</v>
      </c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  <c r="IV45" s="86"/>
      <c r="IW45" s="86"/>
      <c r="IX45" s="86"/>
      <c r="IY45" s="86"/>
      <c r="IZ45" s="86"/>
      <c r="JA45" s="86"/>
      <c r="JB45" s="86"/>
      <c r="JC45" s="86"/>
      <c r="JD45" s="86"/>
      <c r="JE45" s="86"/>
      <c r="JF45" s="86"/>
      <c r="JG45" s="86"/>
      <c r="JH45" s="86"/>
      <c r="JI45" s="86"/>
      <c r="JJ45" s="86"/>
      <c r="JK45" s="86"/>
      <c r="JL45" s="86"/>
      <c r="JM45" s="86"/>
      <c r="JN45" s="86"/>
      <c r="JO45" s="86"/>
      <c r="JP45" s="86"/>
      <c r="JQ45" s="86"/>
    </row>
    <row r="46" spans="1:277" s="4" customFormat="1">
      <c r="A46" s="10" t="s">
        <v>107</v>
      </c>
      <c r="B46" s="11">
        <v>40513</v>
      </c>
      <c r="C46" s="12" t="s">
        <v>84</v>
      </c>
      <c r="D46" s="51">
        <v>0.1</v>
      </c>
      <c r="E46" s="52">
        <v>15</v>
      </c>
      <c r="F46" s="52">
        <v>0.8</v>
      </c>
      <c r="G46" s="52">
        <v>20</v>
      </c>
      <c r="H46" s="52" t="s">
        <v>108</v>
      </c>
      <c r="I46" s="53" t="s">
        <v>93</v>
      </c>
      <c r="J46" s="53" t="s">
        <v>109</v>
      </c>
      <c r="K46" s="53">
        <v>269</v>
      </c>
      <c r="L46" s="53">
        <v>32.299999999999997</v>
      </c>
      <c r="M46" s="53">
        <v>241</v>
      </c>
      <c r="N46" s="53" t="s">
        <v>109</v>
      </c>
      <c r="O46" s="53">
        <v>3</v>
      </c>
      <c r="P46" s="53">
        <v>2470</v>
      </c>
      <c r="Q46" s="53"/>
      <c r="R46" s="53">
        <v>8.4</v>
      </c>
      <c r="S46" s="53">
        <v>0.111</v>
      </c>
      <c r="T46" s="53">
        <v>499</v>
      </c>
      <c r="U46" s="53">
        <v>39700</v>
      </c>
      <c r="V46" s="54" t="s">
        <v>109</v>
      </c>
      <c r="W46" s="54">
        <v>21.2</v>
      </c>
      <c r="X46" s="54">
        <v>918</v>
      </c>
      <c r="Y46" s="54" t="s">
        <v>110</v>
      </c>
      <c r="Z46" s="54" t="s">
        <v>94</v>
      </c>
      <c r="AA46" s="54">
        <v>984</v>
      </c>
      <c r="AB46" s="54" t="s">
        <v>93</v>
      </c>
      <c r="AC46" s="54">
        <v>11100</v>
      </c>
      <c r="AD46" s="54" t="s">
        <v>111</v>
      </c>
      <c r="AE46" s="55">
        <v>1120</v>
      </c>
      <c r="AF46" s="54" t="s">
        <v>111</v>
      </c>
      <c r="AG46" s="56" t="s">
        <v>4</v>
      </c>
      <c r="AH46" s="57">
        <v>4.0999999999999996</v>
      </c>
      <c r="AI46" s="57" t="s">
        <v>111</v>
      </c>
      <c r="AJ46" s="57">
        <v>152000</v>
      </c>
      <c r="AK46" s="101" t="s">
        <v>94</v>
      </c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  <c r="IV46" s="86"/>
      <c r="IW46" s="86"/>
      <c r="IX46" s="86"/>
      <c r="IY46" s="86"/>
      <c r="IZ46" s="86"/>
      <c r="JA46" s="86"/>
      <c r="JB46" s="86"/>
      <c r="JC46" s="86"/>
      <c r="JD46" s="86"/>
      <c r="JE46" s="86"/>
      <c r="JF46" s="86"/>
      <c r="JG46" s="86"/>
      <c r="JH46" s="86"/>
      <c r="JI46" s="86"/>
      <c r="JJ46" s="86"/>
      <c r="JK46" s="86"/>
      <c r="JL46" s="86"/>
      <c r="JM46" s="86"/>
      <c r="JN46" s="86"/>
      <c r="JO46" s="86"/>
      <c r="JP46" s="86"/>
      <c r="JQ46" s="86"/>
    </row>
    <row r="47" spans="1:277" s="15" customFormat="1">
      <c r="A47" s="102" t="s">
        <v>8</v>
      </c>
      <c r="B47" s="103"/>
      <c r="C47" s="104"/>
      <c r="D47" s="28">
        <f>IFERROR((((2*(ABS((D45-D46))))/(D46+D45))*100),Refs!$C$2)</f>
        <v>26.086956521739129</v>
      </c>
      <c r="E47" s="29">
        <f>IFERROR((((2*(ABS((E45-E46))))/(E46+E45))*100),Refs!$C$2)</f>
        <v>18.181818181818183</v>
      </c>
      <c r="F47" s="29" t="str">
        <f>IFERROR((((2*(ABS((F45-F46))))/(F46+F45))*100),Refs!$C$2)</f>
        <v>N/A</v>
      </c>
      <c r="G47" s="29">
        <f>IFERROR((((2*(ABS((G45-G46))))/(G46+G45))*100),Refs!$C$2)</f>
        <v>10.526315789473683</v>
      </c>
      <c r="H47" s="29" t="str">
        <f>IFERROR((((2*(ABS((H45-H46))))/(H46+H45))*100),Refs!$C$2)</f>
        <v>N/A</v>
      </c>
      <c r="I47" s="29" t="str">
        <f>IFERROR((((2*(ABS((I45-I46))))/(I46+I45))*100),Refs!$C$2)</f>
        <v>N/A</v>
      </c>
      <c r="J47" s="29" t="str">
        <f>IFERROR((((2*(ABS((J45-J46))))/(J46+J45))*100),Refs!$C$2)</f>
        <v>N/A</v>
      </c>
      <c r="K47" s="29">
        <f>IFERROR((((2*(ABS((K45-K46))))/(K46+K45))*100),Refs!$C$2)</f>
        <v>0.37243947858472998</v>
      </c>
      <c r="L47" s="29">
        <f>IFERROR((((2*(ABS((L45-L46))))/(L46+L45))*100),Refs!$C$2)</f>
        <v>0.62111801242234699</v>
      </c>
      <c r="M47" s="29">
        <f>IFERROR((((2*(ABS((M45-M46))))/(M46+M45))*100),Refs!$C$2)</f>
        <v>0.41407867494824019</v>
      </c>
      <c r="N47" s="29" t="str">
        <f>IFERROR((((2*(ABS((N45-N46))))/(N46+N45))*100),Refs!$C$2)</f>
        <v>N/A</v>
      </c>
      <c r="O47" s="29">
        <f>IFERROR((((2*(ABS((O45-O46))))/(O46+O45))*100),Refs!$C$2)</f>
        <v>40</v>
      </c>
      <c r="P47" s="29">
        <f>IFERROR((((2*(ABS((P45-P46))))/(P46+P45))*100),Refs!$C$2)</f>
        <v>0</v>
      </c>
      <c r="Q47" s="29" t="str">
        <f>IFERROR((((2*(ABS((Q45-Q46))))/(Q46+Q45))*100),Refs!$C$2)</f>
        <v>N/A</v>
      </c>
      <c r="R47" s="29">
        <f>IFERROR((((2*(ABS((R45-R46))))/(R46+R45))*100),Refs!$C$2)</f>
        <v>2.3529411764705799</v>
      </c>
      <c r="S47" s="29">
        <f>IFERROR((((2*(ABS((S45-S46))))/(S46+S45))*100),Refs!$C$2)</f>
        <v>0</v>
      </c>
      <c r="T47" s="29">
        <f>IFERROR((((2*(ABS((T45-T46))))/(T46+T45))*100),Refs!$C$2)</f>
        <v>1.7874875868917579</v>
      </c>
      <c r="U47" s="29">
        <f>IFERROR((((2*(ABS((U45-U46))))/(U46+U45))*100),Refs!$C$2)</f>
        <v>0.75853350189633373</v>
      </c>
      <c r="V47" s="29" t="str">
        <f>IFERROR((((2*(ABS((V45-V46))))/(V46+V45))*100),Refs!$C$2)</f>
        <v>N/A</v>
      </c>
      <c r="W47" s="29">
        <f>IFERROR((((2*(ABS((W45-W46))))/(W46+W45))*100),Refs!$C$2)</f>
        <v>1.4051522248243593</v>
      </c>
      <c r="X47" s="29">
        <f>IFERROR((((2*(ABS((X45-X46))))/(X46+X45))*100),Refs!$C$2)</f>
        <v>0.97560975609756095</v>
      </c>
      <c r="Y47" s="29" t="str">
        <f>IFERROR((((2*(ABS((Y45-Y46))))/(Y46+Y45))*100),Refs!$C$2)</f>
        <v>N/A</v>
      </c>
      <c r="Z47" s="29" t="str">
        <f>IFERROR((((2*(ABS((Z45-Z46))))/(Z46+Z45))*100),Refs!$C$2)</f>
        <v>N/A</v>
      </c>
      <c r="AA47" s="29">
        <f>IFERROR((((2*(ABS((AA45-AA46))))/(AA46+AA45))*100),Refs!$C$2)</f>
        <v>3.5928143712574849</v>
      </c>
      <c r="AB47" s="29" t="str">
        <f>IFERROR((((2*(ABS((AB45-AB46))))/(AB46+AB45))*100),Refs!$C$2)</f>
        <v>N/A</v>
      </c>
      <c r="AC47" s="29">
        <f>IFERROR((((2*(ABS((AC45-AC46))))/(AC46+AC45))*100),Refs!$C$2)</f>
        <v>0.89686098654708524</v>
      </c>
      <c r="AD47" s="29" t="str">
        <f>IFERROR((((2*(ABS((AD45-AD46))))/(AD46+AD45))*100),Refs!$C$2)</f>
        <v>N/A</v>
      </c>
      <c r="AE47" s="29">
        <f>IFERROR((((2*(ABS((AE45-AE46))))/(AE46+AE45))*100),Refs!$C$2)</f>
        <v>0</v>
      </c>
      <c r="AF47" s="29" t="str">
        <f>IFERROR((((2*(ABS((AF45-AF46))))/(AF46+AF45))*100),Refs!$C$2)</f>
        <v>N/A</v>
      </c>
      <c r="AG47" s="29" t="str">
        <f>IFERROR((((2*(ABS((AG45-AG46))))/(AG46+AG45))*100),Refs!$C$2)</f>
        <v>N/A</v>
      </c>
      <c r="AH47" s="29">
        <f>IFERROR((((2*(ABS((AH45-AH46))))/(AH46+AH45))*100),Refs!$C$2)</f>
        <v>2.4691358024691268</v>
      </c>
      <c r="AI47" s="29" t="str">
        <f>IFERROR((((2*(ABS((AI45-AI46))))/(AI46+AI45))*100),Refs!$C$2)</f>
        <v>N/A</v>
      </c>
      <c r="AJ47" s="29">
        <f>IFERROR((((2*(ABS((AJ45-AJ46))))/(AJ46+AJ45))*100),Refs!$C$2)</f>
        <v>0.65573770491803274</v>
      </c>
      <c r="AK47" s="30" t="str">
        <f>IFERROR((((2*(ABS((AK45-AK46))))/(AK46+AK45))*100),Refs!$C$2)</f>
        <v>N/A</v>
      </c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  <c r="IR47" s="87"/>
      <c r="IS47" s="87"/>
      <c r="IT47" s="87"/>
      <c r="IU47" s="87"/>
      <c r="IV47" s="87"/>
      <c r="IW47" s="87"/>
      <c r="IX47" s="87"/>
      <c r="IY47" s="87"/>
      <c r="IZ47" s="87"/>
      <c r="JA47" s="87"/>
      <c r="JB47" s="87"/>
      <c r="JC47" s="87"/>
      <c r="JD47" s="87"/>
      <c r="JE47" s="87"/>
      <c r="JF47" s="87"/>
      <c r="JG47" s="87"/>
      <c r="JH47" s="87"/>
      <c r="JI47" s="87"/>
      <c r="JJ47" s="87"/>
      <c r="JK47" s="87"/>
      <c r="JL47" s="87"/>
      <c r="JM47" s="87"/>
      <c r="JN47" s="87"/>
      <c r="JO47" s="87"/>
      <c r="JP47" s="87"/>
      <c r="JQ47" s="87"/>
    </row>
    <row r="48" spans="1:277" s="5" customFormat="1">
      <c r="A48" s="105" t="s">
        <v>73</v>
      </c>
      <c r="B48" s="106"/>
      <c r="C48" s="107"/>
      <c r="D48" s="31"/>
      <c r="E48" s="32"/>
      <c r="F48" s="32"/>
      <c r="G48" s="33"/>
      <c r="H48" s="33"/>
      <c r="I48" s="32"/>
      <c r="J48" s="33"/>
      <c r="K48" s="32"/>
      <c r="L48" s="33"/>
      <c r="M48" s="33"/>
      <c r="N48" s="33"/>
      <c r="O48" s="34"/>
      <c r="P48" s="32"/>
      <c r="Q48" s="33"/>
      <c r="R48" s="32"/>
      <c r="S48" s="33"/>
      <c r="T48" s="33"/>
      <c r="U48" s="32"/>
      <c r="V48" s="32"/>
      <c r="W48" s="32"/>
      <c r="X48" s="33"/>
      <c r="Y48" s="34"/>
      <c r="Z48" s="32"/>
      <c r="AA48" s="33"/>
      <c r="AB48" s="32"/>
      <c r="AC48" s="33"/>
      <c r="AD48" s="32"/>
      <c r="AE48" s="35"/>
      <c r="AF48" s="33"/>
      <c r="AG48" s="36"/>
      <c r="AH48" s="33"/>
      <c r="AI48" s="33"/>
      <c r="AJ48" s="33"/>
      <c r="AK48" s="37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  <c r="IV48" s="86"/>
      <c r="IW48" s="86"/>
      <c r="IX48" s="86"/>
      <c r="IY48" s="86"/>
      <c r="IZ48" s="86"/>
      <c r="JA48" s="86"/>
      <c r="JB48" s="86"/>
      <c r="JC48" s="86"/>
      <c r="JD48" s="86"/>
      <c r="JE48" s="86"/>
      <c r="JF48" s="86"/>
      <c r="JG48" s="86"/>
      <c r="JH48" s="86"/>
      <c r="JI48" s="86"/>
      <c r="JJ48" s="86"/>
      <c r="JK48" s="86"/>
      <c r="JL48" s="86"/>
      <c r="JM48" s="86"/>
      <c r="JN48" s="86"/>
      <c r="JO48" s="86"/>
      <c r="JP48" s="86"/>
      <c r="JQ48" s="86"/>
    </row>
    <row r="49" spans="1:277" s="5" customFormat="1">
      <c r="A49" s="105" t="s">
        <v>74</v>
      </c>
      <c r="B49" s="106"/>
      <c r="C49" s="107"/>
      <c r="D49" s="31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8"/>
      <c r="P49" s="33"/>
      <c r="Q49" s="33"/>
      <c r="R49" s="33"/>
      <c r="S49" s="33"/>
      <c r="T49" s="33"/>
      <c r="U49" s="33"/>
      <c r="V49" s="33"/>
      <c r="W49" s="33"/>
      <c r="X49" s="33"/>
      <c r="Y49" s="38"/>
      <c r="Z49" s="33"/>
      <c r="AA49" s="33"/>
      <c r="AB49" s="33"/>
      <c r="AC49" s="33"/>
      <c r="AD49" s="33"/>
      <c r="AE49" s="35"/>
      <c r="AF49" s="33"/>
      <c r="AG49" s="36"/>
      <c r="AH49" s="33"/>
      <c r="AI49" s="33"/>
      <c r="AJ49" s="33"/>
      <c r="AK49" s="37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  <c r="IU49" s="86"/>
      <c r="IV49" s="86"/>
      <c r="IW49" s="86"/>
      <c r="IX49" s="86"/>
      <c r="IY49" s="86"/>
      <c r="IZ49" s="86"/>
      <c r="JA49" s="86"/>
      <c r="JB49" s="86"/>
      <c r="JC49" s="86"/>
      <c r="JD49" s="86"/>
      <c r="JE49" s="86"/>
      <c r="JF49" s="86"/>
      <c r="JG49" s="86"/>
      <c r="JH49" s="86"/>
      <c r="JI49" s="86"/>
      <c r="JJ49" s="86"/>
      <c r="JK49" s="86"/>
      <c r="JL49" s="86"/>
      <c r="JM49" s="86"/>
      <c r="JN49" s="86"/>
      <c r="JO49" s="86"/>
      <c r="JP49" s="86"/>
      <c r="JQ49" s="86"/>
    </row>
    <row r="50" spans="1:277" s="6" customFormat="1" ht="15.75" thickBot="1">
      <c r="A50" s="108" t="s">
        <v>75</v>
      </c>
      <c r="B50" s="109"/>
      <c r="C50" s="110"/>
      <c r="D50" s="39"/>
      <c r="E50" s="40"/>
      <c r="F50" s="40"/>
      <c r="G50" s="41"/>
      <c r="H50" s="41"/>
      <c r="I50" s="40"/>
      <c r="J50" s="41"/>
      <c r="K50" s="40"/>
      <c r="L50" s="41"/>
      <c r="M50" s="41"/>
      <c r="N50" s="41"/>
      <c r="O50" s="17"/>
      <c r="P50" s="40"/>
      <c r="Q50" s="41"/>
      <c r="R50" s="40"/>
      <c r="S50" s="41"/>
      <c r="T50" s="41"/>
      <c r="U50" s="40"/>
      <c r="V50" s="40"/>
      <c r="W50" s="40"/>
      <c r="X50" s="41"/>
      <c r="Y50" s="17"/>
      <c r="Z50" s="40"/>
      <c r="AA50" s="41"/>
      <c r="AB50" s="40"/>
      <c r="AC50" s="41"/>
      <c r="AD50" s="40"/>
      <c r="AE50" s="42"/>
      <c r="AF50" s="41"/>
      <c r="AG50" s="43"/>
      <c r="AH50" s="41"/>
      <c r="AI50" s="41"/>
      <c r="AJ50" s="41"/>
      <c r="AK50" s="99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  <c r="IV50" s="86"/>
      <c r="IW50" s="86"/>
      <c r="IX50" s="86"/>
      <c r="IY50" s="86"/>
      <c r="IZ50" s="86"/>
      <c r="JA50" s="86"/>
      <c r="JB50" s="86"/>
      <c r="JC50" s="86"/>
      <c r="JD50" s="86"/>
      <c r="JE50" s="86"/>
      <c r="JF50" s="86"/>
      <c r="JG50" s="86"/>
      <c r="JH50" s="86"/>
      <c r="JI50" s="86"/>
      <c r="JJ50" s="86"/>
      <c r="JK50" s="86"/>
      <c r="JL50" s="86"/>
      <c r="JM50" s="86"/>
      <c r="JN50" s="86"/>
      <c r="JO50" s="86"/>
      <c r="JP50" s="86"/>
      <c r="JQ50" s="86"/>
    </row>
    <row r="51" spans="1:277" s="1" customFormat="1">
      <c r="D51" s="69"/>
      <c r="E51" s="4" t="s">
        <v>72</v>
      </c>
      <c r="AG51" s="3"/>
      <c r="AL51" s="88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89"/>
      <c r="IQ51" s="89"/>
      <c r="IR51" s="89"/>
      <c r="IS51" s="89"/>
      <c r="IT51" s="89"/>
      <c r="IU51" s="89"/>
      <c r="IV51" s="89"/>
      <c r="IW51" s="89"/>
      <c r="IX51" s="89"/>
      <c r="IY51" s="89"/>
      <c r="IZ51" s="89"/>
      <c r="JA51" s="89"/>
      <c r="JB51" s="89"/>
      <c r="JC51" s="89"/>
      <c r="JD51" s="89"/>
      <c r="JE51" s="89"/>
      <c r="JF51" s="89"/>
      <c r="JG51" s="89"/>
      <c r="JH51" s="89"/>
      <c r="JI51" s="89"/>
      <c r="JJ51" s="89"/>
      <c r="JK51" s="89"/>
      <c r="JL51" s="89"/>
      <c r="JM51" s="89"/>
      <c r="JN51" s="89"/>
      <c r="JO51" s="89"/>
      <c r="JP51" s="89"/>
      <c r="JQ51" s="89"/>
    </row>
    <row r="52" spans="1:277" s="1" customFormat="1">
      <c r="D52" s="70"/>
      <c r="E52" s="4" t="s">
        <v>112</v>
      </c>
      <c r="AG52" s="3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89"/>
      <c r="IQ52" s="89"/>
      <c r="IR52" s="89"/>
      <c r="IS52" s="89"/>
      <c r="IT52" s="89"/>
      <c r="IU52" s="89"/>
      <c r="IV52" s="89"/>
      <c r="IW52" s="89"/>
      <c r="IX52" s="89"/>
      <c r="IY52" s="89"/>
      <c r="IZ52" s="89"/>
      <c r="JA52" s="89"/>
      <c r="JB52" s="89"/>
      <c r="JC52" s="89"/>
      <c r="JD52" s="89"/>
      <c r="JE52" s="89"/>
      <c r="JF52" s="89"/>
      <c r="JG52" s="89"/>
      <c r="JH52" s="89"/>
      <c r="JI52" s="89"/>
      <c r="JJ52" s="89"/>
      <c r="JK52" s="89"/>
      <c r="JL52" s="89"/>
      <c r="JM52" s="89"/>
      <c r="JN52" s="89"/>
      <c r="JO52" s="89"/>
      <c r="JP52" s="89"/>
      <c r="JQ52" s="89"/>
    </row>
    <row r="53" spans="1:277" s="1" customFormat="1">
      <c r="AG53" s="3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89"/>
      <c r="IQ53" s="89"/>
      <c r="IR53" s="89"/>
      <c r="IS53" s="89"/>
      <c r="IT53" s="89"/>
      <c r="IU53" s="89"/>
      <c r="IV53" s="89"/>
      <c r="IW53" s="89"/>
      <c r="IX53" s="89"/>
      <c r="IY53" s="89"/>
      <c r="IZ53" s="89"/>
      <c r="JA53" s="89"/>
      <c r="JB53" s="89"/>
      <c r="JC53" s="89"/>
      <c r="JD53" s="89"/>
      <c r="JE53" s="89"/>
      <c r="JF53" s="89"/>
      <c r="JG53" s="89"/>
      <c r="JH53" s="89"/>
      <c r="JI53" s="89"/>
      <c r="JJ53" s="89"/>
      <c r="JK53" s="89"/>
      <c r="JL53" s="89"/>
      <c r="JM53" s="89"/>
      <c r="JN53" s="89"/>
      <c r="JO53" s="89"/>
      <c r="JP53" s="89"/>
      <c r="JQ53" s="89"/>
    </row>
  </sheetData>
  <sheetProtection formatCells="0" formatColumns="0" formatRows="0" insertColumns="0" insertRows="0" deleteColumns="0" deleteRows="0" sort="0" autoFilter="0"/>
  <mergeCells count="32">
    <mergeCell ref="A13:C13"/>
    <mergeCell ref="A50:C50"/>
    <mergeCell ref="A47:C47"/>
    <mergeCell ref="A30:C30"/>
    <mergeCell ref="A31:C31"/>
    <mergeCell ref="A32:C32"/>
    <mergeCell ref="A42:C42"/>
    <mergeCell ref="A35:C35"/>
    <mergeCell ref="A41:C41"/>
    <mergeCell ref="A48:C48"/>
    <mergeCell ref="A36:C36"/>
    <mergeCell ref="A44:C44"/>
    <mergeCell ref="A37:C37"/>
    <mergeCell ref="A38:C38"/>
    <mergeCell ref="A49:C49"/>
    <mergeCell ref="A43:C43"/>
    <mergeCell ref="A5:C5"/>
    <mergeCell ref="A6:C6"/>
    <mergeCell ref="A7:C7"/>
    <mergeCell ref="A8:C8"/>
    <mergeCell ref="A29:C29"/>
    <mergeCell ref="A24:C24"/>
    <mergeCell ref="A25:C25"/>
    <mergeCell ref="A18:C18"/>
    <mergeCell ref="A19:C19"/>
    <mergeCell ref="A20:C20"/>
    <mergeCell ref="A26:C26"/>
    <mergeCell ref="A23:C23"/>
    <mergeCell ref="A17:C17"/>
    <mergeCell ref="A14:C14"/>
    <mergeCell ref="A11:C11"/>
    <mergeCell ref="A12:C12"/>
  </mergeCells>
  <conditionalFormatting sqref="D47:AK47 D35:AK35 D41:AK41 D5:AK5 D11:AK11 D17:AK17 D23:AK23 D29:AK29">
    <cfRule type="expression" dxfId="3" priority="1">
      <formula>AND(IF(D5&gt;=100,TRUE),IF(D5="N/A",FALSE,TRUE))</formula>
    </cfRule>
    <cfRule type="expression" dxfId="2" priority="2">
      <formula>AND(IF(D5&gt;=50,TRUE),IF(D5="N/A",FALSE,TRUE))</formula>
    </cfRule>
  </conditionalFormatting>
  <dataValidations disablePrompts="1" count="1">
    <dataValidation type="list" allowBlank="1" showInputMessage="1" showErrorMessage="1" sqref="D49:AK49 D37:AK37 D43:X43 Z43:AK43 D31:E31 AE7:AI7 Z7:AC7 P7:X7 N7 D7:L7 G31:AK31 D19:AK19 D25:AK25 AK7 D13:AK13">
      <formula1>#REF!</formula1>
    </dataValidation>
  </dataValidations>
  <pageMargins left="0.7" right="0.7" top="0.87749999999999995" bottom="0.75" header="0.3" footer="0.3"/>
  <pageSetup paperSize="17" scale="54" orientation="landscape" r:id="rId1"/>
  <headerFooter>
    <oddHeader>&amp;L&amp;G&amp;C&amp;"Arial,Regular"&amp;18Table C-61: Rose Creek Drainage Groundwater Quality
2010 QA/QC Splits - Dissolved Metals&amp;R&amp;G</oddHeader>
    <oddFooter>&amp;L&amp;"Arial,Regular"&amp;8&amp;Z&amp;F\&amp;A&amp;R&amp;"Arial,Regular"&amp;10Pg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A7" sqref="A7:B10"/>
    </sheetView>
  </sheetViews>
  <sheetFormatPr defaultRowHeight="15"/>
  <cols>
    <col min="2" max="2" width="12.28515625" customWidth="1"/>
    <col min="3" max="3" width="14.85546875" customWidth="1"/>
  </cols>
  <sheetData>
    <row r="1" spans="1:3">
      <c r="A1" s="4" t="s">
        <v>83</v>
      </c>
      <c r="B1" s="4"/>
      <c r="C1" s="5"/>
    </row>
    <row r="2" spans="1:3">
      <c r="A2" s="13" t="s">
        <v>76</v>
      </c>
      <c r="B2" s="4"/>
      <c r="C2" s="14" t="s">
        <v>67</v>
      </c>
    </row>
    <row r="3" spans="1:3">
      <c r="A3" s="13" t="s">
        <v>77</v>
      </c>
      <c r="B3" s="4"/>
      <c r="C3" s="5"/>
    </row>
    <row r="4" spans="1:3" s="2" customFormat="1">
      <c r="A4" s="13" t="s">
        <v>79</v>
      </c>
      <c r="B4" s="4"/>
      <c r="C4" s="5"/>
    </row>
    <row r="5" spans="1:3" s="2" customFormat="1" ht="12.75"/>
    <row r="6" spans="1:3" s="2" customFormat="1" ht="12.75"/>
    <row r="7" spans="1:3" s="2" customFormat="1">
      <c r="A7" s="4" t="s">
        <v>83</v>
      </c>
      <c r="B7" s="4"/>
    </row>
    <row r="8" spans="1:3" s="2" customFormat="1">
      <c r="A8" s="13" t="s">
        <v>76</v>
      </c>
      <c r="B8" s="13" t="s">
        <v>67</v>
      </c>
    </row>
    <row r="9" spans="1:3" s="2" customFormat="1">
      <c r="A9" s="13" t="s">
        <v>77</v>
      </c>
      <c r="B9" s="13"/>
    </row>
    <row r="10" spans="1:3" s="2" customFormat="1">
      <c r="A10" s="13" t="s">
        <v>79</v>
      </c>
      <c r="B10" s="13"/>
    </row>
    <row r="11" spans="1:3" s="2" customFormat="1" ht="12.75"/>
    <row r="12" spans="1:3" s="2" customFormat="1" ht="12.75"/>
    <row r="13" spans="1:3" s="2" customFormat="1" ht="12.75"/>
    <row r="14" spans="1:3" s="2" customFormat="1" ht="12.75"/>
    <row r="15" spans="1:3" s="2" customFormat="1" ht="12.7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</vt:lpstr>
      <vt:lpstr>Diss. Metals</vt:lpstr>
      <vt:lpstr>Refs</vt:lpstr>
      <vt:lpstr>General!Print_Titles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kramsay</dc:creator>
  <cp:lastModifiedBy>Karen Meawasige</cp:lastModifiedBy>
  <cp:lastPrinted>2011-02-18T18:10:57Z</cp:lastPrinted>
  <dcterms:created xsi:type="dcterms:W3CDTF">2010-01-27T15:58:34Z</dcterms:created>
  <dcterms:modified xsi:type="dcterms:W3CDTF">2011-02-18T18:11:29Z</dcterms:modified>
</cp:coreProperties>
</file>