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4385" yWindow="120" windowWidth="14310" windowHeight="12045"/>
  </bookViews>
  <sheets>
    <sheet name="General" sheetId="1" r:id="rId1"/>
    <sheet name="Diss. Metals" sheetId="4" r:id="rId2"/>
    <sheet name="Refs" sheetId="5" r:id="rId3"/>
  </sheets>
  <definedNames>
    <definedName name="_xlnm.Print_Titles" localSheetId="1">'Diss. Metals'!$A:$C,'Diss. Metals'!$1:$2</definedName>
  </definedNames>
  <calcPr calcId="125725"/>
</workbook>
</file>

<file path=xl/calcChain.xml><?xml version="1.0" encoding="utf-8"?>
<calcChain xmlns="http://schemas.openxmlformats.org/spreadsheetml/2006/main">
  <c r="AI59" i="4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W23" i="1"/>
  <c r="V23"/>
  <c r="U23"/>
  <c r="T23"/>
  <c r="S23"/>
  <c r="Q23"/>
  <c r="P23"/>
  <c r="O23"/>
  <c r="N23"/>
  <c r="M23"/>
  <c r="L23"/>
  <c r="K23"/>
  <c r="J23"/>
  <c r="I23"/>
  <c r="H23"/>
  <c r="G23"/>
  <c r="F23"/>
  <c r="E23"/>
  <c r="D23"/>
  <c r="R22"/>
  <c r="R23" s="1"/>
  <c r="AI41" i="4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I23" l="1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AI77" l="1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W35" i="1"/>
  <c r="V35"/>
  <c r="U35"/>
  <c r="T35"/>
  <c r="S35"/>
  <c r="Q35"/>
  <c r="P35"/>
  <c r="O35"/>
  <c r="N35"/>
  <c r="M35"/>
  <c r="L35"/>
  <c r="K35"/>
  <c r="J35"/>
  <c r="I35"/>
  <c r="H35"/>
  <c r="G35"/>
  <c r="F35"/>
  <c r="E35"/>
  <c r="D35"/>
  <c r="R34"/>
  <c r="R35" s="1"/>
  <c r="W29"/>
  <c r="V29"/>
  <c r="U29"/>
  <c r="T29"/>
  <c r="S29"/>
  <c r="Q29"/>
  <c r="P29"/>
  <c r="O29"/>
  <c r="N29"/>
  <c r="M29"/>
  <c r="L29"/>
  <c r="K29"/>
  <c r="J29"/>
  <c r="I29"/>
  <c r="H29"/>
  <c r="G29"/>
  <c r="F29"/>
  <c r="E29"/>
  <c r="D29"/>
  <c r="R28"/>
  <c r="R29" s="1"/>
  <c r="W17"/>
  <c r="V17"/>
  <c r="U17"/>
  <c r="T17"/>
  <c r="S17"/>
  <c r="Q17"/>
  <c r="P17"/>
  <c r="O17"/>
  <c r="N17"/>
  <c r="M17"/>
  <c r="L17"/>
  <c r="K17"/>
  <c r="J17"/>
  <c r="I17"/>
  <c r="H17"/>
  <c r="G17"/>
  <c r="F17"/>
  <c r="E17"/>
  <c r="D17"/>
  <c r="R16"/>
  <c r="R17" s="1"/>
  <c r="W11"/>
  <c r="V11"/>
  <c r="U11"/>
  <c r="T11"/>
  <c r="S11"/>
  <c r="Q11"/>
  <c r="P11"/>
  <c r="O11"/>
  <c r="N11"/>
  <c r="M11"/>
  <c r="L11"/>
  <c r="K11"/>
  <c r="J11"/>
  <c r="I11"/>
  <c r="H11"/>
  <c r="G11"/>
  <c r="F11"/>
  <c r="E11"/>
  <c r="D11"/>
  <c r="R10"/>
  <c r="R11" s="1"/>
  <c r="W5"/>
  <c r="V5"/>
  <c r="U5"/>
  <c r="T5"/>
  <c r="S5"/>
  <c r="Q5"/>
  <c r="P5"/>
  <c r="O5"/>
  <c r="N5"/>
  <c r="M5"/>
  <c r="L5"/>
  <c r="K5"/>
  <c r="J5"/>
  <c r="I5"/>
  <c r="H5"/>
  <c r="G5"/>
  <c r="F5"/>
  <c r="E5"/>
  <c r="D5"/>
  <c r="R4"/>
  <c r="R5" s="1"/>
  <c r="AI17" i="4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</calcChain>
</file>

<file path=xl/sharedStrings.xml><?xml version="1.0" encoding="utf-8"?>
<sst xmlns="http://schemas.openxmlformats.org/spreadsheetml/2006/main" count="1239" uniqueCount="113">
  <si>
    <t>Acid(pH4.5)</t>
  </si>
  <si>
    <t>Acid(pH8.3)</t>
  </si>
  <si>
    <t>Ag-d</t>
  </si>
  <si>
    <t>Al-d</t>
  </si>
  <si>
    <t>ALK</t>
  </si>
  <si>
    <t>ALKPP</t>
  </si>
  <si>
    <t>As-d</t>
  </si>
  <si>
    <t>Ba-d</t>
  </si>
  <si>
    <t>B-d</t>
  </si>
  <si>
    <t>Be-d</t>
  </si>
  <si>
    <t>Bi-d</t>
  </si>
  <si>
    <t>CaCO3</t>
  </si>
  <si>
    <t>CaCO3-d</t>
  </si>
  <si>
    <t>Ca-d</t>
  </si>
  <si>
    <t>Cd-d</t>
  </si>
  <si>
    <t>Cl-d</t>
  </si>
  <si>
    <t>CO3</t>
  </si>
  <si>
    <t>Co-d</t>
  </si>
  <si>
    <t>Colour</t>
  </si>
  <si>
    <t>COND</t>
  </si>
  <si>
    <t>Cr-d</t>
  </si>
  <si>
    <t>Cu-d</t>
  </si>
  <si>
    <t>DOC</t>
  </si>
  <si>
    <t>Fe-d</t>
  </si>
  <si>
    <t>HCO3</t>
  </si>
  <si>
    <t>K-d</t>
  </si>
  <si>
    <t>Li-d</t>
  </si>
  <si>
    <t>Mg-d</t>
  </si>
  <si>
    <t>Mn-d</t>
  </si>
  <si>
    <t>Mo-d</t>
  </si>
  <si>
    <t>Na-d</t>
  </si>
  <si>
    <t>NH3</t>
  </si>
  <si>
    <t>Ni-d</t>
  </si>
  <si>
    <t>OH</t>
  </si>
  <si>
    <t>Pb-d</t>
  </si>
  <si>
    <t>pH</t>
  </si>
  <si>
    <t>Sb-d</t>
  </si>
  <si>
    <t>Se-d</t>
  </si>
  <si>
    <t>Si-d</t>
  </si>
  <si>
    <t>Sn-d</t>
  </si>
  <si>
    <t>SO4-d</t>
  </si>
  <si>
    <t>Sr-d</t>
  </si>
  <si>
    <t>TDS</t>
  </si>
  <si>
    <t>Ti-d</t>
  </si>
  <si>
    <t>Tl-d</t>
  </si>
  <si>
    <t>TOC</t>
  </si>
  <si>
    <t>TSS</t>
  </si>
  <si>
    <t>TURB</t>
  </si>
  <si>
    <t>U-d</t>
  </si>
  <si>
    <t>V-d</t>
  </si>
  <si>
    <t>Zn-d</t>
  </si>
  <si>
    <t>Zr-d</t>
  </si>
  <si>
    <t>Station</t>
  </si>
  <si>
    <t>Date</t>
  </si>
  <si>
    <t>Sample Type</t>
  </si>
  <si>
    <t>mg/L</t>
  </si>
  <si>
    <t>µg/L</t>
  </si>
  <si>
    <t>TCU</t>
  </si>
  <si>
    <t>µmho/cm</t>
  </si>
  <si>
    <t>NTU</t>
  </si>
  <si>
    <t>FIELD BLANK</t>
  </si>
  <si>
    <t>&lt;0.005</t>
  </si>
  <si>
    <t>&lt;0.5</t>
  </si>
  <si>
    <t>&lt;0.02</t>
  </si>
  <si>
    <t>&lt;0.01</t>
  </si>
  <si>
    <t>&lt;0.05</t>
  </si>
  <si>
    <t>&lt;1.0</t>
  </si>
  <si>
    <t>&lt;0.1</t>
  </si>
  <si>
    <t>&lt;0.0005</t>
  </si>
  <si>
    <t>&lt;0.04</t>
  </si>
  <si>
    <t>&lt;10.0</t>
  </si>
  <si>
    <t>&lt;0.002</t>
  </si>
  <si>
    <t>&lt;0.2</t>
  </si>
  <si>
    <t>Comments</t>
  </si>
  <si>
    <t>Change Value</t>
  </si>
  <si>
    <t>Action</t>
  </si>
  <si>
    <t>Let Value Stand</t>
  </si>
  <si>
    <t>Result</t>
  </si>
  <si>
    <t>Remove Value</t>
  </si>
  <si>
    <t>Deionized Water</t>
  </si>
  <si>
    <t>&lt;4.0</t>
  </si>
  <si>
    <t>&lt;50</t>
  </si>
  <si>
    <t>&lt;1</t>
  </si>
  <si>
    <t>&lt;100</t>
  </si>
  <si>
    <t>Times greater than DI water</t>
  </si>
  <si>
    <t>High blank value remains.</t>
  </si>
  <si>
    <t>Request Retest</t>
  </si>
  <si>
    <t>P2001-2A</t>
  </si>
  <si>
    <t>V37</t>
  </si>
  <si>
    <t>Blank value &lt; PQL</t>
  </si>
  <si>
    <t>Blank value is a detection limit higher than that of DI water</t>
  </si>
  <si>
    <t>Blank value &gt; PQL and &lt; retest limit</t>
  </si>
  <si>
    <t>Retest performed, see results below.</t>
  </si>
  <si>
    <t>SRK05-9</t>
  </si>
  <si>
    <t xml:space="preserve">Blank concentration &gt; PQL and correctly entered into emLine. </t>
  </si>
  <si>
    <t xml:space="preserve">High blank value remains. </t>
  </si>
  <si>
    <t>Retest for June 13 P2001-2A blank. Blank concentration &gt; PQL and correctly entered into emLine.</t>
  </si>
  <si>
    <t xml:space="preserve">New blank value entered into emLine. </t>
  </si>
  <si>
    <t>Retest for August 5 SRK05-9 blank. Blank concentration &gt; PQL and correctly entered into emLine.</t>
  </si>
  <si>
    <t>V37 Retest</t>
  </si>
  <si>
    <t>SRK05-9 Retest</t>
  </si>
  <si>
    <t>Retest for October 7 SRK05-9 blank. Blank concentration &gt; PQL and correctly entered into emLine.</t>
  </si>
  <si>
    <t>Blank concentration equal to PQL and correctly entered into emLine.</t>
  </si>
  <si>
    <t>Retest for December 16 SRK05-9 blank. Blank concentration &gt; PQL and correctly entered into emLine.</t>
  </si>
  <si>
    <t>P2001-2A Retest</t>
  </si>
  <si>
    <t>Retest for November 18 SRK05-9 blank. Blank concentration &gt; PQL and correctly entered into emLine.</t>
  </si>
  <si>
    <t>Blank value &gt; retest limit (20X DI Water Detection Limit, or &gt;1 pH unit difference from DI Water)</t>
  </si>
  <si>
    <t>Blank value &gt; retest limit (20X DI Water Detection Limit)</t>
  </si>
  <si>
    <t>&lt;0.06</t>
  </si>
  <si>
    <t>&lt;0.006</t>
  </si>
  <si>
    <t>Retest for June 13 V37 blank. Blank concentration &gt; PQL and correctly entered into emLine.</t>
  </si>
  <si>
    <t>New blank value entered into emLine.</t>
  </si>
  <si>
    <t>Retest for June 13 V37 blank.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</si>
</sst>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"/>
    <numFmt numFmtId="166" formatCode="0.0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6F250"/>
        <bgColor indexed="64"/>
      </patternFill>
    </fill>
    <fill>
      <patternFill patternType="solid">
        <fgColor rgb="FFE00A47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00">
    <xf numFmtId="0" fontId="0" fillId="0" borderId="0" xfId="0"/>
    <xf numFmtId="0" fontId="4" fillId="0" borderId="17" xfId="1" applyFont="1" applyBorder="1"/>
    <xf numFmtId="0" fontId="4" fillId="0" borderId="13" xfId="1" applyFont="1" applyBorder="1"/>
    <xf numFmtId="0" fontId="0" fillId="0" borderId="0" xfId="0"/>
    <xf numFmtId="0" fontId="0" fillId="0" borderId="0" xfId="0" applyFill="1"/>
    <xf numFmtId="2" fontId="4" fillId="0" borderId="3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left" vertical="center" wrapText="1"/>
    </xf>
    <xf numFmtId="2" fontId="4" fillId="0" borderId="14" xfId="0" applyNumberFormat="1" applyFont="1" applyFill="1" applyBorder="1" applyAlignment="1">
      <alignment horizontal="center"/>
    </xf>
    <xf numFmtId="0" fontId="3" fillId="0" borderId="12" xfId="1" applyFont="1" applyBorder="1"/>
    <xf numFmtId="0" fontId="3" fillId="0" borderId="6" xfId="1" applyFont="1" applyBorder="1"/>
    <xf numFmtId="0" fontId="3" fillId="0" borderId="15" xfId="1" applyFont="1" applyBorder="1"/>
    <xf numFmtId="164" fontId="3" fillId="0" borderId="7" xfId="1" applyNumberFormat="1" applyFont="1" applyBorder="1" applyAlignment="1">
      <alignment horizontal="right"/>
    </xf>
    <xf numFmtId="1" fontId="3" fillId="0" borderId="7" xfId="1" applyNumberFormat="1" applyFont="1" applyBorder="1" applyAlignment="1">
      <alignment horizontal="right"/>
    </xf>
    <xf numFmtId="2" fontId="3" fillId="0" borderId="8" xfId="0" applyNumberFormat="1" applyFont="1" applyFill="1" applyBorder="1" applyAlignment="1">
      <alignment horizontal="right"/>
    </xf>
    <xf numFmtId="2" fontId="3" fillId="0" borderId="8" xfId="0" applyNumberFormat="1" applyFont="1" applyFill="1" applyBorder="1" applyAlignment="1">
      <alignment horizontal="center"/>
    </xf>
    <xf numFmtId="0" fontId="3" fillId="0" borderId="6" xfId="1" applyFont="1" applyBorder="1" applyAlignment="1">
      <alignment horizontal="right"/>
    </xf>
    <xf numFmtId="0" fontId="3" fillId="0" borderId="15" xfId="1" applyFont="1" applyBorder="1" applyAlignment="1">
      <alignment horizontal="right"/>
    </xf>
    <xf numFmtId="1" fontId="3" fillId="0" borderId="17" xfId="1" applyNumberFormat="1" applyFont="1" applyBorder="1" applyAlignment="1">
      <alignment horizontal="right"/>
    </xf>
    <xf numFmtId="165" fontId="3" fillId="0" borderId="7" xfId="1" applyNumberFormat="1" applyFont="1" applyBorder="1" applyAlignment="1">
      <alignment horizontal="right"/>
    </xf>
    <xf numFmtId="2" fontId="3" fillId="0" borderId="7" xfId="1" applyNumberFormat="1" applyFont="1" applyBorder="1" applyAlignment="1">
      <alignment horizontal="right"/>
    </xf>
    <xf numFmtId="166" fontId="3" fillId="0" borderId="7" xfId="1" applyNumberFormat="1" applyFont="1" applyBorder="1" applyAlignment="1">
      <alignment horizontal="right"/>
    </xf>
    <xf numFmtId="2" fontId="3" fillId="0" borderId="13" xfId="1" applyNumberFormat="1" applyFont="1" applyBorder="1" applyAlignment="1">
      <alignment horizontal="right"/>
    </xf>
    <xf numFmtId="14" fontId="4" fillId="0" borderId="7" xfId="1" applyNumberFormat="1" applyFont="1" applyBorder="1"/>
    <xf numFmtId="2" fontId="3" fillId="0" borderId="9" xfId="0" applyNumberFormat="1" applyFont="1" applyFill="1" applyBorder="1" applyAlignment="1">
      <alignment horizontal="center"/>
    </xf>
    <xf numFmtId="0" fontId="3" fillId="0" borderId="12" xfId="1" applyFont="1" applyBorder="1" applyAlignment="1">
      <alignment horizontal="right"/>
    </xf>
    <xf numFmtId="2" fontId="3" fillId="0" borderId="6" xfId="1" applyNumberFormat="1" applyFont="1" applyBorder="1"/>
    <xf numFmtId="2" fontId="3" fillId="0" borderId="6" xfId="1" applyNumberFormat="1" applyFont="1" applyBorder="1" applyAlignment="1">
      <alignment horizontal="right"/>
    </xf>
    <xf numFmtId="2" fontId="0" fillId="0" borderId="0" xfId="0" applyNumberFormat="1"/>
    <xf numFmtId="0" fontId="3" fillId="0" borderId="6" xfId="1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0" borderId="0" xfId="0" applyFont="1" applyFill="1"/>
    <xf numFmtId="2" fontId="3" fillId="0" borderId="11" xfId="0" applyNumberFormat="1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left" wrapText="1"/>
    </xf>
    <xf numFmtId="2" fontId="3" fillId="0" borderId="8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2" fontId="5" fillId="0" borderId="3" xfId="0" applyNumberFormat="1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8" xfId="0" applyFont="1" applyFill="1" applyBorder="1"/>
    <xf numFmtId="2" fontId="5" fillId="0" borderId="8" xfId="0" applyNumberFormat="1" applyFont="1" applyFill="1" applyBorder="1"/>
    <xf numFmtId="0" fontId="5" fillId="0" borderId="16" xfId="0" applyFont="1" applyFill="1" applyBorder="1"/>
    <xf numFmtId="0" fontId="3" fillId="0" borderId="15" xfId="1" applyFont="1" applyFill="1" applyBorder="1"/>
    <xf numFmtId="0" fontId="0" fillId="0" borderId="0" xfId="0" applyFill="1" applyAlignment="1">
      <alignment horizontal="left" vertic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8" xfId="0" applyNumberFormat="1" applyFont="1" applyFill="1" applyBorder="1" applyAlignment="1">
      <alignment horizontal="left" vertical="center" wrapText="1"/>
    </xf>
    <xf numFmtId="2" fontId="2" fillId="0" borderId="8" xfId="0" applyNumberFormat="1" applyFont="1" applyFill="1" applyBorder="1" applyAlignment="1">
      <alignment horizontal="left" wrapText="1"/>
    </xf>
    <xf numFmtId="2" fontId="2" fillId="0" borderId="8" xfId="0" applyNumberFormat="1" applyFont="1" applyFill="1" applyBorder="1" applyAlignment="1">
      <alignment horizontal="center"/>
    </xf>
    <xf numFmtId="165" fontId="2" fillId="0" borderId="7" xfId="1" applyNumberFormat="1" applyFont="1" applyBorder="1" applyAlignment="1">
      <alignment horizontal="right"/>
    </xf>
    <xf numFmtId="2" fontId="2" fillId="0" borderId="11" xfId="0" applyNumberFormat="1" applyFont="1" applyFill="1" applyBorder="1" applyAlignment="1">
      <alignment horizontal="left" vertical="center" wrapText="1"/>
    </xf>
    <xf numFmtId="0" fontId="2" fillId="0" borderId="6" xfId="1" applyFont="1" applyFill="1" applyBorder="1"/>
    <xf numFmtId="0" fontId="0" fillId="4" borderId="0" xfId="0" applyFill="1"/>
    <xf numFmtId="0" fontId="0" fillId="2" borderId="0" xfId="0" applyFill="1"/>
    <xf numFmtId="0" fontId="0" fillId="3" borderId="0" xfId="0" applyFill="1"/>
    <xf numFmtId="0" fontId="5" fillId="0" borderId="16" xfId="0" applyFont="1" applyFill="1" applyBorder="1" applyAlignment="1">
      <alignment horizontal="left" vertical="center" wrapText="1"/>
    </xf>
    <xf numFmtId="1" fontId="2" fillId="0" borderId="17" xfId="1" applyNumberFormat="1" applyFont="1" applyBorder="1" applyAlignment="1">
      <alignment horizontal="right"/>
    </xf>
    <xf numFmtId="1" fontId="2" fillId="0" borderId="7" xfId="1" applyNumberFormat="1" applyFont="1" applyBorder="1" applyAlignment="1">
      <alignment horizontal="right"/>
    </xf>
    <xf numFmtId="2" fontId="2" fillId="0" borderId="7" xfId="1" applyNumberFormat="1" applyFont="1" applyBorder="1" applyAlignment="1">
      <alignment horizontal="right"/>
    </xf>
    <xf numFmtId="164" fontId="2" fillId="0" borderId="7" xfId="1" applyNumberFormat="1" applyFont="1" applyBorder="1" applyAlignment="1">
      <alignment horizontal="right"/>
    </xf>
    <xf numFmtId="2" fontId="2" fillId="0" borderId="13" xfId="1" applyNumberFormat="1" applyFont="1" applyBorder="1" applyAlignment="1">
      <alignment horizontal="right"/>
    </xf>
    <xf numFmtId="0" fontId="2" fillId="0" borderId="12" xfId="1" applyFont="1" applyBorder="1" applyAlignment="1">
      <alignment horizontal="right"/>
    </xf>
    <xf numFmtId="0" fontId="2" fillId="0" borderId="6" xfId="1" applyFont="1" applyBorder="1" applyAlignment="1">
      <alignment horizontal="right"/>
    </xf>
    <xf numFmtId="2" fontId="2" fillId="0" borderId="6" xfId="1" applyNumberFormat="1" applyFont="1" applyBorder="1" applyAlignment="1">
      <alignment horizontal="right"/>
    </xf>
    <xf numFmtId="0" fontId="2" fillId="0" borderId="15" xfId="1" applyFont="1" applyBorder="1" applyAlignment="1">
      <alignment horizontal="right"/>
    </xf>
    <xf numFmtId="0" fontId="2" fillId="0" borderId="12" xfId="1" applyFont="1" applyBorder="1"/>
    <xf numFmtId="0" fontId="2" fillId="0" borderId="6" xfId="1" applyFont="1" applyBorder="1"/>
    <xf numFmtId="2" fontId="2" fillId="0" borderId="6" xfId="1" applyNumberFormat="1" applyFont="1" applyBorder="1"/>
    <xf numFmtId="0" fontId="2" fillId="0" borderId="15" xfId="1" applyFont="1" applyBorder="1"/>
    <xf numFmtId="2" fontId="6" fillId="0" borderId="3" xfId="0" applyNumberFormat="1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2" fontId="2" fillId="0" borderId="9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right"/>
    </xf>
    <xf numFmtId="0" fontId="6" fillId="0" borderId="8" xfId="0" applyFont="1" applyFill="1" applyBorder="1"/>
    <xf numFmtId="2" fontId="6" fillId="0" borderId="8" xfId="0" applyNumberFormat="1" applyFont="1" applyFill="1" applyBorder="1"/>
    <xf numFmtId="0" fontId="6" fillId="0" borderId="16" xfId="0" applyFont="1" applyFill="1" applyBorder="1"/>
    <xf numFmtId="166" fontId="2" fillId="0" borderId="7" xfId="1" applyNumberFormat="1" applyFont="1" applyBorder="1" applyAlignment="1">
      <alignment horizontal="right"/>
    </xf>
    <xf numFmtId="2" fontId="4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15" xfId="1" applyFont="1" applyFill="1" applyBorder="1"/>
    <xf numFmtId="0" fontId="5" fillId="0" borderId="25" xfId="0" applyFont="1" applyFill="1" applyBorder="1"/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24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14" fontId="4" fillId="0" borderId="17" xfId="1" applyNumberFormat="1" applyFont="1" applyBorder="1"/>
    <xf numFmtId="2" fontId="3" fillId="0" borderId="24" xfId="0" applyNumberFormat="1" applyFont="1" applyFill="1" applyBorder="1" applyAlignment="1">
      <alignment horizontal="center"/>
    </xf>
    <xf numFmtId="2" fontId="3" fillId="0" borderId="24" xfId="0" applyNumberFormat="1" applyFont="1" applyFill="1" applyBorder="1" applyAlignment="1">
      <alignment horizontal="left" wrapText="1"/>
    </xf>
    <xf numFmtId="2" fontId="3" fillId="0" borderId="24" xfId="0" applyNumberFormat="1" applyFont="1" applyFill="1" applyBorder="1" applyAlignment="1">
      <alignment horizontal="left" vertical="center" wrapText="1"/>
    </xf>
    <xf numFmtId="2" fontId="3" fillId="0" borderId="24" xfId="0" applyNumberFormat="1" applyFont="1" applyFill="1" applyBorder="1" applyAlignment="1">
      <alignment horizontal="right"/>
    </xf>
    <xf numFmtId="0" fontId="5" fillId="0" borderId="24" xfId="0" applyFont="1" applyFill="1" applyBorder="1"/>
    <xf numFmtId="0" fontId="4" fillId="0" borderId="21" xfId="1" applyFont="1" applyBorder="1" applyAlignment="1">
      <alignment horizontal="center"/>
    </xf>
    <xf numFmtId="0" fontId="4" fillId="0" borderId="22" xfId="1" applyFont="1" applyBorder="1" applyAlignment="1">
      <alignment horizontal="center"/>
    </xf>
    <xf numFmtId="0" fontId="4" fillId="0" borderId="23" xfId="1" applyFont="1" applyBorder="1" applyAlignment="1">
      <alignment horizontal="center"/>
    </xf>
    <xf numFmtId="0" fontId="4" fillId="0" borderId="27" xfId="1" applyFont="1" applyBorder="1"/>
    <xf numFmtId="0" fontId="4" fillId="0" borderId="28" xfId="1" applyFont="1" applyBorder="1"/>
    <xf numFmtId="2" fontId="4" fillId="0" borderId="22" xfId="1" applyNumberFormat="1" applyFont="1" applyBorder="1" applyAlignment="1">
      <alignment horizontal="center"/>
    </xf>
    <xf numFmtId="0" fontId="3" fillId="0" borderId="11" xfId="1" applyFont="1" applyBorder="1"/>
    <xf numFmtId="0" fontId="3" fillId="0" borderId="3" xfId="1" applyFont="1" applyBorder="1"/>
    <xf numFmtId="2" fontId="3" fillId="0" borderId="3" xfId="1" applyNumberFormat="1" applyFont="1" applyBorder="1"/>
    <xf numFmtId="0" fontId="3" fillId="0" borderId="14" xfId="1" applyFont="1" applyBorder="1"/>
    <xf numFmtId="2" fontId="3" fillId="0" borderId="29" xfId="0" applyNumberFormat="1" applyFont="1" applyFill="1" applyBorder="1" applyAlignment="1">
      <alignment horizontal="center"/>
    </xf>
    <xf numFmtId="2" fontId="5" fillId="0" borderId="24" xfId="0" applyNumberFormat="1" applyFont="1" applyFill="1" applyBorder="1"/>
    <xf numFmtId="0" fontId="4" fillId="0" borderId="30" xfId="1" applyFont="1" applyBorder="1"/>
    <xf numFmtId="0" fontId="4" fillId="0" borderId="31" xfId="1" applyFont="1" applyBorder="1"/>
    <xf numFmtId="0" fontId="4" fillId="0" borderId="32" xfId="1" applyFont="1" applyBorder="1"/>
    <xf numFmtId="0" fontId="4" fillId="0" borderId="17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2" fontId="4" fillId="0" borderId="7" xfId="1" applyNumberFormat="1" applyFont="1" applyBorder="1" applyAlignment="1">
      <alignment horizontal="center"/>
    </xf>
    <xf numFmtId="0" fontId="4" fillId="0" borderId="7" xfId="1" applyFont="1" applyBorder="1" applyAlignment="1">
      <alignment horizontal="center" wrapText="1"/>
    </xf>
    <xf numFmtId="0" fontId="4" fillId="0" borderId="22" xfId="1" applyFont="1" applyBorder="1" applyAlignment="1">
      <alignment horizontal="center" wrapText="1"/>
    </xf>
    <xf numFmtId="2" fontId="3" fillId="0" borderId="7" xfId="1" applyNumberFormat="1" applyFont="1" applyBorder="1" applyAlignment="1">
      <alignment horizontal="right" wrapText="1"/>
    </xf>
    <xf numFmtId="0" fontId="3" fillId="0" borderId="6" xfId="1" applyFont="1" applyBorder="1" applyAlignment="1">
      <alignment horizontal="right" wrapText="1"/>
    </xf>
    <xf numFmtId="0" fontId="3" fillId="0" borderId="6" xfId="1" applyFont="1" applyFill="1" applyBorder="1" applyAlignment="1">
      <alignment wrapText="1"/>
    </xf>
    <xf numFmtId="2" fontId="4" fillId="0" borderId="3" xfId="0" applyNumberFormat="1" applyFont="1" applyFill="1" applyBorder="1" applyAlignment="1">
      <alignment horizontal="center" wrapText="1"/>
    </xf>
    <xf numFmtId="2" fontId="2" fillId="0" borderId="7" xfId="1" applyNumberFormat="1" applyFont="1" applyBorder="1" applyAlignment="1">
      <alignment horizontal="right" wrapText="1"/>
    </xf>
    <xf numFmtId="0" fontId="2" fillId="0" borderId="6" xfId="1" applyFont="1" applyBorder="1" applyAlignment="1">
      <alignment horizontal="right" wrapText="1"/>
    </xf>
    <xf numFmtId="0" fontId="2" fillId="0" borderId="6" xfId="1" applyFont="1" applyFill="1" applyBorder="1" applyAlignment="1">
      <alignment wrapText="1"/>
    </xf>
    <xf numFmtId="0" fontId="0" fillId="0" borderId="0" xfId="0" applyAlignment="1">
      <alignment wrapText="1"/>
    </xf>
    <xf numFmtId="1" fontId="3" fillId="0" borderId="7" xfId="1" applyNumberFormat="1" applyFont="1" applyBorder="1" applyAlignment="1">
      <alignment horizontal="right" wrapText="1"/>
    </xf>
    <xf numFmtId="0" fontId="3" fillId="0" borderId="6" xfId="1" applyFont="1" applyBorder="1" applyAlignment="1">
      <alignment wrapText="1"/>
    </xf>
    <xf numFmtId="2" fontId="3" fillId="0" borderId="8" xfId="0" applyNumberFormat="1" applyFont="1" applyFill="1" applyBorder="1" applyAlignment="1">
      <alignment horizontal="right" wrapText="1"/>
    </xf>
    <xf numFmtId="1" fontId="2" fillId="0" borderId="7" xfId="1" applyNumberFormat="1" applyFont="1" applyBorder="1" applyAlignment="1">
      <alignment horizontal="right" wrapText="1"/>
    </xf>
    <xf numFmtId="0" fontId="2" fillId="0" borderId="6" xfId="1" applyFont="1" applyBorder="1" applyAlignment="1">
      <alignment wrapText="1"/>
    </xf>
    <xf numFmtId="2" fontId="2" fillId="0" borderId="8" xfId="0" applyNumberFormat="1" applyFont="1" applyFill="1" applyBorder="1" applyAlignment="1">
      <alignment horizontal="right" wrapText="1"/>
    </xf>
    <xf numFmtId="0" fontId="3" fillId="0" borderId="3" xfId="1" applyFont="1" applyBorder="1" applyAlignment="1">
      <alignment wrapText="1"/>
    </xf>
    <xf numFmtId="2" fontId="3" fillId="0" borderId="24" xfId="0" applyNumberFormat="1" applyFont="1" applyFill="1" applyBorder="1" applyAlignment="1">
      <alignment horizontal="right" wrapText="1"/>
    </xf>
    <xf numFmtId="0" fontId="0" fillId="0" borderId="0" xfId="0" applyAlignment="1"/>
    <xf numFmtId="0" fontId="0" fillId="0" borderId="0" xfId="0" applyFill="1" applyAlignment="1"/>
    <xf numFmtId="0" fontId="0" fillId="0" borderId="0" xfId="0" applyBorder="1"/>
    <xf numFmtId="0" fontId="0" fillId="0" borderId="0" xfId="0" applyFill="1" applyBorder="1"/>
    <xf numFmtId="0" fontId="3" fillId="0" borderId="14" xfId="1" applyFont="1" applyBorder="1" applyAlignment="1">
      <alignment horizontal="right"/>
    </xf>
    <xf numFmtId="2" fontId="2" fillId="0" borderId="14" xfId="0" applyNumberFormat="1" applyFont="1" applyFill="1" applyBorder="1" applyAlignment="1">
      <alignment horizontal="left" vertical="center" wrapText="1"/>
    </xf>
    <xf numFmtId="2" fontId="2" fillId="0" borderId="25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20" xfId="1" applyFont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</cellXfs>
  <cellStyles count="107">
    <cellStyle name="Normal" xfId="0" builtinId="0"/>
    <cellStyle name="Normal 10" xfId="13"/>
    <cellStyle name="Normal 10 2" xfId="83"/>
    <cellStyle name="Normal 10 3" xfId="48"/>
    <cellStyle name="Normal 11" xfId="14"/>
    <cellStyle name="Normal 11 2" xfId="84"/>
    <cellStyle name="Normal 11 3" xfId="49"/>
    <cellStyle name="Normal 12" xfId="15"/>
    <cellStyle name="Normal 12 2" xfId="85"/>
    <cellStyle name="Normal 12 3" xfId="50"/>
    <cellStyle name="Normal 13" xfId="16"/>
    <cellStyle name="Normal 13 2" xfId="86"/>
    <cellStyle name="Normal 13 3" xfId="51"/>
    <cellStyle name="Normal 14" xfId="17"/>
    <cellStyle name="Normal 14 2" xfId="87"/>
    <cellStyle name="Normal 14 3" xfId="52"/>
    <cellStyle name="Normal 15" xfId="18"/>
    <cellStyle name="Normal 15 2" xfId="88"/>
    <cellStyle name="Normal 15 3" xfId="53"/>
    <cellStyle name="Normal 16" xfId="19"/>
    <cellStyle name="Normal 16 2" xfId="89"/>
    <cellStyle name="Normal 16 3" xfId="54"/>
    <cellStyle name="Normal 17" xfId="20"/>
    <cellStyle name="Normal 17 2" xfId="90"/>
    <cellStyle name="Normal 17 3" xfId="55"/>
    <cellStyle name="Normal 18" xfId="21"/>
    <cellStyle name="Normal 18 2" xfId="91"/>
    <cellStyle name="Normal 18 3" xfId="56"/>
    <cellStyle name="Normal 19" xfId="22"/>
    <cellStyle name="Normal 19 2" xfId="92"/>
    <cellStyle name="Normal 19 3" xfId="57"/>
    <cellStyle name="Normal 2" xfId="1"/>
    <cellStyle name="Normal 2 2" xfId="2"/>
    <cellStyle name="Normal 2 2 2" xfId="72"/>
    <cellStyle name="Normal 2 2 3" xfId="37"/>
    <cellStyle name="Normal 20" xfId="23"/>
    <cellStyle name="Normal 20 2" xfId="93"/>
    <cellStyle name="Normal 20 3" xfId="58"/>
    <cellStyle name="Normal 21" xfId="24"/>
    <cellStyle name="Normal 21 2" xfId="94"/>
    <cellStyle name="Normal 21 3" xfId="59"/>
    <cellStyle name="Normal 22" xfId="25"/>
    <cellStyle name="Normal 22 2" xfId="95"/>
    <cellStyle name="Normal 22 3" xfId="60"/>
    <cellStyle name="Normal 23" xfId="26"/>
    <cellStyle name="Normal 23 2" xfId="96"/>
    <cellStyle name="Normal 23 3" xfId="61"/>
    <cellStyle name="Normal 24" xfId="27"/>
    <cellStyle name="Normal 24 2" xfId="97"/>
    <cellStyle name="Normal 24 3" xfId="62"/>
    <cellStyle name="Normal 25" xfId="28"/>
    <cellStyle name="Normal 25 2" xfId="98"/>
    <cellStyle name="Normal 25 3" xfId="63"/>
    <cellStyle name="Normal 26" xfId="29"/>
    <cellStyle name="Normal 26 2" xfId="99"/>
    <cellStyle name="Normal 26 3" xfId="64"/>
    <cellStyle name="Normal 27" xfId="30"/>
    <cellStyle name="Normal 27 2" xfId="100"/>
    <cellStyle name="Normal 27 3" xfId="65"/>
    <cellStyle name="Normal 28" xfId="31"/>
    <cellStyle name="Normal 28 2" xfId="101"/>
    <cellStyle name="Normal 28 3" xfId="66"/>
    <cellStyle name="Normal 3" xfId="3"/>
    <cellStyle name="Normal 3 2" xfId="8"/>
    <cellStyle name="Normal 3 2 2" xfId="78"/>
    <cellStyle name="Normal 3 2 3" xfId="43"/>
    <cellStyle name="Normal 3 3" xfId="73"/>
    <cellStyle name="Normal 3 4" xfId="38"/>
    <cellStyle name="Normal 30" xfId="32"/>
    <cellStyle name="Normal 30 2" xfId="102"/>
    <cellStyle name="Normal 30 3" xfId="67"/>
    <cellStyle name="Normal 31" xfId="33"/>
    <cellStyle name="Normal 31 2" xfId="103"/>
    <cellStyle name="Normal 31 3" xfId="68"/>
    <cellStyle name="Normal 32" xfId="34"/>
    <cellStyle name="Normal 32 2" xfId="104"/>
    <cellStyle name="Normal 32 3" xfId="69"/>
    <cellStyle name="Normal 33" xfId="35"/>
    <cellStyle name="Normal 33 2" xfId="105"/>
    <cellStyle name="Normal 33 3" xfId="70"/>
    <cellStyle name="Normal 34" xfId="36"/>
    <cellStyle name="Normal 34 2" xfId="106"/>
    <cellStyle name="Normal 34 3" xfId="71"/>
    <cellStyle name="Normal 4" xfId="4"/>
    <cellStyle name="Normal 4 2" xfId="9"/>
    <cellStyle name="Normal 4 2 2" xfId="79"/>
    <cellStyle name="Normal 4 2 3" xfId="44"/>
    <cellStyle name="Normal 4 3" xfId="74"/>
    <cellStyle name="Normal 4 4" xfId="39"/>
    <cellStyle name="Normal 5" xfId="5"/>
    <cellStyle name="Normal 5 2" xfId="10"/>
    <cellStyle name="Normal 5 2 2" xfId="80"/>
    <cellStyle name="Normal 5 2 3" xfId="45"/>
    <cellStyle name="Normal 5 3" xfId="75"/>
    <cellStyle name="Normal 5 4" xfId="40"/>
    <cellStyle name="Normal 6" xfId="6"/>
    <cellStyle name="Normal 6 2" xfId="11"/>
    <cellStyle name="Normal 6 2 2" xfId="81"/>
    <cellStyle name="Normal 6 2 3" xfId="46"/>
    <cellStyle name="Normal 6 3" xfId="76"/>
    <cellStyle name="Normal 6 4" xfId="41"/>
    <cellStyle name="Normal 7 2" xfId="12"/>
    <cellStyle name="Normal 7 2 2" xfId="82"/>
    <cellStyle name="Normal 7 2 3" xfId="47"/>
    <cellStyle name="Normal 9" xfId="7"/>
    <cellStyle name="Normal 9 2" xfId="77"/>
    <cellStyle name="Normal 9 3" xfId="42"/>
  </cellStyles>
  <dxfs count="56"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E00A47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tabColor rgb="FFC00000"/>
  </sheetPr>
  <dimension ref="A1:FN42"/>
  <sheetViews>
    <sheetView tabSelected="1" view="pageLayout" zoomScaleNormal="70" workbookViewId="0"/>
  </sheetViews>
  <sheetFormatPr defaultRowHeight="15"/>
  <cols>
    <col min="1" max="1" width="9.140625" bestFit="1" customWidth="1"/>
    <col min="2" max="2" width="10.140625" bestFit="1" customWidth="1"/>
    <col min="3" max="3" width="13.42578125" customWidth="1"/>
    <col min="4" max="4" width="11.140625" bestFit="1" customWidth="1"/>
    <col min="5" max="5" width="12.28515625" style="166" customWidth="1"/>
    <col min="6" max="6" width="7.42578125" customWidth="1"/>
    <col min="7" max="7" width="7.28515625" customWidth="1"/>
    <col min="8" max="8" width="7.140625" bestFit="1" customWidth="1"/>
    <col min="9" max="9" width="8.85546875" bestFit="1" customWidth="1"/>
    <col min="10" max="10" width="8.140625" customWidth="1"/>
    <col min="11" max="11" width="8.5703125" customWidth="1"/>
    <col min="12" max="12" width="7" bestFit="1" customWidth="1"/>
    <col min="13" max="13" width="9.28515625" bestFit="1" customWidth="1"/>
    <col min="14" max="14" width="8.42578125" customWidth="1"/>
    <col min="15" max="15" width="7.140625" customWidth="1"/>
    <col min="16" max="16" width="7.85546875" customWidth="1"/>
    <col min="17" max="17" width="7.42578125" customWidth="1"/>
    <col min="18" max="18" width="8.7109375" style="27" customWidth="1"/>
    <col min="19" max="19" width="8" customWidth="1"/>
    <col min="20" max="20" width="7.85546875" customWidth="1"/>
    <col min="21" max="21" width="7.7109375" customWidth="1"/>
    <col min="22" max="22" width="7.5703125" customWidth="1"/>
    <col min="23" max="23" width="7" customWidth="1"/>
    <col min="24" max="170" width="9.140625" style="177"/>
  </cols>
  <sheetData>
    <row r="1" spans="1:170" ht="15.75" thickBot="1">
      <c r="A1" s="141"/>
      <c r="B1" s="141"/>
      <c r="C1" s="142"/>
      <c r="D1" s="153" t="s">
        <v>0</v>
      </c>
      <c r="E1" s="157" t="s">
        <v>1</v>
      </c>
      <c r="F1" s="154" t="s">
        <v>4</v>
      </c>
      <c r="G1" s="154" t="s">
        <v>5</v>
      </c>
      <c r="H1" s="154" t="s">
        <v>11</v>
      </c>
      <c r="I1" s="154" t="s">
        <v>12</v>
      </c>
      <c r="J1" s="154" t="s">
        <v>15</v>
      </c>
      <c r="K1" s="154" t="s">
        <v>16</v>
      </c>
      <c r="L1" s="154" t="s">
        <v>18</v>
      </c>
      <c r="M1" s="154" t="s">
        <v>19</v>
      </c>
      <c r="N1" s="154" t="s">
        <v>22</v>
      </c>
      <c r="O1" s="154" t="s">
        <v>24</v>
      </c>
      <c r="P1" s="154" t="s">
        <v>31</v>
      </c>
      <c r="Q1" s="154" t="s">
        <v>33</v>
      </c>
      <c r="R1" s="156" t="s">
        <v>35</v>
      </c>
      <c r="S1" s="154" t="s">
        <v>40</v>
      </c>
      <c r="T1" s="154" t="s">
        <v>42</v>
      </c>
      <c r="U1" s="154" t="s">
        <v>45</v>
      </c>
      <c r="V1" s="154" t="s">
        <v>46</v>
      </c>
      <c r="W1" s="155" t="s">
        <v>47</v>
      </c>
    </row>
    <row r="2" spans="1:170" ht="15.75" thickBot="1">
      <c r="A2" s="152" t="s">
        <v>52</v>
      </c>
      <c r="B2" s="150" t="s">
        <v>53</v>
      </c>
      <c r="C2" s="151" t="s">
        <v>54</v>
      </c>
      <c r="D2" s="138" t="s">
        <v>55</v>
      </c>
      <c r="E2" s="158" t="s">
        <v>55</v>
      </c>
      <c r="F2" s="139" t="s">
        <v>55</v>
      </c>
      <c r="G2" s="139" t="s">
        <v>55</v>
      </c>
      <c r="H2" s="139" t="s">
        <v>55</v>
      </c>
      <c r="I2" s="139" t="s">
        <v>55</v>
      </c>
      <c r="J2" s="139" t="s">
        <v>55</v>
      </c>
      <c r="K2" s="139" t="s">
        <v>55</v>
      </c>
      <c r="L2" s="139" t="s">
        <v>57</v>
      </c>
      <c r="M2" s="139" t="s">
        <v>58</v>
      </c>
      <c r="N2" s="139" t="s">
        <v>55</v>
      </c>
      <c r="O2" s="139" t="s">
        <v>55</v>
      </c>
      <c r="P2" s="139" t="s">
        <v>55</v>
      </c>
      <c r="Q2" s="139" t="s">
        <v>55</v>
      </c>
      <c r="R2" s="143"/>
      <c r="S2" s="139" t="s">
        <v>55</v>
      </c>
      <c r="T2" s="139" t="s">
        <v>55</v>
      </c>
      <c r="U2" s="139" t="s">
        <v>55</v>
      </c>
      <c r="V2" s="139" t="s">
        <v>55</v>
      </c>
      <c r="W2" s="140" t="s">
        <v>59</v>
      </c>
    </row>
    <row r="3" spans="1:170">
      <c r="A3" s="1" t="s">
        <v>87</v>
      </c>
      <c r="B3" s="22">
        <v>40342</v>
      </c>
      <c r="C3" s="2" t="s">
        <v>60</v>
      </c>
      <c r="D3" s="17" t="s">
        <v>62</v>
      </c>
      <c r="E3" s="167" t="s">
        <v>62</v>
      </c>
      <c r="F3" s="19" t="s">
        <v>62</v>
      </c>
      <c r="G3" s="12" t="s">
        <v>62</v>
      </c>
      <c r="H3" s="12"/>
      <c r="I3" s="12" t="s">
        <v>62</v>
      </c>
      <c r="J3" s="12"/>
      <c r="K3" s="19" t="s">
        <v>62</v>
      </c>
      <c r="L3" s="19"/>
      <c r="M3" s="11" t="s">
        <v>82</v>
      </c>
      <c r="N3" s="11"/>
      <c r="O3" s="19" t="s">
        <v>62</v>
      </c>
      <c r="P3" s="19"/>
      <c r="Q3" s="12" t="s">
        <v>62</v>
      </c>
      <c r="R3" s="19">
        <v>5.3</v>
      </c>
      <c r="S3" s="11" t="s">
        <v>62</v>
      </c>
      <c r="T3" s="19"/>
      <c r="U3" s="19"/>
      <c r="V3" s="12" t="s">
        <v>82</v>
      </c>
      <c r="W3" s="21"/>
      <c r="Z3" s="178"/>
    </row>
    <row r="4" spans="1:170" s="3" customFormat="1">
      <c r="A4" s="191" t="s">
        <v>79</v>
      </c>
      <c r="B4" s="192"/>
      <c r="C4" s="193"/>
      <c r="D4" s="24" t="s">
        <v>62</v>
      </c>
      <c r="E4" s="160" t="s">
        <v>62</v>
      </c>
      <c r="F4" s="15" t="s">
        <v>62</v>
      </c>
      <c r="G4" s="15" t="s">
        <v>62</v>
      </c>
      <c r="H4" s="15" t="s">
        <v>62</v>
      </c>
      <c r="I4" s="15" t="s">
        <v>62</v>
      </c>
      <c r="J4" s="15" t="s">
        <v>62</v>
      </c>
      <c r="K4" s="15" t="s">
        <v>62</v>
      </c>
      <c r="L4" s="15" t="s">
        <v>62</v>
      </c>
      <c r="M4" s="15" t="s">
        <v>66</v>
      </c>
      <c r="N4" s="15" t="s">
        <v>62</v>
      </c>
      <c r="O4" s="15" t="s">
        <v>62</v>
      </c>
      <c r="P4" s="15" t="s">
        <v>61</v>
      </c>
      <c r="Q4" s="15" t="s">
        <v>62</v>
      </c>
      <c r="R4" s="26">
        <f>AVERAGE(5.6,6.3)</f>
        <v>5.9499999999999993</v>
      </c>
      <c r="S4" s="15" t="s">
        <v>62</v>
      </c>
      <c r="T4" s="15" t="s">
        <v>70</v>
      </c>
      <c r="U4" s="15" t="s">
        <v>62</v>
      </c>
      <c r="V4" s="15" t="s">
        <v>80</v>
      </c>
      <c r="W4" s="16" t="s">
        <v>67</v>
      </c>
      <c r="X4" s="177"/>
      <c r="Y4" s="177"/>
      <c r="Z4" s="178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77"/>
      <c r="BI4" s="177"/>
      <c r="BJ4" s="177"/>
      <c r="BK4" s="177"/>
      <c r="BL4" s="177"/>
      <c r="BM4" s="177"/>
      <c r="BN4" s="177"/>
      <c r="BO4" s="177"/>
      <c r="BP4" s="177"/>
      <c r="BQ4" s="177"/>
      <c r="BR4" s="177"/>
      <c r="BS4" s="177"/>
      <c r="BT4" s="177"/>
      <c r="BU4" s="177"/>
      <c r="BV4" s="177"/>
      <c r="BW4" s="177"/>
      <c r="BX4" s="177"/>
      <c r="BY4" s="177"/>
      <c r="BZ4" s="177"/>
      <c r="CA4" s="177"/>
      <c r="CB4" s="177"/>
      <c r="CC4" s="177"/>
      <c r="CD4" s="177"/>
      <c r="CE4" s="177"/>
      <c r="CF4" s="177"/>
      <c r="CG4" s="177"/>
      <c r="CH4" s="177"/>
      <c r="CI4" s="177"/>
      <c r="CJ4" s="177"/>
      <c r="CK4" s="177"/>
      <c r="CL4" s="177"/>
      <c r="CM4" s="177"/>
      <c r="CN4" s="177"/>
      <c r="CO4" s="177"/>
      <c r="CP4" s="177"/>
      <c r="CQ4" s="177"/>
      <c r="CR4" s="177"/>
      <c r="CS4" s="177"/>
      <c r="CT4" s="177"/>
      <c r="CU4" s="177"/>
      <c r="CV4" s="177"/>
      <c r="CW4" s="177"/>
      <c r="CX4" s="177"/>
      <c r="CY4" s="177"/>
      <c r="CZ4" s="177"/>
      <c r="DA4" s="177"/>
      <c r="DB4" s="177"/>
      <c r="DC4" s="177"/>
      <c r="DD4" s="177"/>
      <c r="DE4" s="177"/>
      <c r="DF4" s="177"/>
      <c r="DG4" s="177"/>
      <c r="DH4" s="177"/>
      <c r="DI4" s="177"/>
      <c r="DJ4" s="177"/>
      <c r="DK4" s="177"/>
      <c r="DL4" s="177"/>
      <c r="DM4" s="177"/>
      <c r="DN4" s="177"/>
      <c r="DO4" s="177"/>
      <c r="DP4" s="177"/>
      <c r="DQ4" s="177"/>
      <c r="DR4" s="177"/>
      <c r="DS4" s="177"/>
      <c r="DT4" s="177"/>
      <c r="DU4" s="177"/>
      <c r="DV4" s="177"/>
      <c r="DW4" s="177"/>
      <c r="DX4" s="177"/>
      <c r="DY4" s="177"/>
      <c r="DZ4" s="177"/>
      <c r="EA4" s="177"/>
      <c r="EB4" s="177"/>
      <c r="EC4" s="177"/>
      <c r="ED4" s="177"/>
      <c r="EE4" s="177"/>
      <c r="EF4" s="177"/>
      <c r="EG4" s="177"/>
      <c r="EH4" s="177"/>
      <c r="EI4" s="177"/>
      <c r="EJ4" s="177"/>
      <c r="EK4" s="177"/>
      <c r="EL4" s="177"/>
      <c r="EM4" s="177"/>
      <c r="EN4" s="177"/>
      <c r="EO4" s="177"/>
      <c r="EP4" s="177"/>
      <c r="EQ4" s="177"/>
      <c r="ER4" s="177"/>
      <c r="ES4" s="177"/>
      <c r="ET4" s="177"/>
      <c r="EU4" s="177"/>
      <c r="EV4" s="177"/>
      <c r="EW4" s="177"/>
      <c r="EX4" s="177"/>
      <c r="EY4" s="177"/>
      <c r="EZ4" s="177"/>
      <c r="FA4" s="177"/>
      <c r="FB4" s="177"/>
      <c r="FC4" s="177"/>
      <c r="FD4" s="177"/>
      <c r="FE4" s="177"/>
      <c r="FF4" s="177"/>
      <c r="FG4" s="177"/>
      <c r="FH4" s="177"/>
      <c r="FI4" s="177"/>
      <c r="FJ4" s="177"/>
      <c r="FK4" s="177"/>
      <c r="FL4" s="177"/>
      <c r="FM4" s="177"/>
      <c r="FN4" s="177"/>
    </row>
    <row r="5" spans="1:170" s="3" customFormat="1">
      <c r="A5" s="194" t="s">
        <v>84</v>
      </c>
      <c r="B5" s="195"/>
      <c r="C5" s="196"/>
      <c r="D5" s="8">
        <f t="shared" ref="D5:J5" si="0">(IF((MID(D3,1,1))="&lt;",MID(D3,2,6),D3))/(IF((MID(D4,1,1))="&lt;",MID(D4,2,6),D4))</f>
        <v>1</v>
      </c>
      <c r="E5" s="168">
        <f t="shared" si="0"/>
        <v>1</v>
      </c>
      <c r="F5" s="9">
        <f t="shared" si="0"/>
        <v>1</v>
      </c>
      <c r="G5" s="9">
        <f t="shared" si="0"/>
        <v>1</v>
      </c>
      <c r="H5" s="9">
        <f t="shared" si="0"/>
        <v>0</v>
      </c>
      <c r="I5" s="9">
        <f t="shared" si="0"/>
        <v>1</v>
      </c>
      <c r="J5" s="9">
        <f t="shared" si="0"/>
        <v>0</v>
      </c>
      <c r="K5" s="9">
        <f t="shared" ref="K5:Q5" si="1">(IF((MID(K3,1,1))="&lt;",MID(K3,2,6),K3))/(IF((MID(K4,1,1))="&lt;",MID(K4,2,6),K4))</f>
        <v>1</v>
      </c>
      <c r="L5" s="9">
        <f t="shared" si="1"/>
        <v>0</v>
      </c>
      <c r="M5" s="9">
        <f t="shared" si="1"/>
        <v>1</v>
      </c>
      <c r="N5" s="9">
        <f t="shared" si="1"/>
        <v>0</v>
      </c>
      <c r="O5" s="9">
        <f t="shared" si="1"/>
        <v>1</v>
      </c>
      <c r="P5" s="9">
        <f t="shared" si="1"/>
        <v>0</v>
      </c>
      <c r="Q5" s="9">
        <f t="shared" si="1"/>
        <v>1</v>
      </c>
      <c r="R5" s="25">
        <f>ABS(R4-R3)</f>
        <v>0.64999999999999947</v>
      </c>
      <c r="S5" s="9">
        <f>(IF((MID(S3,1,1))="&lt;",MID(S3,2,6),S3))/(IF((MID(S4,1,1))="&lt;",MID(S4,2,6),S4))</f>
        <v>1</v>
      </c>
      <c r="T5" s="9">
        <f>(IF((MID(T3,1,1))="&lt;",MID(T3,2,6),T3))/(IF((MID(T4,1,1))="&lt;",MID(T4,2,6),T4))</f>
        <v>0</v>
      </c>
      <c r="U5" s="9">
        <f>(IF((MID(U3,1,1))="&lt;",MID(U3,2,6),U3))/(IF((MID(U4,1,1))="&lt;",MID(U4,2,6),U4))</f>
        <v>0</v>
      </c>
      <c r="V5" s="9">
        <f>(IF((MID(V3,1,1))="&lt;",MID(V3,2,6),V3))/(IF((MID(V4,1,1))="&lt;",MID(V4,2,6),V4))</f>
        <v>0.25</v>
      </c>
      <c r="W5" s="10">
        <f>(IF((MID(W3,1,1))="&lt;",MID(W3,2,6),W3))/(IF((MID(W4,1,1))="&lt;",MID(W4,2,6),W4))</f>
        <v>0</v>
      </c>
      <c r="X5" s="177"/>
      <c r="Y5" s="177"/>
      <c r="Z5" s="178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  <c r="BA5" s="177"/>
      <c r="BB5" s="177"/>
      <c r="BC5" s="177"/>
      <c r="BD5" s="177"/>
      <c r="BE5" s="177"/>
      <c r="BF5" s="177"/>
      <c r="BG5" s="177"/>
      <c r="BH5" s="177"/>
      <c r="BI5" s="177"/>
      <c r="BJ5" s="177"/>
      <c r="BK5" s="177"/>
      <c r="BL5" s="177"/>
      <c r="BM5" s="177"/>
      <c r="BN5" s="177"/>
      <c r="BO5" s="177"/>
      <c r="BP5" s="177"/>
      <c r="BQ5" s="177"/>
      <c r="BR5" s="177"/>
      <c r="BS5" s="177"/>
      <c r="BT5" s="177"/>
      <c r="BU5" s="177"/>
      <c r="BV5" s="177"/>
      <c r="BW5" s="177"/>
      <c r="BX5" s="177"/>
      <c r="BY5" s="177"/>
      <c r="BZ5" s="177"/>
      <c r="CA5" s="177"/>
      <c r="CB5" s="177"/>
      <c r="CC5" s="177"/>
      <c r="CD5" s="177"/>
      <c r="CE5" s="177"/>
      <c r="CF5" s="177"/>
      <c r="CG5" s="177"/>
      <c r="CH5" s="177"/>
      <c r="CI5" s="177"/>
      <c r="CJ5" s="177"/>
      <c r="CK5" s="177"/>
      <c r="CL5" s="177"/>
      <c r="CM5" s="177"/>
      <c r="CN5" s="177"/>
      <c r="CO5" s="177"/>
      <c r="CP5" s="177"/>
      <c r="CQ5" s="177"/>
      <c r="CR5" s="177"/>
      <c r="CS5" s="177"/>
      <c r="CT5" s="177"/>
      <c r="CU5" s="177"/>
      <c r="CV5" s="177"/>
      <c r="CW5" s="177"/>
      <c r="CX5" s="177"/>
      <c r="CY5" s="177"/>
      <c r="CZ5" s="177"/>
      <c r="DA5" s="177"/>
      <c r="DB5" s="177"/>
      <c r="DC5" s="177"/>
      <c r="DD5" s="177"/>
      <c r="DE5" s="177"/>
      <c r="DF5" s="177"/>
      <c r="DG5" s="177"/>
      <c r="DH5" s="177"/>
      <c r="DI5" s="177"/>
      <c r="DJ5" s="177"/>
      <c r="DK5" s="177"/>
      <c r="DL5" s="177"/>
      <c r="DM5" s="177"/>
      <c r="DN5" s="177"/>
      <c r="DO5" s="177"/>
      <c r="DP5" s="177"/>
      <c r="DQ5" s="177"/>
      <c r="DR5" s="177"/>
      <c r="DS5" s="177"/>
      <c r="DT5" s="177"/>
      <c r="DU5" s="177"/>
      <c r="DV5" s="177"/>
      <c r="DW5" s="177"/>
      <c r="DX5" s="177"/>
      <c r="DY5" s="177"/>
      <c r="DZ5" s="177"/>
      <c r="EA5" s="177"/>
      <c r="EB5" s="177"/>
      <c r="EC5" s="177"/>
      <c r="ED5" s="177"/>
      <c r="EE5" s="177"/>
      <c r="EF5" s="177"/>
      <c r="EG5" s="177"/>
      <c r="EH5" s="177"/>
      <c r="EI5" s="177"/>
      <c r="EJ5" s="177"/>
      <c r="EK5" s="177"/>
      <c r="EL5" s="177"/>
      <c r="EM5" s="177"/>
      <c r="EN5" s="177"/>
      <c r="EO5" s="177"/>
      <c r="EP5" s="177"/>
      <c r="EQ5" s="177"/>
      <c r="ER5" s="177"/>
      <c r="ES5" s="177"/>
      <c r="ET5" s="177"/>
      <c r="EU5" s="177"/>
      <c r="EV5" s="177"/>
      <c r="EW5" s="177"/>
      <c r="EX5" s="177"/>
      <c r="EY5" s="177"/>
      <c r="EZ5" s="177"/>
      <c r="FA5" s="177"/>
      <c r="FB5" s="177"/>
      <c r="FC5" s="177"/>
      <c r="FD5" s="177"/>
      <c r="FE5" s="177"/>
      <c r="FF5" s="177"/>
      <c r="FG5" s="177"/>
      <c r="FH5" s="177"/>
      <c r="FI5" s="177"/>
      <c r="FJ5" s="177"/>
      <c r="FK5" s="177"/>
      <c r="FL5" s="177"/>
      <c r="FM5" s="177"/>
      <c r="FN5" s="177"/>
    </row>
    <row r="6" spans="1:170" s="3" customFormat="1">
      <c r="A6" s="182" t="s">
        <v>73</v>
      </c>
      <c r="B6" s="183"/>
      <c r="C6" s="184"/>
      <c r="D6" s="31"/>
      <c r="E6" s="6"/>
      <c r="F6" s="6"/>
      <c r="G6" s="6"/>
      <c r="H6" s="6"/>
      <c r="I6" s="6"/>
      <c r="J6" s="6"/>
      <c r="K6" s="6"/>
      <c r="L6" s="6"/>
      <c r="M6" s="6"/>
      <c r="N6" s="34"/>
      <c r="O6" s="34"/>
      <c r="P6" s="34"/>
      <c r="Q6" s="34"/>
      <c r="R6" s="35"/>
      <c r="S6" s="34"/>
      <c r="T6" s="34"/>
      <c r="U6" s="34"/>
      <c r="V6" s="34"/>
      <c r="W6" s="36"/>
      <c r="X6" s="178"/>
      <c r="Y6" s="178"/>
      <c r="Z6" s="177"/>
      <c r="AA6" s="178"/>
      <c r="AB6" s="178"/>
      <c r="AC6" s="178"/>
      <c r="AD6" s="178"/>
      <c r="AE6" s="178"/>
      <c r="AF6" s="178"/>
      <c r="AG6" s="178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  <c r="BM6" s="177"/>
      <c r="BN6" s="177"/>
      <c r="BO6" s="177"/>
      <c r="BP6" s="177"/>
      <c r="BQ6" s="177"/>
      <c r="BR6" s="177"/>
      <c r="BS6" s="177"/>
      <c r="BT6" s="177"/>
      <c r="BU6" s="177"/>
      <c r="BV6" s="177"/>
      <c r="BW6" s="177"/>
      <c r="BX6" s="177"/>
      <c r="BY6" s="177"/>
      <c r="BZ6" s="177"/>
      <c r="CA6" s="177"/>
      <c r="CB6" s="177"/>
      <c r="CC6" s="177"/>
      <c r="CD6" s="177"/>
      <c r="CE6" s="177"/>
      <c r="CF6" s="177"/>
      <c r="CG6" s="177"/>
      <c r="CH6" s="177"/>
      <c r="CI6" s="177"/>
      <c r="CJ6" s="177"/>
      <c r="CK6" s="177"/>
      <c r="CL6" s="177"/>
      <c r="CM6" s="177"/>
      <c r="CN6" s="177"/>
      <c r="CO6" s="177"/>
      <c r="CP6" s="177"/>
      <c r="CQ6" s="177"/>
      <c r="CR6" s="177"/>
      <c r="CS6" s="177"/>
      <c r="CT6" s="177"/>
      <c r="CU6" s="177"/>
      <c r="CV6" s="177"/>
      <c r="CW6" s="177"/>
      <c r="CX6" s="177"/>
      <c r="CY6" s="177"/>
      <c r="CZ6" s="177"/>
      <c r="DA6" s="177"/>
      <c r="DB6" s="177"/>
      <c r="DC6" s="177"/>
      <c r="DD6" s="177"/>
      <c r="DE6" s="177"/>
      <c r="DF6" s="177"/>
      <c r="DG6" s="177"/>
      <c r="DH6" s="177"/>
      <c r="DI6" s="177"/>
      <c r="DJ6" s="177"/>
      <c r="DK6" s="177"/>
      <c r="DL6" s="177"/>
      <c r="DM6" s="177"/>
      <c r="DN6" s="177"/>
      <c r="DO6" s="177"/>
      <c r="DP6" s="177"/>
      <c r="DQ6" s="177"/>
      <c r="DR6" s="177"/>
      <c r="DS6" s="177"/>
      <c r="DT6" s="177"/>
      <c r="DU6" s="177"/>
      <c r="DV6" s="177"/>
      <c r="DW6" s="177"/>
      <c r="DX6" s="177"/>
      <c r="DY6" s="177"/>
      <c r="DZ6" s="177"/>
      <c r="EA6" s="177"/>
      <c r="EB6" s="177"/>
      <c r="EC6" s="177"/>
      <c r="ED6" s="177"/>
      <c r="EE6" s="177"/>
      <c r="EF6" s="177"/>
      <c r="EG6" s="177"/>
      <c r="EH6" s="177"/>
      <c r="EI6" s="177"/>
      <c r="EJ6" s="177"/>
      <c r="EK6" s="177"/>
      <c r="EL6" s="177"/>
      <c r="EM6" s="177"/>
      <c r="EN6" s="177"/>
      <c r="EO6" s="177"/>
      <c r="EP6" s="177"/>
      <c r="EQ6" s="177"/>
      <c r="ER6" s="177"/>
      <c r="ES6" s="177"/>
      <c r="ET6" s="177"/>
      <c r="EU6" s="177"/>
      <c r="EV6" s="177"/>
      <c r="EW6" s="177"/>
      <c r="EX6" s="177"/>
      <c r="EY6" s="177"/>
      <c r="EZ6" s="177"/>
      <c r="FA6" s="177"/>
      <c r="FB6" s="177"/>
      <c r="FC6" s="177"/>
      <c r="FD6" s="177"/>
      <c r="FE6" s="177"/>
      <c r="FF6" s="177"/>
      <c r="FG6" s="177"/>
      <c r="FH6" s="177"/>
      <c r="FI6" s="177"/>
      <c r="FJ6" s="177"/>
      <c r="FK6" s="177"/>
      <c r="FL6" s="177"/>
      <c r="FM6" s="177"/>
      <c r="FN6" s="177"/>
    </row>
    <row r="7" spans="1:170" s="3" customFormat="1">
      <c r="A7" s="185" t="s">
        <v>75</v>
      </c>
      <c r="B7" s="186"/>
      <c r="C7" s="187"/>
      <c r="D7" s="29"/>
      <c r="E7" s="162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7"/>
      <c r="X7" s="178"/>
      <c r="Y7" s="178"/>
      <c r="Z7" s="177"/>
      <c r="AA7" s="178"/>
      <c r="AB7" s="178"/>
      <c r="AC7" s="178"/>
      <c r="AD7" s="178"/>
      <c r="AE7" s="178"/>
      <c r="AF7" s="178"/>
      <c r="AG7" s="178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7"/>
      <c r="BM7" s="177"/>
      <c r="BN7" s="177"/>
      <c r="BO7" s="177"/>
      <c r="BP7" s="177"/>
      <c r="BQ7" s="177"/>
      <c r="BR7" s="177"/>
      <c r="BS7" s="177"/>
      <c r="BT7" s="177"/>
      <c r="BU7" s="177"/>
      <c r="BV7" s="177"/>
      <c r="BW7" s="177"/>
      <c r="BX7" s="177"/>
      <c r="BY7" s="177"/>
      <c r="BZ7" s="177"/>
      <c r="CA7" s="177"/>
      <c r="CB7" s="177"/>
      <c r="CC7" s="177"/>
      <c r="CD7" s="177"/>
      <c r="CE7" s="177"/>
      <c r="CF7" s="177"/>
      <c r="CG7" s="177"/>
      <c r="CH7" s="177"/>
      <c r="CI7" s="177"/>
      <c r="CJ7" s="177"/>
      <c r="CK7" s="177"/>
      <c r="CL7" s="177"/>
      <c r="CM7" s="177"/>
      <c r="CN7" s="177"/>
      <c r="CO7" s="177"/>
      <c r="CP7" s="177"/>
      <c r="CQ7" s="177"/>
      <c r="CR7" s="177"/>
      <c r="CS7" s="177"/>
      <c r="CT7" s="177"/>
      <c r="CU7" s="177"/>
      <c r="CV7" s="177"/>
      <c r="CW7" s="177"/>
      <c r="CX7" s="177"/>
      <c r="CY7" s="177"/>
      <c r="CZ7" s="177"/>
      <c r="DA7" s="177"/>
      <c r="DB7" s="177"/>
      <c r="DC7" s="177"/>
      <c r="DD7" s="177"/>
      <c r="DE7" s="177"/>
      <c r="DF7" s="177"/>
      <c r="DG7" s="177"/>
      <c r="DH7" s="177"/>
      <c r="DI7" s="177"/>
      <c r="DJ7" s="177"/>
      <c r="DK7" s="177"/>
      <c r="DL7" s="177"/>
      <c r="DM7" s="177"/>
      <c r="DN7" s="177"/>
      <c r="DO7" s="177"/>
      <c r="DP7" s="177"/>
      <c r="DQ7" s="177"/>
      <c r="DR7" s="177"/>
      <c r="DS7" s="177"/>
      <c r="DT7" s="177"/>
      <c r="DU7" s="177"/>
      <c r="DV7" s="177"/>
      <c r="DW7" s="177"/>
      <c r="DX7" s="177"/>
      <c r="DY7" s="177"/>
      <c r="DZ7" s="177"/>
      <c r="EA7" s="177"/>
      <c r="EB7" s="177"/>
      <c r="EC7" s="177"/>
      <c r="ED7" s="177"/>
      <c r="EE7" s="177"/>
      <c r="EF7" s="177"/>
      <c r="EG7" s="177"/>
      <c r="EH7" s="177"/>
      <c r="EI7" s="177"/>
      <c r="EJ7" s="177"/>
      <c r="EK7" s="177"/>
      <c r="EL7" s="177"/>
      <c r="EM7" s="177"/>
      <c r="EN7" s="177"/>
      <c r="EO7" s="177"/>
      <c r="EP7" s="177"/>
      <c r="EQ7" s="177"/>
      <c r="ER7" s="177"/>
      <c r="ES7" s="177"/>
      <c r="ET7" s="177"/>
      <c r="EU7" s="177"/>
      <c r="EV7" s="177"/>
      <c r="EW7" s="177"/>
      <c r="EX7" s="177"/>
      <c r="EY7" s="177"/>
      <c r="EZ7" s="177"/>
      <c r="FA7" s="177"/>
      <c r="FB7" s="177"/>
      <c r="FC7" s="177"/>
      <c r="FD7" s="177"/>
      <c r="FE7" s="177"/>
      <c r="FF7" s="177"/>
      <c r="FG7" s="177"/>
      <c r="FH7" s="177"/>
      <c r="FI7" s="177"/>
      <c r="FJ7" s="177"/>
      <c r="FK7" s="177"/>
      <c r="FL7" s="177"/>
      <c r="FM7" s="177"/>
      <c r="FN7" s="177"/>
    </row>
    <row r="8" spans="1:170" s="3" customFormat="1" ht="15.75" thickBot="1">
      <c r="A8" s="188" t="s">
        <v>77</v>
      </c>
      <c r="B8" s="189"/>
      <c r="C8" s="190"/>
      <c r="D8" s="23"/>
      <c r="E8" s="169"/>
      <c r="F8" s="14"/>
      <c r="G8" s="13"/>
      <c r="H8" s="13"/>
      <c r="I8" s="14"/>
      <c r="J8" s="14"/>
      <c r="K8" s="14"/>
      <c r="L8" s="14"/>
      <c r="M8" s="14"/>
      <c r="N8" s="37"/>
      <c r="O8" s="37"/>
      <c r="P8" s="37"/>
      <c r="Q8" s="37"/>
      <c r="R8" s="38"/>
      <c r="S8" s="37"/>
      <c r="T8" s="37"/>
      <c r="U8" s="37"/>
      <c r="V8" s="37"/>
      <c r="W8" s="39"/>
      <c r="X8" s="178"/>
      <c r="Y8" s="178"/>
      <c r="Z8" s="177"/>
      <c r="AA8" s="178"/>
      <c r="AB8" s="178"/>
      <c r="AC8" s="178"/>
      <c r="AD8" s="178"/>
      <c r="AE8" s="178"/>
      <c r="AF8" s="178"/>
      <c r="AG8" s="178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177"/>
      <c r="BR8" s="177"/>
      <c r="BS8" s="177"/>
      <c r="BT8" s="177"/>
      <c r="BU8" s="177"/>
      <c r="BV8" s="177"/>
      <c r="BW8" s="177"/>
      <c r="BX8" s="177"/>
      <c r="BY8" s="177"/>
      <c r="BZ8" s="177"/>
      <c r="CA8" s="177"/>
      <c r="CB8" s="177"/>
      <c r="CC8" s="177"/>
      <c r="CD8" s="177"/>
      <c r="CE8" s="177"/>
      <c r="CF8" s="177"/>
      <c r="CG8" s="177"/>
      <c r="CH8" s="177"/>
      <c r="CI8" s="177"/>
      <c r="CJ8" s="177"/>
      <c r="CK8" s="177"/>
      <c r="CL8" s="177"/>
      <c r="CM8" s="177"/>
      <c r="CN8" s="177"/>
      <c r="CO8" s="177"/>
      <c r="CP8" s="177"/>
      <c r="CQ8" s="177"/>
      <c r="CR8" s="177"/>
      <c r="CS8" s="177"/>
      <c r="CT8" s="177"/>
      <c r="CU8" s="177"/>
      <c r="CV8" s="177"/>
      <c r="CW8" s="177"/>
      <c r="CX8" s="177"/>
      <c r="CY8" s="177"/>
      <c r="CZ8" s="177"/>
      <c r="DA8" s="177"/>
      <c r="DB8" s="177"/>
      <c r="DC8" s="177"/>
      <c r="DD8" s="177"/>
      <c r="DE8" s="177"/>
      <c r="DF8" s="177"/>
      <c r="DG8" s="177"/>
      <c r="DH8" s="177"/>
      <c r="DI8" s="177"/>
      <c r="DJ8" s="177"/>
      <c r="DK8" s="177"/>
      <c r="DL8" s="177"/>
      <c r="DM8" s="177"/>
      <c r="DN8" s="177"/>
      <c r="DO8" s="177"/>
      <c r="DP8" s="177"/>
      <c r="DQ8" s="177"/>
      <c r="DR8" s="177"/>
      <c r="DS8" s="177"/>
      <c r="DT8" s="177"/>
      <c r="DU8" s="177"/>
      <c r="DV8" s="177"/>
      <c r="DW8" s="177"/>
      <c r="DX8" s="177"/>
      <c r="DY8" s="177"/>
      <c r="DZ8" s="177"/>
      <c r="EA8" s="177"/>
      <c r="EB8" s="177"/>
      <c r="EC8" s="177"/>
      <c r="ED8" s="177"/>
      <c r="EE8" s="177"/>
      <c r="EF8" s="177"/>
      <c r="EG8" s="177"/>
      <c r="EH8" s="177"/>
      <c r="EI8" s="177"/>
      <c r="EJ8" s="177"/>
      <c r="EK8" s="177"/>
      <c r="EL8" s="177"/>
      <c r="EM8" s="177"/>
      <c r="EN8" s="177"/>
      <c r="EO8" s="177"/>
      <c r="EP8" s="177"/>
      <c r="EQ8" s="177"/>
      <c r="ER8" s="177"/>
      <c r="ES8" s="177"/>
      <c r="ET8" s="177"/>
      <c r="EU8" s="177"/>
      <c r="EV8" s="177"/>
      <c r="EW8" s="177"/>
      <c r="EX8" s="177"/>
      <c r="EY8" s="177"/>
      <c r="EZ8" s="177"/>
      <c r="FA8" s="177"/>
      <c r="FB8" s="177"/>
      <c r="FC8" s="177"/>
      <c r="FD8" s="177"/>
      <c r="FE8" s="177"/>
      <c r="FF8" s="177"/>
      <c r="FG8" s="177"/>
      <c r="FH8" s="177"/>
      <c r="FI8" s="177"/>
      <c r="FJ8" s="177"/>
      <c r="FK8" s="177"/>
      <c r="FL8" s="177"/>
      <c r="FM8" s="177"/>
      <c r="FN8" s="177"/>
    </row>
    <row r="9" spans="1:170">
      <c r="A9" s="1" t="s">
        <v>88</v>
      </c>
      <c r="B9" s="22">
        <v>40342</v>
      </c>
      <c r="C9" s="2" t="s">
        <v>60</v>
      </c>
      <c r="D9" s="17" t="s">
        <v>62</v>
      </c>
      <c r="E9" s="167" t="s">
        <v>62</v>
      </c>
      <c r="F9" s="19">
        <v>1.9</v>
      </c>
      <c r="G9" s="12" t="s">
        <v>62</v>
      </c>
      <c r="H9" s="12"/>
      <c r="I9" s="12" t="s">
        <v>62</v>
      </c>
      <c r="J9" s="12"/>
      <c r="K9" s="19" t="s">
        <v>62</v>
      </c>
      <c r="L9" s="19"/>
      <c r="M9" s="11">
        <v>2</v>
      </c>
      <c r="N9" s="11"/>
      <c r="O9" s="19">
        <v>2.2999999999999998</v>
      </c>
      <c r="P9" s="19"/>
      <c r="Q9" s="12" t="s">
        <v>62</v>
      </c>
      <c r="R9" s="19">
        <v>5.8</v>
      </c>
      <c r="S9" s="11" t="s">
        <v>62</v>
      </c>
      <c r="T9" s="19"/>
      <c r="U9" s="19"/>
      <c r="V9" s="12" t="s">
        <v>82</v>
      </c>
      <c r="W9" s="21"/>
      <c r="Z9" s="178"/>
    </row>
    <row r="10" spans="1:170" s="3" customFormat="1">
      <c r="A10" s="191" t="s">
        <v>79</v>
      </c>
      <c r="B10" s="192"/>
      <c r="C10" s="193"/>
      <c r="D10" s="24" t="s">
        <v>62</v>
      </c>
      <c r="E10" s="160" t="s">
        <v>62</v>
      </c>
      <c r="F10" s="15" t="s">
        <v>62</v>
      </c>
      <c r="G10" s="15" t="s">
        <v>62</v>
      </c>
      <c r="H10" s="15" t="s">
        <v>62</v>
      </c>
      <c r="I10" s="15" t="s">
        <v>62</v>
      </c>
      <c r="J10" s="15" t="s">
        <v>62</v>
      </c>
      <c r="K10" s="15" t="s">
        <v>62</v>
      </c>
      <c r="L10" s="15" t="s">
        <v>62</v>
      </c>
      <c r="M10" s="15" t="s">
        <v>66</v>
      </c>
      <c r="N10" s="15" t="s">
        <v>62</v>
      </c>
      <c r="O10" s="15" t="s">
        <v>62</v>
      </c>
      <c r="P10" s="15" t="s">
        <v>61</v>
      </c>
      <c r="Q10" s="15" t="s">
        <v>62</v>
      </c>
      <c r="R10" s="26">
        <f>AVERAGE(5.6,6.3)</f>
        <v>5.9499999999999993</v>
      </c>
      <c r="S10" s="15" t="s">
        <v>62</v>
      </c>
      <c r="T10" s="15" t="s">
        <v>70</v>
      </c>
      <c r="U10" s="15" t="s">
        <v>62</v>
      </c>
      <c r="V10" s="15" t="s">
        <v>80</v>
      </c>
      <c r="W10" s="16" t="s">
        <v>67</v>
      </c>
      <c r="X10" s="177"/>
      <c r="Y10" s="177"/>
      <c r="Z10" s="178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177"/>
      <c r="BR10" s="177"/>
      <c r="BS10" s="177"/>
      <c r="BT10" s="177"/>
      <c r="BU10" s="177"/>
      <c r="BV10" s="177"/>
      <c r="BW10" s="177"/>
      <c r="BX10" s="177"/>
      <c r="BY10" s="177"/>
      <c r="BZ10" s="177"/>
      <c r="CA10" s="177"/>
      <c r="CB10" s="177"/>
      <c r="CC10" s="177"/>
      <c r="CD10" s="177"/>
      <c r="CE10" s="177"/>
      <c r="CF10" s="177"/>
      <c r="CG10" s="177"/>
      <c r="CH10" s="177"/>
      <c r="CI10" s="177"/>
      <c r="CJ10" s="177"/>
      <c r="CK10" s="177"/>
      <c r="CL10" s="177"/>
      <c r="CM10" s="177"/>
      <c r="CN10" s="177"/>
      <c r="CO10" s="177"/>
      <c r="CP10" s="177"/>
      <c r="CQ10" s="177"/>
      <c r="CR10" s="177"/>
      <c r="CS10" s="177"/>
      <c r="CT10" s="177"/>
      <c r="CU10" s="177"/>
      <c r="CV10" s="177"/>
      <c r="CW10" s="177"/>
      <c r="CX10" s="177"/>
      <c r="CY10" s="177"/>
      <c r="CZ10" s="177"/>
      <c r="DA10" s="177"/>
      <c r="DB10" s="177"/>
      <c r="DC10" s="177"/>
      <c r="DD10" s="177"/>
      <c r="DE10" s="177"/>
      <c r="DF10" s="177"/>
      <c r="DG10" s="177"/>
      <c r="DH10" s="177"/>
      <c r="DI10" s="177"/>
      <c r="DJ10" s="177"/>
      <c r="DK10" s="177"/>
      <c r="DL10" s="177"/>
      <c r="DM10" s="177"/>
      <c r="DN10" s="177"/>
      <c r="DO10" s="177"/>
      <c r="DP10" s="177"/>
      <c r="DQ10" s="177"/>
      <c r="DR10" s="177"/>
      <c r="DS10" s="177"/>
      <c r="DT10" s="177"/>
      <c r="DU10" s="177"/>
      <c r="DV10" s="177"/>
      <c r="DW10" s="177"/>
      <c r="DX10" s="177"/>
      <c r="DY10" s="177"/>
      <c r="DZ10" s="177"/>
      <c r="EA10" s="177"/>
      <c r="EB10" s="177"/>
      <c r="EC10" s="177"/>
      <c r="ED10" s="177"/>
      <c r="EE10" s="177"/>
      <c r="EF10" s="177"/>
      <c r="EG10" s="177"/>
      <c r="EH10" s="177"/>
      <c r="EI10" s="177"/>
      <c r="EJ10" s="177"/>
      <c r="EK10" s="177"/>
      <c r="EL10" s="177"/>
      <c r="EM10" s="177"/>
      <c r="EN10" s="177"/>
      <c r="EO10" s="177"/>
      <c r="EP10" s="177"/>
      <c r="EQ10" s="177"/>
      <c r="ER10" s="177"/>
      <c r="ES10" s="177"/>
      <c r="ET10" s="177"/>
      <c r="EU10" s="177"/>
      <c r="EV10" s="177"/>
      <c r="EW10" s="177"/>
      <c r="EX10" s="177"/>
      <c r="EY10" s="177"/>
      <c r="EZ10" s="177"/>
      <c r="FA10" s="177"/>
      <c r="FB10" s="177"/>
      <c r="FC10" s="177"/>
      <c r="FD10" s="177"/>
      <c r="FE10" s="177"/>
      <c r="FF10" s="177"/>
      <c r="FG10" s="177"/>
      <c r="FH10" s="177"/>
      <c r="FI10" s="177"/>
      <c r="FJ10" s="177"/>
      <c r="FK10" s="177"/>
      <c r="FL10" s="177"/>
      <c r="FM10" s="177"/>
      <c r="FN10" s="177"/>
    </row>
    <row r="11" spans="1:170" s="3" customFormat="1">
      <c r="A11" s="194" t="s">
        <v>84</v>
      </c>
      <c r="B11" s="195"/>
      <c r="C11" s="196"/>
      <c r="D11" s="8">
        <f t="shared" ref="D11:J11" si="2">(IF((MID(D9,1,1))="&lt;",MID(D9,2,6),D9))/(IF((MID(D10,1,1))="&lt;",MID(D10,2,6),D10))</f>
        <v>1</v>
      </c>
      <c r="E11" s="168">
        <f t="shared" si="2"/>
        <v>1</v>
      </c>
      <c r="F11" s="9">
        <f t="shared" si="2"/>
        <v>3.8</v>
      </c>
      <c r="G11" s="9">
        <f t="shared" si="2"/>
        <v>1</v>
      </c>
      <c r="H11" s="9">
        <f t="shared" si="2"/>
        <v>0</v>
      </c>
      <c r="I11" s="9">
        <f t="shared" si="2"/>
        <v>1</v>
      </c>
      <c r="J11" s="9">
        <f t="shared" si="2"/>
        <v>0</v>
      </c>
      <c r="K11" s="9">
        <f t="shared" ref="K11:Q11" si="3">(IF((MID(K9,1,1))="&lt;",MID(K9,2,6),K9))/(IF((MID(K10,1,1))="&lt;",MID(K10,2,6),K10))</f>
        <v>1</v>
      </c>
      <c r="L11" s="9">
        <f t="shared" si="3"/>
        <v>0</v>
      </c>
      <c r="M11" s="9">
        <f t="shared" si="3"/>
        <v>2</v>
      </c>
      <c r="N11" s="9">
        <f t="shared" si="3"/>
        <v>0</v>
      </c>
      <c r="O11" s="9">
        <f t="shared" si="3"/>
        <v>4.5999999999999996</v>
      </c>
      <c r="P11" s="9">
        <f t="shared" si="3"/>
        <v>0</v>
      </c>
      <c r="Q11" s="9">
        <f t="shared" si="3"/>
        <v>1</v>
      </c>
      <c r="R11" s="25">
        <f>ABS(R10-R9)</f>
        <v>0.14999999999999947</v>
      </c>
      <c r="S11" s="9">
        <f>(IF((MID(S9,1,1))="&lt;",MID(S9,2,6),S9))/(IF((MID(S10,1,1))="&lt;",MID(S10,2,6),S10))</f>
        <v>1</v>
      </c>
      <c r="T11" s="9">
        <f>(IF((MID(T9,1,1))="&lt;",MID(T9,2,6),T9))/(IF((MID(T10,1,1))="&lt;",MID(T10,2,6),T10))</f>
        <v>0</v>
      </c>
      <c r="U11" s="9">
        <f>(IF((MID(U9,1,1))="&lt;",MID(U9,2,6),U9))/(IF((MID(U10,1,1))="&lt;",MID(U10,2,6),U10))</f>
        <v>0</v>
      </c>
      <c r="V11" s="9">
        <f>(IF((MID(V9,1,1))="&lt;",MID(V9,2,6),V9))/(IF((MID(V10,1,1))="&lt;",MID(V10,2,6),V10))</f>
        <v>0.25</v>
      </c>
      <c r="W11" s="10">
        <f>(IF((MID(W9,1,1))="&lt;",MID(W9,2,6),W9))/(IF((MID(W10,1,1))="&lt;",MID(W10,2,6),W10))</f>
        <v>0</v>
      </c>
      <c r="X11" s="177"/>
      <c r="Y11" s="177"/>
      <c r="Z11" s="178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  <c r="BI11" s="177"/>
      <c r="BJ11" s="177"/>
      <c r="BK11" s="177"/>
      <c r="BL11" s="177"/>
      <c r="BM11" s="177"/>
      <c r="BN11" s="177"/>
      <c r="BO11" s="177"/>
      <c r="BP11" s="177"/>
      <c r="BQ11" s="177"/>
      <c r="BR11" s="177"/>
      <c r="BS11" s="177"/>
      <c r="BT11" s="177"/>
      <c r="BU11" s="177"/>
      <c r="BV11" s="177"/>
      <c r="BW11" s="177"/>
      <c r="BX11" s="177"/>
      <c r="BY11" s="177"/>
      <c r="BZ11" s="177"/>
      <c r="CA11" s="177"/>
      <c r="CB11" s="177"/>
      <c r="CC11" s="177"/>
      <c r="CD11" s="177"/>
      <c r="CE11" s="177"/>
      <c r="CF11" s="177"/>
      <c r="CG11" s="177"/>
      <c r="CH11" s="177"/>
      <c r="CI11" s="177"/>
      <c r="CJ11" s="177"/>
      <c r="CK11" s="177"/>
      <c r="CL11" s="177"/>
      <c r="CM11" s="177"/>
      <c r="CN11" s="177"/>
      <c r="CO11" s="177"/>
      <c r="CP11" s="177"/>
      <c r="CQ11" s="177"/>
      <c r="CR11" s="177"/>
      <c r="CS11" s="177"/>
      <c r="CT11" s="177"/>
      <c r="CU11" s="177"/>
      <c r="CV11" s="177"/>
      <c r="CW11" s="177"/>
      <c r="CX11" s="177"/>
      <c r="CY11" s="177"/>
      <c r="CZ11" s="177"/>
      <c r="DA11" s="177"/>
      <c r="DB11" s="177"/>
      <c r="DC11" s="177"/>
      <c r="DD11" s="177"/>
      <c r="DE11" s="177"/>
      <c r="DF11" s="177"/>
      <c r="DG11" s="177"/>
      <c r="DH11" s="177"/>
      <c r="DI11" s="177"/>
      <c r="DJ11" s="177"/>
      <c r="DK11" s="177"/>
      <c r="DL11" s="177"/>
      <c r="DM11" s="177"/>
      <c r="DN11" s="177"/>
      <c r="DO11" s="177"/>
      <c r="DP11" s="177"/>
      <c r="DQ11" s="177"/>
      <c r="DR11" s="177"/>
      <c r="DS11" s="177"/>
      <c r="DT11" s="177"/>
      <c r="DU11" s="177"/>
      <c r="DV11" s="177"/>
      <c r="DW11" s="177"/>
      <c r="DX11" s="177"/>
      <c r="DY11" s="177"/>
      <c r="DZ11" s="177"/>
      <c r="EA11" s="177"/>
      <c r="EB11" s="177"/>
      <c r="EC11" s="177"/>
      <c r="ED11" s="177"/>
      <c r="EE11" s="177"/>
      <c r="EF11" s="177"/>
      <c r="EG11" s="177"/>
      <c r="EH11" s="177"/>
      <c r="EI11" s="177"/>
      <c r="EJ11" s="177"/>
      <c r="EK11" s="177"/>
      <c r="EL11" s="177"/>
      <c r="EM11" s="177"/>
      <c r="EN11" s="177"/>
      <c r="EO11" s="177"/>
      <c r="EP11" s="177"/>
      <c r="EQ11" s="177"/>
      <c r="ER11" s="177"/>
      <c r="ES11" s="177"/>
      <c r="ET11" s="177"/>
      <c r="EU11" s="177"/>
      <c r="EV11" s="177"/>
      <c r="EW11" s="177"/>
      <c r="EX11" s="177"/>
      <c r="EY11" s="177"/>
      <c r="EZ11" s="177"/>
      <c r="FA11" s="177"/>
      <c r="FB11" s="177"/>
      <c r="FC11" s="177"/>
      <c r="FD11" s="177"/>
      <c r="FE11" s="177"/>
      <c r="FF11" s="177"/>
      <c r="FG11" s="177"/>
      <c r="FH11" s="177"/>
      <c r="FI11" s="177"/>
      <c r="FJ11" s="177"/>
      <c r="FK11" s="177"/>
      <c r="FL11" s="177"/>
      <c r="FM11" s="177"/>
      <c r="FN11" s="177"/>
    </row>
    <row r="12" spans="1:170" s="3" customFormat="1">
      <c r="A12" s="182" t="s">
        <v>73</v>
      </c>
      <c r="B12" s="183"/>
      <c r="C12" s="184"/>
      <c r="D12" s="31"/>
      <c r="E12" s="6"/>
      <c r="F12" s="6"/>
      <c r="G12" s="6"/>
      <c r="H12" s="6"/>
      <c r="I12" s="6"/>
      <c r="J12" s="6"/>
      <c r="K12" s="6"/>
      <c r="L12" s="6"/>
      <c r="M12" s="6"/>
      <c r="N12" s="34"/>
      <c r="O12" s="34"/>
      <c r="P12" s="34"/>
      <c r="Q12" s="34"/>
      <c r="R12" s="35"/>
      <c r="S12" s="34"/>
      <c r="T12" s="34"/>
      <c r="U12" s="34"/>
      <c r="V12" s="34"/>
      <c r="W12" s="36"/>
      <c r="X12" s="178"/>
      <c r="Y12" s="178"/>
      <c r="Z12" s="177"/>
      <c r="AA12" s="178"/>
      <c r="AB12" s="178"/>
      <c r="AC12" s="178"/>
      <c r="AD12" s="178"/>
      <c r="AE12" s="178"/>
      <c r="AF12" s="178"/>
      <c r="AG12" s="178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177"/>
      <c r="BR12" s="177"/>
      <c r="BS12" s="177"/>
      <c r="BT12" s="177"/>
      <c r="BU12" s="177"/>
      <c r="BV12" s="177"/>
      <c r="BW12" s="177"/>
      <c r="BX12" s="177"/>
      <c r="BY12" s="177"/>
      <c r="BZ12" s="177"/>
      <c r="CA12" s="177"/>
      <c r="CB12" s="177"/>
      <c r="CC12" s="177"/>
      <c r="CD12" s="177"/>
      <c r="CE12" s="177"/>
      <c r="CF12" s="177"/>
      <c r="CG12" s="177"/>
      <c r="CH12" s="177"/>
      <c r="CI12" s="177"/>
      <c r="CJ12" s="177"/>
      <c r="CK12" s="177"/>
      <c r="CL12" s="177"/>
      <c r="CM12" s="177"/>
      <c r="CN12" s="177"/>
      <c r="CO12" s="177"/>
      <c r="CP12" s="177"/>
      <c r="CQ12" s="177"/>
      <c r="CR12" s="177"/>
      <c r="CS12" s="177"/>
      <c r="CT12" s="177"/>
      <c r="CU12" s="177"/>
      <c r="CV12" s="177"/>
      <c r="CW12" s="177"/>
      <c r="CX12" s="177"/>
      <c r="CY12" s="177"/>
      <c r="CZ12" s="177"/>
      <c r="DA12" s="177"/>
      <c r="DB12" s="177"/>
      <c r="DC12" s="177"/>
      <c r="DD12" s="177"/>
      <c r="DE12" s="177"/>
      <c r="DF12" s="177"/>
      <c r="DG12" s="177"/>
      <c r="DH12" s="177"/>
      <c r="DI12" s="177"/>
      <c r="DJ12" s="177"/>
      <c r="DK12" s="177"/>
      <c r="DL12" s="177"/>
      <c r="DM12" s="177"/>
      <c r="DN12" s="177"/>
      <c r="DO12" s="177"/>
      <c r="DP12" s="177"/>
      <c r="DQ12" s="177"/>
      <c r="DR12" s="177"/>
      <c r="DS12" s="177"/>
      <c r="DT12" s="177"/>
      <c r="DU12" s="177"/>
      <c r="DV12" s="177"/>
      <c r="DW12" s="177"/>
      <c r="DX12" s="177"/>
      <c r="DY12" s="177"/>
      <c r="DZ12" s="177"/>
      <c r="EA12" s="177"/>
      <c r="EB12" s="177"/>
      <c r="EC12" s="177"/>
      <c r="ED12" s="177"/>
      <c r="EE12" s="177"/>
      <c r="EF12" s="177"/>
      <c r="EG12" s="177"/>
      <c r="EH12" s="177"/>
      <c r="EI12" s="177"/>
      <c r="EJ12" s="177"/>
      <c r="EK12" s="177"/>
      <c r="EL12" s="177"/>
      <c r="EM12" s="177"/>
      <c r="EN12" s="177"/>
      <c r="EO12" s="177"/>
      <c r="EP12" s="177"/>
      <c r="EQ12" s="177"/>
      <c r="ER12" s="177"/>
      <c r="ES12" s="177"/>
      <c r="ET12" s="177"/>
      <c r="EU12" s="177"/>
      <c r="EV12" s="177"/>
      <c r="EW12" s="177"/>
      <c r="EX12" s="177"/>
      <c r="EY12" s="177"/>
      <c r="EZ12" s="177"/>
      <c r="FA12" s="177"/>
      <c r="FB12" s="177"/>
      <c r="FC12" s="177"/>
      <c r="FD12" s="177"/>
      <c r="FE12" s="177"/>
      <c r="FF12" s="177"/>
      <c r="FG12" s="177"/>
      <c r="FH12" s="177"/>
      <c r="FI12" s="177"/>
      <c r="FJ12" s="177"/>
      <c r="FK12" s="177"/>
      <c r="FL12" s="177"/>
      <c r="FM12" s="177"/>
      <c r="FN12" s="177"/>
    </row>
    <row r="13" spans="1:170" s="3" customFormat="1">
      <c r="A13" s="185" t="s">
        <v>75</v>
      </c>
      <c r="B13" s="186"/>
      <c r="C13" s="187"/>
      <c r="D13" s="29"/>
      <c r="E13" s="162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7"/>
      <c r="X13" s="178"/>
      <c r="Y13" s="178"/>
      <c r="Z13" s="177"/>
      <c r="AA13" s="178"/>
      <c r="AB13" s="178"/>
      <c r="AC13" s="178"/>
      <c r="AD13" s="178"/>
      <c r="AE13" s="178"/>
      <c r="AF13" s="178"/>
      <c r="AG13" s="178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  <c r="BM13" s="177"/>
      <c r="BN13" s="177"/>
      <c r="BO13" s="177"/>
      <c r="BP13" s="177"/>
      <c r="BQ13" s="177"/>
      <c r="BR13" s="177"/>
      <c r="BS13" s="177"/>
      <c r="BT13" s="177"/>
      <c r="BU13" s="177"/>
      <c r="BV13" s="177"/>
      <c r="BW13" s="177"/>
      <c r="BX13" s="177"/>
      <c r="BY13" s="177"/>
      <c r="BZ13" s="177"/>
      <c r="CA13" s="177"/>
      <c r="CB13" s="177"/>
      <c r="CC13" s="177"/>
      <c r="CD13" s="177"/>
      <c r="CE13" s="177"/>
      <c r="CF13" s="177"/>
      <c r="CG13" s="177"/>
      <c r="CH13" s="177"/>
      <c r="CI13" s="177"/>
      <c r="CJ13" s="177"/>
      <c r="CK13" s="177"/>
      <c r="CL13" s="177"/>
      <c r="CM13" s="177"/>
      <c r="CN13" s="177"/>
      <c r="CO13" s="177"/>
      <c r="CP13" s="177"/>
      <c r="CQ13" s="177"/>
      <c r="CR13" s="177"/>
      <c r="CS13" s="177"/>
      <c r="CT13" s="177"/>
      <c r="CU13" s="177"/>
      <c r="CV13" s="177"/>
      <c r="CW13" s="177"/>
      <c r="CX13" s="177"/>
      <c r="CY13" s="177"/>
      <c r="CZ13" s="177"/>
      <c r="DA13" s="177"/>
      <c r="DB13" s="177"/>
      <c r="DC13" s="177"/>
      <c r="DD13" s="177"/>
      <c r="DE13" s="177"/>
      <c r="DF13" s="177"/>
      <c r="DG13" s="177"/>
      <c r="DH13" s="177"/>
      <c r="DI13" s="177"/>
      <c r="DJ13" s="177"/>
      <c r="DK13" s="177"/>
      <c r="DL13" s="177"/>
      <c r="DM13" s="177"/>
      <c r="DN13" s="177"/>
      <c r="DO13" s="177"/>
      <c r="DP13" s="177"/>
      <c r="DQ13" s="177"/>
      <c r="DR13" s="177"/>
      <c r="DS13" s="177"/>
      <c r="DT13" s="177"/>
      <c r="DU13" s="177"/>
      <c r="DV13" s="177"/>
      <c r="DW13" s="177"/>
      <c r="DX13" s="177"/>
      <c r="DY13" s="177"/>
      <c r="DZ13" s="177"/>
      <c r="EA13" s="177"/>
      <c r="EB13" s="177"/>
      <c r="EC13" s="177"/>
      <c r="ED13" s="177"/>
      <c r="EE13" s="177"/>
      <c r="EF13" s="177"/>
      <c r="EG13" s="177"/>
      <c r="EH13" s="177"/>
      <c r="EI13" s="177"/>
      <c r="EJ13" s="177"/>
      <c r="EK13" s="177"/>
      <c r="EL13" s="177"/>
      <c r="EM13" s="177"/>
      <c r="EN13" s="177"/>
      <c r="EO13" s="177"/>
      <c r="EP13" s="177"/>
      <c r="EQ13" s="177"/>
      <c r="ER13" s="177"/>
      <c r="ES13" s="177"/>
      <c r="ET13" s="177"/>
      <c r="EU13" s="177"/>
      <c r="EV13" s="177"/>
      <c r="EW13" s="177"/>
      <c r="EX13" s="177"/>
      <c r="EY13" s="177"/>
      <c r="EZ13" s="177"/>
      <c r="FA13" s="177"/>
      <c r="FB13" s="177"/>
      <c r="FC13" s="177"/>
      <c r="FD13" s="177"/>
      <c r="FE13" s="177"/>
      <c r="FF13" s="177"/>
      <c r="FG13" s="177"/>
      <c r="FH13" s="177"/>
      <c r="FI13" s="177"/>
      <c r="FJ13" s="177"/>
      <c r="FK13" s="177"/>
      <c r="FL13" s="177"/>
      <c r="FM13" s="177"/>
      <c r="FN13" s="177"/>
    </row>
    <row r="14" spans="1:170" s="3" customFormat="1" ht="15.75" thickBot="1">
      <c r="A14" s="188" t="s">
        <v>77</v>
      </c>
      <c r="B14" s="189"/>
      <c r="C14" s="190"/>
      <c r="D14" s="23"/>
      <c r="E14" s="169"/>
      <c r="F14" s="14"/>
      <c r="G14" s="13"/>
      <c r="H14" s="13"/>
      <c r="I14" s="14"/>
      <c r="J14" s="14"/>
      <c r="K14" s="14"/>
      <c r="L14" s="14"/>
      <c r="M14" s="14"/>
      <c r="N14" s="37"/>
      <c r="O14" s="37"/>
      <c r="P14" s="37"/>
      <c r="Q14" s="37"/>
      <c r="R14" s="38"/>
      <c r="S14" s="37"/>
      <c r="T14" s="37"/>
      <c r="U14" s="37"/>
      <c r="V14" s="37"/>
      <c r="W14" s="39"/>
      <c r="X14" s="178"/>
      <c r="Y14" s="178"/>
      <c r="Z14" s="177"/>
      <c r="AA14" s="178"/>
      <c r="AB14" s="178"/>
      <c r="AC14" s="178"/>
      <c r="AD14" s="178"/>
      <c r="AE14" s="178"/>
      <c r="AF14" s="178"/>
      <c r="AG14" s="178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  <c r="BM14" s="177"/>
      <c r="BN14" s="177"/>
      <c r="BO14" s="177"/>
      <c r="BP14" s="177"/>
      <c r="BQ14" s="177"/>
      <c r="BR14" s="177"/>
      <c r="BS14" s="177"/>
      <c r="BT14" s="177"/>
      <c r="BU14" s="177"/>
      <c r="BV14" s="177"/>
      <c r="BW14" s="177"/>
      <c r="BX14" s="177"/>
      <c r="BY14" s="177"/>
      <c r="BZ14" s="177"/>
      <c r="CA14" s="177"/>
      <c r="CB14" s="177"/>
      <c r="CC14" s="177"/>
      <c r="CD14" s="177"/>
      <c r="CE14" s="177"/>
      <c r="CF14" s="177"/>
      <c r="CG14" s="177"/>
      <c r="CH14" s="177"/>
      <c r="CI14" s="177"/>
      <c r="CJ14" s="177"/>
      <c r="CK14" s="177"/>
      <c r="CL14" s="177"/>
      <c r="CM14" s="177"/>
      <c r="CN14" s="177"/>
      <c r="CO14" s="177"/>
      <c r="CP14" s="177"/>
      <c r="CQ14" s="177"/>
      <c r="CR14" s="177"/>
      <c r="CS14" s="177"/>
      <c r="CT14" s="177"/>
      <c r="CU14" s="177"/>
      <c r="CV14" s="177"/>
      <c r="CW14" s="177"/>
      <c r="CX14" s="177"/>
      <c r="CY14" s="177"/>
      <c r="CZ14" s="177"/>
      <c r="DA14" s="177"/>
      <c r="DB14" s="177"/>
      <c r="DC14" s="177"/>
      <c r="DD14" s="177"/>
      <c r="DE14" s="177"/>
      <c r="DF14" s="177"/>
      <c r="DG14" s="177"/>
      <c r="DH14" s="177"/>
      <c r="DI14" s="177"/>
      <c r="DJ14" s="177"/>
      <c r="DK14" s="177"/>
      <c r="DL14" s="177"/>
      <c r="DM14" s="177"/>
      <c r="DN14" s="177"/>
      <c r="DO14" s="177"/>
      <c r="DP14" s="177"/>
      <c r="DQ14" s="177"/>
      <c r="DR14" s="177"/>
      <c r="DS14" s="177"/>
      <c r="DT14" s="177"/>
      <c r="DU14" s="177"/>
      <c r="DV14" s="177"/>
      <c r="DW14" s="177"/>
      <c r="DX14" s="177"/>
      <c r="DY14" s="177"/>
      <c r="DZ14" s="177"/>
      <c r="EA14" s="177"/>
      <c r="EB14" s="177"/>
      <c r="EC14" s="177"/>
      <c r="ED14" s="177"/>
      <c r="EE14" s="177"/>
      <c r="EF14" s="177"/>
      <c r="EG14" s="177"/>
      <c r="EH14" s="177"/>
      <c r="EI14" s="177"/>
      <c r="EJ14" s="177"/>
      <c r="EK14" s="177"/>
      <c r="EL14" s="177"/>
      <c r="EM14" s="177"/>
      <c r="EN14" s="177"/>
      <c r="EO14" s="177"/>
      <c r="EP14" s="177"/>
      <c r="EQ14" s="177"/>
      <c r="ER14" s="177"/>
      <c r="ES14" s="177"/>
      <c r="ET14" s="177"/>
      <c r="EU14" s="177"/>
      <c r="EV14" s="177"/>
      <c r="EW14" s="177"/>
      <c r="EX14" s="177"/>
      <c r="EY14" s="177"/>
      <c r="EZ14" s="177"/>
      <c r="FA14" s="177"/>
      <c r="FB14" s="177"/>
      <c r="FC14" s="177"/>
      <c r="FD14" s="177"/>
      <c r="FE14" s="177"/>
      <c r="FF14" s="177"/>
      <c r="FG14" s="177"/>
      <c r="FH14" s="177"/>
      <c r="FI14" s="177"/>
      <c r="FJ14" s="177"/>
      <c r="FK14" s="177"/>
      <c r="FL14" s="177"/>
      <c r="FM14" s="177"/>
      <c r="FN14" s="177"/>
    </row>
    <row r="15" spans="1:170" s="3" customFormat="1">
      <c r="A15" s="1" t="s">
        <v>93</v>
      </c>
      <c r="B15" s="22">
        <v>40395</v>
      </c>
      <c r="C15" s="2" t="s">
        <v>60</v>
      </c>
      <c r="D15" s="17" t="s">
        <v>62</v>
      </c>
      <c r="E15" s="167" t="s">
        <v>62</v>
      </c>
      <c r="F15" s="19">
        <v>1.3</v>
      </c>
      <c r="G15" s="12" t="s">
        <v>62</v>
      </c>
      <c r="H15" s="12"/>
      <c r="I15" s="12" t="s">
        <v>62</v>
      </c>
      <c r="J15" s="12" t="s">
        <v>62</v>
      </c>
      <c r="K15" s="19" t="s">
        <v>62</v>
      </c>
      <c r="L15" s="19"/>
      <c r="M15" s="11">
        <v>2</v>
      </c>
      <c r="N15" s="11"/>
      <c r="O15" s="19">
        <v>1.6</v>
      </c>
      <c r="P15" s="19"/>
      <c r="Q15" s="12" t="s">
        <v>62</v>
      </c>
      <c r="R15" s="19">
        <v>5.91</v>
      </c>
      <c r="S15" s="11" t="s">
        <v>62</v>
      </c>
      <c r="T15" s="19"/>
      <c r="U15" s="19"/>
      <c r="V15" s="12" t="s">
        <v>82</v>
      </c>
      <c r="W15" s="21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77"/>
      <c r="BJ15" s="177"/>
      <c r="BK15" s="177"/>
      <c r="BL15" s="177"/>
      <c r="BM15" s="177"/>
      <c r="BN15" s="177"/>
      <c r="BO15" s="177"/>
      <c r="BP15" s="177"/>
      <c r="BQ15" s="177"/>
      <c r="BR15" s="177"/>
      <c r="BS15" s="177"/>
      <c r="BT15" s="177"/>
      <c r="BU15" s="177"/>
      <c r="BV15" s="177"/>
      <c r="BW15" s="177"/>
      <c r="BX15" s="177"/>
      <c r="BY15" s="177"/>
      <c r="BZ15" s="177"/>
      <c r="CA15" s="177"/>
      <c r="CB15" s="177"/>
      <c r="CC15" s="177"/>
      <c r="CD15" s="177"/>
      <c r="CE15" s="177"/>
      <c r="CF15" s="177"/>
      <c r="CG15" s="177"/>
      <c r="CH15" s="177"/>
      <c r="CI15" s="177"/>
      <c r="CJ15" s="177"/>
      <c r="CK15" s="177"/>
      <c r="CL15" s="177"/>
      <c r="CM15" s="177"/>
      <c r="CN15" s="177"/>
      <c r="CO15" s="177"/>
      <c r="CP15" s="177"/>
      <c r="CQ15" s="177"/>
      <c r="CR15" s="177"/>
      <c r="CS15" s="177"/>
      <c r="CT15" s="177"/>
      <c r="CU15" s="177"/>
      <c r="CV15" s="177"/>
      <c r="CW15" s="177"/>
      <c r="CX15" s="177"/>
      <c r="CY15" s="177"/>
      <c r="CZ15" s="177"/>
      <c r="DA15" s="177"/>
      <c r="DB15" s="177"/>
      <c r="DC15" s="177"/>
      <c r="DD15" s="177"/>
      <c r="DE15" s="177"/>
      <c r="DF15" s="177"/>
      <c r="DG15" s="177"/>
      <c r="DH15" s="177"/>
      <c r="DI15" s="177"/>
      <c r="DJ15" s="177"/>
      <c r="DK15" s="177"/>
      <c r="DL15" s="177"/>
      <c r="DM15" s="177"/>
      <c r="DN15" s="177"/>
      <c r="DO15" s="177"/>
      <c r="DP15" s="177"/>
      <c r="DQ15" s="177"/>
      <c r="DR15" s="177"/>
      <c r="DS15" s="177"/>
      <c r="DT15" s="177"/>
      <c r="DU15" s="177"/>
      <c r="DV15" s="177"/>
      <c r="DW15" s="177"/>
      <c r="DX15" s="177"/>
      <c r="DY15" s="177"/>
      <c r="DZ15" s="177"/>
      <c r="EA15" s="177"/>
      <c r="EB15" s="177"/>
      <c r="EC15" s="177"/>
      <c r="ED15" s="177"/>
      <c r="EE15" s="177"/>
      <c r="EF15" s="177"/>
      <c r="EG15" s="177"/>
      <c r="EH15" s="177"/>
      <c r="EI15" s="177"/>
      <c r="EJ15" s="177"/>
      <c r="EK15" s="177"/>
      <c r="EL15" s="177"/>
      <c r="EM15" s="177"/>
      <c r="EN15" s="177"/>
      <c r="EO15" s="177"/>
      <c r="EP15" s="177"/>
      <c r="EQ15" s="177"/>
      <c r="ER15" s="177"/>
      <c r="ES15" s="177"/>
      <c r="ET15" s="177"/>
      <c r="EU15" s="177"/>
      <c r="EV15" s="177"/>
      <c r="EW15" s="177"/>
      <c r="EX15" s="177"/>
      <c r="EY15" s="177"/>
      <c r="EZ15" s="177"/>
      <c r="FA15" s="177"/>
      <c r="FB15" s="177"/>
      <c r="FC15" s="177"/>
      <c r="FD15" s="177"/>
      <c r="FE15" s="177"/>
      <c r="FF15" s="177"/>
      <c r="FG15" s="177"/>
      <c r="FH15" s="177"/>
      <c r="FI15" s="177"/>
      <c r="FJ15" s="177"/>
      <c r="FK15" s="177"/>
      <c r="FL15" s="177"/>
      <c r="FM15" s="177"/>
      <c r="FN15" s="177"/>
    </row>
    <row r="16" spans="1:170" s="3" customFormat="1">
      <c r="A16" s="191" t="s">
        <v>79</v>
      </c>
      <c r="B16" s="192"/>
      <c r="C16" s="193"/>
      <c r="D16" s="24" t="s">
        <v>62</v>
      </c>
      <c r="E16" s="160" t="s">
        <v>62</v>
      </c>
      <c r="F16" s="15" t="s">
        <v>62</v>
      </c>
      <c r="G16" s="15" t="s">
        <v>62</v>
      </c>
      <c r="H16" s="15" t="s">
        <v>62</v>
      </c>
      <c r="I16" s="15" t="s">
        <v>62</v>
      </c>
      <c r="J16" s="15" t="s">
        <v>62</v>
      </c>
      <c r="K16" s="15" t="s">
        <v>62</v>
      </c>
      <c r="L16" s="15" t="s">
        <v>62</v>
      </c>
      <c r="M16" s="15" t="s">
        <v>66</v>
      </c>
      <c r="N16" s="15" t="s">
        <v>62</v>
      </c>
      <c r="O16" s="15" t="s">
        <v>62</v>
      </c>
      <c r="P16" s="15" t="s">
        <v>61</v>
      </c>
      <c r="Q16" s="15" t="s">
        <v>62</v>
      </c>
      <c r="R16" s="26">
        <f>AVERAGE(5.6,6.3)</f>
        <v>5.9499999999999993</v>
      </c>
      <c r="S16" s="15" t="s">
        <v>62</v>
      </c>
      <c r="T16" s="15" t="s">
        <v>70</v>
      </c>
      <c r="U16" s="15" t="s">
        <v>62</v>
      </c>
      <c r="V16" s="15" t="s">
        <v>80</v>
      </c>
      <c r="W16" s="16" t="s">
        <v>67</v>
      </c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7"/>
      <c r="BM16" s="177"/>
      <c r="BN16" s="177"/>
      <c r="BO16" s="177"/>
      <c r="BP16" s="177"/>
      <c r="BQ16" s="177"/>
      <c r="BR16" s="177"/>
      <c r="BS16" s="177"/>
      <c r="BT16" s="177"/>
      <c r="BU16" s="177"/>
      <c r="BV16" s="177"/>
      <c r="BW16" s="177"/>
      <c r="BX16" s="177"/>
      <c r="BY16" s="177"/>
      <c r="BZ16" s="177"/>
      <c r="CA16" s="177"/>
      <c r="CB16" s="177"/>
      <c r="CC16" s="177"/>
      <c r="CD16" s="177"/>
      <c r="CE16" s="177"/>
      <c r="CF16" s="177"/>
      <c r="CG16" s="177"/>
      <c r="CH16" s="177"/>
      <c r="CI16" s="177"/>
      <c r="CJ16" s="177"/>
      <c r="CK16" s="177"/>
      <c r="CL16" s="177"/>
      <c r="CM16" s="177"/>
      <c r="CN16" s="177"/>
      <c r="CO16" s="177"/>
      <c r="CP16" s="177"/>
      <c r="CQ16" s="177"/>
      <c r="CR16" s="177"/>
      <c r="CS16" s="177"/>
      <c r="CT16" s="177"/>
      <c r="CU16" s="177"/>
      <c r="CV16" s="177"/>
      <c r="CW16" s="177"/>
      <c r="CX16" s="177"/>
      <c r="CY16" s="177"/>
      <c r="CZ16" s="177"/>
      <c r="DA16" s="177"/>
      <c r="DB16" s="177"/>
      <c r="DC16" s="177"/>
      <c r="DD16" s="177"/>
      <c r="DE16" s="177"/>
      <c r="DF16" s="177"/>
      <c r="DG16" s="177"/>
      <c r="DH16" s="177"/>
      <c r="DI16" s="177"/>
      <c r="DJ16" s="177"/>
      <c r="DK16" s="177"/>
      <c r="DL16" s="177"/>
      <c r="DM16" s="177"/>
      <c r="DN16" s="177"/>
      <c r="DO16" s="177"/>
      <c r="DP16" s="177"/>
      <c r="DQ16" s="177"/>
      <c r="DR16" s="177"/>
      <c r="DS16" s="177"/>
      <c r="DT16" s="177"/>
      <c r="DU16" s="177"/>
      <c r="DV16" s="177"/>
      <c r="DW16" s="177"/>
      <c r="DX16" s="177"/>
      <c r="DY16" s="177"/>
      <c r="DZ16" s="177"/>
      <c r="EA16" s="177"/>
      <c r="EB16" s="177"/>
      <c r="EC16" s="177"/>
      <c r="ED16" s="177"/>
      <c r="EE16" s="177"/>
      <c r="EF16" s="177"/>
      <c r="EG16" s="177"/>
      <c r="EH16" s="177"/>
      <c r="EI16" s="177"/>
      <c r="EJ16" s="177"/>
      <c r="EK16" s="177"/>
      <c r="EL16" s="177"/>
      <c r="EM16" s="177"/>
      <c r="EN16" s="177"/>
      <c r="EO16" s="177"/>
      <c r="EP16" s="177"/>
      <c r="EQ16" s="177"/>
      <c r="ER16" s="177"/>
      <c r="ES16" s="177"/>
      <c r="ET16" s="177"/>
      <c r="EU16" s="177"/>
      <c r="EV16" s="177"/>
      <c r="EW16" s="177"/>
      <c r="EX16" s="177"/>
      <c r="EY16" s="177"/>
      <c r="EZ16" s="177"/>
      <c r="FA16" s="177"/>
      <c r="FB16" s="177"/>
      <c r="FC16" s="177"/>
      <c r="FD16" s="177"/>
      <c r="FE16" s="177"/>
      <c r="FF16" s="177"/>
      <c r="FG16" s="177"/>
      <c r="FH16" s="177"/>
      <c r="FI16" s="177"/>
      <c r="FJ16" s="177"/>
      <c r="FK16" s="177"/>
      <c r="FL16" s="177"/>
      <c r="FM16" s="177"/>
      <c r="FN16" s="177"/>
    </row>
    <row r="17" spans="1:170" s="3" customFormat="1">
      <c r="A17" s="194" t="s">
        <v>84</v>
      </c>
      <c r="B17" s="195"/>
      <c r="C17" s="196"/>
      <c r="D17" s="8">
        <f>(IF((MID(D15,1,1))="&lt;",MID(D15,2,6),D15))/(IF((MID(D16,1,1))="&lt;",MID(D16,2,6),D16))</f>
        <v>1</v>
      </c>
      <c r="E17" s="168">
        <f>(IF((MID(E15,1,1))="&lt;",MID(E15,2,6),E15))/(IF((MID(E16,1,1))="&lt;",MID(E16,2,6),E16))</f>
        <v>1</v>
      </c>
      <c r="F17" s="9">
        <f>(IF((MID(F15,1,1))="&lt;",MID(F15,2,6),F15))/(IF((MID(F16,1,1))="&lt;",MID(F16,2,6),F16))</f>
        <v>2.6</v>
      </c>
      <c r="G17" s="9">
        <f t="shared" ref="G17:Q17" si="4">(IF((MID(G15,1,1))="&lt;",MID(G15,2,6),G15))/(IF((MID(G16,1,1))="&lt;",MID(G16,2,6),G16))</f>
        <v>1</v>
      </c>
      <c r="H17" s="9">
        <f t="shared" si="4"/>
        <v>0</v>
      </c>
      <c r="I17" s="9">
        <f t="shared" si="4"/>
        <v>1</v>
      </c>
      <c r="J17" s="9">
        <f t="shared" si="4"/>
        <v>1</v>
      </c>
      <c r="K17" s="9">
        <f t="shared" si="4"/>
        <v>1</v>
      </c>
      <c r="L17" s="9">
        <f t="shared" si="4"/>
        <v>0</v>
      </c>
      <c r="M17" s="9">
        <f t="shared" si="4"/>
        <v>2</v>
      </c>
      <c r="N17" s="9">
        <f t="shared" si="4"/>
        <v>0</v>
      </c>
      <c r="O17" s="9">
        <f t="shared" si="4"/>
        <v>3.2</v>
      </c>
      <c r="P17" s="9">
        <f t="shared" si="4"/>
        <v>0</v>
      </c>
      <c r="Q17" s="9">
        <f t="shared" si="4"/>
        <v>1</v>
      </c>
      <c r="R17" s="25">
        <f>ABS(R16-R15)</f>
        <v>3.9999999999999147E-2</v>
      </c>
      <c r="S17" s="9">
        <f>(IF((MID(S15,1,1))="&lt;",MID(S15,2,6),S15))/(IF((MID(S16,1,1))="&lt;",MID(S16,2,6),S16))</f>
        <v>1</v>
      </c>
      <c r="T17" s="9">
        <f>(IF((MID(T15,1,1))="&lt;",MID(T15,2,6),T15))/(IF((MID(T16,1,1))="&lt;",MID(T16,2,6),T16))</f>
        <v>0</v>
      </c>
      <c r="U17" s="9">
        <f>(IF((MID(U15,1,1))="&lt;",MID(U15,2,6),U15))/(IF((MID(U16,1,1))="&lt;",MID(U16,2,6),U16))</f>
        <v>0</v>
      </c>
      <c r="V17" s="9">
        <f>(IF((MID(V15,1,1))="&lt;",MID(V15,2,6),V15))/(IF((MID(V16,1,1))="&lt;",MID(V16,2,6),V16))</f>
        <v>0.25</v>
      </c>
      <c r="W17" s="10">
        <f>(IF((MID(W15,1,1))="&lt;",MID(W15,2,6),W15))/(IF((MID(W16,1,1))="&lt;",MID(W16,2,6),W16))</f>
        <v>0</v>
      </c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  <c r="BI17" s="177"/>
      <c r="BJ17" s="177"/>
      <c r="BK17" s="177"/>
      <c r="BL17" s="177"/>
      <c r="BM17" s="177"/>
      <c r="BN17" s="177"/>
      <c r="BO17" s="177"/>
      <c r="BP17" s="177"/>
      <c r="BQ17" s="177"/>
      <c r="BR17" s="177"/>
      <c r="BS17" s="177"/>
      <c r="BT17" s="177"/>
      <c r="BU17" s="177"/>
      <c r="BV17" s="177"/>
      <c r="BW17" s="177"/>
      <c r="BX17" s="177"/>
      <c r="BY17" s="177"/>
      <c r="BZ17" s="177"/>
      <c r="CA17" s="177"/>
      <c r="CB17" s="177"/>
      <c r="CC17" s="177"/>
      <c r="CD17" s="177"/>
      <c r="CE17" s="177"/>
      <c r="CF17" s="177"/>
      <c r="CG17" s="177"/>
      <c r="CH17" s="177"/>
      <c r="CI17" s="177"/>
      <c r="CJ17" s="177"/>
      <c r="CK17" s="177"/>
      <c r="CL17" s="177"/>
      <c r="CM17" s="177"/>
      <c r="CN17" s="177"/>
      <c r="CO17" s="177"/>
      <c r="CP17" s="177"/>
      <c r="CQ17" s="177"/>
      <c r="CR17" s="177"/>
      <c r="CS17" s="177"/>
      <c r="CT17" s="177"/>
      <c r="CU17" s="177"/>
      <c r="CV17" s="177"/>
      <c r="CW17" s="177"/>
      <c r="CX17" s="177"/>
      <c r="CY17" s="177"/>
      <c r="CZ17" s="177"/>
      <c r="DA17" s="177"/>
      <c r="DB17" s="177"/>
      <c r="DC17" s="177"/>
      <c r="DD17" s="177"/>
      <c r="DE17" s="177"/>
      <c r="DF17" s="177"/>
      <c r="DG17" s="177"/>
      <c r="DH17" s="177"/>
      <c r="DI17" s="177"/>
      <c r="DJ17" s="177"/>
      <c r="DK17" s="177"/>
      <c r="DL17" s="177"/>
      <c r="DM17" s="177"/>
      <c r="DN17" s="177"/>
      <c r="DO17" s="177"/>
      <c r="DP17" s="177"/>
      <c r="DQ17" s="177"/>
      <c r="DR17" s="177"/>
      <c r="DS17" s="177"/>
      <c r="DT17" s="177"/>
      <c r="DU17" s="177"/>
      <c r="DV17" s="177"/>
      <c r="DW17" s="177"/>
      <c r="DX17" s="177"/>
      <c r="DY17" s="177"/>
      <c r="DZ17" s="177"/>
      <c r="EA17" s="177"/>
      <c r="EB17" s="177"/>
      <c r="EC17" s="177"/>
      <c r="ED17" s="177"/>
      <c r="EE17" s="177"/>
      <c r="EF17" s="177"/>
      <c r="EG17" s="177"/>
      <c r="EH17" s="177"/>
      <c r="EI17" s="177"/>
      <c r="EJ17" s="177"/>
      <c r="EK17" s="177"/>
      <c r="EL17" s="177"/>
      <c r="EM17" s="177"/>
      <c r="EN17" s="177"/>
      <c r="EO17" s="177"/>
      <c r="EP17" s="177"/>
      <c r="EQ17" s="177"/>
      <c r="ER17" s="177"/>
      <c r="ES17" s="177"/>
      <c r="ET17" s="177"/>
      <c r="EU17" s="177"/>
      <c r="EV17" s="177"/>
      <c r="EW17" s="177"/>
      <c r="EX17" s="177"/>
      <c r="EY17" s="177"/>
      <c r="EZ17" s="177"/>
      <c r="FA17" s="177"/>
      <c r="FB17" s="177"/>
      <c r="FC17" s="177"/>
      <c r="FD17" s="177"/>
      <c r="FE17" s="177"/>
      <c r="FF17" s="177"/>
      <c r="FG17" s="177"/>
      <c r="FH17" s="177"/>
      <c r="FI17" s="177"/>
      <c r="FJ17" s="177"/>
      <c r="FK17" s="177"/>
      <c r="FL17" s="177"/>
      <c r="FM17" s="177"/>
      <c r="FN17" s="177"/>
    </row>
    <row r="18" spans="1:170" s="3" customFormat="1">
      <c r="A18" s="182" t="s">
        <v>73</v>
      </c>
      <c r="B18" s="183"/>
      <c r="C18" s="184"/>
      <c r="D18" s="31"/>
      <c r="E18" s="6"/>
      <c r="F18" s="6"/>
      <c r="G18" s="6"/>
      <c r="H18" s="6"/>
      <c r="I18" s="6"/>
      <c r="J18" s="6"/>
      <c r="K18" s="6"/>
      <c r="L18" s="6"/>
      <c r="M18" s="6"/>
      <c r="N18" s="34"/>
      <c r="O18" s="34"/>
      <c r="P18" s="34"/>
      <c r="Q18" s="34"/>
      <c r="R18" s="35"/>
      <c r="S18" s="34"/>
      <c r="T18" s="34"/>
      <c r="U18" s="34"/>
      <c r="V18" s="34"/>
      <c r="W18" s="36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  <c r="BB18" s="177"/>
      <c r="BC18" s="177"/>
      <c r="BD18" s="177"/>
      <c r="BE18" s="177"/>
      <c r="BF18" s="177"/>
      <c r="BG18" s="177"/>
      <c r="BH18" s="177"/>
      <c r="BI18" s="177"/>
      <c r="BJ18" s="177"/>
      <c r="BK18" s="177"/>
      <c r="BL18" s="177"/>
      <c r="BM18" s="177"/>
      <c r="BN18" s="177"/>
      <c r="BO18" s="177"/>
      <c r="BP18" s="177"/>
      <c r="BQ18" s="177"/>
      <c r="BR18" s="177"/>
      <c r="BS18" s="177"/>
      <c r="BT18" s="177"/>
      <c r="BU18" s="177"/>
      <c r="BV18" s="177"/>
      <c r="BW18" s="177"/>
      <c r="BX18" s="177"/>
      <c r="BY18" s="177"/>
      <c r="BZ18" s="177"/>
      <c r="CA18" s="177"/>
      <c r="CB18" s="177"/>
      <c r="CC18" s="177"/>
      <c r="CD18" s="177"/>
      <c r="CE18" s="177"/>
      <c r="CF18" s="177"/>
      <c r="CG18" s="177"/>
      <c r="CH18" s="177"/>
      <c r="CI18" s="177"/>
      <c r="CJ18" s="177"/>
      <c r="CK18" s="177"/>
      <c r="CL18" s="177"/>
      <c r="CM18" s="177"/>
      <c r="CN18" s="177"/>
      <c r="CO18" s="177"/>
      <c r="CP18" s="177"/>
      <c r="CQ18" s="177"/>
      <c r="CR18" s="177"/>
      <c r="CS18" s="177"/>
      <c r="CT18" s="177"/>
      <c r="CU18" s="177"/>
      <c r="CV18" s="177"/>
      <c r="CW18" s="177"/>
      <c r="CX18" s="177"/>
      <c r="CY18" s="177"/>
      <c r="CZ18" s="177"/>
      <c r="DA18" s="177"/>
      <c r="DB18" s="177"/>
      <c r="DC18" s="177"/>
      <c r="DD18" s="177"/>
      <c r="DE18" s="177"/>
      <c r="DF18" s="177"/>
      <c r="DG18" s="177"/>
      <c r="DH18" s="177"/>
      <c r="DI18" s="177"/>
      <c r="DJ18" s="177"/>
      <c r="DK18" s="177"/>
      <c r="DL18" s="177"/>
      <c r="DM18" s="177"/>
      <c r="DN18" s="177"/>
      <c r="DO18" s="177"/>
      <c r="DP18" s="177"/>
      <c r="DQ18" s="177"/>
      <c r="DR18" s="177"/>
      <c r="DS18" s="177"/>
      <c r="DT18" s="177"/>
      <c r="DU18" s="177"/>
      <c r="DV18" s="177"/>
      <c r="DW18" s="177"/>
      <c r="DX18" s="177"/>
      <c r="DY18" s="177"/>
      <c r="DZ18" s="177"/>
      <c r="EA18" s="177"/>
      <c r="EB18" s="177"/>
      <c r="EC18" s="177"/>
      <c r="ED18" s="177"/>
      <c r="EE18" s="177"/>
      <c r="EF18" s="177"/>
      <c r="EG18" s="177"/>
      <c r="EH18" s="177"/>
      <c r="EI18" s="177"/>
      <c r="EJ18" s="177"/>
      <c r="EK18" s="177"/>
      <c r="EL18" s="177"/>
      <c r="EM18" s="177"/>
      <c r="EN18" s="177"/>
      <c r="EO18" s="177"/>
      <c r="EP18" s="177"/>
      <c r="EQ18" s="177"/>
      <c r="ER18" s="177"/>
      <c r="ES18" s="177"/>
      <c r="ET18" s="177"/>
      <c r="EU18" s="177"/>
      <c r="EV18" s="177"/>
      <c r="EW18" s="177"/>
      <c r="EX18" s="177"/>
      <c r="EY18" s="177"/>
      <c r="EZ18" s="177"/>
      <c r="FA18" s="177"/>
      <c r="FB18" s="177"/>
      <c r="FC18" s="177"/>
      <c r="FD18" s="177"/>
      <c r="FE18" s="177"/>
      <c r="FF18" s="177"/>
      <c r="FG18" s="177"/>
      <c r="FH18" s="177"/>
      <c r="FI18" s="177"/>
      <c r="FJ18" s="177"/>
      <c r="FK18" s="177"/>
      <c r="FL18" s="177"/>
      <c r="FM18" s="177"/>
      <c r="FN18" s="177"/>
    </row>
    <row r="19" spans="1:170" s="3" customFormat="1">
      <c r="A19" s="185" t="s">
        <v>75</v>
      </c>
      <c r="B19" s="186"/>
      <c r="C19" s="187"/>
      <c r="D19" s="29"/>
      <c r="E19" s="162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  <c r="BB19" s="177"/>
      <c r="BC19" s="177"/>
      <c r="BD19" s="177"/>
      <c r="BE19" s="177"/>
      <c r="BF19" s="177"/>
      <c r="BG19" s="177"/>
      <c r="BH19" s="177"/>
      <c r="BI19" s="177"/>
      <c r="BJ19" s="177"/>
      <c r="BK19" s="177"/>
      <c r="BL19" s="177"/>
      <c r="BM19" s="177"/>
      <c r="BN19" s="177"/>
      <c r="BO19" s="177"/>
      <c r="BP19" s="177"/>
      <c r="BQ19" s="177"/>
      <c r="BR19" s="177"/>
      <c r="BS19" s="177"/>
      <c r="BT19" s="177"/>
      <c r="BU19" s="177"/>
      <c r="BV19" s="177"/>
      <c r="BW19" s="177"/>
      <c r="BX19" s="177"/>
      <c r="BY19" s="177"/>
      <c r="BZ19" s="177"/>
      <c r="CA19" s="177"/>
      <c r="CB19" s="177"/>
      <c r="CC19" s="177"/>
      <c r="CD19" s="177"/>
      <c r="CE19" s="177"/>
      <c r="CF19" s="177"/>
      <c r="CG19" s="177"/>
      <c r="CH19" s="177"/>
      <c r="CI19" s="177"/>
      <c r="CJ19" s="177"/>
      <c r="CK19" s="177"/>
      <c r="CL19" s="177"/>
      <c r="CM19" s="177"/>
      <c r="CN19" s="177"/>
      <c r="CO19" s="177"/>
      <c r="CP19" s="177"/>
      <c r="CQ19" s="177"/>
      <c r="CR19" s="177"/>
      <c r="CS19" s="177"/>
      <c r="CT19" s="177"/>
      <c r="CU19" s="177"/>
      <c r="CV19" s="177"/>
      <c r="CW19" s="177"/>
      <c r="CX19" s="177"/>
      <c r="CY19" s="177"/>
      <c r="CZ19" s="177"/>
      <c r="DA19" s="177"/>
      <c r="DB19" s="177"/>
      <c r="DC19" s="177"/>
      <c r="DD19" s="177"/>
      <c r="DE19" s="177"/>
      <c r="DF19" s="177"/>
      <c r="DG19" s="177"/>
      <c r="DH19" s="177"/>
      <c r="DI19" s="177"/>
      <c r="DJ19" s="177"/>
      <c r="DK19" s="177"/>
      <c r="DL19" s="177"/>
      <c r="DM19" s="177"/>
      <c r="DN19" s="177"/>
      <c r="DO19" s="177"/>
      <c r="DP19" s="177"/>
      <c r="DQ19" s="177"/>
      <c r="DR19" s="177"/>
      <c r="DS19" s="177"/>
      <c r="DT19" s="177"/>
      <c r="DU19" s="177"/>
      <c r="DV19" s="177"/>
      <c r="DW19" s="177"/>
      <c r="DX19" s="177"/>
      <c r="DY19" s="177"/>
      <c r="DZ19" s="177"/>
      <c r="EA19" s="177"/>
      <c r="EB19" s="177"/>
      <c r="EC19" s="177"/>
      <c r="ED19" s="177"/>
      <c r="EE19" s="177"/>
      <c r="EF19" s="177"/>
      <c r="EG19" s="177"/>
      <c r="EH19" s="177"/>
      <c r="EI19" s="177"/>
      <c r="EJ19" s="177"/>
      <c r="EK19" s="177"/>
      <c r="EL19" s="177"/>
      <c r="EM19" s="177"/>
      <c r="EN19" s="177"/>
      <c r="EO19" s="177"/>
      <c r="EP19" s="177"/>
      <c r="EQ19" s="177"/>
      <c r="ER19" s="177"/>
      <c r="ES19" s="177"/>
      <c r="ET19" s="177"/>
      <c r="EU19" s="177"/>
      <c r="EV19" s="177"/>
      <c r="EW19" s="177"/>
      <c r="EX19" s="177"/>
      <c r="EY19" s="177"/>
      <c r="EZ19" s="177"/>
      <c r="FA19" s="177"/>
      <c r="FB19" s="177"/>
      <c r="FC19" s="177"/>
      <c r="FD19" s="177"/>
      <c r="FE19" s="177"/>
      <c r="FF19" s="177"/>
      <c r="FG19" s="177"/>
      <c r="FH19" s="177"/>
      <c r="FI19" s="177"/>
      <c r="FJ19" s="177"/>
      <c r="FK19" s="177"/>
      <c r="FL19" s="177"/>
      <c r="FM19" s="177"/>
      <c r="FN19" s="177"/>
    </row>
    <row r="20" spans="1:170" s="3" customFormat="1" ht="15.75" thickBot="1">
      <c r="A20" s="188" t="s">
        <v>77</v>
      </c>
      <c r="B20" s="189"/>
      <c r="C20" s="190"/>
      <c r="D20" s="23"/>
      <c r="E20" s="169"/>
      <c r="F20" s="14"/>
      <c r="G20" s="13"/>
      <c r="H20" s="13"/>
      <c r="I20" s="14"/>
      <c r="J20" s="14"/>
      <c r="K20" s="14"/>
      <c r="L20" s="14"/>
      <c r="M20" s="14"/>
      <c r="N20" s="37"/>
      <c r="O20" s="37"/>
      <c r="P20" s="37"/>
      <c r="Q20" s="37"/>
      <c r="R20" s="38"/>
      <c r="S20" s="37"/>
      <c r="T20" s="37"/>
      <c r="U20" s="37"/>
      <c r="V20" s="37"/>
      <c r="W20" s="39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  <c r="BB20" s="177"/>
      <c r="BC20" s="177"/>
      <c r="BD20" s="177"/>
      <c r="BE20" s="177"/>
      <c r="BF20" s="177"/>
      <c r="BG20" s="177"/>
      <c r="BH20" s="177"/>
      <c r="BI20" s="177"/>
      <c r="BJ20" s="177"/>
      <c r="BK20" s="177"/>
      <c r="BL20" s="177"/>
      <c r="BM20" s="177"/>
      <c r="BN20" s="177"/>
      <c r="BO20" s="177"/>
      <c r="BP20" s="177"/>
      <c r="BQ20" s="177"/>
      <c r="BR20" s="177"/>
      <c r="BS20" s="177"/>
      <c r="BT20" s="177"/>
      <c r="BU20" s="177"/>
      <c r="BV20" s="177"/>
      <c r="BW20" s="177"/>
      <c r="BX20" s="177"/>
      <c r="BY20" s="177"/>
      <c r="BZ20" s="177"/>
      <c r="CA20" s="177"/>
      <c r="CB20" s="177"/>
      <c r="CC20" s="177"/>
      <c r="CD20" s="177"/>
      <c r="CE20" s="177"/>
      <c r="CF20" s="177"/>
      <c r="CG20" s="177"/>
      <c r="CH20" s="177"/>
      <c r="CI20" s="177"/>
      <c r="CJ20" s="177"/>
      <c r="CK20" s="177"/>
      <c r="CL20" s="177"/>
      <c r="CM20" s="177"/>
      <c r="CN20" s="177"/>
      <c r="CO20" s="177"/>
      <c r="CP20" s="177"/>
      <c r="CQ20" s="177"/>
      <c r="CR20" s="177"/>
      <c r="CS20" s="177"/>
      <c r="CT20" s="177"/>
      <c r="CU20" s="177"/>
      <c r="CV20" s="177"/>
      <c r="CW20" s="177"/>
      <c r="CX20" s="177"/>
      <c r="CY20" s="177"/>
      <c r="CZ20" s="177"/>
      <c r="DA20" s="177"/>
      <c r="DB20" s="177"/>
      <c r="DC20" s="177"/>
      <c r="DD20" s="177"/>
      <c r="DE20" s="177"/>
      <c r="DF20" s="177"/>
      <c r="DG20" s="177"/>
      <c r="DH20" s="177"/>
      <c r="DI20" s="177"/>
      <c r="DJ20" s="177"/>
      <c r="DK20" s="177"/>
      <c r="DL20" s="177"/>
      <c r="DM20" s="177"/>
      <c r="DN20" s="177"/>
      <c r="DO20" s="177"/>
      <c r="DP20" s="177"/>
      <c r="DQ20" s="177"/>
      <c r="DR20" s="177"/>
      <c r="DS20" s="177"/>
      <c r="DT20" s="177"/>
      <c r="DU20" s="177"/>
      <c r="DV20" s="177"/>
      <c r="DW20" s="177"/>
      <c r="DX20" s="177"/>
      <c r="DY20" s="177"/>
      <c r="DZ20" s="177"/>
      <c r="EA20" s="177"/>
      <c r="EB20" s="177"/>
      <c r="EC20" s="177"/>
      <c r="ED20" s="177"/>
      <c r="EE20" s="177"/>
      <c r="EF20" s="177"/>
      <c r="EG20" s="177"/>
      <c r="EH20" s="177"/>
      <c r="EI20" s="177"/>
      <c r="EJ20" s="177"/>
      <c r="EK20" s="177"/>
      <c r="EL20" s="177"/>
      <c r="EM20" s="177"/>
      <c r="EN20" s="177"/>
      <c r="EO20" s="177"/>
      <c r="EP20" s="177"/>
      <c r="EQ20" s="177"/>
      <c r="ER20" s="177"/>
      <c r="ES20" s="177"/>
      <c r="ET20" s="177"/>
      <c r="EU20" s="177"/>
      <c r="EV20" s="177"/>
      <c r="EW20" s="177"/>
      <c r="EX20" s="177"/>
      <c r="EY20" s="177"/>
      <c r="EZ20" s="177"/>
      <c r="FA20" s="177"/>
      <c r="FB20" s="177"/>
      <c r="FC20" s="177"/>
      <c r="FD20" s="177"/>
      <c r="FE20" s="177"/>
      <c r="FF20" s="177"/>
      <c r="FG20" s="177"/>
      <c r="FH20" s="177"/>
      <c r="FI20" s="177"/>
      <c r="FJ20" s="177"/>
      <c r="FK20" s="177"/>
      <c r="FL20" s="177"/>
      <c r="FM20" s="177"/>
      <c r="FN20" s="177"/>
    </row>
    <row r="21" spans="1:170" s="3" customFormat="1">
      <c r="A21" s="132" t="s">
        <v>93</v>
      </c>
      <c r="B21" s="22">
        <v>40458</v>
      </c>
      <c r="C21" s="2" t="s">
        <v>60</v>
      </c>
      <c r="D21" s="53" t="s">
        <v>62</v>
      </c>
      <c r="E21" s="170" t="s">
        <v>62</v>
      </c>
      <c r="F21" s="55" t="s">
        <v>62</v>
      </c>
      <c r="G21" s="54" t="s">
        <v>62</v>
      </c>
      <c r="H21" s="54"/>
      <c r="I21" s="54" t="s">
        <v>62</v>
      </c>
      <c r="J21" s="54" t="s">
        <v>62</v>
      </c>
      <c r="K21" s="55" t="s">
        <v>62</v>
      </c>
      <c r="L21" s="55"/>
      <c r="M21" s="56">
        <v>2</v>
      </c>
      <c r="N21" s="56"/>
      <c r="O21" s="55" t="s">
        <v>62</v>
      </c>
      <c r="P21" s="55"/>
      <c r="Q21" s="54" t="s">
        <v>62</v>
      </c>
      <c r="R21" s="55">
        <v>5.07</v>
      </c>
      <c r="S21" s="56">
        <v>1.1000000000000001</v>
      </c>
      <c r="T21" s="55"/>
      <c r="U21" s="55"/>
      <c r="V21" s="54" t="s">
        <v>82</v>
      </c>
      <c r="W21" s="5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177"/>
      <c r="BC21" s="177"/>
      <c r="BD21" s="177"/>
      <c r="BE21" s="177"/>
      <c r="BF21" s="177"/>
      <c r="BG21" s="177"/>
      <c r="BH21" s="177"/>
      <c r="BI21" s="177"/>
      <c r="BJ21" s="177"/>
      <c r="BK21" s="177"/>
      <c r="BL21" s="177"/>
      <c r="BM21" s="177"/>
      <c r="BN21" s="177"/>
      <c r="BO21" s="177"/>
      <c r="BP21" s="177"/>
      <c r="BQ21" s="177"/>
      <c r="BR21" s="177"/>
      <c r="BS21" s="177"/>
      <c r="BT21" s="177"/>
      <c r="BU21" s="177"/>
      <c r="BV21" s="177"/>
      <c r="BW21" s="177"/>
      <c r="BX21" s="177"/>
      <c r="BY21" s="177"/>
      <c r="BZ21" s="177"/>
      <c r="CA21" s="177"/>
      <c r="CB21" s="177"/>
      <c r="CC21" s="177"/>
      <c r="CD21" s="177"/>
      <c r="CE21" s="177"/>
      <c r="CF21" s="177"/>
      <c r="CG21" s="177"/>
      <c r="CH21" s="177"/>
      <c r="CI21" s="177"/>
      <c r="CJ21" s="177"/>
      <c r="CK21" s="177"/>
      <c r="CL21" s="177"/>
      <c r="CM21" s="177"/>
      <c r="CN21" s="177"/>
      <c r="CO21" s="177"/>
      <c r="CP21" s="177"/>
      <c r="CQ21" s="177"/>
      <c r="CR21" s="177"/>
      <c r="CS21" s="177"/>
      <c r="CT21" s="177"/>
      <c r="CU21" s="177"/>
      <c r="CV21" s="177"/>
      <c r="CW21" s="177"/>
      <c r="CX21" s="177"/>
      <c r="CY21" s="177"/>
      <c r="CZ21" s="177"/>
      <c r="DA21" s="177"/>
      <c r="DB21" s="177"/>
      <c r="DC21" s="177"/>
      <c r="DD21" s="177"/>
      <c r="DE21" s="177"/>
      <c r="DF21" s="177"/>
      <c r="DG21" s="177"/>
      <c r="DH21" s="177"/>
      <c r="DI21" s="177"/>
      <c r="DJ21" s="177"/>
      <c r="DK21" s="177"/>
      <c r="DL21" s="177"/>
      <c r="DM21" s="177"/>
      <c r="DN21" s="177"/>
      <c r="DO21" s="177"/>
      <c r="DP21" s="177"/>
      <c r="DQ21" s="177"/>
      <c r="DR21" s="177"/>
      <c r="DS21" s="177"/>
      <c r="DT21" s="177"/>
      <c r="DU21" s="177"/>
      <c r="DV21" s="177"/>
      <c r="DW21" s="177"/>
      <c r="DX21" s="177"/>
      <c r="DY21" s="177"/>
      <c r="DZ21" s="177"/>
      <c r="EA21" s="177"/>
      <c r="EB21" s="177"/>
      <c r="EC21" s="177"/>
      <c r="ED21" s="177"/>
      <c r="EE21" s="177"/>
      <c r="EF21" s="177"/>
      <c r="EG21" s="177"/>
      <c r="EH21" s="177"/>
      <c r="EI21" s="177"/>
      <c r="EJ21" s="177"/>
      <c r="EK21" s="177"/>
      <c r="EL21" s="177"/>
      <c r="EM21" s="177"/>
      <c r="EN21" s="177"/>
      <c r="EO21" s="177"/>
      <c r="EP21" s="177"/>
      <c r="EQ21" s="177"/>
      <c r="ER21" s="177"/>
      <c r="ES21" s="177"/>
      <c r="ET21" s="177"/>
      <c r="EU21" s="177"/>
      <c r="EV21" s="177"/>
      <c r="EW21" s="177"/>
      <c r="EX21" s="177"/>
      <c r="EY21" s="177"/>
      <c r="EZ21" s="177"/>
      <c r="FA21" s="177"/>
      <c r="FB21" s="177"/>
      <c r="FC21" s="177"/>
      <c r="FD21" s="177"/>
      <c r="FE21" s="177"/>
      <c r="FF21" s="177"/>
      <c r="FG21" s="177"/>
      <c r="FH21" s="177"/>
      <c r="FI21" s="177"/>
      <c r="FJ21" s="177"/>
      <c r="FK21" s="177"/>
      <c r="FL21" s="177"/>
      <c r="FM21" s="177"/>
      <c r="FN21" s="177"/>
    </row>
    <row r="22" spans="1:170" s="3" customFormat="1">
      <c r="A22" s="191" t="s">
        <v>79</v>
      </c>
      <c r="B22" s="192"/>
      <c r="C22" s="193"/>
      <c r="D22" s="58" t="s">
        <v>62</v>
      </c>
      <c r="E22" s="164" t="s">
        <v>62</v>
      </c>
      <c r="F22" s="59" t="s">
        <v>62</v>
      </c>
      <c r="G22" s="59" t="s">
        <v>62</v>
      </c>
      <c r="H22" s="59" t="s">
        <v>62</v>
      </c>
      <c r="I22" s="59" t="s">
        <v>62</v>
      </c>
      <c r="J22" s="59" t="s">
        <v>62</v>
      </c>
      <c r="K22" s="59" t="s">
        <v>62</v>
      </c>
      <c r="L22" s="59" t="s">
        <v>62</v>
      </c>
      <c r="M22" s="59" t="s">
        <v>66</v>
      </c>
      <c r="N22" s="59" t="s">
        <v>62</v>
      </c>
      <c r="O22" s="59" t="s">
        <v>62</v>
      </c>
      <c r="P22" s="59" t="s">
        <v>61</v>
      </c>
      <c r="Q22" s="59" t="s">
        <v>62</v>
      </c>
      <c r="R22" s="60">
        <f>AVERAGE(5.6,6.3)</f>
        <v>5.9499999999999993</v>
      </c>
      <c r="S22" s="59" t="s">
        <v>62</v>
      </c>
      <c r="T22" s="59" t="s">
        <v>70</v>
      </c>
      <c r="U22" s="59" t="s">
        <v>62</v>
      </c>
      <c r="V22" s="59" t="s">
        <v>80</v>
      </c>
      <c r="W22" s="61" t="s">
        <v>67</v>
      </c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  <c r="BB22" s="177"/>
      <c r="BC22" s="177"/>
      <c r="BD22" s="177"/>
      <c r="BE22" s="177"/>
      <c r="BF22" s="177"/>
      <c r="BG22" s="177"/>
      <c r="BH22" s="177"/>
      <c r="BI22" s="177"/>
      <c r="BJ22" s="177"/>
      <c r="BK22" s="177"/>
      <c r="BL22" s="177"/>
      <c r="BM22" s="177"/>
      <c r="BN22" s="177"/>
      <c r="BO22" s="177"/>
      <c r="BP22" s="177"/>
      <c r="BQ22" s="177"/>
      <c r="BR22" s="177"/>
      <c r="BS22" s="177"/>
      <c r="BT22" s="177"/>
      <c r="BU22" s="177"/>
      <c r="BV22" s="177"/>
      <c r="BW22" s="177"/>
      <c r="BX22" s="177"/>
      <c r="BY22" s="177"/>
      <c r="BZ22" s="177"/>
      <c r="CA22" s="177"/>
      <c r="CB22" s="177"/>
      <c r="CC22" s="177"/>
      <c r="CD22" s="177"/>
      <c r="CE22" s="177"/>
      <c r="CF22" s="177"/>
      <c r="CG22" s="177"/>
      <c r="CH22" s="177"/>
      <c r="CI22" s="177"/>
      <c r="CJ22" s="177"/>
      <c r="CK22" s="177"/>
      <c r="CL22" s="177"/>
      <c r="CM22" s="177"/>
      <c r="CN22" s="177"/>
      <c r="CO22" s="177"/>
      <c r="CP22" s="177"/>
      <c r="CQ22" s="177"/>
      <c r="CR22" s="177"/>
      <c r="CS22" s="177"/>
      <c r="CT22" s="177"/>
      <c r="CU22" s="177"/>
      <c r="CV22" s="177"/>
      <c r="CW22" s="177"/>
      <c r="CX22" s="177"/>
      <c r="CY22" s="177"/>
      <c r="CZ22" s="177"/>
      <c r="DA22" s="177"/>
      <c r="DB22" s="177"/>
      <c r="DC22" s="177"/>
      <c r="DD22" s="177"/>
      <c r="DE22" s="177"/>
      <c r="DF22" s="177"/>
      <c r="DG22" s="177"/>
      <c r="DH22" s="177"/>
      <c r="DI22" s="177"/>
      <c r="DJ22" s="177"/>
      <c r="DK22" s="177"/>
      <c r="DL22" s="177"/>
      <c r="DM22" s="177"/>
      <c r="DN22" s="177"/>
      <c r="DO22" s="177"/>
      <c r="DP22" s="177"/>
      <c r="DQ22" s="177"/>
      <c r="DR22" s="177"/>
      <c r="DS22" s="177"/>
      <c r="DT22" s="177"/>
      <c r="DU22" s="177"/>
      <c r="DV22" s="177"/>
      <c r="DW22" s="177"/>
      <c r="DX22" s="177"/>
      <c r="DY22" s="177"/>
      <c r="DZ22" s="177"/>
      <c r="EA22" s="177"/>
      <c r="EB22" s="177"/>
      <c r="EC22" s="177"/>
      <c r="ED22" s="177"/>
      <c r="EE22" s="177"/>
      <c r="EF22" s="177"/>
      <c r="EG22" s="177"/>
      <c r="EH22" s="177"/>
      <c r="EI22" s="177"/>
      <c r="EJ22" s="177"/>
      <c r="EK22" s="177"/>
      <c r="EL22" s="177"/>
      <c r="EM22" s="177"/>
      <c r="EN22" s="177"/>
      <c r="EO22" s="177"/>
      <c r="EP22" s="177"/>
      <c r="EQ22" s="177"/>
      <c r="ER22" s="177"/>
      <c r="ES22" s="177"/>
      <c r="ET22" s="177"/>
      <c r="EU22" s="177"/>
      <c r="EV22" s="177"/>
      <c r="EW22" s="177"/>
      <c r="EX22" s="177"/>
      <c r="EY22" s="177"/>
      <c r="EZ22" s="177"/>
      <c r="FA22" s="177"/>
      <c r="FB22" s="177"/>
      <c r="FC22" s="177"/>
      <c r="FD22" s="177"/>
      <c r="FE22" s="177"/>
      <c r="FF22" s="177"/>
      <c r="FG22" s="177"/>
      <c r="FH22" s="177"/>
      <c r="FI22" s="177"/>
      <c r="FJ22" s="177"/>
      <c r="FK22" s="177"/>
      <c r="FL22" s="177"/>
      <c r="FM22" s="177"/>
      <c r="FN22" s="177"/>
    </row>
    <row r="23" spans="1:170" s="3" customFormat="1">
      <c r="A23" s="194" t="s">
        <v>84</v>
      </c>
      <c r="B23" s="195"/>
      <c r="C23" s="196"/>
      <c r="D23" s="62">
        <f>(IF((MID(D21,1,1))="&lt;",MID(D21,2,6),D21))/(IF((MID(D22,1,1))="&lt;",MID(D22,2,6),D22))</f>
        <v>1</v>
      </c>
      <c r="E23" s="171">
        <f>(IF((MID(E21,1,1))="&lt;",MID(E21,2,6),E21))/(IF((MID(E22,1,1))="&lt;",MID(E22,2,6),E22))</f>
        <v>1</v>
      </c>
      <c r="F23" s="63">
        <f>(IF((MID(F21,1,1))="&lt;",MID(F21,2,6),F21))/(IF((MID(F22,1,1))="&lt;",MID(F22,2,6),F22))</f>
        <v>1</v>
      </c>
      <c r="G23" s="63">
        <f t="shared" ref="G23:Q23" si="5">(IF((MID(G21,1,1))="&lt;",MID(G21,2,6),G21))/(IF((MID(G22,1,1))="&lt;",MID(G22,2,6),G22))</f>
        <v>1</v>
      </c>
      <c r="H23" s="63">
        <f t="shared" si="5"/>
        <v>0</v>
      </c>
      <c r="I23" s="63">
        <f t="shared" si="5"/>
        <v>1</v>
      </c>
      <c r="J23" s="63">
        <f t="shared" si="5"/>
        <v>1</v>
      </c>
      <c r="K23" s="63">
        <f t="shared" si="5"/>
        <v>1</v>
      </c>
      <c r="L23" s="63">
        <f t="shared" si="5"/>
        <v>0</v>
      </c>
      <c r="M23" s="63">
        <f t="shared" si="5"/>
        <v>2</v>
      </c>
      <c r="N23" s="63">
        <f t="shared" si="5"/>
        <v>0</v>
      </c>
      <c r="O23" s="63">
        <f t="shared" si="5"/>
        <v>1</v>
      </c>
      <c r="P23" s="63">
        <f t="shared" si="5"/>
        <v>0</v>
      </c>
      <c r="Q23" s="63">
        <f t="shared" si="5"/>
        <v>1</v>
      </c>
      <c r="R23" s="64">
        <f>ABS(R22-R21)</f>
        <v>0.87999999999999901</v>
      </c>
      <c r="S23" s="63">
        <f>(IF((MID(S21,1,1))="&lt;",MID(S21,2,6),S21))/(IF((MID(S22,1,1))="&lt;",MID(S22,2,6),S22))</f>
        <v>2.2000000000000002</v>
      </c>
      <c r="T23" s="63">
        <f>(IF((MID(T21,1,1))="&lt;",MID(T21,2,6),T21))/(IF((MID(T22,1,1))="&lt;",MID(T22,2,6),T22))</f>
        <v>0</v>
      </c>
      <c r="U23" s="63">
        <f>(IF((MID(U21,1,1))="&lt;",MID(U21,2,6),U21))/(IF((MID(U22,1,1))="&lt;",MID(U22,2,6),U22))</f>
        <v>0</v>
      </c>
      <c r="V23" s="63">
        <f>(IF((MID(V21,1,1))="&lt;",MID(V21,2,6),V21))/(IF((MID(V22,1,1))="&lt;",MID(V22,2,6),V22))</f>
        <v>0.25</v>
      </c>
      <c r="W23" s="65">
        <f>(IF((MID(W21,1,1))="&lt;",MID(W21,2,6),W21))/(IF((MID(W22,1,1))="&lt;",MID(W22,2,6),W22))</f>
        <v>0</v>
      </c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177"/>
      <c r="BC23" s="177"/>
      <c r="BD23" s="177"/>
      <c r="BE23" s="177"/>
      <c r="BF23" s="177"/>
      <c r="BG23" s="177"/>
      <c r="BH23" s="177"/>
      <c r="BI23" s="177"/>
      <c r="BJ23" s="177"/>
      <c r="BK23" s="177"/>
      <c r="BL23" s="177"/>
      <c r="BM23" s="177"/>
      <c r="BN23" s="177"/>
      <c r="BO23" s="177"/>
      <c r="BP23" s="177"/>
      <c r="BQ23" s="177"/>
      <c r="BR23" s="177"/>
      <c r="BS23" s="177"/>
      <c r="BT23" s="177"/>
      <c r="BU23" s="177"/>
      <c r="BV23" s="177"/>
      <c r="BW23" s="177"/>
      <c r="BX23" s="177"/>
      <c r="BY23" s="177"/>
      <c r="BZ23" s="177"/>
      <c r="CA23" s="177"/>
      <c r="CB23" s="177"/>
      <c r="CC23" s="177"/>
      <c r="CD23" s="177"/>
      <c r="CE23" s="177"/>
      <c r="CF23" s="177"/>
      <c r="CG23" s="177"/>
      <c r="CH23" s="177"/>
      <c r="CI23" s="177"/>
      <c r="CJ23" s="177"/>
      <c r="CK23" s="177"/>
      <c r="CL23" s="177"/>
      <c r="CM23" s="177"/>
      <c r="CN23" s="177"/>
      <c r="CO23" s="177"/>
      <c r="CP23" s="177"/>
      <c r="CQ23" s="177"/>
      <c r="CR23" s="177"/>
      <c r="CS23" s="177"/>
      <c r="CT23" s="177"/>
      <c r="CU23" s="177"/>
      <c r="CV23" s="177"/>
      <c r="CW23" s="177"/>
      <c r="CX23" s="177"/>
      <c r="CY23" s="177"/>
      <c r="CZ23" s="177"/>
      <c r="DA23" s="177"/>
      <c r="DB23" s="177"/>
      <c r="DC23" s="177"/>
      <c r="DD23" s="177"/>
      <c r="DE23" s="177"/>
      <c r="DF23" s="177"/>
      <c r="DG23" s="177"/>
      <c r="DH23" s="177"/>
      <c r="DI23" s="177"/>
      <c r="DJ23" s="177"/>
      <c r="DK23" s="177"/>
      <c r="DL23" s="177"/>
      <c r="DM23" s="177"/>
      <c r="DN23" s="177"/>
      <c r="DO23" s="177"/>
      <c r="DP23" s="177"/>
      <c r="DQ23" s="177"/>
      <c r="DR23" s="177"/>
      <c r="DS23" s="177"/>
      <c r="DT23" s="177"/>
      <c r="DU23" s="177"/>
      <c r="DV23" s="177"/>
      <c r="DW23" s="177"/>
      <c r="DX23" s="177"/>
      <c r="DY23" s="177"/>
      <c r="DZ23" s="177"/>
      <c r="EA23" s="177"/>
      <c r="EB23" s="177"/>
      <c r="EC23" s="177"/>
      <c r="ED23" s="177"/>
      <c r="EE23" s="177"/>
      <c r="EF23" s="177"/>
      <c r="EG23" s="177"/>
      <c r="EH23" s="177"/>
      <c r="EI23" s="177"/>
      <c r="EJ23" s="177"/>
      <c r="EK23" s="177"/>
      <c r="EL23" s="177"/>
      <c r="EM23" s="177"/>
      <c r="EN23" s="177"/>
      <c r="EO23" s="177"/>
      <c r="EP23" s="177"/>
      <c r="EQ23" s="177"/>
      <c r="ER23" s="177"/>
      <c r="ES23" s="177"/>
      <c r="ET23" s="177"/>
      <c r="EU23" s="177"/>
      <c r="EV23" s="177"/>
      <c r="EW23" s="177"/>
      <c r="EX23" s="177"/>
      <c r="EY23" s="177"/>
      <c r="EZ23" s="177"/>
      <c r="FA23" s="177"/>
      <c r="FB23" s="177"/>
      <c r="FC23" s="177"/>
      <c r="FD23" s="177"/>
      <c r="FE23" s="177"/>
      <c r="FF23" s="177"/>
      <c r="FG23" s="177"/>
      <c r="FH23" s="177"/>
      <c r="FI23" s="177"/>
      <c r="FJ23" s="177"/>
      <c r="FK23" s="177"/>
      <c r="FL23" s="177"/>
      <c r="FM23" s="177"/>
      <c r="FN23" s="177"/>
    </row>
    <row r="24" spans="1:170" s="3" customFormat="1">
      <c r="A24" s="182" t="s">
        <v>73</v>
      </c>
      <c r="B24" s="183"/>
      <c r="C24" s="184"/>
      <c r="D24" s="47"/>
      <c r="E24" s="130"/>
      <c r="F24" s="130"/>
      <c r="G24" s="130"/>
      <c r="H24" s="130"/>
      <c r="I24" s="130"/>
      <c r="J24" s="130"/>
      <c r="K24" s="130"/>
      <c r="L24" s="130"/>
      <c r="M24" s="130"/>
      <c r="N24" s="128"/>
      <c r="O24" s="128"/>
      <c r="P24" s="128"/>
      <c r="Q24" s="128"/>
      <c r="R24" s="66"/>
      <c r="S24" s="128"/>
      <c r="T24" s="128"/>
      <c r="U24" s="128"/>
      <c r="V24" s="128"/>
      <c r="W24" s="6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177"/>
      <c r="BF24" s="177"/>
      <c r="BG24" s="177"/>
      <c r="BH24" s="177"/>
      <c r="BI24" s="177"/>
      <c r="BJ24" s="177"/>
      <c r="BK24" s="177"/>
      <c r="BL24" s="177"/>
      <c r="BM24" s="177"/>
      <c r="BN24" s="177"/>
      <c r="BO24" s="177"/>
      <c r="BP24" s="177"/>
      <c r="BQ24" s="177"/>
      <c r="BR24" s="177"/>
      <c r="BS24" s="177"/>
      <c r="BT24" s="177"/>
      <c r="BU24" s="177"/>
      <c r="BV24" s="177"/>
      <c r="BW24" s="177"/>
      <c r="BX24" s="177"/>
      <c r="BY24" s="177"/>
      <c r="BZ24" s="177"/>
      <c r="CA24" s="177"/>
      <c r="CB24" s="177"/>
      <c r="CC24" s="177"/>
      <c r="CD24" s="177"/>
      <c r="CE24" s="177"/>
      <c r="CF24" s="177"/>
      <c r="CG24" s="177"/>
      <c r="CH24" s="177"/>
      <c r="CI24" s="177"/>
      <c r="CJ24" s="177"/>
      <c r="CK24" s="177"/>
      <c r="CL24" s="177"/>
      <c r="CM24" s="177"/>
      <c r="CN24" s="177"/>
      <c r="CO24" s="177"/>
      <c r="CP24" s="177"/>
      <c r="CQ24" s="177"/>
      <c r="CR24" s="177"/>
      <c r="CS24" s="177"/>
      <c r="CT24" s="177"/>
      <c r="CU24" s="177"/>
      <c r="CV24" s="177"/>
      <c r="CW24" s="177"/>
      <c r="CX24" s="177"/>
      <c r="CY24" s="177"/>
      <c r="CZ24" s="177"/>
      <c r="DA24" s="177"/>
      <c r="DB24" s="177"/>
      <c r="DC24" s="177"/>
      <c r="DD24" s="177"/>
      <c r="DE24" s="177"/>
      <c r="DF24" s="177"/>
      <c r="DG24" s="177"/>
      <c r="DH24" s="177"/>
      <c r="DI24" s="177"/>
      <c r="DJ24" s="177"/>
      <c r="DK24" s="177"/>
      <c r="DL24" s="177"/>
      <c r="DM24" s="177"/>
      <c r="DN24" s="177"/>
      <c r="DO24" s="177"/>
      <c r="DP24" s="177"/>
      <c r="DQ24" s="177"/>
      <c r="DR24" s="177"/>
      <c r="DS24" s="177"/>
      <c r="DT24" s="177"/>
      <c r="DU24" s="177"/>
      <c r="DV24" s="177"/>
      <c r="DW24" s="177"/>
      <c r="DX24" s="177"/>
      <c r="DY24" s="177"/>
      <c r="DZ24" s="177"/>
      <c r="EA24" s="177"/>
      <c r="EB24" s="177"/>
      <c r="EC24" s="177"/>
      <c r="ED24" s="177"/>
      <c r="EE24" s="177"/>
      <c r="EF24" s="177"/>
      <c r="EG24" s="177"/>
      <c r="EH24" s="177"/>
      <c r="EI24" s="177"/>
      <c r="EJ24" s="177"/>
      <c r="EK24" s="177"/>
      <c r="EL24" s="177"/>
      <c r="EM24" s="177"/>
      <c r="EN24" s="177"/>
      <c r="EO24" s="177"/>
      <c r="EP24" s="177"/>
      <c r="EQ24" s="177"/>
      <c r="ER24" s="177"/>
      <c r="ES24" s="177"/>
      <c r="ET24" s="177"/>
      <c r="EU24" s="177"/>
      <c r="EV24" s="177"/>
      <c r="EW24" s="177"/>
      <c r="EX24" s="177"/>
      <c r="EY24" s="177"/>
      <c r="EZ24" s="177"/>
      <c r="FA24" s="177"/>
      <c r="FB24" s="177"/>
      <c r="FC24" s="177"/>
      <c r="FD24" s="177"/>
      <c r="FE24" s="177"/>
      <c r="FF24" s="177"/>
      <c r="FG24" s="177"/>
      <c r="FH24" s="177"/>
      <c r="FI24" s="177"/>
      <c r="FJ24" s="177"/>
      <c r="FK24" s="177"/>
      <c r="FL24" s="177"/>
      <c r="FM24" s="177"/>
      <c r="FN24" s="177"/>
    </row>
    <row r="25" spans="1:170" s="3" customFormat="1">
      <c r="A25" s="185" t="s">
        <v>75</v>
      </c>
      <c r="B25" s="186"/>
      <c r="C25" s="187"/>
      <c r="D25" s="29"/>
      <c r="E25" s="162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  <c r="BB25" s="177"/>
      <c r="BC25" s="177"/>
      <c r="BD25" s="177"/>
      <c r="BE25" s="177"/>
      <c r="BF25" s="177"/>
      <c r="BG25" s="177"/>
      <c r="BH25" s="177"/>
      <c r="BI25" s="177"/>
      <c r="BJ25" s="177"/>
      <c r="BK25" s="177"/>
      <c r="BL25" s="177"/>
      <c r="BM25" s="177"/>
      <c r="BN25" s="177"/>
      <c r="BO25" s="177"/>
      <c r="BP25" s="177"/>
      <c r="BQ25" s="177"/>
      <c r="BR25" s="177"/>
      <c r="BS25" s="177"/>
      <c r="BT25" s="177"/>
      <c r="BU25" s="177"/>
      <c r="BV25" s="177"/>
      <c r="BW25" s="177"/>
      <c r="BX25" s="177"/>
      <c r="BY25" s="177"/>
      <c r="BZ25" s="177"/>
      <c r="CA25" s="177"/>
      <c r="CB25" s="177"/>
      <c r="CC25" s="177"/>
      <c r="CD25" s="177"/>
      <c r="CE25" s="177"/>
      <c r="CF25" s="177"/>
      <c r="CG25" s="177"/>
      <c r="CH25" s="177"/>
      <c r="CI25" s="177"/>
      <c r="CJ25" s="177"/>
      <c r="CK25" s="177"/>
      <c r="CL25" s="177"/>
      <c r="CM25" s="177"/>
      <c r="CN25" s="177"/>
      <c r="CO25" s="177"/>
      <c r="CP25" s="177"/>
      <c r="CQ25" s="177"/>
      <c r="CR25" s="177"/>
      <c r="CS25" s="177"/>
      <c r="CT25" s="177"/>
      <c r="CU25" s="177"/>
      <c r="CV25" s="177"/>
      <c r="CW25" s="177"/>
      <c r="CX25" s="177"/>
      <c r="CY25" s="177"/>
      <c r="CZ25" s="177"/>
      <c r="DA25" s="177"/>
      <c r="DB25" s="177"/>
      <c r="DC25" s="177"/>
      <c r="DD25" s="177"/>
      <c r="DE25" s="177"/>
      <c r="DF25" s="177"/>
      <c r="DG25" s="177"/>
      <c r="DH25" s="177"/>
      <c r="DI25" s="177"/>
      <c r="DJ25" s="177"/>
      <c r="DK25" s="177"/>
      <c r="DL25" s="177"/>
      <c r="DM25" s="177"/>
      <c r="DN25" s="177"/>
      <c r="DO25" s="177"/>
      <c r="DP25" s="177"/>
      <c r="DQ25" s="177"/>
      <c r="DR25" s="177"/>
      <c r="DS25" s="177"/>
      <c r="DT25" s="177"/>
      <c r="DU25" s="177"/>
      <c r="DV25" s="177"/>
      <c r="DW25" s="177"/>
      <c r="DX25" s="177"/>
      <c r="DY25" s="177"/>
      <c r="DZ25" s="177"/>
      <c r="EA25" s="177"/>
      <c r="EB25" s="177"/>
      <c r="EC25" s="177"/>
      <c r="ED25" s="177"/>
      <c r="EE25" s="177"/>
      <c r="EF25" s="177"/>
      <c r="EG25" s="177"/>
      <c r="EH25" s="177"/>
      <c r="EI25" s="177"/>
      <c r="EJ25" s="177"/>
      <c r="EK25" s="177"/>
      <c r="EL25" s="177"/>
      <c r="EM25" s="177"/>
      <c r="EN25" s="177"/>
      <c r="EO25" s="177"/>
      <c r="EP25" s="177"/>
      <c r="EQ25" s="177"/>
      <c r="ER25" s="177"/>
      <c r="ES25" s="177"/>
      <c r="ET25" s="177"/>
      <c r="EU25" s="177"/>
      <c r="EV25" s="177"/>
      <c r="EW25" s="177"/>
      <c r="EX25" s="177"/>
      <c r="EY25" s="177"/>
      <c r="EZ25" s="177"/>
      <c r="FA25" s="177"/>
      <c r="FB25" s="177"/>
      <c r="FC25" s="177"/>
      <c r="FD25" s="177"/>
      <c r="FE25" s="177"/>
      <c r="FF25" s="177"/>
      <c r="FG25" s="177"/>
      <c r="FH25" s="177"/>
      <c r="FI25" s="177"/>
      <c r="FJ25" s="177"/>
      <c r="FK25" s="177"/>
      <c r="FL25" s="177"/>
      <c r="FM25" s="177"/>
      <c r="FN25" s="177"/>
    </row>
    <row r="26" spans="1:170" s="3" customFormat="1" ht="15.75" thickBot="1">
      <c r="A26" s="188" t="s">
        <v>77</v>
      </c>
      <c r="B26" s="189"/>
      <c r="C26" s="190"/>
      <c r="D26" s="68"/>
      <c r="E26" s="172"/>
      <c r="F26" s="45"/>
      <c r="G26" s="69"/>
      <c r="H26" s="69"/>
      <c r="I26" s="45"/>
      <c r="J26" s="45"/>
      <c r="K26" s="45"/>
      <c r="L26" s="45"/>
      <c r="M26" s="45"/>
      <c r="N26" s="70"/>
      <c r="O26" s="70"/>
      <c r="P26" s="70"/>
      <c r="Q26" s="70"/>
      <c r="R26" s="71"/>
      <c r="S26" s="70"/>
      <c r="T26" s="70"/>
      <c r="U26" s="70"/>
      <c r="V26" s="70"/>
      <c r="W26" s="72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  <c r="BA26" s="177"/>
      <c r="BB26" s="177"/>
      <c r="BC26" s="177"/>
      <c r="BD26" s="177"/>
      <c r="BE26" s="177"/>
      <c r="BF26" s="177"/>
      <c r="BG26" s="177"/>
      <c r="BH26" s="177"/>
      <c r="BI26" s="177"/>
      <c r="BJ26" s="177"/>
      <c r="BK26" s="177"/>
      <c r="BL26" s="177"/>
      <c r="BM26" s="177"/>
      <c r="BN26" s="177"/>
      <c r="BO26" s="177"/>
      <c r="BP26" s="177"/>
      <c r="BQ26" s="177"/>
      <c r="BR26" s="177"/>
      <c r="BS26" s="177"/>
      <c r="BT26" s="177"/>
      <c r="BU26" s="177"/>
      <c r="BV26" s="177"/>
      <c r="BW26" s="177"/>
      <c r="BX26" s="177"/>
      <c r="BY26" s="177"/>
      <c r="BZ26" s="177"/>
      <c r="CA26" s="177"/>
      <c r="CB26" s="177"/>
      <c r="CC26" s="177"/>
      <c r="CD26" s="177"/>
      <c r="CE26" s="177"/>
      <c r="CF26" s="177"/>
      <c r="CG26" s="177"/>
      <c r="CH26" s="177"/>
      <c r="CI26" s="177"/>
      <c r="CJ26" s="177"/>
      <c r="CK26" s="177"/>
      <c r="CL26" s="177"/>
      <c r="CM26" s="177"/>
      <c r="CN26" s="177"/>
      <c r="CO26" s="177"/>
      <c r="CP26" s="177"/>
      <c r="CQ26" s="177"/>
      <c r="CR26" s="177"/>
      <c r="CS26" s="177"/>
      <c r="CT26" s="177"/>
      <c r="CU26" s="177"/>
      <c r="CV26" s="177"/>
      <c r="CW26" s="177"/>
      <c r="CX26" s="177"/>
      <c r="CY26" s="177"/>
      <c r="CZ26" s="177"/>
      <c r="DA26" s="177"/>
      <c r="DB26" s="177"/>
      <c r="DC26" s="177"/>
      <c r="DD26" s="177"/>
      <c r="DE26" s="177"/>
      <c r="DF26" s="177"/>
      <c r="DG26" s="177"/>
      <c r="DH26" s="177"/>
      <c r="DI26" s="177"/>
      <c r="DJ26" s="177"/>
      <c r="DK26" s="177"/>
      <c r="DL26" s="177"/>
      <c r="DM26" s="177"/>
      <c r="DN26" s="177"/>
      <c r="DO26" s="177"/>
      <c r="DP26" s="177"/>
      <c r="DQ26" s="177"/>
      <c r="DR26" s="177"/>
      <c r="DS26" s="177"/>
      <c r="DT26" s="177"/>
      <c r="DU26" s="177"/>
      <c r="DV26" s="177"/>
      <c r="DW26" s="177"/>
      <c r="DX26" s="177"/>
      <c r="DY26" s="177"/>
      <c r="DZ26" s="177"/>
      <c r="EA26" s="177"/>
      <c r="EB26" s="177"/>
      <c r="EC26" s="177"/>
      <c r="ED26" s="177"/>
      <c r="EE26" s="177"/>
      <c r="EF26" s="177"/>
      <c r="EG26" s="177"/>
      <c r="EH26" s="177"/>
      <c r="EI26" s="177"/>
      <c r="EJ26" s="177"/>
      <c r="EK26" s="177"/>
      <c r="EL26" s="177"/>
      <c r="EM26" s="177"/>
      <c r="EN26" s="177"/>
      <c r="EO26" s="177"/>
      <c r="EP26" s="177"/>
      <c r="EQ26" s="177"/>
      <c r="ER26" s="177"/>
      <c r="ES26" s="177"/>
      <c r="ET26" s="177"/>
      <c r="EU26" s="177"/>
      <c r="EV26" s="177"/>
      <c r="EW26" s="177"/>
      <c r="EX26" s="177"/>
      <c r="EY26" s="177"/>
      <c r="EZ26" s="177"/>
      <c r="FA26" s="177"/>
      <c r="FB26" s="177"/>
      <c r="FC26" s="177"/>
      <c r="FD26" s="177"/>
      <c r="FE26" s="177"/>
      <c r="FF26" s="177"/>
      <c r="FG26" s="177"/>
      <c r="FH26" s="177"/>
      <c r="FI26" s="177"/>
      <c r="FJ26" s="177"/>
      <c r="FK26" s="177"/>
      <c r="FL26" s="177"/>
      <c r="FM26" s="177"/>
      <c r="FN26" s="177"/>
    </row>
    <row r="27" spans="1:170" s="3" customFormat="1">
      <c r="A27" s="1" t="s">
        <v>93</v>
      </c>
      <c r="B27" s="22">
        <v>40500</v>
      </c>
      <c r="C27" s="2" t="s">
        <v>60</v>
      </c>
      <c r="D27" s="17" t="s">
        <v>62</v>
      </c>
      <c r="E27" s="167" t="s">
        <v>62</v>
      </c>
      <c r="F27" s="19">
        <v>1.1000000000000001</v>
      </c>
      <c r="G27" s="12" t="s">
        <v>62</v>
      </c>
      <c r="H27" s="12"/>
      <c r="I27" s="12" t="s">
        <v>62</v>
      </c>
      <c r="J27" s="12">
        <v>0.7</v>
      </c>
      <c r="K27" s="19" t="s">
        <v>62</v>
      </c>
      <c r="L27" s="19"/>
      <c r="M27" s="11" t="s">
        <v>82</v>
      </c>
      <c r="N27" s="11"/>
      <c r="O27" s="19">
        <v>1.3</v>
      </c>
      <c r="P27" s="19"/>
      <c r="Q27" s="12" t="s">
        <v>62</v>
      </c>
      <c r="R27" s="19">
        <v>5.65</v>
      </c>
      <c r="S27" s="11" t="s">
        <v>62</v>
      </c>
      <c r="T27" s="19"/>
      <c r="U27" s="19"/>
      <c r="V27" s="12" t="s">
        <v>82</v>
      </c>
      <c r="W27" s="21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  <c r="BA27" s="177"/>
      <c r="BB27" s="177"/>
      <c r="BC27" s="177"/>
      <c r="BD27" s="177"/>
      <c r="BE27" s="177"/>
      <c r="BF27" s="177"/>
      <c r="BG27" s="177"/>
      <c r="BH27" s="177"/>
      <c r="BI27" s="177"/>
      <c r="BJ27" s="177"/>
      <c r="BK27" s="177"/>
      <c r="BL27" s="177"/>
      <c r="BM27" s="177"/>
      <c r="BN27" s="177"/>
      <c r="BO27" s="177"/>
      <c r="BP27" s="177"/>
      <c r="BQ27" s="177"/>
      <c r="BR27" s="177"/>
      <c r="BS27" s="177"/>
      <c r="BT27" s="177"/>
      <c r="BU27" s="177"/>
      <c r="BV27" s="177"/>
      <c r="BW27" s="177"/>
      <c r="BX27" s="177"/>
      <c r="BY27" s="177"/>
      <c r="BZ27" s="177"/>
      <c r="CA27" s="177"/>
      <c r="CB27" s="177"/>
      <c r="CC27" s="177"/>
      <c r="CD27" s="177"/>
      <c r="CE27" s="177"/>
      <c r="CF27" s="177"/>
      <c r="CG27" s="177"/>
      <c r="CH27" s="177"/>
      <c r="CI27" s="177"/>
      <c r="CJ27" s="177"/>
      <c r="CK27" s="177"/>
      <c r="CL27" s="177"/>
      <c r="CM27" s="177"/>
      <c r="CN27" s="177"/>
      <c r="CO27" s="177"/>
      <c r="CP27" s="177"/>
      <c r="CQ27" s="177"/>
      <c r="CR27" s="177"/>
      <c r="CS27" s="177"/>
      <c r="CT27" s="177"/>
      <c r="CU27" s="177"/>
      <c r="CV27" s="177"/>
      <c r="CW27" s="177"/>
      <c r="CX27" s="177"/>
      <c r="CY27" s="177"/>
      <c r="CZ27" s="177"/>
      <c r="DA27" s="177"/>
      <c r="DB27" s="177"/>
      <c r="DC27" s="177"/>
      <c r="DD27" s="177"/>
      <c r="DE27" s="177"/>
      <c r="DF27" s="177"/>
      <c r="DG27" s="177"/>
      <c r="DH27" s="177"/>
      <c r="DI27" s="177"/>
      <c r="DJ27" s="177"/>
      <c r="DK27" s="177"/>
      <c r="DL27" s="177"/>
      <c r="DM27" s="177"/>
      <c r="DN27" s="177"/>
      <c r="DO27" s="177"/>
      <c r="DP27" s="177"/>
      <c r="DQ27" s="177"/>
      <c r="DR27" s="177"/>
      <c r="DS27" s="177"/>
      <c r="DT27" s="177"/>
      <c r="DU27" s="177"/>
      <c r="DV27" s="177"/>
      <c r="DW27" s="177"/>
      <c r="DX27" s="177"/>
      <c r="DY27" s="177"/>
      <c r="DZ27" s="177"/>
      <c r="EA27" s="177"/>
      <c r="EB27" s="177"/>
      <c r="EC27" s="177"/>
      <c r="ED27" s="177"/>
      <c r="EE27" s="177"/>
      <c r="EF27" s="177"/>
      <c r="EG27" s="177"/>
      <c r="EH27" s="177"/>
      <c r="EI27" s="177"/>
      <c r="EJ27" s="177"/>
      <c r="EK27" s="177"/>
      <c r="EL27" s="177"/>
      <c r="EM27" s="177"/>
      <c r="EN27" s="177"/>
      <c r="EO27" s="177"/>
      <c r="EP27" s="177"/>
      <c r="EQ27" s="177"/>
      <c r="ER27" s="177"/>
      <c r="ES27" s="177"/>
      <c r="ET27" s="177"/>
      <c r="EU27" s="177"/>
      <c r="EV27" s="177"/>
      <c r="EW27" s="177"/>
      <c r="EX27" s="177"/>
      <c r="EY27" s="177"/>
      <c r="EZ27" s="177"/>
      <c r="FA27" s="177"/>
      <c r="FB27" s="177"/>
      <c r="FC27" s="177"/>
      <c r="FD27" s="177"/>
      <c r="FE27" s="177"/>
      <c r="FF27" s="177"/>
      <c r="FG27" s="177"/>
      <c r="FH27" s="177"/>
      <c r="FI27" s="177"/>
      <c r="FJ27" s="177"/>
      <c r="FK27" s="177"/>
      <c r="FL27" s="177"/>
      <c r="FM27" s="177"/>
      <c r="FN27" s="177"/>
    </row>
    <row r="28" spans="1:170" s="3" customFormat="1">
      <c r="A28" s="191" t="s">
        <v>79</v>
      </c>
      <c r="B28" s="192"/>
      <c r="C28" s="193"/>
      <c r="D28" s="24" t="s">
        <v>62</v>
      </c>
      <c r="E28" s="160" t="s">
        <v>62</v>
      </c>
      <c r="F28" s="15" t="s">
        <v>62</v>
      </c>
      <c r="G28" s="15" t="s">
        <v>62</v>
      </c>
      <c r="H28" s="15" t="s">
        <v>62</v>
      </c>
      <c r="I28" s="15" t="s">
        <v>62</v>
      </c>
      <c r="J28" s="15" t="s">
        <v>62</v>
      </c>
      <c r="K28" s="15" t="s">
        <v>62</v>
      </c>
      <c r="L28" s="15" t="s">
        <v>62</v>
      </c>
      <c r="M28" s="15" t="s">
        <v>66</v>
      </c>
      <c r="N28" s="15" t="s">
        <v>62</v>
      </c>
      <c r="O28" s="15" t="s">
        <v>62</v>
      </c>
      <c r="P28" s="15" t="s">
        <v>61</v>
      </c>
      <c r="Q28" s="15" t="s">
        <v>62</v>
      </c>
      <c r="R28" s="26">
        <f>AVERAGE(5.6,6.3)</f>
        <v>5.9499999999999993</v>
      </c>
      <c r="S28" s="15" t="s">
        <v>62</v>
      </c>
      <c r="T28" s="15" t="s">
        <v>70</v>
      </c>
      <c r="U28" s="15" t="s">
        <v>62</v>
      </c>
      <c r="V28" s="15" t="s">
        <v>80</v>
      </c>
      <c r="W28" s="16" t="s">
        <v>67</v>
      </c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  <c r="BA28" s="177"/>
      <c r="BB28" s="177"/>
      <c r="BC28" s="177"/>
      <c r="BD28" s="177"/>
      <c r="BE28" s="177"/>
      <c r="BF28" s="177"/>
      <c r="BG28" s="177"/>
      <c r="BH28" s="177"/>
      <c r="BI28" s="177"/>
      <c r="BJ28" s="177"/>
      <c r="BK28" s="177"/>
      <c r="BL28" s="177"/>
      <c r="BM28" s="177"/>
      <c r="BN28" s="177"/>
      <c r="BO28" s="177"/>
      <c r="BP28" s="177"/>
      <c r="BQ28" s="177"/>
      <c r="BR28" s="177"/>
      <c r="BS28" s="177"/>
      <c r="BT28" s="177"/>
      <c r="BU28" s="177"/>
      <c r="BV28" s="177"/>
      <c r="BW28" s="177"/>
      <c r="BX28" s="177"/>
      <c r="BY28" s="177"/>
      <c r="BZ28" s="177"/>
      <c r="CA28" s="177"/>
      <c r="CB28" s="177"/>
      <c r="CC28" s="177"/>
      <c r="CD28" s="177"/>
      <c r="CE28" s="177"/>
      <c r="CF28" s="177"/>
      <c r="CG28" s="177"/>
      <c r="CH28" s="177"/>
      <c r="CI28" s="177"/>
      <c r="CJ28" s="177"/>
      <c r="CK28" s="177"/>
      <c r="CL28" s="177"/>
      <c r="CM28" s="177"/>
      <c r="CN28" s="177"/>
      <c r="CO28" s="177"/>
      <c r="CP28" s="177"/>
      <c r="CQ28" s="177"/>
      <c r="CR28" s="177"/>
      <c r="CS28" s="177"/>
      <c r="CT28" s="177"/>
      <c r="CU28" s="177"/>
      <c r="CV28" s="177"/>
      <c r="CW28" s="177"/>
      <c r="CX28" s="177"/>
      <c r="CY28" s="177"/>
      <c r="CZ28" s="177"/>
      <c r="DA28" s="177"/>
      <c r="DB28" s="177"/>
      <c r="DC28" s="177"/>
      <c r="DD28" s="177"/>
      <c r="DE28" s="177"/>
      <c r="DF28" s="177"/>
      <c r="DG28" s="177"/>
      <c r="DH28" s="177"/>
      <c r="DI28" s="177"/>
      <c r="DJ28" s="177"/>
      <c r="DK28" s="177"/>
      <c r="DL28" s="177"/>
      <c r="DM28" s="177"/>
      <c r="DN28" s="177"/>
      <c r="DO28" s="177"/>
      <c r="DP28" s="177"/>
      <c r="DQ28" s="177"/>
      <c r="DR28" s="177"/>
      <c r="DS28" s="177"/>
      <c r="DT28" s="177"/>
      <c r="DU28" s="177"/>
      <c r="DV28" s="177"/>
      <c r="DW28" s="177"/>
      <c r="DX28" s="177"/>
      <c r="DY28" s="177"/>
      <c r="DZ28" s="177"/>
      <c r="EA28" s="177"/>
      <c r="EB28" s="177"/>
      <c r="EC28" s="177"/>
      <c r="ED28" s="177"/>
      <c r="EE28" s="177"/>
      <c r="EF28" s="177"/>
      <c r="EG28" s="177"/>
      <c r="EH28" s="177"/>
      <c r="EI28" s="177"/>
      <c r="EJ28" s="177"/>
      <c r="EK28" s="177"/>
      <c r="EL28" s="177"/>
      <c r="EM28" s="177"/>
      <c r="EN28" s="177"/>
      <c r="EO28" s="177"/>
      <c r="EP28" s="177"/>
      <c r="EQ28" s="177"/>
      <c r="ER28" s="177"/>
      <c r="ES28" s="177"/>
      <c r="ET28" s="177"/>
      <c r="EU28" s="177"/>
      <c r="EV28" s="177"/>
      <c r="EW28" s="177"/>
      <c r="EX28" s="177"/>
      <c r="EY28" s="177"/>
      <c r="EZ28" s="177"/>
      <c r="FA28" s="177"/>
      <c r="FB28" s="177"/>
      <c r="FC28" s="177"/>
      <c r="FD28" s="177"/>
      <c r="FE28" s="177"/>
      <c r="FF28" s="177"/>
      <c r="FG28" s="177"/>
      <c r="FH28" s="177"/>
      <c r="FI28" s="177"/>
      <c r="FJ28" s="177"/>
      <c r="FK28" s="177"/>
      <c r="FL28" s="177"/>
      <c r="FM28" s="177"/>
      <c r="FN28" s="177"/>
    </row>
    <row r="29" spans="1:170" s="3" customFormat="1">
      <c r="A29" s="194" t="s">
        <v>84</v>
      </c>
      <c r="B29" s="195"/>
      <c r="C29" s="196"/>
      <c r="D29" s="8">
        <f>(IF((MID(D27,1,1))="&lt;",MID(D27,2,6),D27))/(IF((MID(D28,1,1))="&lt;",MID(D28,2,6),D28))</f>
        <v>1</v>
      </c>
      <c r="E29" s="168">
        <f>(IF((MID(E27,1,1))="&lt;",MID(E27,2,6),E27))/(IF((MID(E28,1,1))="&lt;",MID(E28,2,6),E28))</f>
        <v>1</v>
      </c>
      <c r="F29" s="9">
        <f>(IF((MID(F27,1,1))="&lt;",MID(F27,2,6),F27))/(IF((MID(F28,1,1))="&lt;",MID(F28,2,6),F28))</f>
        <v>2.2000000000000002</v>
      </c>
      <c r="G29" s="9">
        <f t="shared" ref="G29:Q29" si="6">(IF((MID(G27,1,1))="&lt;",MID(G27,2,6),G27))/(IF((MID(G28,1,1))="&lt;",MID(G28,2,6),G28))</f>
        <v>1</v>
      </c>
      <c r="H29" s="9">
        <f t="shared" si="6"/>
        <v>0</v>
      </c>
      <c r="I29" s="9">
        <f t="shared" si="6"/>
        <v>1</v>
      </c>
      <c r="J29" s="9">
        <f t="shared" si="6"/>
        <v>1.4</v>
      </c>
      <c r="K29" s="9">
        <f t="shared" si="6"/>
        <v>1</v>
      </c>
      <c r="L29" s="9">
        <f t="shared" si="6"/>
        <v>0</v>
      </c>
      <c r="M29" s="9">
        <f t="shared" si="6"/>
        <v>1</v>
      </c>
      <c r="N29" s="9">
        <f t="shared" si="6"/>
        <v>0</v>
      </c>
      <c r="O29" s="9">
        <f t="shared" si="6"/>
        <v>2.6</v>
      </c>
      <c r="P29" s="9">
        <f t="shared" si="6"/>
        <v>0</v>
      </c>
      <c r="Q29" s="9">
        <f t="shared" si="6"/>
        <v>1</v>
      </c>
      <c r="R29" s="25">
        <f>ABS(R28-R27)</f>
        <v>0.29999999999999893</v>
      </c>
      <c r="S29" s="9">
        <f>(IF((MID(S27,1,1))="&lt;",MID(S27,2,6),S27))/(IF((MID(S28,1,1))="&lt;",MID(S28,2,6),S28))</f>
        <v>1</v>
      </c>
      <c r="T29" s="9">
        <f>(IF((MID(T27,1,1))="&lt;",MID(T27,2,6),T27))/(IF((MID(T28,1,1))="&lt;",MID(T28,2,6),T28))</f>
        <v>0</v>
      </c>
      <c r="U29" s="9">
        <f>(IF((MID(U27,1,1))="&lt;",MID(U27,2,6),U27))/(IF((MID(U28,1,1))="&lt;",MID(U28,2,6),U28))</f>
        <v>0</v>
      </c>
      <c r="V29" s="9">
        <f>(IF((MID(V27,1,1))="&lt;",MID(V27,2,6),V27))/(IF((MID(V28,1,1))="&lt;",MID(V28,2,6),V28))</f>
        <v>0.25</v>
      </c>
      <c r="W29" s="10">
        <f>(IF((MID(W27,1,1))="&lt;",MID(W27,2,6),W27))/(IF((MID(W28,1,1))="&lt;",MID(W28,2,6),W28))</f>
        <v>0</v>
      </c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  <c r="BA29" s="177"/>
      <c r="BB29" s="177"/>
      <c r="BC29" s="177"/>
      <c r="BD29" s="177"/>
      <c r="BE29" s="177"/>
      <c r="BF29" s="177"/>
      <c r="BG29" s="177"/>
      <c r="BH29" s="177"/>
      <c r="BI29" s="177"/>
      <c r="BJ29" s="177"/>
      <c r="BK29" s="177"/>
      <c r="BL29" s="177"/>
      <c r="BM29" s="177"/>
      <c r="BN29" s="177"/>
      <c r="BO29" s="177"/>
      <c r="BP29" s="177"/>
      <c r="BQ29" s="177"/>
      <c r="BR29" s="177"/>
      <c r="BS29" s="177"/>
      <c r="BT29" s="177"/>
      <c r="BU29" s="177"/>
      <c r="BV29" s="177"/>
      <c r="BW29" s="177"/>
      <c r="BX29" s="177"/>
      <c r="BY29" s="177"/>
      <c r="BZ29" s="177"/>
      <c r="CA29" s="177"/>
      <c r="CB29" s="177"/>
      <c r="CC29" s="177"/>
      <c r="CD29" s="177"/>
      <c r="CE29" s="177"/>
      <c r="CF29" s="177"/>
      <c r="CG29" s="177"/>
      <c r="CH29" s="177"/>
      <c r="CI29" s="177"/>
      <c r="CJ29" s="177"/>
      <c r="CK29" s="177"/>
      <c r="CL29" s="177"/>
      <c r="CM29" s="177"/>
      <c r="CN29" s="177"/>
      <c r="CO29" s="177"/>
      <c r="CP29" s="177"/>
      <c r="CQ29" s="177"/>
      <c r="CR29" s="177"/>
      <c r="CS29" s="177"/>
      <c r="CT29" s="177"/>
      <c r="CU29" s="177"/>
      <c r="CV29" s="177"/>
      <c r="CW29" s="177"/>
      <c r="CX29" s="177"/>
      <c r="CY29" s="177"/>
      <c r="CZ29" s="177"/>
      <c r="DA29" s="177"/>
      <c r="DB29" s="177"/>
      <c r="DC29" s="177"/>
      <c r="DD29" s="177"/>
      <c r="DE29" s="177"/>
      <c r="DF29" s="177"/>
      <c r="DG29" s="177"/>
      <c r="DH29" s="177"/>
      <c r="DI29" s="177"/>
      <c r="DJ29" s="177"/>
      <c r="DK29" s="177"/>
      <c r="DL29" s="177"/>
      <c r="DM29" s="177"/>
      <c r="DN29" s="177"/>
      <c r="DO29" s="177"/>
      <c r="DP29" s="177"/>
      <c r="DQ29" s="177"/>
      <c r="DR29" s="177"/>
      <c r="DS29" s="177"/>
      <c r="DT29" s="177"/>
      <c r="DU29" s="177"/>
      <c r="DV29" s="177"/>
      <c r="DW29" s="177"/>
      <c r="DX29" s="177"/>
      <c r="DY29" s="177"/>
      <c r="DZ29" s="177"/>
      <c r="EA29" s="177"/>
      <c r="EB29" s="177"/>
      <c r="EC29" s="177"/>
      <c r="ED29" s="177"/>
      <c r="EE29" s="177"/>
      <c r="EF29" s="177"/>
      <c r="EG29" s="177"/>
      <c r="EH29" s="177"/>
      <c r="EI29" s="177"/>
      <c r="EJ29" s="177"/>
      <c r="EK29" s="177"/>
      <c r="EL29" s="177"/>
      <c r="EM29" s="177"/>
      <c r="EN29" s="177"/>
      <c r="EO29" s="177"/>
      <c r="EP29" s="177"/>
      <c r="EQ29" s="177"/>
      <c r="ER29" s="177"/>
      <c r="ES29" s="177"/>
      <c r="ET29" s="177"/>
      <c r="EU29" s="177"/>
      <c r="EV29" s="177"/>
      <c r="EW29" s="177"/>
      <c r="EX29" s="177"/>
      <c r="EY29" s="177"/>
      <c r="EZ29" s="177"/>
      <c r="FA29" s="177"/>
      <c r="FB29" s="177"/>
      <c r="FC29" s="177"/>
      <c r="FD29" s="177"/>
      <c r="FE29" s="177"/>
      <c r="FF29" s="177"/>
      <c r="FG29" s="177"/>
      <c r="FH29" s="177"/>
      <c r="FI29" s="177"/>
      <c r="FJ29" s="177"/>
      <c r="FK29" s="177"/>
      <c r="FL29" s="177"/>
      <c r="FM29" s="177"/>
      <c r="FN29" s="177"/>
    </row>
    <row r="30" spans="1:170" s="3" customFormat="1">
      <c r="A30" s="182" t="s">
        <v>73</v>
      </c>
      <c r="B30" s="183"/>
      <c r="C30" s="184"/>
      <c r="D30" s="31"/>
      <c r="E30" s="6"/>
      <c r="F30" s="6"/>
      <c r="G30" s="6"/>
      <c r="H30" s="6"/>
      <c r="I30" s="6"/>
      <c r="J30" s="6"/>
      <c r="K30" s="6"/>
      <c r="L30" s="6"/>
      <c r="M30" s="6"/>
      <c r="N30" s="34"/>
      <c r="O30" s="34"/>
      <c r="P30" s="34"/>
      <c r="Q30" s="34"/>
      <c r="R30" s="35"/>
      <c r="S30" s="34"/>
      <c r="T30" s="34"/>
      <c r="U30" s="34"/>
      <c r="V30" s="34"/>
      <c r="W30" s="36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  <c r="BC30" s="177"/>
      <c r="BD30" s="177"/>
      <c r="BE30" s="177"/>
      <c r="BF30" s="177"/>
      <c r="BG30" s="177"/>
      <c r="BH30" s="177"/>
      <c r="BI30" s="177"/>
      <c r="BJ30" s="177"/>
      <c r="BK30" s="177"/>
      <c r="BL30" s="177"/>
      <c r="BM30" s="177"/>
      <c r="BN30" s="177"/>
      <c r="BO30" s="177"/>
      <c r="BP30" s="177"/>
      <c r="BQ30" s="177"/>
      <c r="BR30" s="177"/>
      <c r="BS30" s="177"/>
      <c r="BT30" s="177"/>
      <c r="BU30" s="177"/>
      <c r="BV30" s="177"/>
      <c r="BW30" s="177"/>
      <c r="BX30" s="177"/>
      <c r="BY30" s="177"/>
      <c r="BZ30" s="177"/>
      <c r="CA30" s="177"/>
      <c r="CB30" s="177"/>
      <c r="CC30" s="177"/>
      <c r="CD30" s="177"/>
      <c r="CE30" s="177"/>
      <c r="CF30" s="177"/>
      <c r="CG30" s="177"/>
      <c r="CH30" s="177"/>
      <c r="CI30" s="177"/>
      <c r="CJ30" s="177"/>
      <c r="CK30" s="177"/>
      <c r="CL30" s="177"/>
      <c r="CM30" s="177"/>
      <c r="CN30" s="177"/>
      <c r="CO30" s="177"/>
      <c r="CP30" s="177"/>
      <c r="CQ30" s="177"/>
      <c r="CR30" s="177"/>
      <c r="CS30" s="177"/>
      <c r="CT30" s="177"/>
      <c r="CU30" s="177"/>
      <c r="CV30" s="177"/>
      <c r="CW30" s="177"/>
      <c r="CX30" s="177"/>
      <c r="CY30" s="177"/>
      <c r="CZ30" s="177"/>
      <c r="DA30" s="177"/>
      <c r="DB30" s="177"/>
      <c r="DC30" s="177"/>
      <c r="DD30" s="177"/>
      <c r="DE30" s="177"/>
      <c r="DF30" s="177"/>
      <c r="DG30" s="177"/>
      <c r="DH30" s="177"/>
      <c r="DI30" s="177"/>
      <c r="DJ30" s="177"/>
      <c r="DK30" s="177"/>
      <c r="DL30" s="177"/>
      <c r="DM30" s="177"/>
      <c r="DN30" s="177"/>
      <c r="DO30" s="177"/>
      <c r="DP30" s="177"/>
      <c r="DQ30" s="177"/>
      <c r="DR30" s="177"/>
      <c r="DS30" s="177"/>
      <c r="DT30" s="177"/>
      <c r="DU30" s="177"/>
      <c r="DV30" s="177"/>
      <c r="DW30" s="177"/>
      <c r="DX30" s="177"/>
      <c r="DY30" s="177"/>
      <c r="DZ30" s="177"/>
      <c r="EA30" s="177"/>
      <c r="EB30" s="177"/>
      <c r="EC30" s="177"/>
      <c r="ED30" s="177"/>
      <c r="EE30" s="177"/>
      <c r="EF30" s="177"/>
      <c r="EG30" s="177"/>
      <c r="EH30" s="177"/>
      <c r="EI30" s="177"/>
      <c r="EJ30" s="177"/>
      <c r="EK30" s="177"/>
      <c r="EL30" s="177"/>
      <c r="EM30" s="177"/>
      <c r="EN30" s="177"/>
      <c r="EO30" s="177"/>
      <c r="EP30" s="177"/>
      <c r="EQ30" s="177"/>
      <c r="ER30" s="177"/>
      <c r="ES30" s="177"/>
      <c r="ET30" s="177"/>
      <c r="EU30" s="177"/>
      <c r="EV30" s="177"/>
      <c r="EW30" s="177"/>
      <c r="EX30" s="177"/>
      <c r="EY30" s="177"/>
      <c r="EZ30" s="177"/>
      <c r="FA30" s="177"/>
      <c r="FB30" s="177"/>
      <c r="FC30" s="177"/>
      <c r="FD30" s="177"/>
      <c r="FE30" s="177"/>
      <c r="FF30" s="177"/>
      <c r="FG30" s="177"/>
      <c r="FH30" s="177"/>
      <c r="FI30" s="177"/>
      <c r="FJ30" s="177"/>
      <c r="FK30" s="177"/>
      <c r="FL30" s="177"/>
      <c r="FM30" s="177"/>
      <c r="FN30" s="177"/>
    </row>
    <row r="31" spans="1:170" s="3" customFormat="1">
      <c r="A31" s="185" t="s">
        <v>75</v>
      </c>
      <c r="B31" s="186"/>
      <c r="C31" s="187"/>
      <c r="D31" s="29"/>
      <c r="E31" s="162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  <c r="BB31" s="177"/>
      <c r="BC31" s="177"/>
      <c r="BD31" s="177"/>
      <c r="BE31" s="177"/>
      <c r="BF31" s="177"/>
      <c r="BG31" s="177"/>
      <c r="BH31" s="177"/>
      <c r="BI31" s="177"/>
      <c r="BJ31" s="177"/>
      <c r="BK31" s="177"/>
      <c r="BL31" s="177"/>
      <c r="BM31" s="177"/>
      <c r="BN31" s="177"/>
      <c r="BO31" s="177"/>
      <c r="BP31" s="177"/>
      <c r="BQ31" s="177"/>
      <c r="BR31" s="177"/>
      <c r="BS31" s="177"/>
      <c r="BT31" s="177"/>
      <c r="BU31" s="177"/>
      <c r="BV31" s="177"/>
      <c r="BW31" s="177"/>
      <c r="BX31" s="177"/>
      <c r="BY31" s="177"/>
      <c r="BZ31" s="177"/>
      <c r="CA31" s="177"/>
      <c r="CB31" s="177"/>
      <c r="CC31" s="177"/>
      <c r="CD31" s="177"/>
      <c r="CE31" s="177"/>
      <c r="CF31" s="177"/>
      <c r="CG31" s="177"/>
      <c r="CH31" s="177"/>
      <c r="CI31" s="177"/>
      <c r="CJ31" s="177"/>
      <c r="CK31" s="177"/>
      <c r="CL31" s="177"/>
      <c r="CM31" s="177"/>
      <c r="CN31" s="177"/>
      <c r="CO31" s="177"/>
      <c r="CP31" s="177"/>
      <c r="CQ31" s="177"/>
      <c r="CR31" s="177"/>
      <c r="CS31" s="177"/>
      <c r="CT31" s="177"/>
      <c r="CU31" s="177"/>
      <c r="CV31" s="177"/>
      <c r="CW31" s="177"/>
      <c r="CX31" s="177"/>
      <c r="CY31" s="177"/>
      <c r="CZ31" s="177"/>
      <c r="DA31" s="177"/>
      <c r="DB31" s="177"/>
      <c r="DC31" s="177"/>
      <c r="DD31" s="177"/>
      <c r="DE31" s="177"/>
      <c r="DF31" s="177"/>
      <c r="DG31" s="177"/>
      <c r="DH31" s="177"/>
      <c r="DI31" s="177"/>
      <c r="DJ31" s="177"/>
      <c r="DK31" s="177"/>
      <c r="DL31" s="177"/>
      <c r="DM31" s="177"/>
      <c r="DN31" s="177"/>
      <c r="DO31" s="177"/>
      <c r="DP31" s="177"/>
      <c r="DQ31" s="177"/>
      <c r="DR31" s="177"/>
      <c r="DS31" s="177"/>
      <c r="DT31" s="177"/>
      <c r="DU31" s="177"/>
      <c r="DV31" s="177"/>
      <c r="DW31" s="177"/>
      <c r="DX31" s="177"/>
      <c r="DY31" s="177"/>
      <c r="DZ31" s="177"/>
      <c r="EA31" s="177"/>
      <c r="EB31" s="177"/>
      <c r="EC31" s="177"/>
      <c r="ED31" s="177"/>
      <c r="EE31" s="177"/>
      <c r="EF31" s="177"/>
      <c r="EG31" s="177"/>
      <c r="EH31" s="177"/>
      <c r="EI31" s="177"/>
      <c r="EJ31" s="177"/>
      <c r="EK31" s="177"/>
      <c r="EL31" s="177"/>
      <c r="EM31" s="177"/>
      <c r="EN31" s="177"/>
      <c r="EO31" s="177"/>
      <c r="EP31" s="177"/>
      <c r="EQ31" s="177"/>
      <c r="ER31" s="177"/>
      <c r="ES31" s="177"/>
      <c r="ET31" s="177"/>
      <c r="EU31" s="177"/>
      <c r="EV31" s="177"/>
      <c r="EW31" s="177"/>
      <c r="EX31" s="177"/>
      <c r="EY31" s="177"/>
      <c r="EZ31" s="177"/>
      <c r="FA31" s="177"/>
      <c r="FB31" s="177"/>
      <c r="FC31" s="177"/>
      <c r="FD31" s="177"/>
      <c r="FE31" s="177"/>
      <c r="FF31" s="177"/>
      <c r="FG31" s="177"/>
      <c r="FH31" s="177"/>
      <c r="FI31" s="177"/>
      <c r="FJ31" s="177"/>
      <c r="FK31" s="177"/>
      <c r="FL31" s="177"/>
      <c r="FM31" s="177"/>
      <c r="FN31" s="177"/>
    </row>
    <row r="32" spans="1:170" s="3" customFormat="1" ht="15.75" thickBot="1">
      <c r="A32" s="188" t="s">
        <v>77</v>
      </c>
      <c r="B32" s="189"/>
      <c r="C32" s="190"/>
      <c r="D32" s="23"/>
      <c r="E32" s="169"/>
      <c r="F32" s="14"/>
      <c r="G32" s="13"/>
      <c r="H32" s="13"/>
      <c r="I32" s="14"/>
      <c r="J32" s="14"/>
      <c r="K32" s="14"/>
      <c r="L32" s="14"/>
      <c r="M32" s="14"/>
      <c r="N32" s="37"/>
      <c r="O32" s="37"/>
      <c r="P32" s="37"/>
      <c r="Q32" s="37"/>
      <c r="R32" s="38"/>
      <c r="S32" s="37"/>
      <c r="T32" s="37"/>
      <c r="U32" s="37"/>
      <c r="V32" s="37"/>
      <c r="W32" s="39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7"/>
      <c r="BC32" s="177"/>
      <c r="BD32" s="177"/>
      <c r="BE32" s="177"/>
      <c r="BF32" s="177"/>
      <c r="BG32" s="177"/>
      <c r="BH32" s="177"/>
      <c r="BI32" s="177"/>
      <c r="BJ32" s="177"/>
      <c r="BK32" s="177"/>
      <c r="BL32" s="177"/>
      <c r="BM32" s="177"/>
      <c r="BN32" s="177"/>
      <c r="BO32" s="177"/>
      <c r="BP32" s="177"/>
      <c r="BQ32" s="177"/>
      <c r="BR32" s="177"/>
      <c r="BS32" s="177"/>
      <c r="BT32" s="177"/>
      <c r="BU32" s="177"/>
      <c r="BV32" s="177"/>
      <c r="BW32" s="177"/>
      <c r="BX32" s="177"/>
      <c r="BY32" s="177"/>
      <c r="BZ32" s="177"/>
      <c r="CA32" s="177"/>
      <c r="CB32" s="177"/>
      <c r="CC32" s="177"/>
      <c r="CD32" s="177"/>
      <c r="CE32" s="177"/>
      <c r="CF32" s="177"/>
      <c r="CG32" s="177"/>
      <c r="CH32" s="177"/>
      <c r="CI32" s="177"/>
      <c r="CJ32" s="177"/>
      <c r="CK32" s="177"/>
      <c r="CL32" s="177"/>
      <c r="CM32" s="177"/>
      <c r="CN32" s="177"/>
      <c r="CO32" s="177"/>
      <c r="CP32" s="177"/>
      <c r="CQ32" s="177"/>
      <c r="CR32" s="177"/>
      <c r="CS32" s="177"/>
      <c r="CT32" s="177"/>
      <c r="CU32" s="177"/>
      <c r="CV32" s="177"/>
      <c r="CW32" s="177"/>
      <c r="CX32" s="177"/>
      <c r="CY32" s="177"/>
      <c r="CZ32" s="177"/>
      <c r="DA32" s="177"/>
      <c r="DB32" s="177"/>
      <c r="DC32" s="177"/>
      <c r="DD32" s="177"/>
      <c r="DE32" s="177"/>
      <c r="DF32" s="177"/>
      <c r="DG32" s="177"/>
      <c r="DH32" s="177"/>
      <c r="DI32" s="177"/>
      <c r="DJ32" s="177"/>
      <c r="DK32" s="177"/>
      <c r="DL32" s="177"/>
      <c r="DM32" s="177"/>
      <c r="DN32" s="177"/>
      <c r="DO32" s="177"/>
      <c r="DP32" s="177"/>
      <c r="DQ32" s="177"/>
      <c r="DR32" s="177"/>
      <c r="DS32" s="177"/>
      <c r="DT32" s="177"/>
      <c r="DU32" s="177"/>
      <c r="DV32" s="177"/>
      <c r="DW32" s="177"/>
      <c r="DX32" s="177"/>
      <c r="DY32" s="177"/>
      <c r="DZ32" s="177"/>
      <c r="EA32" s="177"/>
      <c r="EB32" s="177"/>
      <c r="EC32" s="177"/>
      <c r="ED32" s="177"/>
      <c r="EE32" s="177"/>
      <c r="EF32" s="177"/>
      <c r="EG32" s="177"/>
      <c r="EH32" s="177"/>
      <c r="EI32" s="177"/>
      <c r="EJ32" s="177"/>
      <c r="EK32" s="177"/>
      <c r="EL32" s="177"/>
      <c r="EM32" s="177"/>
      <c r="EN32" s="177"/>
      <c r="EO32" s="177"/>
      <c r="EP32" s="177"/>
      <c r="EQ32" s="177"/>
      <c r="ER32" s="177"/>
      <c r="ES32" s="177"/>
      <c r="ET32" s="177"/>
      <c r="EU32" s="177"/>
      <c r="EV32" s="177"/>
      <c r="EW32" s="177"/>
      <c r="EX32" s="177"/>
      <c r="EY32" s="177"/>
      <c r="EZ32" s="177"/>
      <c r="FA32" s="177"/>
      <c r="FB32" s="177"/>
      <c r="FC32" s="177"/>
      <c r="FD32" s="177"/>
      <c r="FE32" s="177"/>
      <c r="FF32" s="177"/>
      <c r="FG32" s="177"/>
      <c r="FH32" s="177"/>
      <c r="FI32" s="177"/>
      <c r="FJ32" s="177"/>
      <c r="FK32" s="177"/>
      <c r="FL32" s="177"/>
      <c r="FM32" s="177"/>
      <c r="FN32" s="177"/>
    </row>
    <row r="33" spans="1:170" s="3" customFormat="1">
      <c r="A33" s="1" t="s">
        <v>93</v>
      </c>
      <c r="B33" s="22">
        <v>40528</v>
      </c>
      <c r="C33" s="2" t="s">
        <v>60</v>
      </c>
      <c r="D33" s="17" t="s">
        <v>62</v>
      </c>
      <c r="E33" s="167" t="s">
        <v>62</v>
      </c>
      <c r="F33" s="19">
        <v>1.3</v>
      </c>
      <c r="G33" s="12" t="s">
        <v>62</v>
      </c>
      <c r="H33" s="12"/>
      <c r="I33" s="12">
        <v>0.6</v>
      </c>
      <c r="J33" s="12" t="s">
        <v>62</v>
      </c>
      <c r="K33" s="19" t="s">
        <v>62</v>
      </c>
      <c r="L33" s="19"/>
      <c r="M33" s="11">
        <v>2</v>
      </c>
      <c r="N33" s="11"/>
      <c r="O33" s="19">
        <v>1.6</v>
      </c>
      <c r="P33" s="19"/>
      <c r="Q33" s="12" t="s">
        <v>62</v>
      </c>
      <c r="R33" s="19">
        <v>5.89</v>
      </c>
      <c r="S33" s="11" t="s">
        <v>62</v>
      </c>
      <c r="T33" s="19"/>
      <c r="U33" s="19"/>
      <c r="V33" s="12" t="s">
        <v>82</v>
      </c>
      <c r="W33" s="21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7"/>
      <c r="BC33" s="177"/>
      <c r="BD33" s="177"/>
      <c r="BE33" s="177"/>
      <c r="BF33" s="177"/>
      <c r="BG33" s="177"/>
      <c r="BH33" s="177"/>
      <c r="BI33" s="177"/>
      <c r="BJ33" s="177"/>
      <c r="BK33" s="177"/>
      <c r="BL33" s="177"/>
      <c r="BM33" s="177"/>
      <c r="BN33" s="177"/>
      <c r="BO33" s="177"/>
      <c r="BP33" s="177"/>
      <c r="BQ33" s="177"/>
      <c r="BR33" s="177"/>
      <c r="BS33" s="177"/>
      <c r="BT33" s="177"/>
      <c r="BU33" s="177"/>
      <c r="BV33" s="177"/>
      <c r="BW33" s="177"/>
      <c r="BX33" s="177"/>
      <c r="BY33" s="177"/>
      <c r="BZ33" s="177"/>
      <c r="CA33" s="177"/>
      <c r="CB33" s="177"/>
      <c r="CC33" s="177"/>
      <c r="CD33" s="177"/>
      <c r="CE33" s="177"/>
      <c r="CF33" s="177"/>
      <c r="CG33" s="177"/>
      <c r="CH33" s="177"/>
      <c r="CI33" s="177"/>
      <c r="CJ33" s="177"/>
      <c r="CK33" s="177"/>
      <c r="CL33" s="177"/>
      <c r="CM33" s="177"/>
      <c r="CN33" s="177"/>
      <c r="CO33" s="177"/>
      <c r="CP33" s="177"/>
      <c r="CQ33" s="177"/>
      <c r="CR33" s="177"/>
      <c r="CS33" s="177"/>
      <c r="CT33" s="177"/>
      <c r="CU33" s="177"/>
      <c r="CV33" s="177"/>
      <c r="CW33" s="177"/>
      <c r="CX33" s="177"/>
      <c r="CY33" s="177"/>
      <c r="CZ33" s="177"/>
      <c r="DA33" s="177"/>
      <c r="DB33" s="177"/>
      <c r="DC33" s="177"/>
      <c r="DD33" s="177"/>
      <c r="DE33" s="177"/>
      <c r="DF33" s="177"/>
      <c r="DG33" s="177"/>
      <c r="DH33" s="177"/>
      <c r="DI33" s="177"/>
      <c r="DJ33" s="177"/>
      <c r="DK33" s="177"/>
      <c r="DL33" s="177"/>
      <c r="DM33" s="177"/>
      <c r="DN33" s="177"/>
      <c r="DO33" s="177"/>
      <c r="DP33" s="177"/>
      <c r="DQ33" s="177"/>
      <c r="DR33" s="177"/>
      <c r="DS33" s="177"/>
      <c r="DT33" s="177"/>
      <c r="DU33" s="177"/>
      <c r="DV33" s="177"/>
      <c r="DW33" s="177"/>
      <c r="DX33" s="177"/>
      <c r="DY33" s="177"/>
      <c r="DZ33" s="177"/>
      <c r="EA33" s="177"/>
      <c r="EB33" s="177"/>
      <c r="EC33" s="177"/>
      <c r="ED33" s="177"/>
      <c r="EE33" s="177"/>
      <c r="EF33" s="177"/>
      <c r="EG33" s="177"/>
      <c r="EH33" s="177"/>
      <c r="EI33" s="177"/>
      <c r="EJ33" s="177"/>
      <c r="EK33" s="177"/>
      <c r="EL33" s="177"/>
      <c r="EM33" s="177"/>
      <c r="EN33" s="177"/>
      <c r="EO33" s="177"/>
      <c r="EP33" s="177"/>
      <c r="EQ33" s="177"/>
      <c r="ER33" s="177"/>
      <c r="ES33" s="177"/>
      <c r="ET33" s="177"/>
      <c r="EU33" s="177"/>
      <c r="EV33" s="177"/>
      <c r="EW33" s="177"/>
      <c r="EX33" s="177"/>
      <c r="EY33" s="177"/>
      <c r="EZ33" s="177"/>
      <c r="FA33" s="177"/>
      <c r="FB33" s="177"/>
      <c r="FC33" s="177"/>
      <c r="FD33" s="177"/>
      <c r="FE33" s="177"/>
      <c r="FF33" s="177"/>
      <c r="FG33" s="177"/>
      <c r="FH33" s="177"/>
      <c r="FI33" s="177"/>
      <c r="FJ33" s="177"/>
      <c r="FK33" s="177"/>
      <c r="FL33" s="177"/>
      <c r="FM33" s="177"/>
      <c r="FN33" s="177"/>
    </row>
    <row r="34" spans="1:170" s="3" customFormat="1">
      <c r="A34" s="191" t="s">
        <v>79</v>
      </c>
      <c r="B34" s="192"/>
      <c r="C34" s="193"/>
      <c r="D34" s="24" t="s">
        <v>62</v>
      </c>
      <c r="E34" s="160" t="s">
        <v>62</v>
      </c>
      <c r="F34" s="15" t="s">
        <v>62</v>
      </c>
      <c r="G34" s="15" t="s">
        <v>62</v>
      </c>
      <c r="H34" s="15" t="s">
        <v>62</v>
      </c>
      <c r="I34" s="15" t="s">
        <v>62</v>
      </c>
      <c r="J34" s="15" t="s">
        <v>62</v>
      </c>
      <c r="K34" s="15" t="s">
        <v>62</v>
      </c>
      <c r="L34" s="15" t="s">
        <v>62</v>
      </c>
      <c r="M34" s="15" t="s">
        <v>66</v>
      </c>
      <c r="N34" s="15" t="s">
        <v>62</v>
      </c>
      <c r="O34" s="15" t="s">
        <v>62</v>
      </c>
      <c r="P34" s="15" t="s">
        <v>61</v>
      </c>
      <c r="Q34" s="15" t="s">
        <v>62</v>
      </c>
      <c r="R34" s="26">
        <f>AVERAGE(5.6,6.3)</f>
        <v>5.9499999999999993</v>
      </c>
      <c r="S34" s="15" t="s">
        <v>62</v>
      </c>
      <c r="T34" s="15" t="s">
        <v>70</v>
      </c>
      <c r="U34" s="15" t="s">
        <v>62</v>
      </c>
      <c r="V34" s="15" t="s">
        <v>80</v>
      </c>
      <c r="W34" s="16" t="s">
        <v>67</v>
      </c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7"/>
      <c r="BC34" s="177"/>
      <c r="BD34" s="177"/>
      <c r="BE34" s="177"/>
      <c r="BF34" s="177"/>
      <c r="BG34" s="177"/>
      <c r="BH34" s="177"/>
      <c r="BI34" s="177"/>
      <c r="BJ34" s="177"/>
      <c r="BK34" s="177"/>
      <c r="BL34" s="177"/>
      <c r="BM34" s="177"/>
      <c r="BN34" s="177"/>
      <c r="BO34" s="177"/>
      <c r="BP34" s="177"/>
      <c r="BQ34" s="177"/>
      <c r="BR34" s="177"/>
      <c r="BS34" s="177"/>
      <c r="BT34" s="177"/>
      <c r="BU34" s="177"/>
      <c r="BV34" s="177"/>
      <c r="BW34" s="177"/>
      <c r="BX34" s="177"/>
      <c r="BY34" s="177"/>
      <c r="BZ34" s="177"/>
      <c r="CA34" s="177"/>
      <c r="CB34" s="177"/>
      <c r="CC34" s="177"/>
      <c r="CD34" s="177"/>
      <c r="CE34" s="177"/>
      <c r="CF34" s="177"/>
      <c r="CG34" s="177"/>
      <c r="CH34" s="177"/>
      <c r="CI34" s="177"/>
      <c r="CJ34" s="177"/>
      <c r="CK34" s="177"/>
      <c r="CL34" s="177"/>
      <c r="CM34" s="177"/>
      <c r="CN34" s="177"/>
      <c r="CO34" s="177"/>
      <c r="CP34" s="177"/>
      <c r="CQ34" s="177"/>
      <c r="CR34" s="177"/>
      <c r="CS34" s="177"/>
      <c r="CT34" s="177"/>
      <c r="CU34" s="177"/>
      <c r="CV34" s="177"/>
      <c r="CW34" s="177"/>
      <c r="CX34" s="177"/>
      <c r="CY34" s="177"/>
      <c r="CZ34" s="177"/>
      <c r="DA34" s="177"/>
      <c r="DB34" s="177"/>
      <c r="DC34" s="177"/>
      <c r="DD34" s="177"/>
      <c r="DE34" s="177"/>
      <c r="DF34" s="177"/>
      <c r="DG34" s="177"/>
      <c r="DH34" s="177"/>
      <c r="DI34" s="177"/>
      <c r="DJ34" s="177"/>
      <c r="DK34" s="177"/>
      <c r="DL34" s="177"/>
      <c r="DM34" s="177"/>
      <c r="DN34" s="177"/>
      <c r="DO34" s="177"/>
      <c r="DP34" s="177"/>
      <c r="DQ34" s="177"/>
      <c r="DR34" s="177"/>
      <c r="DS34" s="177"/>
      <c r="DT34" s="177"/>
      <c r="DU34" s="177"/>
      <c r="DV34" s="177"/>
      <c r="DW34" s="177"/>
      <c r="DX34" s="177"/>
      <c r="DY34" s="177"/>
      <c r="DZ34" s="177"/>
      <c r="EA34" s="177"/>
      <c r="EB34" s="177"/>
      <c r="EC34" s="177"/>
      <c r="ED34" s="177"/>
      <c r="EE34" s="177"/>
      <c r="EF34" s="177"/>
      <c r="EG34" s="177"/>
      <c r="EH34" s="177"/>
      <c r="EI34" s="177"/>
      <c r="EJ34" s="177"/>
      <c r="EK34" s="177"/>
      <c r="EL34" s="177"/>
      <c r="EM34" s="177"/>
      <c r="EN34" s="177"/>
      <c r="EO34" s="177"/>
      <c r="EP34" s="177"/>
      <c r="EQ34" s="177"/>
      <c r="ER34" s="177"/>
      <c r="ES34" s="177"/>
      <c r="ET34" s="177"/>
      <c r="EU34" s="177"/>
      <c r="EV34" s="177"/>
      <c r="EW34" s="177"/>
      <c r="EX34" s="177"/>
      <c r="EY34" s="177"/>
      <c r="EZ34" s="177"/>
      <c r="FA34" s="177"/>
      <c r="FB34" s="177"/>
      <c r="FC34" s="177"/>
      <c r="FD34" s="177"/>
      <c r="FE34" s="177"/>
      <c r="FF34" s="177"/>
      <c r="FG34" s="177"/>
      <c r="FH34" s="177"/>
      <c r="FI34" s="177"/>
      <c r="FJ34" s="177"/>
      <c r="FK34" s="177"/>
      <c r="FL34" s="177"/>
      <c r="FM34" s="177"/>
      <c r="FN34" s="177"/>
    </row>
    <row r="35" spans="1:170" s="3" customFormat="1">
      <c r="A35" s="194" t="s">
        <v>84</v>
      </c>
      <c r="B35" s="195"/>
      <c r="C35" s="196"/>
      <c r="D35" s="144">
        <f>(IF((MID(D33,1,1))="&lt;",MID(D33,2,6),D33))/(IF((MID(D34,1,1))="&lt;",MID(D34,2,6),D34))</f>
        <v>1</v>
      </c>
      <c r="E35" s="173">
        <f>(IF((MID(E33,1,1))="&lt;",MID(E33,2,6),E33))/(IF((MID(E34,1,1))="&lt;",MID(E34,2,6),E34))</f>
        <v>1</v>
      </c>
      <c r="F35" s="145">
        <f>(IF((MID(F33,1,1))="&lt;",MID(F33,2,6),F33))/(IF((MID(F34,1,1))="&lt;",MID(F34,2,6),F34))</f>
        <v>2.6</v>
      </c>
      <c r="G35" s="145">
        <f t="shared" ref="G35:Q35" si="7">(IF((MID(G33,1,1))="&lt;",MID(G33,2,6),G33))/(IF((MID(G34,1,1))="&lt;",MID(G34,2,6),G34))</f>
        <v>1</v>
      </c>
      <c r="H35" s="145">
        <f t="shared" si="7"/>
        <v>0</v>
      </c>
      <c r="I35" s="145">
        <f t="shared" si="7"/>
        <v>1.2</v>
      </c>
      <c r="J35" s="145">
        <f t="shared" si="7"/>
        <v>1</v>
      </c>
      <c r="K35" s="145">
        <f t="shared" si="7"/>
        <v>1</v>
      </c>
      <c r="L35" s="145">
        <f t="shared" si="7"/>
        <v>0</v>
      </c>
      <c r="M35" s="145">
        <f t="shared" si="7"/>
        <v>2</v>
      </c>
      <c r="N35" s="145">
        <f t="shared" si="7"/>
        <v>0</v>
      </c>
      <c r="O35" s="145">
        <f t="shared" si="7"/>
        <v>3.2</v>
      </c>
      <c r="P35" s="145">
        <f t="shared" si="7"/>
        <v>0</v>
      </c>
      <c r="Q35" s="145">
        <f t="shared" si="7"/>
        <v>1</v>
      </c>
      <c r="R35" s="146">
        <f>ABS(R34-R33)</f>
        <v>5.9999999999999609E-2</v>
      </c>
      <c r="S35" s="145">
        <f>(IF((MID(S33,1,1))="&lt;",MID(S33,2,6),S33))/(IF((MID(S34,1,1))="&lt;",MID(S34,2,6),S34))</f>
        <v>1</v>
      </c>
      <c r="T35" s="145">
        <f>(IF((MID(T33,1,1))="&lt;",MID(T33,2,6),T33))/(IF((MID(T34,1,1))="&lt;",MID(T34,2,6),T34))</f>
        <v>0</v>
      </c>
      <c r="U35" s="145">
        <f>(IF((MID(U33,1,1))="&lt;",MID(U33,2,6),U33))/(IF((MID(U34,1,1))="&lt;",MID(U34,2,6),U34))</f>
        <v>0</v>
      </c>
      <c r="V35" s="145">
        <f>(IF((MID(V33,1,1))="&lt;",MID(V33,2,6),V33))/(IF((MID(V34,1,1))="&lt;",MID(V34,2,6),V34))</f>
        <v>0.25</v>
      </c>
      <c r="W35" s="147">
        <f>(IF((MID(W33,1,1))="&lt;",MID(W33,2,6),W33))/(IF((MID(W34,1,1))="&lt;",MID(W34,2,6),W34))</f>
        <v>0</v>
      </c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  <c r="BB35" s="177"/>
      <c r="BC35" s="177"/>
      <c r="BD35" s="177"/>
      <c r="BE35" s="177"/>
      <c r="BF35" s="177"/>
      <c r="BG35" s="177"/>
      <c r="BH35" s="177"/>
      <c r="BI35" s="177"/>
      <c r="BJ35" s="177"/>
      <c r="BK35" s="177"/>
      <c r="BL35" s="177"/>
      <c r="BM35" s="177"/>
      <c r="BN35" s="177"/>
      <c r="BO35" s="177"/>
      <c r="BP35" s="177"/>
      <c r="BQ35" s="177"/>
      <c r="BR35" s="177"/>
      <c r="BS35" s="177"/>
      <c r="BT35" s="177"/>
      <c r="BU35" s="177"/>
      <c r="BV35" s="177"/>
      <c r="BW35" s="177"/>
      <c r="BX35" s="177"/>
      <c r="BY35" s="177"/>
      <c r="BZ35" s="177"/>
      <c r="CA35" s="177"/>
      <c r="CB35" s="177"/>
      <c r="CC35" s="177"/>
      <c r="CD35" s="177"/>
      <c r="CE35" s="177"/>
      <c r="CF35" s="177"/>
      <c r="CG35" s="177"/>
      <c r="CH35" s="177"/>
      <c r="CI35" s="177"/>
      <c r="CJ35" s="177"/>
      <c r="CK35" s="177"/>
      <c r="CL35" s="177"/>
      <c r="CM35" s="177"/>
      <c r="CN35" s="177"/>
      <c r="CO35" s="177"/>
      <c r="CP35" s="177"/>
      <c r="CQ35" s="177"/>
      <c r="CR35" s="177"/>
      <c r="CS35" s="177"/>
      <c r="CT35" s="177"/>
      <c r="CU35" s="177"/>
      <c r="CV35" s="177"/>
      <c r="CW35" s="177"/>
      <c r="CX35" s="177"/>
      <c r="CY35" s="177"/>
      <c r="CZ35" s="177"/>
      <c r="DA35" s="177"/>
      <c r="DB35" s="177"/>
      <c r="DC35" s="177"/>
      <c r="DD35" s="177"/>
      <c r="DE35" s="177"/>
      <c r="DF35" s="177"/>
      <c r="DG35" s="177"/>
      <c r="DH35" s="177"/>
      <c r="DI35" s="177"/>
      <c r="DJ35" s="177"/>
      <c r="DK35" s="177"/>
      <c r="DL35" s="177"/>
      <c r="DM35" s="177"/>
      <c r="DN35" s="177"/>
      <c r="DO35" s="177"/>
      <c r="DP35" s="177"/>
      <c r="DQ35" s="177"/>
      <c r="DR35" s="177"/>
      <c r="DS35" s="177"/>
      <c r="DT35" s="177"/>
      <c r="DU35" s="177"/>
      <c r="DV35" s="177"/>
      <c r="DW35" s="177"/>
      <c r="DX35" s="177"/>
      <c r="DY35" s="177"/>
      <c r="DZ35" s="177"/>
      <c r="EA35" s="177"/>
      <c r="EB35" s="177"/>
      <c r="EC35" s="177"/>
      <c r="ED35" s="177"/>
      <c r="EE35" s="177"/>
      <c r="EF35" s="177"/>
      <c r="EG35" s="177"/>
      <c r="EH35" s="177"/>
      <c r="EI35" s="177"/>
      <c r="EJ35" s="177"/>
      <c r="EK35" s="177"/>
      <c r="EL35" s="177"/>
      <c r="EM35" s="177"/>
      <c r="EN35" s="177"/>
      <c r="EO35" s="177"/>
      <c r="EP35" s="177"/>
      <c r="EQ35" s="177"/>
      <c r="ER35" s="177"/>
      <c r="ES35" s="177"/>
      <c r="ET35" s="177"/>
      <c r="EU35" s="177"/>
      <c r="EV35" s="177"/>
      <c r="EW35" s="177"/>
      <c r="EX35" s="177"/>
      <c r="EY35" s="177"/>
      <c r="EZ35" s="177"/>
      <c r="FA35" s="177"/>
      <c r="FB35" s="177"/>
      <c r="FC35" s="177"/>
      <c r="FD35" s="177"/>
      <c r="FE35" s="177"/>
      <c r="FF35" s="177"/>
      <c r="FG35" s="177"/>
      <c r="FH35" s="177"/>
      <c r="FI35" s="177"/>
      <c r="FJ35" s="177"/>
      <c r="FK35" s="177"/>
      <c r="FL35" s="177"/>
      <c r="FM35" s="177"/>
      <c r="FN35" s="177"/>
    </row>
    <row r="36" spans="1:170" s="3" customFormat="1">
      <c r="A36" s="182" t="s">
        <v>73</v>
      </c>
      <c r="B36" s="183"/>
      <c r="C36" s="184"/>
      <c r="D36" s="31"/>
      <c r="E36" s="6"/>
      <c r="F36" s="6"/>
      <c r="G36" s="6"/>
      <c r="H36" s="6"/>
      <c r="I36" s="6"/>
      <c r="J36" s="6"/>
      <c r="K36" s="6"/>
      <c r="L36" s="6"/>
      <c r="M36" s="6"/>
      <c r="N36" s="34"/>
      <c r="O36" s="34"/>
      <c r="P36" s="34"/>
      <c r="Q36" s="34"/>
      <c r="R36" s="35"/>
      <c r="S36" s="34"/>
      <c r="T36" s="34"/>
      <c r="U36" s="34"/>
      <c r="V36" s="34"/>
      <c r="W36" s="36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  <c r="BA36" s="177"/>
      <c r="BB36" s="177"/>
      <c r="BC36" s="177"/>
      <c r="BD36" s="177"/>
      <c r="BE36" s="177"/>
      <c r="BF36" s="177"/>
      <c r="BG36" s="177"/>
      <c r="BH36" s="177"/>
      <c r="BI36" s="177"/>
      <c r="BJ36" s="177"/>
      <c r="BK36" s="177"/>
      <c r="BL36" s="177"/>
      <c r="BM36" s="177"/>
      <c r="BN36" s="177"/>
      <c r="BO36" s="177"/>
      <c r="BP36" s="177"/>
      <c r="BQ36" s="177"/>
      <c r="BR36" s="177"/>
      <c r="BS36" s="177"/>
      <c r="BT36" s="177"/>
      <c r="BU36" s="177"/>
      <c r="BV36" s="177"/>
      <c r="BW36" s="177"/>
      <c r="BX36" s="177"/>
      <c r="BY36" s="177"/>
      <c r="BZ36" s="177"/>
      <c r="CA36" s="177"/>
      <c r="CB36" s="177"/>
      <c r="CC36" s="177"/>
      <c r="CD36" s="177"/>
      <c r="CE36" s="177"/>
      <c r="CF36" s="177"/>
      <c r="CG36" s="177"/>
      <c r="CH36" s="177"/>
      <c r="CI36" s="177"/>
      <c r="CJ36" s="177"/>
      <c r="CK36" s="177"/>
      <c r="CL36" s="177"/>
      <c r="CM36" s="177"/>
      <c r="CN36" s="177"/>
      <c r="CO36" s="177"/>
      <c r="CP36" s="177"/>
      <c r="CQ36" s="177"/>
      <c r="CR36" s="177"/>
      <c r="CS36" s="177"/>
      <c r="CT36" s="177"/>
      <c r="CU36" s="177"/>
      <c r="CV36" s="177"/>
      <c r="CW36" s="177"/>
      <c r="CX36" s="177"/>
      <c r="CY36" s="177"/>
      <c r="CZ36" s="177"/>
      <c r="DA36" s="177"/>
      <c r="DB36" s="177"/>
      <c r="DC36" s="177"/>
      <c r="DD36" s="177"/>
      <c r="DE36" s="177"/>
      <c r="DF36" s="177"/>
      <c r="DG36" s="177"/>
      <c r="DH36" s="177"/>
      <c r="DI36" s="177"/>
      <c r="DJ36" s="177"/>
      <c r="DK36" s="177"/>
      <c r="DL36" s="177"/>
      <c r="DM36" s="177"/>
      <c r="DN36" s="177"/>
      <c r="DO36" s="177"/>
      <c r="DP36" s="177"/>
      <c r="DQ36" s="177"/>
      <c r="DR36" s="177"/>
      <c r="DS36" s="177"/>
      <c r="DT36" s="177"/>
      <c r="DU36" s="177"/>
      <c r="DV36" s="177"/>
      <c r="DW36" s="177"/>
      <c r="DX36" s="177"/>
      <c r="DY36" s="177"/>
      <c r="DZ36" s="177"/>
      <c r="EA36" s="177"/>
      <c r="EB36" s="177"/>
      <c r="EC36" s="177"/>
      <c r="ED36" s="177"/>
      <c r="EE36" s="177"/>
      <c r="EF36" s="177"/>
      <c r="EG36" s="177"/>
      <c r="EH36" s="177"/>
      <c r="EI36" s="177"/>
      <c r="EJ36" s="177"/>
      <c r="EK36" s="177"/>
      <c r="EL36" s="177"/>
      <c r="EM36" s="177"/>
      <c r="EN36" s="177"/>
      <c r="EO36" s="177"/>
      <c r="EP36" s="177"/>
      <c r="EQ36" s="177"/>
      <c r="ER36" s="177"/>
      <c r="ES36" s="177"/>
      <c r="ET36" s="177"/>
      <c r="EU36" s="177"/>
      <c r="EV36" s="177"/>
      <c r="EW36" s="177"/>
      <c r="EX36" s="177"/>
      <c r="EY36" s="177"/>
      <c r="EZ36" s="177"/>
      <c r="FA36" s="177"/>
      <c r="FB36" s="177"/>
      <c r="FC36" s="177"/>
      <c r="FD36" s="177"/>
      <c r="FE36" s="177"/>
      <c r="FF36" s="177"/>
      <c r="FG36" s="177"/>
      <c r="FH36" s="177"/>
      <c r="FI36" s="177"/>
      <c r="FJ36" s="177"/>
      <c r="FK36" s="177"/>
      <c r="FL36" s="177"/>
      <c r="FM36" s="177"/>
      <c r="FN36" s="177"/>
    </row>
    <row r="37" spans="1:170" s="3" customFormat="1">
      <c r="A37" s="185" t="s">
        <v>75</v>
      </c>
      <c r="B37" s="186"/>
      <c r="C37" s="187"/>
      <c r="D37" s="29"/>
      <c r="E37" s="162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  <c r="BA37" s="177"/>
      <c r="BB37" s="177"/>
      <c r="BC37" s="177"/>
      <c r="BD37" s="177"/>
      <c r="BE37" s="177"/>
      <c r="BF37" s="177"/>
      <c r="BG37" s="177"/>
      <c r="BH37" s="177"/>
      <c r="BI37" s="177"/>
      <c r="BJ37" s="177"/>
      <c r="BK37" s="177"/>
      <c r="BL37" s="177"/>
      <c r="BM37" s="177"/>
      <c r="BN37" s="177"/>
      <c r="BO37" s="177"/>
      <c r="BP37" s="177"/>
      <c r="BQ37" s="177"/>
      <c r="BR37" s="177"/>
      <c r="BS37" s="177"/>
      <c r="BT37" s="177"/>
      <c r="BU37" s="177"/>
      <c r="BV37" s="177"/>
      <c r="BW37" s="177"/>
      <c r="BX37" s="177"/>
      <c r="BY37" s="177"/>
      <c r="BZ37" s="177"/>
      <c r="CA37" s="177"/>
      <c r="CB37" s="177"/>
      <c r="CC37" s="177"/>
      <c r="CD37" s="177"/>
      <c r="CE37" s="177"/>
      <c r="CF37" s="177"/>
      <c r="CG37" s="177"/>
      <c r="CH37" s="177"/>
      <c r="CI37" s="177"/>
      <c r="CJ37" s="177"/>
      <c r="CK37" s="177"/>
      <c r="CL37" s="177"/>
      <c r="CM37" s="177"/>
      <c r="CN37" s="177"/>
      <c r="CO37" s="177"/>
      <c r="CP37" s="177"/>
      <c r="CQ37" s="177"/>
      <c r="CR37" s="177"/>
      <c r="CS37" s="177"/>
      <c r="CT37" s="177"/>
      <c r="CU37" s="177"/>
      <c r="CV37" s="177"/>
      <c r="CW37" s="177"/>
      <c r="CX37" s="177"/>
      <c r="CY37" s="177"/>
      <c r="CZ37" s="177"/>
      <c r="DA37" s="177"/>
      <c r="DB37" s="177"/>
      <c r="DC37" s="177"/>
      <c r="DD37" s="177"/>
      <c r="DE37" s="177"/>
      <c r="DF37" s="177"/>
      <c r="DG37" s="177"/>
      <c r="DH37" s="177"/>
      <c r="DI37" s="177"/>
      <c r="DJ37" s="177"/>
      <c r="DK37" s="177"/>
      <c r="DL37" s="177"/>
      <c r="DM37" s="177"/>
      <c r="DN37" s="177"/>
      <c r="DO37" s="177"/>
      <c r="DP37" s="177"/>
      <c r="DQ37" s="177"/>
      <c r="DR37" s="177"/>
      <c r="DS37" s="177"/>
      <c r="DT37" s="177"/>
      <c r="DU37" s="177"/>
      <c r="DV37" s="177"/>
      <c r="DW37" s="177"/>
      <c r="DX37" s="177"/>
      <c r="DY37" s="177"/>
      <c r="DZ37" s="177"/>
      <c r="EA37" s="177"/>
      <c r="EB37" s="177"/>
      <c r="EC37" s="177"/>
      <c r="ED37" s="177"/>
      <c r="EE37" s="177"/>
      <c r="EF37" s="177"/>
      <c r="EG37" s="177"/>
      <c r="EH37" s="177"/>
      <c r="EI37" s="177"/>
      <c r="EJ37" s="177"/>
      <c r="EK37" s="177"/>
      <c r="EL37" s="177"/>
      <c r="EM37" s="177"/>
      <c r="EN37" s="177"/>
      <c r="EO37" s="177"/>
      <c r="EP37" s="177"/>
      <c r="EQ37" s="177"/>
      <c r="ER37" s="177"/>
      <c r="ES37" s="177"/>
      <c r="ET37" s="177"/>
      <c r="EU37" s="177"/>
      <c r="EV37" s="177"/>
      <c r="EW37" s="177"/>
      <c r="EX37" s="177"/>
      <c r="EY37" s="177"/>
      <c r="EZ37" s="177"/>
      <c r="FA37" s="177"/>
      <c r="FB37" s="177"/>
      <c r="FC37" s="177"/>
      <c r="FD37" s="177"/>
      <c r="FE37" s="177"/>
      <c r="FF37" s="177"/>
      <c r="FG37" s="177"/>
      <c r="FH37" s="177"/>
      <c r="FI37" s="177"/>
      <c r="FJ37" s="177"/>
      <c r="FK37" s="177"/>
      <c r="FL37" s="177"/>
      <c r="FM37" s="177"/>
      <c r="FN37" s="177"/>
    </row>
    <row r="38" spans="1:170" s="3" customFormat="1" ht="15.75" thickBot="1">
      <c r="A38" s="197" t="s">
        <v>77</v>
      </c>
      <c r="B38" s="198"/>
      <c r="C38" s="199"/>
      <c r="D38" s="148"/>
      <c r="E38" s="174"/>
      <c r="F38" s="133"/>
      <c r="G38" s="136"/>
      <c r="H38" s="136"/>
      <c r="I38" s="133"/>
      <c r="J38" s="133"/>
      <c r="K38" s="133"/>
      <c r="L38" s="133"/>
      <c r="M38" s="133"/>
      <c r="N38" s="137"/>
      <c r="O38" s="137"/>
      <c r="P38" s="137"/>
      <c r="Q38" s="137"/>
      <c r="R38" s="149"/>
      <c r="S38" s="137"/>
      <c r="T38" s="137"/>
      <c r="U38" s="137"/>
      <c r="V38" s="137"/>
      <c r="W38" s="76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77"/>
      <c r="BB38" s="177"/>
      <c r="BC38" s="177"/>
      <c r="BD38" s="177"/>
      <c r="BE38" s="177"/>
      <c r="BF38" s="177"/>
      <c r="BG38" s="177"/>
      <c r="BH38" s="177"/>
      <c r="BI38" s="177"/>
      <c r="BJ38" s="177"/>
      <c r="BK38" s="177"/>
      <c r="BL38" s="177"/>
      <c r="BM38" s="177"/>
      <c r="BN38" s="177"/>
      <c r="BO38" s="177"/>
      <c r="BP38" s="177"/>
      <c r="BQ38" s="177"/>
      <c r="BR38" s="177"/>
      <c r="BS38" s="177"/>
      <c r="BT38" s="177"/>
      <c r="BU38" s="177"/>
      <c r="BV38" s="177"/>
      <c r="BW38" s="177"/>
      <c r="BX38" s="177"/>
      <c r="BY38" s="177"/>
      <c r="BZ38" s="177"/>
      <c r="CA38" s="177"/>
      <c r="CB38" s="177"/>
      <c r="CC38" s="177"/>
      <c r="CD38" s="177"/>
      <c r="CE38" s="177"/>
      <c r="CF38" s="177"/>
      <c r="CG38" s="177"/>
      <c r="CH38" s="177"/>
      <c r="CI38" s="177"/>
      <c r="CJ38" s="177"/>
      <c r="CK38" s="177"/>
      <c r="CL38" s="177"/>
      <c r="CM38" s="177"/>
      <c r="CN38" s="177"/>
      <c r="CO38" s="177"/>
      <c r="CP38" s="177"/>
      <c r="CQ38" s="177"/>
      <c r="CR38" s="177"/>
      <c r="CS38" s="177"/>
      <c r="CT38" s="177"/>
      <c r="CU38" s="177"/>
      <c r="CV38" s="177"/>
      <c r="CW38" s="177"/>
      <c r="CX38" s="177"/>
      <c r="CY38" s="177"/>
      <c r="CZ38" s="177"/>
      <c r="DA38" s="177"/>
      <c r="DB38" s="177"/>
      <c r="DC38" s="177"/>
      <c r="DD38" s="177"/>
      <c r="DE38" s="177"/>
      <c r="DF38" s="177"/>
      <c r="DG38" s="177"/>
      <c r="DH38" s="177"/>
      <c r="DI38" s="177"/>
      <c r="DJ38" s="177"/>
      <c r="DK38" s="177"/>
      <c r="DL38" s="177"/>
      <c r="DM38" s="177"/>
      <c r="DN38" s="177"/>
      <c r="DO38" s="177"/>
      <c r="DP38" s="177"/>
      <c r="DQ38" s="177"/>
      <c r="DR38" s="177"/>
      <c r="DS38" s="177"/>
      <c r="DT38" s="177"/>
      <c r="DU38" s="177"/>
      <c r="DV38" s="177"/>
      <c r="DW38" s="177"/>
      <c r="DX38" s="177"/>
      <c r="DY38" s="177"/>
      <c r="DZ38" s="177"/>
      <c r="EA38" s="177"/>
      <c r="EB38" s="177"/>
      <c r="EC38" s="177"/>
      <c r="ED38" s="177"/>
      <c r="EE38" s="177"/>
      <c r="EF38" s="177"/>
      <c r="EG38" s="177"/>
      <c r="EH38" s="177"/>
      <c r="EI38" s="177"/>
      <c r="EJ38" s="177"/>
      <c r="EK38" s="177"/>
      <c r="EL38" s="177"/>
      <c r="EM38" s="177"/>
      <c r="EN38" s="177"/>
      <c r="EO38" s="177"/>
      <c r="EP38" s="177"/>
      <c r="EQ38" s="177"/>
      <c r="ER38" s="177"/>
      <c r="ES38" s="177"/>
      <c r="ET38" s="177"/>
      <c r="EU38" s="177"/>
      <c r="EV38" s="177"/>
      <c r="EW38" s="177"/>
      <c r="EX38" s="177"/>
      <c r="EY38" s="177"/>
      <c r="EZ38" s="177"/>
      <c r="FA38" s="177"/>
      <c r="FB38" s="177"/>
      <c r="FC38" s="177"/>
      <c r="FD38" s="177"/>
      <c r="FE38" s="177"/>
      <c r="FF38" s="177"/>
      <c r="FG38" s="177"/>
      <c r="FH38" s="177"/>
      <c r="FI38" s="177"/>
      <c r="FJ38" s="177"/>
      <c r="FK38" s="177"/>
      <c r="FL38" s="177"/>
      <c r="FM38" s="177"/>
      <c r="FN38" s="177"/>
    </row>
    <row r="39" spans="1:170">
      <c r="D39" s="3"/>
      <c r="E39" s="175" t="s">
        <v>89</v>
      </c>
    </row>
    <row r="40" spans="1:170">
      <c r="D40" s="49"/>
      <c r="E40" s="175" t="s">
        <v>90</v>
      </c>
    </row>
    <row r="41" spans="1:170">
      <c r="D41" s="50"/>
      <c r="E41" s="175" t="s">
        <v>91</v>
      </c>
    </row>
    <row r="42" spans="1:170">
      <c r="D42" s="51"/>
      <c r="E42" s="175" t="s">
        <v>106</v>
      </c>
    </row>
  </sheetData>
  <mergeCells count="30">
    <mergeCell ref="A34:C34"/>
    <mergeCell ref="A35:C35"/>
    <mergeCell ref="A36:C36"/>
    <mergeCell ref="A37:C37"/>
    <mergeCell ref="A38:C38"/>
    <mergeCell ref="A28:C28"/>
    <mergeCell ref="A29:C29"/>
    <mergeCell ref="A30:C30"/>
    <mergeCell ref="A31:C31"/>
    <mergeCell ref="A32:C32"/>
    <mergeCell ref="A22:C22"/>
    <mergeCell ref="A23:C23"/>
    <mergeCell ref="A24:C24"/>
    <mergeCell ref="A25:C25"/>
    <mergeCell ref="A26:C26"/>
    <mergeCell ref="A16:C16"/>
    <mergeCell ref="A17:C17"/>
    <mergeCell ref="A18:C18"/>
    <mergeCell ref="A19:C19"/>
    <mergeCell ref="A20:C20"/>
    <mergeCell ref="A12:C12"/>
    <mergeCell ref="A13:C13"/>
    <mergeCell ref="A14:C14"/>
    <mergeCell ref="A4:C4"/>
    <mergeCell ref="A11:C11"/>
    <mergeCell ref="A10:C10"/>
    <mergeCell ref="A6:C6"/>
    <mergeCell ref="A5:C5"/>
    <mergeCell ref="A7:C7"/>
    <mergeCell ref="A8:C8"/>
  </mergeCells>
  <conditionalFormatting sqref="S5:W5 S11:W11 D11:Q11 D5:Q5">
    <cfRule type="expression" dxfId="55" priority="111">
      <formula>IF(AND((MID(D3,1,1))="&lt;",(MID(D4,1,1))="&lt;",D5&gt;=5),TRUE,FALSE)</formula>
    </cfRule>
    <cfRule type="cellIs" dxfId="54" priority="112" operator="greaterThanOrEqual">
      <formula>20</formula>
    </cfRule>
    <cfRule type="cellIs" dxfId="53" priority="113" operator="greaterThanOrEqual">
      <formula>5</formula>
    </cfRule>
  </conditionalFormatting>
  <conditionalFormatting sqref="R29 R35 R23 R17 R5 R11">
    <cfRule type="cellIs" dxfId="52" priority="106" operator="greaterThanOrEqual">
      <formula>1</formula>
    </cfRule>
  </conditionalFormatting>
  <conditionalFormatting sqref="S17:W17 D17:Q17">
    <cfRule type="expression" dxfId="51" priority="102">
      <formula>IF(AND((MID(D15,1,1))="&lt;",(MID(D16,1,1))="&lt;",D17&gt;=5),TRUE,FALSE)</formula>
    </cfRule>
    <cfRule type="cellIs" dxfId="50" priority="103" operator="greaterThanOrEqual">
      <formula>20</formula>
    </cfRule>
    <cfRule type="cellIs" dxfId="49" priority="104" operator="greaterThanOrEqual">
      <formula>5</formula>
    </cfRule>
  </conditionalFormatting>
  <conditionalFormatting sqref="S23:W23 D23:Q23">
    <cfRule type="expression" dxfId="48" priority="82">
      <formula>IF(AND((MID(D21,1,1))="&lt;",(MID(D22,1,1))="&lt;",D23&gt;=5),TRUE,FALSE)</formula>
    </cfRule>
    <cfRule type="cellIs" dxfId="47" priority="83" operator="greaterThanOrEqual">
      <formula>20</formula>
    </cfRule>
    <cfRule type="cellIs" dxfId="46" priority="84" operator="greaterThanOrEqual">
      <formula>5</formula>
    </cfRule>
  </conditionalFormatting>
  <conditionalFormatting sqref="S29:W29 D29:Q29">
    <cfRule type="expression" dxfId="45" priority="74">
      <formula>IF(AND((MID(D27,1,1))="&lt;",(MID(D28,1,1))="&lt;",D29&gt;=5),TRUE,FALSE)</formula>
    </cfRule>
    <cfRule type="cellIs" dxfId="44" priority="75" operator="greaterThanOrEqual">
      <formula>20</formula>
    </cfRule>
    <cfRule type="cellIs" dxfId="43" priority="76" operator="greaterThanOrEqual">
      <formula>5</formula>
    </cfRule>
  </conditionalFormatting>
  <conditionalFormatting sqref="S35:W35 D35:Q35">
    <cfRule type="expression" dxfId="42" priority="70">
      <formula>IF(AND((MID(D33,1,1))="&lt;",(MID(D34,1,1))="&lt;",D35&gt;=5),TRUE,FALSE)</formula>
    </cfRule>
    <cfRule type="cellIs" dxfId="41" priority="71" operator="greaterThanOrEqual">
      <formula>20</formula>
    </cfRule>
    <cfRule type="cellIs" dxfId="40" priority="72" operator="greaterThanOrEqual">
      <formula>5</formula>
    </cfRule>
  </conditionalFormatting>
  <conditionalFormatting sqref="S23:W23 D23:Q23">
    <cfRule type="expression" dxfId="39" priority="2">
      <formula>IF(AND((MID(D21,1,1))="&lt;",(MID(D22,1,1))="&lt;",D23&gt;=5),TRUE,FALSE)</formula>
    </cfRule>
    <cfRule type="cellIs" dxfId="38" priority="3" operator="greaterThanOrEqual">
      <formula>20</formula>
    </cfRule>
    <cfRule type="cellIs" dxfId="37" priority="4" operator="greaterThanOrEqual">
      <formula>5</formula>
    </cfRule>
  </conditionalFormatting>
  <dataValidations disablePrompts="1" count="1">
    <dataValidation type="list" allowBlank="1" showInputMessage="1" showErrorMessage="1" sqref="D37:W37 D31:W31 D19:W19 D13:W13 D7:W7 D25:W25">
      <formula1>#REF!</formula1>
    </dataValidation>
  </dataValidations>
  <pageMargins left="0.7" right="0.7" top="1.3645833333333333" bottom="0.75" header="0.3" footer="0.3"/>
  <pageSetup paperSize="17" orientation="landscape" r:id="rId1"/>
  <headerFooter>
    <oddHeader>&amp;L&amp;G&amp;C&amp;"Arial,Regular"&amp;18Table D-24: Vangorda Creek Drainage Groundwater Quality
2010 QA/QC Field Blanks - General Parameters&amp;R&amp;G</oddHeader>
    <oddFooter>&amp;L&amp;"Arial,Regular"&amp;8&amp;Z&amp;F\&amp;A&amp;R&amp;"Arial,Regular"&amp;10Pg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C00000"/>
  </sheetPr>
  <dimension ref="A1:AS84"/>
  <sheetViews>
    <sheetView view="pageLayout" topLeftCell="A46" zoomScaleNormal="60" workbookViewId="0">
      <selection activeCell="A2" sqref="A2"/>
    </sheetView>
  </sheetViews>
  <sheetFormatPr defaultRowHeight="15"/>
  <cols>
    <col min="1" max="1" width="15.42578125" style="3" bestFit="1" customWidth="1"/>
    <col min="2" max="2" width="21.7109375" style="3" bestFit="1" customWidth="1"/>
    <col min="3" max="3" width="17.28515625" style="3" customWidth="1"/>
    <col min="4" max="4" width="20" style="3" bestFit="1" customWidth="1"/>
    <col min="5" max="5" width="25.140625" style="166" customWidth="1"/>
    <col min="6" max="6" width="20" style="3" bestFit="1" customWidth="1"/>
    <col min="7" max="7" width="25.140625" style="3" bestFit="1" customWidth="1"/>
    <col min="8" max="9" width="20" style="3" bestFit="1" customWidth="1"/>
    <col min="10" max="10" width="25" style="3" bestFit="1" customWidth="1"/>
    <col min="11" max="12" width="20" style="3" bestFit="1" customWidth="1"/>
    <col min="13" max="13" width="24" style="3" bestFit="1" customWidth="1"/>
    <col min="14" max="14" width="20" style="3" bestFit="1" customWidth="1"/>
    <col min="15" max="15" width="24" style="3" bestFit="1" customWidth="1"/>
    <col min="16" max="16" width="25" style="3" bestFit="1" customWidth="1"/>
    <col min="17" max="19" width="20" style="3" bestFit="1" customWidth="1"/>
    <col min="20" max="20" width="25" style="3" bestFit="1" customWidth="1"/>
    <col min="21" max="22" width="20" style="3" bestFit="1" customWidth="1"/>
    <col min="23" max="23" width="24" style="3" bestFit="1" customWidth="1"/>
    <col min="24" max="24" width="25.5703125" style="3" bestFit="1" customWidth="1"/>
    <col min="25" max="27" width="20" style="3" bestFit="1" customWidth="1"/>
    <col min="28" max="29" width="24" style="3" bestFit="1" customWidth="1"/>
    <col min="30" max="33" width="20" style="3" bestFit="1" customWidth="1"/>
    <col min="34" max="34" width="25.5703125" style="3" bestFit="1" customWidth="1"/>
    <col min="35" max="35" width="24" style="3" bestFit="1" customWidth="1"/>
    <col min="36" max="16384" width="9.140625" style="3"/>
  </cols>
  <sheetData>
    <row r="1" spans="1:45" ht="15.75" thickBot="1">
      <c r="A1" s="141"/>
      <c r="B1" s="141"/>
      <c r="C1" s="142"/>
      <c r="D1" s="153" t="s">
        <v>2</v>
      </c>
      <c r="E1" s="157" t="s">
        <v>3</v>
      </c>
      <c r="F1" s="154" t="s">
        <v>6</v>
      </c>
      <c r="G1" s="154" t="s">
        <v>7</v>
      </c>
      <c r="H1" s="154" t="s">
        <v>8</v>
      </c>
      <c r="I1" s="154" t="s">
        <v>9</v>
      </c>
      <c r="J1" s="154" t="s">
        <v>10</v>
      </c>
      <c r="K1" s="154" t="s">
        <v>13</v>
      </c>
      <c r="L1" s="154" t="s">
        <v>14</v>
      </c>
      <c r="M1" s="154" t="s">
        <v>17</v>
      </c>
      <c r="N1" s="154" t="s">
        <v>20</v>
      </c>
      <c r="O1" s="154" t="s">
        <v>21</v>
      </c>
      <c r="P1" s="154" t="s">
        <v>23</v>
      </c>
      <c r="Q1" s="154" t="s">
        <v>25</v>
      </c>
      <c r="R1" s="154" t="s">
        <v>26</v>
      </c>
      <c r="S1" s="154" t="s">
        <v>27</v>
      </c>
      <c r="T1" s="154" t="s">
        <v>28</v>
      </c>
      <c r="U1" s="154" t="s">
        <v>29</v>
      </c>
      <c r="V1" s="154" t="s">
        <v>30</v>
      </c>
      <c r="W1" s="154" t="s">
        <v>32</v>
      </c>
      <c r="X1" s="154" t="s">
        <v>34</v>
      </c>
      <c r="Y1" s="154" t="s">
        <v>36</v>
      </c>
      <c r="Z1" s="154" t="s">
        <v>37</v>
      </c>
      <c r="AA1" s="154" t="s">
        <v>38</v>
      </c>
      <c r="AB1" s="154" t="s">
        <v>39</v>
      </c>
      <c r="AC1" s="154" t="s">
        <v>41</v>
      </c>
      <c r="AD1" s="154" t="s">
        <v>43</v>
      </c>
      <c r="AE1" s="154" t="s">
        <v>44</v>
      </c>
      <c r="AF1" s="154" t="s">
        <v>48</v>
      </c>
      <c r="AG1" s="154" t="s">
        <v>49</v>
      </c>
      <c r="AH1" s="154" t="s">
        <v>50</v>
      </c>
      <c r="AI1" s="155" t="s">
        <v>51</v>
      </c>
    </row>
    <row r="2" spans="1:45" ht="15.75" thickBot="1">
      <c r="A2" s="152" t="s">
        <v>52</v>
      </c>
      <c r="B2" s="150" t="s">
        <v>53</v>
      </c>
      <c r="C2" s="151" t="s">
        <v>54</v>
      </c>
      <c r="D2" s="138" t="s">
        <v>56</v>
      </c>
      <c r="E2" s="158" t="s">
        <v>56</v>
      </c>
      <c r="F2" s="139" t="s">
        <v>56</v>
      </c>
      <c r="G2" s="139" t="s">
        <v>56</v>
      </c>
      <c r="H2" s="139" t="s">
        <v>56</v>
      </c>
      <c r="I2" s="139" t="s">
        <v>56</v>
      </c>
      <c r="J2" s="139" t="s">
        <v>56</v>
      </c>
      <c r="K2" s="139" t="s">
        <v>55</v>
      </c>
      <c r="L2" s="139" t="s">
        <v>56</v>
      </c>
      <c r="M2" s="139" t="s">
        <v>56</v>
      </c>
      <c r="N2" s="139" t="s">
        <v>56</v>
      </c>
      <c r="O2" s="139" t="s">
        <v>56</v>
      </c>
      <c r="P2" s="139" t="s">
        <v>56</v>
      </c>
      <c r="Q2" s="139" t="s">
        <v>55</v>
      </c>
      <c r="R2" s="139" t="s">
        <v>55</v>
      </c>
      <c r="S2" s="139" t="s">
        <v>55</v>
      </c>
      <c r="T2" s="139" t="s">
        <v>56</v>
      </c>
      <c r="U2" s="139" t="s">
        <v>56</v>
      </c>
      <c r="V2" s="139" t="s">
        <v>55</v>
      </c>
      <c r="W2" s="139" t="s">
        <v>56</v>
      </c>
      <c r="X2" s="139" t="s">
        <v>56</v>
      </c>
      <c r="Y2" s="139" t="s">
        <v>56</v>
      </c>
      <c r="Z2" s="139" t="s">
        <v>56</v>
      </c>
      <c r="AA2" s="139" t="s">
        <v>56</v>
      </c>
      <c r="AB2" s="139" t="s">
        <v>56</v>
      </c>
      <c r="AC2" s="139" t="s">
        <v>56</v>
      </c>
      <c r="AD2" s="139" t="s">
        <v>56</v>
      </c>
      <c r="AE2" s="139" t="s">
        <v>56</v>
      </c>
      <c r="AF2" s="139" t="s">
        <v>56</v>
      </c>
      <c r="AG2" s="139" t="s">
        <v>56</v>
      </c>
      <c r="AH2" s="139" t="s">
        <v>56</v>
      </c>
      <c r="AI2" s="140" t="s">
        <v>56</v>
      </c>
    </row>
    <row r="3" spans="1:45">
      <c r="A3" s="1" t="s">
        <v>87</v>
      </c>
      <c r="B3" s="22">
        <v>40342</v>
      </c>
      <c r="C3" s="2" t="s">
        <v>60</v>
      </c>
      <c r="D3" s="18" t="s">
        <v>61</v>
      </c>
      <c r="E3" s="159">
        <v>1.5</v>
      </c>
      <c r="F3" s="19" t="s">
        <v>63</v>
      </c>
      <c r="G3" s="20">
        <v>0.77</v>
      </c>
      <c r="H3" s="19" t="s">
        <v>81</v>
      </c>
      <c r="I3" s="19" t="s">
        <v>64</v>
      </c>
      <c r="J3" s="19" t="s">
        <v>61</v>
      </c>
      <c r="K3" s="19" t="s">
        <v>65</v>
      </c>
      <c r="L3" s="19" t="s">
        <v>61</v>
      </c>
      <c r="M3" s="18" t="s">
        <v>61</v>
      </c>
      <c r="N3" s="19" t="s">
        <v>67</v>
      </c>
      <c r="O3" s="18" t="s">
        <v>65</v>
      </c>
      <c r="P3" s="19">
        <v>8</v>
      </c>
      <c r="Q3" s="19" t="s">
        <v>65</v>
      </c>
      <c r="R3" s="20" t="s">
        <v>68</v>
      </c>
      <c r="S3" s="19" t="s">
        <v>65</v>
      </c>
      <c r="T3" s="20">
        <v>0.4</v>
      </c>
      <c r="U3" s="19" t="s">
        <v>65</v>
      </c>
      <c r="V3" s="19" t="s">
        <v>65</v>
      </c>
      <c r="W3" s="20">
        <v>0.03</v>
      </c>
      <c r="X3" s="18">
        <v>0.14399999999999999</v>
      </c>
      <c r="Y3" s="19" t="s">
        <v>63</v>
      </c>
      <c r="Z3" s="18" t="s">
        <v>69</v>
      </c>
      <c r="AA3" s="19" t="s">
        <v>83</v>
      </c>
      <c r="AB3" s="19" t="s">
        <v>64</v>
      </c>
      <c r="AC3" s="19">
        <v>0.12</v>
      </c>
      <c r="AD3" s="19" t="s">
        <v>62</v>
      </c>
      <c r="AE3" s="19" t="s">
        <v>71</v>
      </c>
      <c r="AF3" s="18" t="s">
        <v>71</v>
      </c>
      <c r="AG3" s="19" t="s">
        <v>72</v>
      </c>
      <c r="AH3" s="20">
        <v>1.7</v>
      </c>
      <c r="AI3" s="21" t="s">
        <v>67</v>
      </c>
      <c r="AL3" s="4"/>
    </row>
    <row r="4" spans="1:45">
      <c r="A4" s="191" t="s">
        <v>79</v>
      </c>
      <c r="B4" s="192"/>
      <c r="C4" s="193"/>
      <c r="D4" s="15" t="s">
        <v>61</v>
      </c>
      <c r="E4" s="160" t="s">
        <v>72</v>
      </c>
      <c r="F4" s="15" t="s">
        <v>63</v>
      </c>
      <c r="G4" s="15" t="s">
        <v>63</v>
      </c>
      <c r="H4" s="15" t="s">
        <v>81</v>
      </c>
      <c r="I4" s="15" t="s">
        <v>64</v>
      </c>
      <c r="J4" s="15" t="s">
        <v>61</v>
      </c>
      <c r="K4" s="15" t="s">
        <v>65</v>
      </c>
      <c r="L4" s="15" t="s">
        <v>61</v>
      </c>
      <c r="M4" s="15" t="s">
        <v>61</v>
      </c>
      <c r="N4" s="15" t="s">
        <v>67</v>
      </c>
      <c r="O4" s="15" t="s">
        <v>65</v>
      </c>
      <c r="P4" s="15" t="s">
        <v>82</v>
      </c>
      <c r="Q4" s="15" t="s">
        <v>65</v>
      </c>
      <c r="R4" s="15" t="s">
        <v>62</v>
      </c>
      <c r="S4" s="15" t="s">
        <v>65</v>
      </c>
      <c r="T4" s="15" t="s">
        <v>65</v>
      </c>
      <c r="U4" s="15" t="s">
        <v>65</v>
      </c>
      <c r="V4" s="15" t="s">
        <v>65</v>
      </c>
      <c r="W4" s="15" t="s">
        <v>63</v>
      </c>
      <c r="X4" s="15" t="s">
        <v>61</v>
      </c>
      <c r="Y4" s="15" t="s">
        <v>63</v>
      </c>
      <c r="Z4" s="15" t="s">
        <v>69</v>
      </c>
      <c r="AA4" s="15" t="s">
        <v>83</v>
      </c>
      <c r="AB4" s="15" t="s">
        <v>64</v>
      </c>
      <c r="AC4" s="15" t="s">
        <v>65</v>
      </c>
      <c r="AD4" s="15" t="s">
        <v>62</v>
      </c>
      <c r="AE4" s="15" t="s">
        <v>71</v>
      </c>
      <c r="AF4" s="15" t="s">
        <v>71</v>
      </c>
      <c r="AG4" s="15" t="s">
        <v>72</v>
      </c>
      <c r="AH4" s="15" t="s">
        <v>67</v>
      </c>
      <c r="AI4" s="16" t="s">
        <v>67</v>
      </c>
      <c r="AL4" s="4"/>
    </row>
    <row r="5" spans="1:45">
      <c r="A5" s="194" t="s">
        <v>84</v>
      </c>
      <c r="B5" s="195"/>
      <c r="C5" s="196"/>
      <c r="D5" s="28">
        <f t="shared" ref="D5:P5" si="0">(IF((MID(D3,1,1))="&lt;",MID(D3,2,6),D3))/(IF((MID(D4,1,1))="&lt;",MID(D4,2,6),D4))</f>
        <v>1</v>
      </c>
      <c r="E5" s="161">
        <f t="shared" si="0"/>
        <v>7.5</v>
      </c>
      <c r="F5" s="28">
        <f t="shared" si="0"/>
        <v>1</v>
      </c>
      <c r="G5" s="28">
        <f t="shared" si="0"/>
        <v>38.5</v>
      </c>
      <c r="H5" s="28">
        <f t="shared" si="0"/>
        <v>1</v>
      </c>
      <c r="I5" s="28">
        <f t="shared" si="0"/>
        <v>1</v>
      </c>
      <c r="J5" s="28">
        <f t="shared" si="0"/>
        <v>1</v>
      </c>
      <c r="K5" s="28">
        <f t="shared" si="0"/>
        <v>1</v>
      </c>
      <c r="L5" s="28">
        <f t="shared" si="0"/>
        <v>1</v>
      </c>
      <c r="M5" s="28">
        <f t="shared" si="0"/>
        <v>1</v>
      </c>
      <c r="N5" s="28">
        <f t="shared" si="0"/>
        <v>1</v>
      </c>
      <c r="O5" s="28">
        <f t="shared" si="0"/>
        <v>1</v>
      </c>
      <c r="P5" s="28">
        <f t="shared" si="0"/>
        <v>8</v>
      </c>
      <c r="Q5" s="28">
        <f t="shared" ref="Q5:Y5" si="1">(IF((MID(Q3,1,1))="&lt;",MID(Q3,2,6),Q3))/(IF((MID(Q4,1,1))="&lt;",MID(Q4,2,6),Q4))</f>
        <v>1</v>
      </c>
      <c r="R5" s="28">
        <f t="shared" si="1"/>
        <v>1E-3</v>
      </c>
      <c r="S5" s="28">
        <f t="shared" si="1"/>
        <v>1</v>
      </c>
      <c r="T5" s="28">
        <f t="shared" si="1"/>
        <v>8</v>
      </c>
      <c r="U5" s="28">
        <f t="shared" si="1"/>
        <v>1</v>
      </c>
      <c r="V5" s="28">
        <f t="shared" si="1"/>
        <v>1</v>
      </c>
      <c r="W5" s="28">
        <f t="shared" si="1"/>
        <v>1.5</v>
      </c>
      <c r="X5" s="28">
        <f t="shared" si="1"/>
        <v>28.799999999999997</v>
      </c>
      <c r="Y5" s="28">
        <f t="shared" si="1"/>
        <v>1</v>
      </c>
      <c r="Z5" s="28">
        <f>(IF((MID(Z3,1,1))="&lt;",MID(Z3,2,6),Z3))/(IF((MID(Z4,1,1))="&lt;",MID(Z4,2,6),Z4))</f>
        <v>1</v>
      </c>
      <c r="AA5" s="28">
        <f>(IF((MID(AA3,1,1))="&lt;",MID(AA3,2,6),AA3))/(IF((MID(AA4,1,1))="&lt;",MID(AA4,2,6),AA4))</f>
        <v>1</v>
      </c>
      <c r="AB5" s="28">
        <f>(IF((MID(AB3,1,1))="&lt;",MID(AB3,2,6),AB3))/(IF((MID(AB4,1,1))="&lt;",MID(AB4,2,6),AB4))</f>
        <v>1</v>
      </c>
      <c r="AC5" s="28">
        <f>(IF((MID(AC3,1,1))="&lt;",MID(AC3,2,6),AC3))/(IF((MID(AC4,1,1))="&lt;",MID(AC4,2,6),AC4))</f>
        <v>2.4</v>
      </c>
      <c r="AD5" s="28">
        <f t="shared" ref="AD5:AI5" si="2">(IF((MID(AD3,1,1))="&lt;",MID(AD3,2,6),AD3))/(IF((MID(AD4,1,1))="&lt;",MID(AD4,2,6),AD4))</f>
        <v>1</v>
      </c>
      <c r="AE5" s="28">
        <f t="shared" si="2"/>
        <v>1</v>
      </c>
      <c r="AF5" s="28">
        <f t="shared" si="2"/>
        <v>1</v>
      </c>
      <c r="AG5" s="28">
        <f t="shared" si="2"/>
        <v>1</v>
      </c>
      <c r="AH5" s="28">
        <f t="shared" si="2"/>
        <v>17</v>
      </c>
      <c r="AI5" s="40">
        <f t="shared" si="2"/>
        <v>1</v>
      </c>
      <c r="AL5" s="4"/>
    </row>
    <row r="6" spans="1:45" ht="38.25">
      <c r="A6" s="182" t="s">
        <v>73</v>
      </c>
      <c r="B6" s="183"/>
      <c r="C6" s="184"/>
      <c r="D6" s="6"/>
      <c r="E6" s="130" t="s">
        <v>94</v>
      </c>
      <c r="F6" s="6"/>
      <c r="G6" s="78" t="s">
        <v>94</v>
      </c>
      <c r="H6" s="6"/>
      <c r="I6" s="6"/>
      <c r="J6" s="6"/>
      <c r="K6" s="6"/>
      <c r="L6" s="6"/>
      <c r="M6" s="6"/>
      <c r="N6" s="6"/>
      <c r="O6" s="34"/>
      <c r="P6" s="81" t="s">
        <v>94</v>
      </c>
      <c r="Q6" s="34"/>
      <c r="R6" s="34"/>
      <c r="S6" s="34"/>
      <c r="T6" s="84" t="s">
        <v>94</v>
      </c>
      <c r="U6" s="34"/>
      <c r="V6" s="34"/>
      <c r="W6" s="34"/>
      <c r="X6" s="87" t="s">
        <v>94</v>
      </c>
      <c r="Y6" s="34"/>
      <c r="Z6" s="34"/>
      <c r="AA6" s="34"/>
      <c r="AB6" s="34"/>
      <c r="AC6" s="34"/>
      <c r="AD6" s="34"/>
      <c r="AE6" s="34"/>
      <c r="AF6" s="34"/>
      <c r="AG6" s="34"/>
      <c r="AH6" s="90" t="s">
        <v>94</v>
      </c>
      <c r="AI6" s="36"/>
      <c r="AJ6" s="4"/>
      <c r="AK6" s="4"/>
      <c r="AM6" s="4"/>
      <c r="AN6" s="4"/>
      <c r="AO6" s="4"/>
      <c r="AP6" s="4"/>
      <c r="AQ6" s="4"/>
      <c r="AR6" s="4"/>
      <c r="AS6" s="4"/>
    </row>
    <row r="7" spans="1:45">
      <c r="A7" s="185" t="s">
        <v>75</v>
      </c>
      <c r="B7" s="186"/>
      <c r="C7" s="187"/>
      <c r="D7" s="5"/>
      <c r="E7" s="162" t="s">
        <v>76</v>
      </c>
      <c r="F7" s="5"/>
      <c r="G7" s="77" t="s">
        <v>86</v>
      </c>
      <c r="H7" s="5"/>
      <c r="I7" s="5"/>
      <c r="J7" s="5"/>
      <c r="K7" s="5"/>
      <c r="L7" s="5"/>
      <c r="M7" s="5"/>
      <c r="N7" s="5"/>
      <c r="O7" s="5"/>
      <c r="P7" s="80" t="s">
        <v>76</v>
      </c>
      <c r="Q7" s="5"/>
      <c r="R7" s="5"/>
      <c r="S7" s="5"/>
      <c r="T7" s="83" t="s">
        <v>76</v>
      </c>
      <c r="U7" s="5"/>
      <c r="V7" s="5"/>
      <c r="W7" s="5"/>
      <c r="X7" s="86" t="s">
        <v>86</v>
      </c>
      <c r="Y7" s="5"/>
      <c r="Z7" s="5"/>
      <c r="AA7" s="5"/>
      <c r="AB7" s="5"/>
      <c r="AC7" s="5"/>
      <c r="AD7" s="5"/>
      <c r="AE7" s="5"/>
      <c r="AF7" s="5"/>
      <c r="AG7" s="5"/>
      <c r="AH7" s="89" t="s">
        <v>76</v>
      </c>
      <c r="AI7" s="7"/>
      <c r="AJ7" s="4"/>
      <c r="AK7" s="4"/>
      <c r="AM7" s="4"/>
      <c r="AN7" s="4"/>
      <c r="AO7" s="4"/>
      <c r="AP7" s="4"/>
      <c r="AQ7" s="4"/>
      <c r="AR7" s="4"/>
      <c r="AS7" s="4"/>
    </row>
    <row r="8" spans="1:45" ht="26.25" thickBot="1">
      <c r="A8" s="188" t="s">
        <v>77</v>
      </c>
      <c r="B8" s="189"/>
      <c r="C8" s="190"/>
      <c r="D8" s="14"/>
      <c r="E8" s="131" t="s">
        <v>95</v>
      </c>
      <c r="F8" s="14"/>
      <c r="G8" s="79" t="s">
        <v>92</v>
      </c>
      <c r="H8" s="14"/>
      <c r="I8" s="14"/>
      <c r="J8" s="13"/>
      <c r="K8" s="13"/>
      <c r="L8" s="14"/>
      <c r="M8" s="14"/>
      <c r="N8" s="14"/>
      <c r="O8" s="37"/>
      <c r="P8" s="82" t="s">
        <v>95</v>
      </c>
      <c r="Q8" s="37"/>
      <c r="R8" s="37"/>
      <c r="S8" s="37"/>
      <c r="T8" s="85" t="s">
        <v>95</v>
      </c>
      <c r="U8" s="37"/>
      <c r="V8" s="37"/>
      <c r="W8" s="37"/>
      <c r="X8" s="88" t="s">
        <v>92</v>
      </c>
      <c r="Y8" s="37"/>
      <c r="Z8" s="37"/>
      <c r="AA8" s="37"/>
      <c r="AB8" s="37"/>
      <c r="AC8" s="37"/>
      <c r="AD8" s="37"/>
      <c r="AE8" s="37"/>
      <c r="AF8" s="37"/>
      <c r="AG8" s="37"/>
      <c r="AH8" s="91" t="s">
        <v>95</v>
      </c>
      <c r="AI8" s="39"/>
      <c r="AJ8" s="4"/>
      <c r="AK8" s="4"/>
      <c r="AM8" s="4"/>
      <c r="AN8" s="4"/>
      <c r="AO8" s="4"/>
      <c r="AP8" s="4"/>
      <c r="AQ8" s="4"/>
      <c r="AR8" s="4"/>
      <c r="AS8" s="4"/>
    </row>
    <row r="9" spans="1:45">
      <c r="A9" s="1" t="s">
        <v>104</v>
      </c>
      <c r="B9" s="22">
        <v>40342</v>
      </c>
      <c r="C9" s="2" t="s">
        <v>60</v>
      </c>
      <c r="D9" s="18"/>
      <c r="E9" s="159"/>
      <c r="F9" s="19"/>
      <c r="G9" s="20">
        <v>0.72</v>
      </c>
      <c r="H9" s="19"/>
      <c r="I9" s="19"/>
      <c r="J9" s="19"/>
      <c r="K9" s="19"/>
      <c r="L9" s="19"/>
      <c r="M9" s="18"/>
      <c r="N9" s="19"/>
      <c r="O9" s="18"/>
      <c r="P9" s="19"/>
      <c r="Q9" s="19"/>
      <c r="R9" s="20"/>
      <c r="S9" s="19"/>
      <c r="T9" s="20"/>
      <c r="U9" s="19"/>
      <c r="V9" s="19"/>
      <c r="W9" s="20"/>
      <c r="X9" s="18">
        <v>0.14399999999999999</v>
      </c>
      <c r="Y9" s="19"/>
      <c r="Z9" s="18"/>
      <c r="AA9" s="19"/>
      <c r="AB9" s="19"/>
      <c r="AC9" s="19"/>
      <c r="AD9" s="19"/>
      <c r="AE9" s="19"/>
      <c r="AF9" s="18"/>
      <c r="AG9" s="19"/>
      <c r="AH9" s="20"/>
      <c r="AI9" s="21"/>
      <c r="AL9" s="4"/>
    </row>
    <row r="10" spans="1:45">
      <c r="A10" s="191" t="s">
        <v>79</v>
      </c>
      <c r="B10" s="192"/>
      <c r="C10" s="193"/>
      <c r="D10" s="15" t="s">
        <v>61</v>
      </c>
      <c r="E10" s="160" t="s">
        <v>72</v>
      </c>
      <c r="F10" s="15" t="s">
        <v>63</v>
      </c>
      <c r="G10" s="15" t="s">
        <v>63</v>
      </c>
      <c r="H10" s="15" t="s">
        <v>81</v>
      </c>
      <c r="I10" s="15" t="s">
        <v>64</v>
      </c>
      <c r="J10" s="15" t="s">
        <v>61</v>
      </c>
      <c r="K10" s="15" t="s">
        <v>65</v>
      </c>
      <c r="L10" s="15" t="s">
        <v>61</v>
      </c>
      <c r="M10" s="15" t="s">
        <v>61</v>
      </c>
      <c r="N10" s="15" t="s">
        <v>67</v>
      </c>
      <c r="O10" s="15" t="s">
        <v>65</v>
      </c>
      <c r="P10" s="15" t="s">
        <v>82</v>
      </c>
      <c r="Q10" s="15" t="s">
        <v>65</v>
      </c>
      <c r="R10" s="15" t="s">
        <v>62</v>
      </c>
      <c r="S10" s="15" t="s">
        <v>65</v>
      </c>
      <c r="T10" s="15" t="s">
        <v>65</v>
      </c>
      <c r="U10" s="15" t="s">
        <v>65</v>
      </c>
      <c r="V10" s="15" t="s">
        <v>65</v>
      </c>
      <c r="W10" s="15" t="s">
        <v>63</v>
      </c>
      <c r="X10" s="15" t="s">
        <v>61</v>
      </c>
      <c r="Y10" s="15" t="s">
        <v>63</v>
      </c>
      <c r="Z10" s="15" t="s">
        <v>69</v>
      </c>
      <c r="AA10" s="15" t="s">
        <v>83</v>
      </c>
      <c r="AB10" s="15" t="s">
        <v>64</v>
      </c>
      <c r="AC10" s="15" t="s">
        <v>65</v>
      </c>
      <c r="AD10" s="15" t="s">
        <v>62</v>
      </c>
      <c r="AE10" s="15" t="s">
        <v>71</v>
      </c>
      <c r="AF10" s="15" t="s">
        <v>71</v>
      </c>
      <c r="AG10" s="15" t="s">
        <v>72</v>
      </c>
      <c r="AH10" s="15" t="s">
        <v>67</v>
      </c>
      <c r="AI10" s="16" t="s">
        <v>67</v>
      </c>
      <c r="AL10" s="4"/>
    </row>
    <row r="11" spans="1:45">
      <c r="A11" s="194" t="s">
        <v>84</v>
      </c>
      <c r="B11" s="195"/>
      <c r="C11" s="196"/>
      <c r="D11" s="28">
        <f t="shared" ref="D11:Y11" si="3">(IF((MID(D9,1,1))="&lt;",MID(D9,2,6),D9))/(IF((MID(D10,1,1))="&lt;",MID(D10,2,6),D10))</f>
        <v>0</v>
      </c>
      <c r="E11" s="161">
        <f t="shared" si="3"/>
        <v>0</v>
      </c>
      <c r="F11" s="28">
        <f t="shared" si="3"/>
        <v>0</v>
      </c>
      <c r="G11" s="28">
        <f t="shared" si="3"/>
        <v>36</v>
      </c>
      <c r="H11" s="28">
        <f t="shared" si="3"/>
        <v>0</v>
      </c>
      <c r="I11" s="28">
        <f t="shared" si="3"/>
        <v>0</v>
      </c>
      <c r="J11" s="28">
        <f t="shared" si="3"/>
        <v>0</v>
      </c>
      <c r="K11" s="28">
        <f t="shared" si="3"/>
        <v>0</v>
      </c>
      <c r="L11" s="28">
        <f t="shared" si="3"/>
        <v>0</v>
      </c>
      <c r="M11" s="28">
        <f t="shared" si="3"/>
        <v>0</v>
      </c>
      <c r="N11" s="28">
        <f t="shared" si="3"/>
        <v>0</v>
      </c>
      <c r="O11" s="28">
        <f t="shared" si="3"/>
        <v>0</v>
      </c>
      <c r="P11" s="28">
        <f t="shared" si="3"/>
        <v>0</v>
      </c>
      <c r="Q11" s="28">
        <f t="shared" si="3"/>
        <v>0</v>
      </c>
      <c r="R11" s="28">
        <f t="shared" si="3"/>
        <v>0</v>
      </c>
      <c r="S11" s="28">
        <f t="shared" si="3"/>
        <v>0</v>
      </c>
      <c r="T11" s="28">
        <f t="shared" si="3"/>
        <v>0</v>
      </c>
      <c r="U11" s="28">
        <f t="shared" si="3"/>
        <v>0</v>
      </c>
      <c r="V11" s="28">
        <f t="shared" si="3"/>
        <v>0</v>
      </c>
      <c r="W11" s="28">
        <f t="shared" si="3"/>
        <v>0</v>
      </c>
      <c r="X11" s="28">
        <f t="shared" si="3"/>
        <v>28.799999999999997</v>
      </c>
      <c r="Y11" s="28">
        <f t="shared" si="3"/>
        <v>0</v>
      </c>
      <c r="Z11" s="28">
        <f>(IF((MID(Z9,1,1))="&lt;",MID(Z9,2,6),Z9))/(IF((MID(Z10,1,1))="&lt;",MID(Z10,2,6),Z10))</f>
        <v>0</v>
      </c>
      <c r="AA11" s="28">
        <f>(IF((MID(AA9,1,1))="&lt;",MID(AA9,2,6),AA9))/(IF((MID(AA10,1,1))="&lt;",MID(AA10,2,6),AA10))</f>
        <v>0</v>
      </c>
      <c r="AB11" s="28">
        <f>(IF((MID(AB9,1,1))="&lt;",MID(AB9,2,6),AB9))/(IF((MID(AB10,1,1))="&lt;",MID(AB10,2,6),AB10))</f>
        <v>0</v>
      </c>
      <c r="AC11" s="28">
        <f>(IF((MID(AC9,1,1))="&lt;",MID(AC9,2,6),AC9))/(IF((MID(AC10,1,1))="&lt;",MID(AC10,2,6),AC10))</f>
        <v>0</v>
      </c>
      <c r="AD11" s="28">
        <f t="shared" ref="AD11:AI11" si="4">(IF((MID(AD9,1,1))="&lt;",MID(AD9,2,6),AD9))/(IF((MID(AD10,1,1))="&lt;",MID(AD10,2,6),AD10))</f>
        <v>0</v>
      </c>
      <c r="AE11" s="28">
        <f t="shared" si="4"/>
        <v>0</v>
      </c>
      <c r="AF11" s="28">
        <f t="shared" si="4"/>
        <v>0</v>
      </c>
      <c r="AG11" s="28">
        <f t="shared" si="4"/>
        <v>0</v>
      </c>
      <c r="AH11" s="28">
        <f t="shared" si="4"/>
        <v>0</v>
      </c>
      <c r="AI11" s="40">
        <f t="shared" si="4"/>
        <v>0</v>
      </c>
      <c r="AL11" s="4"/>
    </row>
    <row r="12" spans="1:45" ht="62.25" customHeight="1">
      <c r="A12" s="182" t="s">
        <v>73</v>
      </c>
      <c r="B12" s="183"/>
      <c r="C12" s="184"/>
      <c r="D12" s="6"/>
      <c r="E12" s="130"/>
      <c r="F12" s="6"/>
      <c r="G12" s="130" t="s">
        <v>96</v>
      </c>
      <c r="H12" s="6"/>
      <c r="I12" s="6"/>
      <c r="J12" s="6"/>
      <c r="K12" s="6"/>
      <c r="L12" s="6"/>
      <c r="M12" s="6"/>
      <c r="N12" s="6"/>
      <c r="O12" s="34"/>
      <c r="P12" s="42"/>
      <c r="Q12" s="34"/>
      <c r="R12" s="34"/>
      <c r="S12" s="34"/>
      <c r="T12" s="42"/>
      <c r="U12" s="34"/>
      <c r="V12" s="34"/>
      <c r="W12" s="34"/>
      <c r="X12" s="90" t="s">
        <v>96</v>
      </c>
      <c r="Y12" s="34"/>
      <c r="Z12" s="34"/>
      <c r="AA12" s="34"/>
      <c r="AB12" s="34"/>
      <c r="AC12" s="34"/>
      <c r="AD12" s="34"/>
      <c r="AE12" s="34"/>
      <c r="AF12" s="34"/>
      <c r="AG12" s="34"/>
      <c r="AH12" s="42"/>
      <c r="AI12" s="36"/>
      <c r="AJ12" s="4"/>
      <c r="AK12" s="4"/>
      <c r="AM12" s="4"/>
      <c r="AN12" s="4"/>
      <c r="AO12" s="4"/>
      <c r="AP12" s="4"/>
      <c r="AQ12" s="4"/>
      <c r="AR12" s="4"/>
      <c r="AS12" s="4"/>
    </row>
    <row r="13" spans="1:45">
      <c r="A13" s="185" t="s">
        <v>75</v>
      </c>
      <c r="B13" s="186"/>
      <c r="C13" s="187"/>
      <c r="D13" s="5"/>
      <c r="E13" s="162"/>
      <c r="F13" s="5"/>
      <c r="G13" s="92" t="s">
        <v>76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 t="s">
        <v>76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7"/>
      <c r="AJ13" s="4"/>
      <c r="AK13" s="4"/>
      <c r="AM13" s="4"/>
      <c r="AN13" s="4"/>
      <c r="AO13" s="4"/>
      <c r="AP13" s="4"/>
      <c r="AQ13" s="4"/>
      <c r="AR13" s="4"/>
      <c r="AS13" s="4"/>
    </row>
    <row r="14" spans="1:45" ht="26.25" thickBot="1">
      <c r="A14" s="188" t="s">
        <v>77</v>
      </c>
      <c r="B14" s="189"/>
      <c r="C14" s="190"/>
      <c r="D14" s="14"/>
      <c r="E14" s="32"/>
      <c r="F14" s="14"/>
      <c r="G14" s="93" t="s">
        <v>97</v>
      </c>
      <c r="H14" s="14"/>
      <c r="I14" s="14"/>
      <c r="J14" s="13"/>
      <c r="K14" s="13"/>
      <c r="L14" s="14"/>
      <c r="M14" s="14"/>
      <c r="N14" s="14"/>
      <c r="O14" s="37"/>
      <c r="P14" s="37"/>
      <c r="Q14" s="37"/>
      <c r="R14" s="37"/>
      <c r="S14" s="37"/>
      <c r="T14" s="37"/>
      <c r="U14" s="37"/>
      <c r="V14" s="37"/>
      <c r="W14" s="37"/>
      <c r="X14" s="93" t="s">
        <v>97</v>
      </c>
      <c r="Y14" s="37"/>
      <c r="Z14" s="37"/>
      <c r="AA14" s="37"/>
      <c r="AB14" s="37"/>
      <c r="AC14" s="37"/>
      <c r="AD14" s="37"/>
      <c r="AE14" s="37"/>
      <c r="AF14" s="37"/>
      <c r="AG14" s="37"/>
      <c r="AH14" s="33"/>
      <c r="AI14" s="39"/>
      <c r="AJ14" s="4"/>
      <c r="AK14" s="4"/>
      <c r="AM14" s="4"/>
      <c r="AN14" s="4"/>
      <c r="AO14" s="4"/>
      <c r="AP14" s="4"/>
      <c r="AQ14" s="4"/>
      <c r="AR14" s="4"/>
      <c r="AS14" s="4"/>
    </row>
    <row r="15" spans="1:45">
      <c r="A15" s="1" t="s">
        <v>88</v>
      </c>
      <c r="B15" s="22">
        <v>40342</v>
      </c>
      <c r="C15" s="2" t="s">
        <v>60</v>
      </c>
      <c r="D15" s="18" t="s">
        <v>61</v>
      </c>
      <c r="E15" s="159">
        <v>12.4</v>
      </c>
      <c r="F15" s="19" t="s">
        <v>63</v>
      </c>
      <c r="G15" s="20">
        <v>0.51</v>
      </c>
      <c r="H15" s="19" t="s">
        <v>81</v>
      </c>
      <c r="I15" s="19" t="s">
        <v>64</v>
      </c>
      <c r="J15" s="19">
        <v>8.0000000000000002E-3</v>
      </c>
      <c r="K15" s="19" t="s">
        <v>65</v>
      </c>
      <c r="L15" s="19" t="s">
        <v>61</v>
      </c>
      <c r="M15" s="18">
        <v>2.5000000000000001E-2</v>
      </c>
      <c r="N15" s="19" t="s">
        <v>67</v>
      </c>
      <c r="O15" s="18">
        <v>3.72</v>
      </c>
      <c r="P15" s="19">
        <v>45</v>
      </c>
      <c r="Q15" s="19" t="s">
        <v>65</v>
      </c>
      <c r="R15" s="20" t="s">
        <v>68</v>
      </c>
      <c r="S15" s="19" t="s">
        <v>65</v>
      </c>
      <c r="T15" s="20">
        <v>1.34</v>
      </c>
      <c r="U15" s="19" t="s">
        <v>65</v>
      </c>
      <c r="V15" s="19" t="s">
        <v>65</v>
      </c>
      <c r="W15" s="20">
        <v>0.12</v>
      </c>
      <c r="X15" s="18">
        <v>2.0099999999999998</v>
      </c>
      <c r="Y15" s="19" t="s">
        <v>63</v>
      </c>
      <c r="Z15" s="18" t="s">
        <v>69</v>
      </c>
      <c r="AA15" s="19" t="s">
        <v>83</v>
      </c>
      <c r="AB15" s="19">
        <v>7.0000000000000007E-2</v>
      </c>
      <c r="AC15" s="19">
        <v>0.18</v>
      </c>
      <c r="AD15" s="19" t="s">
        <v>62</v>
      </c>
      <c r="AE15" s="19" t="s">
        <v>71</v>
      </c>
      <c r="AF15" s="18" t="s">
        <v>71</v>
      </c>
      <c r="AG15" s="19" t="s">
        <v>72</v>
      </c>
      <c r="AH15" s="20">
        <v>5.5</v>
      </c>
      <c r="AI15" s="21" t="s">
        <v>67</v>
      </c>
      <c r="AL15" s="4"/>
    </row>
    <row r="16" spans="1:45">
      <c r="A16" s="191" t="s">
        <v>79</v>
      </c>
      <c r="B16" s="192"/>
      <c r="C16" s="193"/>
      <c r="D16" s="15" t="s">
        <v>61</v>
      </c>
      <c r="E16" s="160" t="s">
        <v>72</v>
      </c>
      <c r="F16" s="15" t="s">
        <v>63</v>
      </c>
      <c r="G16" s="15" t="s">
        <v>63</v>
      </c>
      <c r="H16" s="15" t="s">
        <v>81</v>
      </c>
      <c r="I16" s="15" t="s">
        <v>64</v>
      </c>
      <c r="J16" s="15" t="s">
        <v>61</v>
      </c>
      <c r="K16" s="15" t="s">
        <v>65</v>
      </c>
      <c r="L16" s="15" t="s">
        <v>61</v>
      </c>
      <c r="M16" s="15" t="s">
        <v>61</v>
      </c>
      <c r="N16" s="15" t="s">
        <v>67</v>
      </c>
      <c r="O16" s="15" t="s">
        <v>65</v>
      </c>
      <c r="P16" s="15" t="s">
        <v>82</v>
      </c>
      <c r="Q16" s="15" t="s">
        <v>65</v>
      </c>
      <c r="R16" s="15" t="s">
        <v>62</v>
      </c>
      <c r="S16" s="15" t="s">
        <v>65</v>
      </c>
      <c r="T16" s="15" t="s">
        <v>65</v>
      </c>
      <c r="U16" s="15" t="s">
        <v>65</v>
      </c>
      <c r="V16" s="15" t="s">
        <v>65</v>
      </c>
      <c r="W16" s="15" t="s">
        <v>63</v>
      </c>
      <c r="X16" s="15" t="s">
        <v>61</v>
      </c>
      <c r="Y16" s="15" t="s">
        <v>63</v>
      </c>
      <c r="Z16" s="15" t="s">
        <v>69</v>
      </c>
      <c r="AA16" s="15" t="s">
        <v>83</v>
      </c>
      <c r="AB16" s="15" t="s">
        <v>64</v>
      </c>
      <c r="AC16" s="15" t="s">
        <v>65</v>
      </c>
      <c r="AD16" s="15" t="s">
        <v>62</v>
      </c>
      <c r="AE16" s="15" t="s">
        <v>71</v>
      </c>
      <c r="AF16" s="15" t="s">
        <v>71</v>
      </c>
      <c r="AG16" s="15" t="s">
        <v>72</v>
      </c>
      <c r="AH16" s="15" t="s">
        <v>67</v>
      </c>
      <c r="AI16" s="16" t="s">
        <v>67</v>
      </c>
      <c r="AL16" s="4"/>
    </row>
    <row r="17" spans="1:45">
      <c r="A17" s="194" t="s">
        <v>84</v>
      </c>
      <c r="B17" s="195"/>
      <c r="C17" s="196"/>
      <c r="D17" s="28">
        <f t="shared" ref="D17:P17" si="5">(IF((MID(D15,1,1))="&lt;",MID(D15,2,6),D15))/(IF((MID(D16,1,1))="&lt;",MID(D16,2,6),D16))</f>
        <v>1</v>
      </c>
      <c r="E17" s="161">
        <f t="shared" si="5"/>
        <v>62</v>
      </c>
      <c r="F17" s="28">
        <f t="shared" si="5"/>
        <v>1</v>
      </c>
      <c r="G17" s="28">
        <f t="shared" si="5"/>
        <v>25.5</v>
      </c>
      <c r="H17" s="28">
        <f t="shared" si="5"/>
        <v>1</v>
      </c>
      <c r="I17" s="28">
        <f t="shared" si="5"/>
        <v>1</v>
      </c>
      <c r="J17" s="28">
        <f t="shared" si="5"/>
        <v>1.6</v>
      </c>
      <c r="K17" s="28">
        <f t="shared" si="5"/>
        <v>1</v>
      </c>
      <c r="L17" s="28">
        <f t="shared" si="5"/>
        <v>1</v>
      </c>
      <c r="M17" s="28">
        <f t="shared" si="5"/>
        <v>5</v>
      </c>
      <c r="N17" s="28">
        <f t="shared" si="5"/>
        <v>1</v>
      </c>
      <c r="O17" s="28">
        <f t="shared" si="5"/>
        <v>74.400000000000006</v>
      </c>
      <c r="P17" s="28">
        <f t="shared" si="5"/>
        <v>45</v>
      </c>
      <c r="Q17" s="28">
        <f t="shared" ref="Q17:Y17" si="6">(IF((MID(Q15,1,1))="&lt;",MID(Q15,2,6),Q15))/(IF((MID(Q16,1,1))="&lt;",MID(Q16,2,6),Q16))</f>
        <v>1</v>
      </c>
      <c r="R17" s="28">
        <f t="shared" si="6"/>
        <v>1E-3</v>
      </c>
      <c r="S17" s="28">
        <f t="shared" si="6"/>
        <v>1</v>
      </c>
      <c r="T17" s="28">
        <f t="shared" si="6"/>
        <v>26.8</v>
      </c>
      <c r="U17" s="28">
        <f t="shared" si="6"/>
        <v>1</v>
      </c>
      <c r="V17" s="28">
        <f t="shared" si="6"/>
        <v>1</v>
      </c>
      <c r="W17" s="28">
        <f t="shared" si="6"/>
        <v>6</v>
      </c>
      <c r="X17" s="28">
        <f t="shared" si="6"/>
        <v>401.99999999999994</v>
      </c>
      <c r="Y17" s="28">
        <f t="shared" si="6"/>
        <v>1</v>
      </c>
      <c r="Z17" s="28">
        <f>(IF((MID(Z15,1,1))="&lt;",MID(Z15,2,6),Z15))/(IF((MID(Z16,1,1))="&lt;",MID(Z16,2,6),Z16))</f>
        <v>1</v>
      </c>
      <c r="AA17" s="28">
        <f>(IF((MID(AA15,1,1))="&lt;",MID(AA15,2,6),AA15))/(IF((MID(AA16,1,1))="&lt;",MID(AA16,2,6),AA16))</f>
        <v>1</v>
      </c>
      <c r="AB17" s="28">
        <f>(IF((MID(AB15,1,1))="&lt;",MID(AB15,2,6),AB15))/(IF((MID(AB16,1,1))="&lt;",MID(AB16,2,6),AB16))</f>
        <v>7.0000000000000009</v>
      </c>
      <c r="AC17" s="28">
        <f>(IF((MID(AC15,1,1))="&lt;",MID(AC15,2,6),AC15))/(IF((MID(AC16,1,1))="&lt;",MID(AC16,2,6),AC16))</f>
        <v>3.5999999999999996</v>
      </c>
      <c r="AD17" s="28">
        <f t="shared" ref="AD17:AI17" si="7">(IF((MID(AD15,1,1))="&lt;",MID(AD15,2,6),AD15))/(IF((MID(AD16,1,1))="&lt;",MID(AD16,2,6),AD16))</f>
        <v>1</v>
      </c>
      <c r="AE17" s="28">
        <f t="shared" si="7"/>
        <v>1</v>
      </c>
      <c r="AF17" s="28">
        <f t="shared" si="7"/>
        <v>1</v>
      </c>
      <c r="AG17" s="28">
        <f t="shared" si="7"/>
        <v>1</v>
      </c>
      <c r="AH17" s="28">
        <f t="shared" si="7"/>
        <v>55</v>
      </c>
      <c r="AI17" s="40">
        <f t="shared" si="7"/>
        <v>1</v>
      </c>
      <c r="AL17" s="4"/>
    </row>
    <row r="18" spans="1:45" ht="38.25">
      <c r="A18" s="182" t="s">
        <v>73</v>
      </c>
      <c r="B18" s="183"/>
      <c r="C18" s="184"/>
      <c r="D18" s="6"/>
      <c r="E18" s="130" t="s">
        <v>94</v>
      </c>
      <c r="F18" s="6"/>
      <c r="G18" s="95" t="s">
        <v>94</v>
      </c>
      <c r="H18" s="6"/>
      <c r="I18" s="6"/>
      <c r="J18" s="6"/>
      <c r="K18" s="6"/>
      <c r="L18" s="6"/>
      <c r="M18" s="97" t="s">
        <v>94</v>
      </c>
      <c r="N18" s="6"/>
      <c r="O18" s="99" t="s">
        <v>94</v>
      </c>
      <c r="P18" s="102" t="s">
        <v>94</v>
      </c>
      <c r="Q18" s="34"/>
      <c r="R18" s="34"/>
      <c r="S18" s="34"/>
      <c r="T18" s="105" t="s">
        <v>94</v>
      </c>
      <c r="U18" s="34"/>
      <c r="V18" s="34"/>
      <c r="W18" s="110" t="s">
        <v>94</v>
      </c>
      <c r="X18" s="108" t="s">
        <v>94</v>
      </c>
      <c r="Y18" s="34"/>
      <c r="Z18" s="34"/>
      <c r="AA18" s="34"/>
      <c r="AB18" s="90" t="s">
        <v>94</v>
      </c>
      <c r="AC18" s="34"/>
      <c r="AD18" s="34"/>
      <c r="AE18" s="34"/>
      <c r="AF18" s="34"/>
      <c r="AG18" s="34"/>
      <c r="AH18" s="112" t="s">
        <v>94</v>
      </c>
      <c r="AI18" s="36"/>
      <c r="AJ18" s="4"/>
      <c r="AK18" s="4"/>
      <c r="AM18" s="4"/>
      <c r="AN18" s="4"/>
      <c r="AO18" s="4"/>
      <c r="AP18" s="4"/>
      <c r="AQ18" s="4"/>
      <c r="AR18" s="4"/>
      <c r="AS18" s="4"/>
    </row>
    <row r="19" spans="1:45">
      <c r="A19" s="185" t="s">
        <v>75</v>
      </c>
      <c r="B19" s="186"/>
      <c r="C19" s="187"/>
      <c r="D19" s="5" t="s">
        <v>86</v>
      </c>
      <c r="E19" s="162" t="s">
        <v>86</v>
      </c>
      <c r="F19" s="5" t="s">
        <v>86</v>
      </c>
      <c r="G19" s="94" t="s">
        <v>86</v>
      </c>
      <c r="H19" s="5" t="s">
        <v>86</v>
      </c>
      <c r="I19" s="5" t="s">
        <v>86</v>
      </c>
      <c r="J19" s="5" t="s">
        <v>86</v>
      </c>
      <c r="K19" s="5" t="s">
        <v>86</v>
      </c>
      <c r="L19" s="5" t="s">
        <v>86</v>
      </c>
      <c r="M19" s="5" t="s">
        <v>86</v>
      </c>
      <c r="N19" s="5" t="s">
        <v>86</v>
      </c>
      <c r="O19" s="98" t="s">
        <v>86</v>
      </c>
      <c r="P19" s="101" t="s">
        <v>86</v>
      </c>
      <c r="Q19" s="5" t="s">
        <v>86</v>
      </c>
      <c r="R19" s="5" t="s">
        <v>86</v>
      </c>
      <c r="S19" s="5" t="s">
        <v>86</v>
      </c>
      <c r="T19" s="104" t="s">
        <v>86</v>
      </c>
      <c r="U19" s="5" t="s">
        <v>86</v>
      </c>
      <c r="V19" s="5" t="s">
        <v>86</v>
      </c>
      <c r="W19" s="111" t="s">
        <v>86</v>
      </c>
      <c r="X19" s="107" t="s">
        <v>86</v>
      </c>
      <c r="Y19" s="5" t="s">
        <v>86</v>
      </c>
      <c r="Z19" s="5" t="s">
        <v>86</v>
      </c>
      <c r="AA19" s="5" t="s">
        <v>86</v>
      </c>
      <c r="AB19" s="111" t="s">
        <v>86</v>
      </c>
      <c r="AC19" s="5" t="s">
        <v>86</v>
      </c>
      <c r="AD19" s="5" t="s">
        <v>86</v>
      </c>
      <c r="AE19" s="5" t="s">
        <v>86</v>
      </c>
      <c r="AF19" s="5" t="s">
        <v>86</v>
      </c>
      <c r="AG19" s="5" t="s">
        <v>86</v>
      </c>
      <c r="AH19" s="5" t="s">
        <v>86</v>
      </c>
      <c r="AI19" s="7" t="s">
        <v>86</v>
      </c>
      <c r="AJ19" s="4"/>
      <c r="AK19" s="4"/>
      <c r="AM19" s="4"/>
      <c r="AN19" s="4"/>
      <c r="AO19" s="4"/>
      <c r="AP19" s="4"/>
      <c r="AQ19" s="4"/>
      <c r="AR19" s="4"/>
      <c r="AS19" s="4"/>
    </row>
    <row r="20" spans="1:45" ht="26.25" thickBot="1">
      <c r="A20" s="188" t="s">
        <v>77</v>
      </c>
      <c r="B20" s="189"/>
      <c r="C20" s="190"/>
      <c r="D20" s="33" t="s">
        <v>92</v>
      </c>
      <c r="E20" s="131" t="s">
        <v>92</v>
      </c>
      <c r="F20" s="43" t="s">
        <v>92</v>
      </c>
      <c r="G20" s="96" t="s">
        <v>92</v>
      </c>
      <c r="H20" s="43" t="s">
        <v>92</v>
      </c>
      <c r="I20" s="43" t="s">
        <v>92</v>
      </c>
      <c r="J20" s="43" t="s">
        <v>92</v>
      </c>
      <c r="K20" s="43" t="s">
        <v>92</v>
      </c>
      <c r="L20" s="43" t="s">
        <v>92</v>
      </c>
      <c r="M20" s="43" t="s">
        <v>92</v>
      </c>
      <c r="N20" s="43" t="s">
        <v>92</v>
      </c>
      <c r="O20" s="100" t="s">
        <v>92</v>
      </c>
      <c r="P20" s="103" t="s">
        <v>92</v>
      </c>
      <c r="Q20" s="43" t="s">
        <v>92</v>
      </c>
      <c r="R20" s="43" t="s">
        <v>92</v>
      </c>
      <c r="S20" s="43" t="s">
        <v>92</v>
      </c>
      <c r="T20" s="106" t="s">
        <v>92</v>
      </c>
      <c r="U20" s="43" t="s">
        <v>92</v>
      </c>
      <c r="V20" s="43" t="s">
        <v>92</v>
      </c>
      <c r="W20" s="43" t="s">
        <v>92</v>
      </c>
      <c r="X20" s="109" t="s">
        <v>92</v>
      </c>
      <c r="Y20" s="43" t="s">
        <v>92</v>
      </c>
      <c r="Z20" s="43" t="s">
        <v>92</v>
      </c>
      <c r="AA20" s="43" t="s">
        <v>92</v>
      </c>
      <c r="AB20" s="43" t="s">
        <v>92</v>
      </c>
      <c r="AC20" s="43" t="s">
        <v>92</v>
      </c>
      <c r="AD20" s="43" t="s">
        <v>92</v>
      </c>
      <c r="AE20" s="43" t="s">
        <v>92</v>
      </c>
      <c r="AF20" s="43" t="s">
        <v>92</v>
      </c>
      <c r="AG20" s="43" t="s">
        <v>92</v>
      </c>
      <c r="AH20" s="43" t="s">
        <v>92</v>
      </c>
      <c r="AI20" s="52" t="s">
        <v>92</v>
      </c>
      <c r="AJ20" s="4"/>
      <c r="AK20" s="4"/>
      <c r="AM20" s="4"/>
      <c r="AN20" s="4"/>
      <c r="AO20" s="4"/>
      <c r="AP20" s="4"/>
      <c r="AQ20" s="4"/>
      <c r="AR20" s="4"/>
      <c r="AS20" s="4"/>
    </row>
    <row r="21" spans="1:45">
      <c r="A21" s="1" t="s">
        <v>99</v>
      </c>
      <c r="B21" s="22">
        <v>40342</v>
      </c>
      <c r="C21" s="2" t="s">
        <v>60</v>
      </c>
      <c r="D21" s="18" t="s">
        <v>61</v>
      </c>
      <c r="E21" s="159">
        <v>9.1</v>
      </c>
      <c r="F21" s="19" t="s">
        <v>63</v>
      </c>
      <c r="G21" s="20">
        <v>0.46</v>
      </c>
      <c r="H21" s="19" t="s">
        <v>81</v>
      </c>
      <c r="I21" s="19" t="s">
        <v>64</v>
      </c>
      <c r="J21" s="19">
        <v>1.4E-2</v>
      </c>
      <c r="K21" s="19" t="s">
        <v>108</v>
      </c>
      <c r="L21" s="19" t="s">
        <v>109</v>
      </c>
      <c r="M21" s="18">
        <v>2.1000000000000001E-2</v>
      </c>
      <c r="N21" s="19" t="s">
        <v>67</v>
      </c>
      <c r="O21" s="18">
        <v>4.3099999999999996</v>
      </c>
      <c r="P21" s="19">
        <v>21</v>
      </c>
      <c r="Q21" s="19" t="s">
        <v>65</v>
      </c>
      <c r="R21" s="20" t="s">
        <v>68</v>
      </c>
      <c r="S21" s="19" t="s">
        <v>65</v>
      </c>
      <c r="T21" s="20">
        <v>1.06</v>
      </c>
      <c r="U21" s="19" t="s">
        <v>65</v>
      </c>
      <c r="V21" s="19" t="s">
        <v>65</v>
      </c>
      <c r="W21" s="20">
        <v>0.09</v>
      </c>
      <c r="X21" s="18">
        <v>1.35</v>
      </c>
      <c r="Y21" s="19" t="s">
        <v>63</v>
      </c>
      <c r="Z21" s="18" t="s">
        <v>69</v>
      </c>
      <c r="AA21" s="19" t="s">
        <v>83</v>
      </c>
      <c r="AB21" s="19">
        <v>0.1</v>
      </c>
      <c r="AC21" s="19">
        <v>0.19</v>
      </c>
      <c r="AD21" s="19" t="s">
        <v>62</v>
      </c>
      <c r="AE21" s="19" t="s">
        <v>71</v>
      </c>
      <c r="AF21" s="18" t="s">
        <v>71</v>
      </c>
      <c r="AG21" s="19" t="s">
        <v>72</v>
      </c>
      <c r="AH21" s="20">
        <v>4.4000000000000004</v>
      </c>
      <c r="AI21" s="21" t="s">
        <v>67</v>
      </c>
      <c r="AL21" s="4"/>
    </row>
    <row r="22" spans="1:45">
      <c r="A22" s="191" t="s">
        <v>79</v>
      </c>
      <c r="B22" s="192"/>
      <c r="C22" s="193"/>
      <c r="D22" s="15" t="s">
        <v>61</v>
      </c>
      <c r="E22" s="160" t="s">
        <v>72</v>
      </c>
      <c r="F22" s="15" t="s">
        <v>63</v>
      </c>
      <c r="G22" s="15" t="s">
        <v>63</v>
      </c>
      <c r="H22" s="15" t="s">
        <v>81</v>
      </c>
      <c r="I22" s="15" t="s">
        <v>64</v>
      </c>
      <c r="J22" s="15" t="s">
        <v>61</v>
      </c>
      <c r="K22" s="15" t="s">
        <v>65</v>
      </c>
      <c r="L22" s="15" t="s">
        <v>61</v>
      </c>
      <c r="M22" s="15" t="s">
        <v>61</v>
      </c>
      <c r="N22" s="15" t="s">
        <v>67</v>
      </c>
      <c r="O22" s="15" t="s">
        <v>65</v>
      </c>
      <c r="P22" s="15" t="s">
        <v>82</v>
      </c>
      <c r="Q22" s="15" t="s">
        <v>65</v>
      </c>
      <c r="R22" s="15" t="s">
        <v>62</v>
      </c>
      <c r="S22" s="15" t="s">
        <v>65</v>
      </c>
      <c r="T22" s="15" t="s">
        <v>65</v>
      </c>
      <c r="U22" s="15" t="s">
        <v>65</v>
      </c>
      <c r="V22" s="15" t="s">
        <v>65</v>
      </c>
      <c r="W22" s="15" t="s">
        <v>63</v>
      </c>
      <c r="X22" s="15" t="s">
        <v>61</v>
      </c>
      <c r="Y22" s="15" t="s">
        <v>63</v>
      </c>
      <c r="Z22" s="15" t="s">
        <v>69</v>
      </c>
      <c r="AA22" s="15" t="s">
        <v>83</v>
      </c>
      <c r="AB22" s="15" t="s">
        <v>64</v>
      </c>
      <c r="AC22" s="15" t="s">
        <v>65</v>
      </c>
      <c r="AD22" s="15" t="s">
        <v>62</v>
      </c>
      <c r="AE22" s="15" t="s">
        <v>71</v>
      </c>
      <c r="AF22" s="15" t="s">
        <v>71</v>
      </c>
      <c r="AG22" s="15" t="s">
        <v>72</v>
      </c>
      <c r="AH22" s="15" t="s">
        <v>67</v>
      </c>
      <c r="AI22" s="179" t="s">
        <v>67</v>
      </c>
      <c r="AL22" s="4"/>
    </row>
    <row r="23" spans="1:45">
      <c r="A23" s="194" t="s">
        <v>84</v>
      </c>
      <c r="B23" s="195"/>
      <c r="C23" s="196"/>
      <c r="D23" s="28">
        <f t="shared" ref="D23:Y23" si="8">(IF((MID(D21,1,1))="&lt;",MID(D21,2,6),D21))/(IF((MID(D22,1,1))="&lt;",MID(D22,2,6),D22))</f>
        <v>1</v>
      </c>
      <c r="E23" s="161">
        <f t="shared" si="8"/>
        <v>45.499999999999993</v>
      </c>
      <c r="F23" s="28">
        <f t="shared" si="8"/>
        <v>1</v>
      </c>
      <c r="G23" s="28">
        <f t="shared" si="8"/>
        <v>23</v>
      </c>
      <c r="H23" s="28">
        <f t="shared" si="8"/>
        <v>1</v>
      </c>
      <c r="I23" s="28">
        <f t="shared" si="8"/>
        <v>1</v>
      </c>
      <c r="J23" s="28">
        <f t="shared" si="8"/>
        <v>2.8</v>
      </c>
      <c r="K23" s="28">
        <f t="shared" si="8"/>
        <v>1.2</v>
      </c>
      <c r="L23" s="28">
        <f t="shared" si="8"/>
        <v>1.2</v>
      </c>
      <c r="M23" s="28">
        <f t="shared" si="8"/>
        <v>4.2</v>
      </c>
      <c r="N23" s="28">
        <f t="shared" si="8"/>
        <v>1</v>
      </c>
      <c r="O23" s="28">
        <f t="shared" si="8"/>
        <v>86.199999999999989</v>
      </c>
      <c r="P23" s="28">
        <f t="shared" si="8"/>
        <v>21</v>
      </c>
      <c r="Q23" s="28">
        <f t="shared" si="8"/>
        <v>1</v>
      </c>
      <c r="R23" s="28">
        <f t="shared" si="8"/>
        <v>1E-3</v>
      </c>
      <c r="S23" s="28">
        <f t="shared" si="8"/>
        <v>1</v>
      </c>
      <c r="T23" s="28">
        <f t="shared" si="8"/>
        <v>21.2</v>
      </c>
      <c r="U23" s="28">
        <f t="shared" si="8"/>
        <v>1</v>
      </c>
      <c r="V23" s="28">
        <f t="shared" si="8"/>
        <v>1</v>
      </c>
      <c r="W23" s="28">
        <f t="shared" si="8"/>
        <v>4.5</v>
      </c>
      <c r="X23" s="28">
        <f t="shared" si="8"/>
        <v>270</v>
      </c>
      <c r="Y23" s="28">
        <f t="shared" si="8"/>
        <v>1</v>
      </c>
      <c r="Z23" s="28">
        <f>(IF((MID(Z21,1,1))="&lt;",MID(Z21,2,6),Z21))/(IF((MID(Z22,1,1))="&lt;",MID(Z22,2,6),Z22))</f>
        <v>1</v>
      </c>
      <c r="AA23" s="28">
        <f>(IF((MID(AA21,1,1))="&lt;",MID(AA21,2,6),AA21))/(IF((MID(AA22,1,1))="&lt;",MID(AA22,2,6),AA22))</f>
        <v>1</v>
      </c>
      <c r="AB23" s="28">
        <f>(IF((MID(AB21,1,1))="&lt;",MID(AB21,2,6),AB21))/(IF((MID(AB22,1,1))="&lt;",MID(AB22,2,6),AB22))</f>
        <v>10</v>
      </c>
      <c r="AC23" s="28">
        <f>(IF((MID(AC21,1,1))="&lt;",MID(AC21,2,6),AC21))/(IF((MID(AC22,1,1))="&lt;",MID(AC22,2,6),AC22))</f>
        <v>3.8</v>
      </c>
      <c r="AD23" s="28">
        <f t="shared" ref="AD23:AI23" si="9">(IF((MID(AD21,1,1))="&lt;",MID(AD21,2,6),AD21))/(IF((MID(AD22,1,1))="&lt;",MID(AD22,2,6),AD22))</f>
        <v>1</v>
      </c>
      <c r="AE23" s="28">
        <f t="shared" si="9"/>
        <v>1</v>
      </c>
      <c r="AF23" s="28">
        <f t="shared" si="9"/>
        <v>1</v>
      </c>
      <c r="AG23" s="28">
        <f t="shared" si="9"/>
        <v>1</v>
      </c>
      <c r="AH23" s="28">
        <f t="shared" si="9"/>
        <v>44</v>
      </c>
      <c r="AI23" s="40">
        <f t="shared" si="9"/>
        <v>1</v>
      </c>
      <c r="AL23" s="4"/>
    </row>
    <row r="24" spans="1:45" ht="51">
      <c r="A24" s="182" t="s">
        <v>73</v>
      </c>
      <c r="B24" s="183"/>
      <c r="C24" s="184"/>
      <c r="D24" s="130" t="s">
        <v>112</v>
      </c>
      <c r="E24" s="130" t="s">
        <v>110</v>
      </c>
      <c r="F24" s="130" t="s">
        <v>112</v>
      </c>
      <c r="G24" s="130" t="s">
        <v>110</v>
      </c>
      <c r="H24" s="130" t="s">
        <v>112</v>
      </c>
      <c r="I24" s="130" t="s">
        <v>112</v>
      </c>
      <c r="J24" s="130" t="s">
        <v>112</v>
      </c>
      <c r="K24" s="130" t="s">
        <v>112</v>
      </c>
      <c r="L24" s="130" t="s">
        <v>112</v>
      </c>
      <c r="M24" s="130" t="s">
        <v>112</v>
      </c>
      <c r="N24" s="130" t="s">
        <v>112</v>
      </c>
      <c r="O24" s="130" t="s">
        <v>110</v>
      </c>
      <c r="P24" s="130" t="s">
        <v>110</v>
      </c>
      <c r="Q24" s="130" t="s">
        <v>112</v>
      </c>
      <c r="R24" s="130" t="s">
        <v>112</v>
      </c>
      <c r="S24" s="130" t="s">
        <v>112</v>
      </c>
      <c r="T24" s="130" t="s">
        <v>110</v>
      </c>
      <c r="U24" s="130" t="s">
        <v>112</v>
      </c>
      <c r="V24" s="130" t="s">
        <v>112</v>
      </c>
      <c r="W24" s="130" t="s">
        <v>112</v>
      </c>
      <c r="X24" s="130" t="s">
        <v>110</v>
      </c>
      <c r="Y24" s="130" t="s">
        <v>112</v>
      </c>
      <c r="Z24" s="130" t="s">
        <v>112</v>
      </c>
      <c r="AA24" s="130" t="s">
        <v>112</v>
      </c>
      <c r="AB24" s="130" t="s">
        <v>112</v>
      </c>
      <c r="AC24" s="130" t="s">
        <v>112</v>
      </c>
      <c r="AD24" s="130" t="s">
        <v>112</v>
      </c>
      <c r="AE24" s="130" t="s">
        <v>112</v>
      </c>
      <c r="AF24" s="130" t="s">
        <v>112</v>
      </c>
      <c r="AG24" s="130" t="s">
        <v>112</v>
      </c>
      <c r="AH24" s="130" t="s">
        <v>110</v>
      </c>
      <c r="AI24" s="180" t="s">
        <v>112</v>
      </c>
      <c r="AJ24" s="4"/>
      <c r="AK24" s="4"/>
      <c r="AM24" s="4"/>
      <c r="AN24" s="4"/>
      <c r="AO24" s="4"/>
      <c r="AP24" s="4"/>
      <c r="AQ24" s="4"/>
      <c r="AR24" s="4"/>
      <c r="AS24" s="4"/>
    </row>
    <row r="25" spans="1:45">
      <c r="A25" s="185" t="s">
        <v>75</v>
      </c>
      <c r="B25" s="186"/>
      <c r="C25" s="187"/>
      <c r="D25" s="129" t="s">
        <v>76</v>
      </c>
      <c r="E25" s="129" t="s">
        <v>76</v>
      </c>
      <c r="F25" s="129" t="s">
        <v>76</v>
      </c>
      <c r="G25" s="129" t="s">
        <v>76</v>
      </c>
      <c r="H25" s="129" t="s">
        <v>76</v>
      </c>
      <c r="I25" s="129" t="s">
        <v>76</v>
      </c>
      <c r="J25" s="129" t="s">
        <v>76</v>
      </c>
      <c r="K25" s="129" t="s">
        <v>76</v>
      </c>
      <c r="L25" s="129" t="s">
        <v>76</v>
      </c>
      <c r="M25" s="129" t="s">
        <v>76</v>
      </c>
      <c r="N25" s="129" t="s">
        <v>76</v>
      </c>
      <c r="O25" s="129" t="s">
        <v>76</v>
      </c>
      <c r="P25" s="129" t="s">
        <v>76</v>
      </c>
      <c r="Q25" s="129" t="s">
        <v>76</v>
      </c>
      <c r="R25" s="129" t="s">
        <v>76</v>
      </c>
      <c r="S25" s="129" t="s">
        <v>76</v>
      </c>
      <c r="T25" s="129" t="s">
        <v>76</v>
      </c>
      <c r="U25" s="129" t="s">
        <v>76</v>
      </c>
      <c r="V25" s="129" t="s">
        <v>76</v>
      </c>
      <c r="W25" s="129" t="s">
        <v>76</v>
      </c>
      <c r="X25" s="129" t="s">
        <v>76</v>
      </c>
      <c r="Y25" s="129" t="s">
        <v>76</v>
      </c>
      <c r="Z25" s="129" t="s">
        <v>76</v>
      </c>
      <c r="AA25" s="129" t="s">
        <v>76</v>
      </c>
      <c r="AB25" s="129" t="s">
        <v>76</v>
      </c>
      <c r="AC25" s="129" t="s">
        <v>76</v>
      </c>
      <c r="AD25" s="129" t="s">
        <v>76</v>
      </c>
      <c r="AE25" s="129" t="s">
        <v>76</v>
      </c>
      <c r="AF25" s="129" t="s">
        <v>76</v>
      </c>
      <c r="AG25" s="129" t="s">
        <v>76</v>
      </c>
      <c r="AH25" s="129" t="s">
        <v>76</v>
      </c>
      <c r="AI25" s="7" t="s">
        <v>76</v>
      </c>
      <c r="AJ25" s="4"/>
      <c r="AK25" s="4"/>
      <c r="AM25" s="4"/>
      <c r="AN25" s="4"/>
      <c r="AO25" s="4"/>
      <c r="AP25" s="4"/>
      <c r="AQ25" s="4"/>
      <c r="AR25" s="4"/>
      <c r="AS25" s="4"/>
    </row>
    <row r="26" spans="1:45" ht="27" thickBot="1">
      <c r="A26" s="188" t="s">
        <v>77</v>
      </c>
      <c r="B26" s="189"/>
      <c r="C26" s="190"/>
      <c r="D26" s="44" t="s">
        <v>111</v>
      </c>
      <c r="E26" s="44" t="s">
        <v>111</v>
      </c>
      <c r="F26" s="44" t="s">
        <v>111</v>
      </c>
      <c r="G26" s="44" t="s">
        <v>111</v>
      </c>
      <c r="H26" s="44" t="s">
        <v>111</v>
      </c>
      <c r="I26" s="44" t="s">
        <v>111</v>
      </c>
      <c r="J26" s="44" t="s">
        <v>111</v>
      </c>
      <c r="K26" s="44" t="s">
        <v>111</v>
      </c>
      <c r="L26" s="44" t="s">
        <v>111</v>
      </c>
      <c r="M26" s="44" t="s">
        <v>111</v>
      </c>
      <c r="N26" s="44" t="s">
        <v>111</v>
      </c>
      <c r="O26" s="44" t="s">
        <v>111</v>
      </c>
      <c r="P26" s="44" t="s">
        <v>111</v>
      </c>
      <c r="Q26" s="44" t="s">
        <v>111</v>
      </c>
      <c r="R26" s="44" t="s">
        <v>111</v>
      </c>
      <c r="S26" s="44" t="s">
        <v>111</v>
      </c>
      <c r="T26" s="44" t="s">
        <v>111</v>
      </c>
      <c r="U26" s="44" t="s">
        <v>111</v>
      </c>
      <c r="V26" s="44" t="s">
        <v>111</v>
      </c>
      <c r="W26" s="44" t="s">
        <v>111</v>
      </c>
      <c r="X26" s="44" t="s">
        <v>111</v>
      </c>
      <c r="Y26" s="44" t="s">
        <v>111</v>
      </c>
      <c r="Z26" s="44" t="s">
        <v>111</v>
      </c>
      <c r="AA26" s="44" t="s">
        <v>111</v>
      </c>
      <c r="AB26" s="44" t="s">
        <v>111</v>
      </c>
      <c r="AC26" s="44" t="s">
        <v>111</v>
      </c>
      <c r="AD26" s="44" t="s">
        <v>111</v>
      </c>
      <c r="AE26" s="44" t="s">
        <v>111</v>
      </c>
      <c r="AF26" s="44" t="s">
        <v>111</v>
      </c>
      <c r="AG26" s="44" t="s">
        <v>111</v>
      </c>
      <c r="AH26" s="44" t="s">
        <v>111</v>
      </c>
      <c r="AI26" s="181" t="s">
        <v>111</v>
      </c>
      <c r="AJ26" s="4"/>
      <c r="AK26" s="4"/>
      <c r="AM26" s="4"/>
      <c r="AN26" s="4"/>
      <c r="AO26" s="4"/>
      <c r="AP26" s="4"/>
      <c r="AQ26" s="4"/>
      <c r="AR26" s="4"/>
      <c r="AS26" s="4"/>
    </row>
    <row r="27" spans="1:45">
      <c r="A27" s="1" t="s">
        <v>93</v>
      </c>
      <c r="B27" s="22">
        <v>40395</v>
      </c>
      <c r="C27" s="2" t="s">
        <v>60</v>
      </c>
      <c r="D27" s="18" t="s">
        <v>61</v>
      </c>
      <c r="E27" s="159">
        <v>1.5</v>
      </c>
      <c r="F27" s="19" t="s">
        <v>63</v>
      </c>
      <c r="G27" s="20">
        <v>0.17</v>
      </c>
      <c r="H27" s="19" t="s">
        <v>81</v>
      </c>
      <c r="I27" s="19" t="s">
        <v>64</v>
      </c>
      <c r="J27" s="19" t="s">
        <v>61</v>
      </c>
      <c r="K27" s="19" t="s">
        <v>65</v>
      </c>
      <c r="L27" s="19" t="s">
        <v>61</v>
      </c>
      <c r="M27" s="18">
        <v>8.0000000000000002E-3</v>
      </c>
      <c r="N27" s="19" t="s">
        <v>67</v>
      </c>
      <c r="O27" s="18" t="s">
        <v>65</v>
      </c>
      <c r="P27" s="19">
        <v>2</v>
      </c>
      <c r="Q27" s="19" t="s">
        <v>65</v>
      </c>
      <c r="R27" s="20" t="s">
        <v>68</v>
      </c>
      <c r="S27" s="19" t="s">
        <v>65</v>
      </c>
      <c r="T27" s="20">
        <v>0.57999999999999996</v>
      </c>
      <c r="U27" s="19" t="s">
        <v>65</v>
      </c>
      <c r="V27" s="19" t="s">
        <v>65</v>
      </c>
      <c r="W27" s="20">
        <v>0.04</v>
      </c>
      <c r="X27" s="18">
        <v>0.436</v>
      </c>
      <c r="Y27" s="19" t="s">
        <v>63</v>
      </c>
      <c r="Z27" s="18" t="s">
        <v>69</v>
      </c>
      <c r="AA27" s="19" t="s">
        <v>83</v>
      </c>
      <c r="AB27" s="19" t="s">
        <v>64</v>
      </c>
      <c r="AC27" s="19">
        <v>0.09</v>
      </c>
      <c r="AD27" s="19" t="s">
        <v>62</v>
      </c>
      <c r="AE27" s="19" t="s">
        <v>71</v>
      </c>
      <c r="AF27" s="18">
        <v>3.0000000000000001E-3</v>
      </c>
      <c r="AG27" s="19" t="s">
        <v>72</v>
      </c>
      <c r="AH27" s="20">
        <v>2.2000000000000002</v>
      </c>
      <c r="AI27" s="21" t="s">
        <v>67</v>
      </c>
    </row>
    <row r="28" spans="1:45">
      <c r="A28" s="191" t="s">
        <v>79</v>
      </c>
      <c r="B28" s="192"/>
      <c r="C28" s="193"/>
      <c r="D28" s="15" t="s">
        <v>61</v>
      </c>
      <c r="E28" s="160" t="s">
        <v>72</v>
      </c>
      <c r="F28" s="15" t="s">
        <v>63</v>
      </c>
      <c r="G28" s="15" t="s">
        <v>63</v>
      </c>
      <c r="H28" s="15" t="s">
        <v>81</v>
      </c>
      <c r="I28" s="15" t="s">
        <v>64</v>
      </c>
      <c r="J28" s="15" t="s">
        <v>61</v>
      </c>
      <c r="K28" s="15" t="s">
        <v>65</v>
      </c>
      <c r="L28" s="15" t="s">
        <v>61</v>
      </c>
      <c r="M28" s="15" t="s">
        <v>61</v>
      </c>
      <c r="N28" s="15" t="s">
        <v>67</v>
      </c>
      <c r="O28" s="15" t="s">
        <v>65</v>
      </c>
      <c r="P28" s="15" t="s">
        <v>82</v>
      </c>
      <c r="Q28" s="15" t="s">
        <v>65</v>
      </c>
      <c r="R28" s="15" t="s">
        <v>62</v>
      </c>
      <c r="S28" s="15" t="s">
        <v>65</v>
      </c>
      <c r="T28" s="15" t="s">
        <v>65</v>
      </c>
      <c r="U28" s="15" t="s">
        <v>65</v>
      </c>
      <c r="V28" s="15" t="s">
        <v>65</v>
      </c>
      <c r="W28" s="15" t="s">
        <v>63</v>
      </c>
      <c r="X28" s="15" t="s">
        <v>61</v>
      </c>
      <c r="Y28" s="15" t="s">
        <v>63</v>
      </c>
      <c r="Z28" s="15" t="s">
        <v>69</v>
      </c>
      <c r="AA28" s="15" t="s">
        <v>83</v>
      </c>
      <c r="AB28" s="15" t="s">
        <v>64</v>
      </c>
      <c r="AC28" s="15" t="s">
        <v>65</v>
      </c>
      <c r="AD28" s="15" t="s">
        <v>62</v>
      </c>
      <c r="AE28" s="15" t="s">
        <v>71</v>
      </c>
      <c r="AF28" s="15" t="s">
        <v>71</v>
      </c>
      <c r="AG28" s="15" t="s">
        <v>72</v>
      </c>
      <c r="AH28" s="15" t="s">
        <v>67</v>
      </c>
      <c r="AI28" s="16" t="s">
        <v>67</v>
      </c>
    </row>
    <row r="29" spans="1:45">
      <c r="A29" s="194" t="s">
        <v>84</v>
      </c>
      <c r="B29" s="195"/>
      <c r="C29" s="196"/>
      <c r="D29" s="28">
        <f t="shared" ref="D29:AI29" si="10">(IF((MID(D27,1,1))="&lt;",MID(D27,2,6),D27))/(IF((MID(D28,1,1))="&lt;",MID(D28,2,6),D28))</f>
        <v>1</v>
      </c>
      <c r="E29" s="161">
        <f t="shared" si="10"/>
        <v>7.5</v>
      </c>
      <c r="F29" s="28">
        <f t="shared" si="10"/>
        <v>1</v>
      </c>
      <c r="G29" s="28">
        <f t="shared" si="10"/>
        <v>8.5</v>
      </c>
      <c r="H29" s="28">
        <f t="shared" si="10"/>
        <v>1</v>
      </c>
      <c r="I29" s="28">
        <f t="shared" si="10"/>
        <v>1</v>
      </c>
      <c r="J29" s="28">
        <f t="shared" si="10"/>
        <v>1</v>
      </c>
      <c r="K29" s="28">
        <f t="shared" si="10"/>
        <v>1</v>
      </c>
      <c r="L29" s="28">
        <f t="shared" si="10"/>
        <v>1</v>
      </c>
      <c r="M29" s="28">
        <f t="shared" si="10"/>
        <v>1.6</v>
      </c>
      <c r="N29" s="28">
        <f t="shared" si="10"/>
        <v>1</v>
      </c>
      <c r="O29" s="28">
        <f t="shared" si="10"/>
        <v>1</v>
      </c>
      <c r="P29" s="28">
        <f t="shared" si="10"/>
        <v>2</v>
      </c>
      <c r="Q29" s="28">
        <f t="shared" si="10"/>
        <v>1</v>
      </c>
      <c r="R29" s="28">
        <f t="shared" si="10"/>
        <v>1E-3</v>
      </c>
      <c r="S29" s="28">
        <f t="shared" si="10"/>
        <v>1</v>
      </c>
      <c r="T29" s="28">
        <f t="shared" si="10"/>
        <v>11.599999999999998</v>
      </c>
      <c r="U29" s="28">
        <f t="shared" si="10"/>
        <v>1</v>
      </c>
      <c r="V29" s="28">
        <f t="shared" si="10"/>
        <v>1</v>
      </c>
      <c r="W29" s="28">
        <f t="shared" si="10"/>
        <v>2</v>
      </c>
      <c r="X29" s="28">
        <f t="shared" si="10"/>
        <v>87.2</v>
      </c>
      <c r="Y29" s="28">
        <f t="shared" si="10"/>
        <v>1</v>
      </c>
      <c r="Z29" s="28">
        <f t="shared" si="10"/>
        <v>1</v>
      </c>
      <c r="AA29" s="28">
        <f t="shared" si="10"/>
        <v>1</v>
      </c>
      <c r="AB29" s="28">
        <f t="shared" si="10"/>
        <v>1</v>
      </c>
      <c r="AC29" s="28">
        <f t="shared" si="10"/>
        <v>1.7999999999999998</v>
      </c>
      <c r="AD29" s="28">
        <f t="shared" si="10"/>
        <v>1</v>
      </c>
      <c r="AE29" s="28">
        <f t="shared" si="10"/>
        <v>1</v>
      </c>
      <c r="AF29" s="28">
        <f t="shared" si="10"/>
        <v>1.5</v>
      </c>
      <c r="AG29" s="28">
        <f t="shared" si="10"/>
        <v>1</v>
      </c>
      <c r="AH29" s="28">
        <f t="shared" si="10"/>
        <v>22</v>
      </c>
      <c r="AI29" s="40">
        <f t="shared" si="10"/>
        <v>1</v>
      </c>
    </row>
    <row r="30" spans="1:45" ht="38.25">
      <c r="A30" s="182" t="s">
        <v>73</v>
      </c>
      <c r="B30" s="183"/>
      <c r="C30" s="184"/>
      <c r="D30" s="6"/>
      <c r="E30" s="130" t="s">
        <v>94</v>
      </c>
      <c r="F30" s="6"/>
      <c r="G30" s="114" t="s">
        <v>94</v>
      </c>
      <c r="H30" s="6"/>
      <c r="I30" s="6"/>
      <c r="J30" s="6"/>
      <c r="K30" s="6"/>
      <c r="L30" s="6"/>
      <c r="M30" s="6"/>
      <c r="N30" s="6"/>
      <c r="O30" s="34"/>
      <c r="P30" s="34"/>
      <c r="Q30" s="34"/>
      <c r="R30" s="34"/>
      <c r="S30" s="34"/>
      <c r="T30" s="117" t="s">
        <v>94</v>
      </c>
      <c r="U30" s="34"/>
      <c r="V30" s="34"/>
      <c r="W30" s="34"/>
      <c r="X30" s="120" t="s">
        <v>94</v>
      </c>
      <c r="Y30" s="34"/>
      <c r="Z30" s="34"/>
      <c r="AA30" s="34"/>
      <c r="AB30" s="34"/>
      <c r="AC30" s="34"/>
      <c r="AD30" s="34"/>
      <c r="AE30" s="34"/>
      <c r="AF30" s="34"/>
      <c r="AG30" s="34"/>
      <c r="AH30" s="123" t="s">
        <v>94</v>
      </c>
      <c r="AI30" s="36"/>
    </row>
    <row r="31" spans="1:45">
      <c r="A31" s="185" t="s">
        <v>75</v>
      </c>
      <c r="B31" s="186"/>
      <c r="C31" s="187"/>
      <c r="D31" s="5"/>
      <c r="E31" s="162" t="s">
        <v>76</v>
      </c>
      <c r="F31" s="5"/>
      <c r="G31" s="113" t="s">
        <v>76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116" t="s">
        <v>76</v>
      </c>
      <c r="U31" s="5"/>
      <c r="V31" s="5"/>
      <c r="W31" s="5"/>
      <c r="X31" s="119" t="s">
        <v>86</v>
      </c>
      <c r="Y31" s="5"/>
      <c r="Z31" s="5"/>
      <c r="AA31" s="5"/>
      <c r="AB31" s="5"/>
      <c r="AC31" s="5"/>
      <c r="AD31" s="5"/>
      <c r="AE31" s="5"/>
      <c r="AF31" s="5"/>
      <c r="AG31" s="5"/>
      <c r="AH31" s="122" t="s">
        <v>86</v>
      </c>
      <c r="AI31" s="7"/>
    </row>
    <row r="32" spans="1:45" ht="26.25" thickBot="1">
      <c r="A32" s="188" t="s">
        <v>77</v>
      </c>
      <c r="B32" s="189"/>
      <c r="C32" s="190"/>
      <c r="D32" s="14"/>
      <c r="E32" s="131" t="s">
        <v>95</v>
      </c>
      <c r="F32" s="14"/>
      <c r="G32" s="115" t="s">
        <v>95</v>
      </c>
      <c r="H32" s="14"/>
      <c r="I32" s="14"/>
      <c r="J32" s="13"/>
      <c r="K32" s="13"/>
      <c r="L32" s="14"/>
      <c r="M32" s="14"/>
      <c r="N32" s="14"/>
      <c r="O32" s="37"/>
      <c r="P32" s="37"/>
      <c r="Q32" s="37"/>
      <c r="R32" s="37"/>
      <c r="S32" s="37"/>
      <c r="T32" s="118" t="s">
        <v>95</v>
      </c>
      <c r="U32" s="37"/>
      <c r="V32" s="37"/>
      <c r="W32" s="37"/>
      <c r="X32" s="121" t="s">
        <v>92</v>
      </c>
      <c r="Y32" s="37"/>
      <c r="Z32" s="37"/>
      <c r="AA32" s="37"/>
      <c r="AB32" s="37"/>
      <c r="AC32" s="37"/>
      <c r="AD32" s="37"/>
      <c r="AE32" s="37"/>
      <c r="AF32" s="37"/>
      <c r="AG32" s="37"/>
      <c r="AH32" s="124" t="s">
        <v>92</v>
      </c>
      <c r="AI32" s="76"/>
    </row>
    <row r="33" spans="1:35">
      <c r="A33" s="1" t="s">
        <v>100</v>
      </c>
      <c r="B33" s="22">
        <v>40395</v>
      </c>
      <c r="C33" s="2" t="s">
        <v>60</v>
      </c>
      <c r="D33" s="18"/>
      <c r="E33" s="159"/>
      <c r="F33" s="19"/>
      <c r="G33" s="20"/>
      <c r="H33" s="19"/>
      <c r="I33" s="19"/>
      <c r="J33" s="19"/>
      <c r="K33" s="19"/>
      <c r="L33" s="19"/>
      <c r="M33" s="18"/>
      <c r="N33" s="19"/>
      <c r="O33" s="18"/>
      <c r="P33" s="19"/>
      <c r="Q33" s="19"/>
      <c r="R33" s="20"/>
      <c r="S33" s="19"/>
      <c r="T33" s="20"/>
      <c r="U33" s="19"/>
      <c r="V33" s="19"/>
      <c r="W33" s="20"/>
      <c r="X33" s="18">
        <v>0.48799999999999999</v>
      </c>
      <c r="Y33" s="19"/>
      <c r="Z33" s="18"/>
      <c r="AA33" s="19"/>
      <c r="AB33" s="19"/>
      <c r="AC33" s="19"/>
      <c r="AD33" s="19"/>
      <c r="AE33" s="19"/>
      <c r="AF33" s="18"/>
      <c r="AG33" s="19"/>
      <c r="AH33" s="20">
        <v>2.2999999999999998</v>
      </c>
      <c r="AI33" s="21"/>
    </row>
    <row r="34" spans="1:35">
      <c r="A34" s="191" t="s">
        <v>79</v>
      </c>
      <c r="B34" s="192"/>
      <c r="C34" s="193"/>
      <c r="D34" s="15" t="s">
        <v>61</v>
      </c>
      <c r="E34" s="160" t="s">
        <v>72</v>
      </c>
      <c r="F34" s="15" t="s">
        <v>63</v>
      </c>
      <c r="G34" s="15" t="s">
        <v>63</v>
      </c>
      <c r="H34" s="15" t="s">
        <v>81</v>
      </c>
      <c r="I34" s="15" t="s">
        <v>64</v>
      </c>
      <c r="J34" s="15" t="s">
        <v>61</v>
      </c>
      <c r="K34" s="15" t="s">
        <v>65</v>
      </c>
      <c r="L34" s="15" t="s">
        <v>61</v>
      </c>
      <c r="M34" s="15" t="s">
        <v>61</v>
      </c>
      <c r="N34" s="15" t="s">
        <v>67</v>
      </c>
      <c r="O34" s="15" t="s">
        <v>65</v>
      </c>
      <c r="P34" s="15" t="s">
        <v>82</v>
      </c>
      <c r="Q34" s="15" t="s">
        <v>65</v>
      </c>
      <c r="R34" s="15" t="s">
        <v>62</v>
      </c>
      <c r="S34" s="15" t="s">
        <v>65</v>
      </c>
      <c r="T34" s="15" t="s">
        <v>65</v>
      </c>
      <c r="U34" s="15" t="s">
        <v>65</v>
      </c>
      <c r="V34" s="15" t="s">
        <v>65</v>
      </c>
      <c r="W34" s="15" t="s">
        <v>63</v>
      </c>
      <c r="X34" s="15" t="s">
        <v>61</v>
      </c>
      <c r="Y34" s="15" t="s">
        <v>63</v>
      </c>
      <c r="Z34" s="15" t="s">
        <v>69</v>
      </c>
      <c r="AA34" s="15" t="s">
        <v>83</v>
      </c>
      <c r="AB34" s="15" t="s">
        <v>64</v>
      </c>
      <c r="AC34" s="15" t="s">
        <v>65</v>
      </c>
      <c r="AD34" s="15" t="s">
        <v>62</v>
      </c>
      <c r="AE34" s="15" t="s">
        <v>71</v>
      </c>
      <c r="AF34" s="15" t="s">
        <v>71</v>
      </c>
      <c r="AG34" s="15" t="s">
        <v>72</v>
      </c>
      <c r="AH34" s="15" t="s">
        <v>67</v>
      </c>
      <c r="AI34" s="16" t="s">
        <v>67</v>
      </c>
    </row>
    <row r="35" spans="1:35">
      <c r="A35" s="194" t="s">
        <v>84</v>
      </c>
      <c r="B35" s="195"/>
      <c r="C35" s="196"/>
      <c r="D35" s="28">
        <f t="shared" ref="D35:AI35" si="11">(IF((MID(D33,1,1))="&lt;",MID(D33,2,6),D33))/(IF((MID(D34,1,1))="&lt;",MID(D34,2,6),D34))</f>
        <v>0</v>
      </c>
      <c r="E35" s="161">
        <f t="shared" si="11"/>
        <v>0</v>
      </c>
      <c r="F35" s="28">
        <f t="shared" si="11"/>
        <v>0</v>
      </c>
      <c r="G35" s="28">
        <f t="shared" si="11"/>
        <v>0</v>
      </c>
      <c r="H35" s="28">
        <f t="shared" si="11"/>
        <v>0</v>
      </c>
      <c r="I35" s="28">
        <f t="shared" si="11"/>
        <v>0</v>
      </c>
      <c r="J35" s="28">
        <f t="shared" si="11"/>
        <v>0</v>
      </c>
      <c r="K35" s="28">
        <f t="shared" si="11"/>
        <v>0</v>
      </c>
      <c r="L35" s="28">
        <f t="shared" si="11"/>
        <v>0</v>
      </c>
      <c r="M35" s="28">
        <f t="shared" si="11"/>
        <v>0</v>
      </c>
      <c r="N35" s="28">
        <f t="shared" si="11"/>
        <v>0</v>
      </c>
      <c r="O35" s="28">
        <f t="shared" si="11"/>
        <v>0</v>
      </c>
      <c r="P35" s="28">
        <f t="shared" si="11"/>
        <v>0</v>
      </c>
      <c r="Q35" s="28">
        <f t="shared" si="11"/>
        <v>0</v>
      </c>
      <c r="R35" s="28">
        <f t="shared" si="11"/>
        <v>0</v>
      </c>
      <c r="S35" s="28">
        <f t="shared" si="11"/>
        <v>0</v>
      </c>
      <c r="T35" s="28">
        <f t="shared" si="11"/>
        <v>0</v>
      </c>
      <c r="U35" s="28">
        <f t="shared" si="11"/>
        <v>0</v>
      </c>
      <c r="V35" s="28">
        <f t="shared" si="11"/>
        <v>0</v>
      </c>
      <c r="W35" s="28">
        <f t="shared" si="11"/>
        <v>0</v>
      </c>
      <c r="X35" s="28">
        <f t="shared" si="11"/>
        <v>97.6</v>
      </c>
      <c r="Y35" s="28">
        <f t="shared" si="11"/>
        <v>0</v>
      </c>
      <c r="Z35" s="28">
        <f t="shared" si="11"/>
        <v>0</v>
      </c>
      <c r="AA35" s="28">
        <f t="shared" si="11"/>
        <v>0</v>
      </c>
      <c r="AB35" s="28">
        <f t="shared" si="11"/>
        <v>0</v>
      </c>
      <c r="AC35" s="28">
        <f t="shared" si="11"/>
        <v>0</v>
      </c>
      <c r="AD35" s="28">
        <f t="shared" si="11"/>
        <v>0</v>
      </c>
      <c r="AE35" s="28">
        <f t="shared" si="11"/>
        <v>0</v>
      </c>
      <c r="AF35" s="28">
        <f t="shared" si="11"/>
        <v>0</v>
      </c>
      <c r="AG35" s="28">
        <f t="shared" si="11"/>
        <v>0</v>
      </c>
      <c r="AH35" s="28">
        <f t="shared" si="11"/>
        <v>22.999999999999996</v>
      </c>
      <c r="AI35" s="40">
        <f t="shared" si="11"/>
        <v>0</v>
      </c>
    </row>
    <row r="36" spans="1:35" ht="51">
      <c r="A36" s="182" t="s">
        <v>73</v>
      </c>
      <c r="B36" s="183"/>
      <c r="C36" s="184"/>
      <c r="D36" s="6"/>
      <c r="E36" s="130"/>
      <c r="F36" s="6"/>
      <c r="G36" s="42"/>
      <c r="H36" s="6"/>
      <c r="I36" s="6"/>
      <c r="J36" s="6"/>
      <c r="K36" s="6"/>
      <c r="L36" s="6"/>
      <c r="M36" s="6"/>
      <c r="N36" s="6"/>
      <c r="O36" s="34"/>
      <c r="P36" s="34"/>
      <c r="Q36" s="34"/>
      <c r="R36" s="34"/>
      <c r="S36" s="34"/>
      <c r="T36" s="42"/>
      <c r="U36" s="34"/>
      <c r="V36" s="34"/>
      <c r="W36" s="34"/>
      <c r="X36" s="125" t="s">
        <v>98</v>
      </c>
      <c r="Y36" s="34"/>
      <c r="Z36" s="34"/>
      <c r="AA36" s="34"/>
      <c r="AB36" s="34"/>
      <c r="AC36" s="34"/>
      <c r="AD36" s="34"/>
      <c r="AE36" s="34"/>
      <c r="AF36" s="34"/>
      <c r="AG36" s="34"/>
      <c r="AH36" s="123" t="s">
        <v>98</v>
      </c>
      <c r="AI36" s="36"/>
    </row>
    <row r="37" spans="1:35">
      <c r="A37" s="185" t="s">
        <v>75</v>
      </c>
      <c r="B37" s="186"/>
      <c r="C37" s="187"/>
      <c r="D37" s="5"/>
      <c r="E37" s="162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127" t="s">
        <v>76</v>
      </c>
      <c r="Y37" s="5"/>
      <c r="Z37" s="5"/>
      <c r="AA37" s="5"/>
      <c r="AB37" s="5"/>
      <c r="AC37" s="5"/>
      <c r="AD37" s="5"/>
      <c r="AE37" s="5"/>
      <c r="AF37" s="5"/>
      <c r="AG37" s="5"/>
      <c r="AH37" s="74" t="s">
        <v>76</v>
      </c>
      <c r="AI37" s="7"/>
    </row>
    <row r="38" spans="1:35" ht="26.25" thickBot="1">
      <c r="A38" s="188" t="s">
        <v>77</v>
      </c>
      <c r="B38" s="189"/>
      <c r="C38" s="190"/>
      <c r="D38" s="14"/>
      <c r="E38" s="44"/>
      <c r="F38" s="14"/>
      <c r="G38" s="44"/>
      <c r="H38" s="14"/>
      <c r="I38" s="14"/>
      <c r="J38" s="13"/>
      <c r="K38" s="13"/>
      <c r="L38" s="14"/>
      <c r="M38" s="14"/>
      <c r="N38" s="14"/>
      <c r="O38" s="37"/>
      <c r="P38" s="37"/>
      <c r="Q38" s="37"/>
      <c r="R38" s="37"/>
      <c r="S38" s="37"/>
      <c r="T38" s="44"/>
      <c r="U38" s="37"/>
      <c r="V38" s="37"/>
      <c r="W38" s="37"/>
      <c r="X38" s="126" t="s">
        <v>97</v>
      </c>
      <c r="Y38" s="37"/>
      <c r="Z38" s="37"/>
      <c r="AA38" s="37"/>
      <c r="AB38" s="37"/>
      <c r="AC38" s="37"/>
      <c r="AD38" s="37"/>
      <c r="AE38" s="37"/>
      <c r="AF38" s="37"/>
      <c r="AG38" s="37"/>
      <c r="AH38" s="126" t="s">
        <v>97</v>
      </c>
      <c r="AI38" s="39"/>
    </row>
    <row r="39" spans="1:35">
      <c r="A39" s="132" t="s">
        <v>93</v>
      </c>
      <c r="B39" s="22">
        <v>40458</v>
      </c>
      <c r="C39" s="2" t="s">
        <v>60</v>
      </c>
      <c r="D39" s="46" t="s">
        <v>61</v>
      </c>
      <c r="E39" s="163">
        <v>1.9</v>
      </c>
      <c r="F39" s="55" t="s">
        <v>63</v>
      </c>
      <c r="G39" s="73">
        <v>0.16</v>
      </c>
      <c r="H39" s="55" t="s">
        <v>81</v>
      </c>
      <c r="I39" s="55" t="s">
        <v>64</v>
      </c>
      <c r="J39" s="55" t="s">
        <v>61</v>
      </c>
      <c r="K39" s="55" t="s">
        <v>65</v>
      </c>
      <c r="L39" s="55" t="s">
        <v>61</v>
      </c>
      <c r="M39" s="46" t="s">
        <v>61</v>
      </c>
      <c r="N39" s="55" t="s">
        <v>67</v>
      </c>
      <c r="O39" s="46">
        <v>0.06</v>
      </c>
      <c r="P39" s="55">
        <v>2</v>
      </c>
      <c r="Q39" s="55" t="s">
        <v>65</v>
      </c>
      <c r="R39" s="73" t="s">
        <v>68</v>
      </c>
      <c r="S39" s="55" t="s">
        <v>65</v>
      </c>
      <c r="T39" s="73">
        <v>0.51</v>
      </c>
      <c r="U39" s="55" t="s">
        <v>65</v>
      </c>
      <c r="V39" s="55" t="s">
        <v>65</v>
      </c>
      <c r="W39" s="73">
        <v>0.03</v>
      </c>
      <c r="X39" s="46">
        <v>0.26100000000000001</v>
      </c>
      <c r="Y39" s="55" t="s">
        <v>63</v>
      </c>
      <c r="Z39" s="46" t="s">
        <v>69</v>
      </c>
      <c r="AA39" s="55" t="s">
        <v>83</v>
      </c>
      <c r="AB39" s="55" t="s">
        <v>64</v>
      </c>
      <c r="AC39" s="55">
        <v>0.08</v>
      </c>
      <c r="AD39" s="55" t="s">
        <v>62</v>
      </c>
      <c r="AE39" s="55" t="s">
        <v>71</v>
      </c>
      <c r="AF39" s="46">
        <v>5.0000000000000001E-3</v>
      </c>
      <c r="AG39" s="55" t="s">
        <v>72</v>
      </c>
      <c r="AH39" s="73">
        <v>1.5</v>
      </c>
      <c r="AI39" s="57" t="s">
        <v>67</v>
      </c>
    </row>
    <row r="40" spans="1:35">
      <c r="A40" s="191" t="s">
        <v>79</v>
      </c>
      <c r="B40" s="192"/>
      <c r="C40" s="193"/>
      <c r="D40" s="59" t="s">
        <v>61</v>
      </c>
      <c r="E40" s="164" t="s">
        <v>72</v>
      </c>
      <c r="F40" s="59" t="s">
        <v>63</v>
      </c>
      <c r="G40" s="59" t="s">
        <v>63</v>
      </c>
      <c r="H40" s="59" t="s">
        <v>81</v>
      </c>
      <c r="I40" s="59" t="s">
        <v>64</v>
      </c>
      <c r="J40" s="59" t="s">
        <v>61</v>
      </c>
      <c r="K40" s="59" t="s">
        <v>65</v>
      </c>
      <c r="L40" s="59" t="s">
        <v>61</v>
      </c>
      <c r="M40" s="59" t="s">
        <v>61</v>
      </c>
      <c r="N40" s="59" t="s">
        <v>67</v>
      </c>
      <c r="O40" s="59" t="s">
        <v>65</v>
      </c>
      <c r="P40" s="59" t="s">
        <v>82</v>
      </c>
      <c r="Q40" s="59" t="s">
        <v>65</v>
      </c>
      <c r="R40" s="59" t="s">
        <v>62</v>
      </c>
      <c r="S40" s="59" t="s">
        <v>65</v>
      </c>
      <c r="T40" s="59" t="s">
        <v>65</v>
      </c>
      <c r="U40" s="59" t="s">
        <v>65</v>
      </c>
      <c r="V40" s="59" t="s">
        <v>65</v>
      </c>
      <c r="W40" s="59" t="s">
        <v>63</v>
      </c>
      <c r="X40" s="59" t="s">
        <v>61</v>
      </c>
      <c r="Y40" s="59" t="s">
        <v>63</v>
      </c>
      <c r="Z40" s="59" t="s">
        <v>69</v>
      </c>
      <c r="AA40" s="59" t="s">
        <v>83</v>
      </c>
      <c r="AB40" s="59" t="s">
        <v>64</v>
      </c>
      <c r="AC40" s="59" t="s">
        <v>65</v>
      </c>
      <c r="AD40" s="59" t="s">
        <v>62</v>
      </c>
      <c r="AE40" s="59" t="s">
        <v>71</v>
      </c>
      <c r="AF40" s="59" t="s">
        <v>71</v>
      </c>
      <c r="AG40" s="59" t="s">
        <v>72</v>
      </c>
      <c r="AH40" s="59" t="s">
        <v>67</v>
      </c>
      <c r="AI40" s="61" t="s">
        <v>67</v>
      </c>
    </row>
    <row r="41" spans="1:35">
      <c r="A41" s="194" t="s">
        <v>84</v>
      </c>
      <c r="B41" s="195"/>
      <c r="C41" s="196"/>
      <c r="D41" s="48">
        <f t="shared" ref="D41:AI41" si="12">(IF((MID(D39,1,1))="&lt;",MID(D39,2,6),D39))/(IF((MID(D40,1,1))="&lt;",MID(D40,2,6),D40))</f>
        <v>1</v>
      </c>
      <c r="E41" s="165">
        <f t="shared" si="12"/>
        <v>9.4999999999999982</v>
      </c>
      <c r="F41" s="48">
        <f t="shared" si="12"/>
        <v>1</v>
      </c>
      <c r="G41" s="48">
        <f t="shared" si="12"/>
        <v>8</v>
      </c>
      <c r="H41" s="48">
        <f t="shared" si="12"/>
        <v>1</v>
      </c>
      <c r="I41" s="48">
        <f t="shared" si="12"/>
        <v>1</v>
      </c>
      <c r="J41" s="48">
        <f t="shared" si="12"/>
        <v>1</v>
      </c>
      <c r="K41" s="48">
        <f t="shared" si="12"/>
        <v>1</v>
      </c>
      <c r="L41" s="48">
        <f t="shared" si="12"/>
        <v>1</v>
      </c>
      <c r="M41" s="48">
        <f t="shared" si="12"/>
        <v>1</v>
      </c>
      <c r="N41" s="48">
        <f t="shared" si="12"/>
        <v>1</v>
      </c>
      <c r="O41" s="48">
        <f t="shared" si="12"/>
        <v>1.2</v>
      </c>
      <c r="P41" s="48">
        <f t="shared" si="12"/>
        <v>2</v>
      </c>
      <c r="Q41" s="48">
        <f t="shared" si="12"/>
        <v>1</v>
      </c>
      <c r="R41" s="48">
        <f t="shared" si="12"/>
        <v>1E-3</v>
      </c>
      <c r="S41" s="48">
        <f t="shared" si="12"/>
        <v>1</v>
      </c>
      <c r="T41" s="48">
        <f t="shared" si="12"/>
        <v>10.199999999999999</v>
      </c>
      <c r="U41" s="48">
        <f t="shared" si="12"/>
        <v>1</v>
      </c>
      <c r="V41" s="48">
        <f t="shared" si="12"/>
        <v>1</v>
      </c>
      <c r="W41" s="48">
        <f t="shared" si="12"/>
        <v>1.5</v>
      </c>
      <c r="X41" s="48">
        <f t="shared" si="12"/>
        <v>52.2</v>
      </c>
      <c r="Y41" s="48">
        <f t="shared" si="12"/>
        <v>1</v>
      </c>
      <c r="Z41" s="48">
        <f t="shared" si="12"/>
        <v>1</v>
      </c>
      <c r="AA41" s="48">
        <f t="shared" si="12"/>
        <v>1</v>
      </c>
      <c r="AB41" s="48">
        <f t="shared" si="12"/>
        <v>1</v>
      </c>
      <c r="AC41" s="48">
        <f t="shared" si="12"/>
        <v>1.5999999999999999</v>
      </c>
      <c r="AD41" s="48">
        <f t="shared" si="12"/>
        <v>1</v>
      </c>
      <c r="AE41" s="48">
        <f t="shared" si="12"/>
        <v>1</v>
      </c>
      <c r="AF41" s="48">
        <f t="shared" si="12"/>
        <v>2.5</v>
      </c>
      <c r="AG41" s="48">
        <f t="shared" si="12"/>
        <v>1</v>
      </c>
      <c r="AH41" s="48">
        <f t="shared" si="12"/>
        <v>15</v>
      </c>
      <c r="AI41" s="75">
        <f t="shared" si="12"/>
        <v>1</v>
      </c>
    </row>
    <row r="42" spans="1:35" ht="38.25">
      <c r="A42" s="182" t="s">
        <v>73</v>
      </c>
      <c r="B42" s="183"/>
      <c r="C42" s="184"/>
      <c r="D42" s="130"/>
      <c r="E42" s="130" t="s">
        <v>94</v>
      </c>
      <c r="F42" s="130"/>
      <c r="G42" s="130" t="s">
        <v>94</v>
      </c>
      <c r="H42" s="130"/>
      <c r="I42" s="130"/>
      <c r="J42" s="130"/>
      <c r="K42" s="130"/>
      <c r="L42" s="130"/>
      <c r="M42" s="130"/>
      <c r="N42" s="130"/>
      <c r="O42" s="34"/>
      <c r="P42" s="34"/>
      <c r="Q42" s="34"/>
      <c r="R42" s="34"/>
      <c r="S42" s="34"/>
      <c r="T42" s="130" t="s">
        <v>94</v>
      </c>
      <c r="U42" s="34"/>
      <c r="V42" s="34"/>
      <c r="W42" s="34"/>
      <c r="X42" s="130" t="s">
        <v>94</v>
      </c>
      <c r="Y42" s="34"/>
      <c r="Z42" s="34"/>
      <c r="AA42" s="34"/>
      <c r="AB42" s="34"/>
      <c r="AC42" s="34"/>
      <c r="AD42" s="34"/>
      <c r="AE42" s="34"/>
      <c r="AF42" s="34"/>
      <c r="AG42" s="34"/>
      <c r="AH42" s="130" t="s">
        <v>94</v>
      </c>
      <c r="AI42" s="36"/>
    </row>
    <row r="43" spans="1:35">
      <c r="A43" s="185" t="s">
        <v>75</v>
      </c>
      <c r="B43" s="186"/>
      <c r="C43" s="187"/>
      <c r="D43" s="129"/>
      <c r="E43" s="162" t="s">
        <v>76</v>
      </c>
      <c r="F43" s="129"/>
      <c r="G43" s="129" t="s">
        <v>76</v>
      </c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 t="s">
        <v>76</v>
      </c>
      <c r="U43" s="129"/>
      <c r="V43" s="129"/>
      <c r="W43" s="129"/>
      <c r="X43" s="129" t="s">
        <v>86</v>
      </c>
      <c r="Y43" s="129"/>
      <c r="Z43" s="129"/>
      <c r="AA43" s="129"/>
      <c r="AB43" s="129"/>
      <c r="AC43" s="129"/>
      <c r="AD43" s="129"/>
      <c r="AE43" s="129"/>
      <c r="AF43" s="129"/>
      <c r="AG43" s="129"/>
      <c r="AH43" s="129" t="s">
        <v>76</v>
      </c>
      <c r="AI43" s="7"/>
    </row>
    <row r="44" spans="1:35" ht="26.25" thickBot="1">
      <c r="A44" s="188" t="s">
        <v>77</v>
      </c>
      <c r="B44" s="189"/>
      <c r="C44" s="190"/>
      <c r="D44" s="45"/>
      <c r="E44" s="43" t="s">
        <v>85</v>
      </c>
      <c r="F44" s="45"/>
      <c r="G44" s="43" t="s">
        <v>85</v>
      </c>
      <c r="H44" s="45"/>
      <c r="I44" s="45"/>
      <c r="J44" s="69"/>
      <c r="K44" s="69"/>
      <c r="L44" s="45"/>
      <c r="M44" s="45"/>
      <c r="N44" s="45"/>
      <c r="O44" s="37"/>
      <c r="P44" s="37"/>
      <c r="Q44" s="37"/>
      <c r="R44" s="37"/>
      <c r="S44" s="37"/>
      <c r="T44" s="43" t="s">
        <v>85</v>
      </c>
      <c r="U44" s="37"/>
      <c r="V44" s="37"/>
      <c r="W44" s="37"/>
      <c r="X44" s="131" t="s">
        <v>92</v>
      </c>
      <c r="Y44" s="37"/>
      <c r="Z44" s="37"/>
      <c r="AA44" s="37"/>
      <c r="AB44" s="37"/>
      <c r="AC44" s="37"/>
      <c r="AD44" s="37"/>
      <c r="AE44" s="37"/>
      <c r="AF44" s="37"/>
      <c r="AG44" s="37"/>
      <c r="AH44" s="44" t="s">
        <v>85</v>
      </c>
      <c r="AI44" s="39"/>
    </row>
    <row r="45" spans="1:35">
      <c r="A45" s="132" t="s">
        <v>100</v>
      </c>
      <c r="B45" s="22">
        <v>40458</v>
      </c>
      <c r="C45" s="2" t="s">
        <v>60</v>
      </c>
      <c r="D45" s="18"/>
      <c r="E45" s="159"/>
      <c r="F45" s="19"/>
      <c r="G45" s="20"/>
      <c r="H45" s="19"/>
      <c r="I45" s="19"/>
      <c r="J45" s="19"/>
      <c r="K45" s="19"/>
      <c r="L45" s="19"/>
      <c r="M45" s="18"/>
      <c r="N45" s="19"/>
      <c r="O45" s="18"/>
      <c r="P45" s="19"/>
      <c r="Q45" s="19"/>
      <c r="R45" s="20"/>
      <c r="S45" s="19"/>
      <c r="T45" s="20"/>
      <c r="U45" s="19"/>
      <c r="V45" s="19"/>
      <c r="W45" s="20"/>
      <c r="X45" s="18">
        <v>0.27300000000000002</v>
      </c>
      <c r="Y45" s="19"/>
      <c r="Z45" s="18"/>
      <c r="AA45" s="19"/>
      <c r="AB45" s="19"/>
      <c r="AC45" s="19"/>
      <c r="AD45" s="19"/>
      <c r="AE45" s="19"/>
      <c r="AF45" s="18"/>
      <c r="AG45" s="19"/>
      <c r="AH45" s="20"/>
      <c r="AI45" s="21"/>
    </row>
    <row r="46" spans="1:35">
      <c r="A46" s="191" t="s">
        <v>79</v>
      </c>
      <c r="B46" s="192"/>
      <c r="C46" s="193"/>
      <c r="D46" s="15" t="s">
        <v>61</v>
      </c>
      <c r="E46" s="160" t="s">
        <v>72</v>
      </c>
      <c r="F46" s="15" t="s">
        <v>63</v>
      </c>
      <c r="G46" s="15" t="s">
        <v>63</v>
      </c>
      <c r="H46" s="15" t="s">
        <v>81</v>
      </c>
      <c r="I46" s="15" t="s">
        <v>64</v>
      </c>
      <c r="J46" s="15" t="s">
        <v>61</v>
      </c>
      <c r="K46" s="15" t="s">
        <v>65</v>
      </c>
      <c r="L46" s="15" t="s">
        <v>61</v>
      </c>
      <c r="M46" s="15" t="s">
        <v>61</v>
      </c>
      <c r="N46" s="15" t="s">
        <v>67</v>
      </c>
      <c r="O46" s="15" t="s">
        <v>65</v>
      </c>
      <c r="P46" s="15" t="s">
        <v>82</v>
      </c>
      <c r="Q46" s="15" t="s">
        <v>65</v>
      </c>
      <c r="R46" s="15" t="s">
        <v>62</v>
      </c>
      <c r="S46" s="15" t="s">
        <v>65</v>
      </c>
      <c r="T46" s="15" t="s">
        <v>65</v>
      </c>
      <c r="U46" s="15" t="s">
        <v>65</v>
      </c>
      <c r="V46" s="15" t="s">
        <v>65</v>
      </c>
      <c r="W46" s="15" t="s">
        <v>63</v>
      </c>
      <c r="X46" s="15" t="s">
        <v>61</v>
      </c>
      <c r="Y46" s="15" t="s">
        <v>63</v>
      </c>
      <c r="Z46" s="15" t="s">
        <v>69</v>
      </c>
      <c r="AA46" s="15" t="s">
        <v>83</v>
      </c>
      <c r="AB46" s="15" t="s">
        <v>64</v>
      </c>
      <c r="AC46" s="15" t="s">
        <v>65</v>
      </c>
      <c r="AD46" s="15" t="s">
        <v>62</v>
      </c>
      <c r="AE46" s="15" t="s">
        <v>71</v>
      </c>
      <c r="AF46" s="15" t="s">
        <v>71</v>
      </c>
      <c r="AG46" s="15" t="s">
        <v>72</v>
      </c>
      <c r="AH46" s="15" t="s">
        <v>67</v>
      </c>
      <c r="AI46" s="16" t="s">
        <v>67</v>
      </c>
    </row>
    <row r="47" spans="1:35">
      <c r="A47" s="194" t="s">
        <v>84</v>
      </c>
      <c r="B47" s="195"/>
      <c r="C47" s="196"/>
      <c r="D47" s="28">
        <f t="shared" ref="D47:AI47" si="13">(IF((MID(D45,1,1))="&lt;",MID(D45,2,6),D45))/(IF((MID(D46,1,1))="&lt;",MID(D46,2,6),D46))</f>
        <v>0</v>
      </c>
      <c r="E47" s="161">
        <f t="shared" si="13"/>
        <v>0</v>
      </c>
      <c r="F47" s="28">
        <f t="shared" si="13"/>
        <v>0</v>
      </c>
      <c r="G47" s="28">
        <f t="shared" si="13"/>
        <v>0</v>
      </c>
      <c r="H47" s="28">
        <f t="shared" si="13"/>
        <v>0</v>
      </c>
      <c r="I47" s="28">
        <f t="shared" si="13"/>
        <v>0</v>
      </c>
      <c r="J47" s="28">
        <f t="shared" si="13"/>
        <v>0</v>
      </c>
      <c r="K47" s="28">
        <f t="shared" si="13"/>
        <v>0</v>
      </c>
      <c r="L47" s="28">
        <f t="shared" si="13"/>
        <v>0</v>
      </c>
      <c r="M47" s="28">
        <f t="shared" si="13"/>
        <v>0</v>
      </c>
      <c r="N47" s="28">
        <f t="shared" si="13"/>
        <v>0</v>
      </c>
      <c r="O47" s="28">
        <f t="shared" si="13"/>
        <v>0</v>
      </c>
      <c r="P47" s="28">
        <f t="shared" si="13"/>
        <v>0</v>
      </c>
      <c r="Q47" s="28">
        <f t="shared" si="13"/>
        <v>0</v>
      </c>
      <c r="R47" s="28">
        <f t="shared" si="13"/>
        <v>0</v>
      </c>
      <c r="S47" s="28">
        <f t="shared" si="13"/>
        <v>0</v>
      </c>
      <c r="T47" s="28">
        <f t="shared" si="13"/>
        <v>0</v>
      </c>
      <c r="U47" s="28">
        <f t="shared" si="13"/>
        <v>0</v>
      </c>
      <c r="V47" s="28">
        <f t="shared" si="13"/>
        <v>0</v>
      </c>
      <c r="W47" s="28">
        <f t="shared" si="13"/>
        <v>0</v>
      </c>
      <c r="X47" s="28">
        <f t="shared" si="13"/>
        <v>54.6</v>
      </c>
      <c r="Y47" s="28">
        <f t="shared" si="13"/>
        <v>0</v>
      </c>
      <c r="Z47" s="28">
        <f t="shared" si="13"/>
        <v>0</v>
      </c>
      <c r="AA47" s="28">
        <f t="shared" si="13"/>
        <v>0</v>
      </c>
      <c r="AB47" s="28">
        <f t="shared" si="13"/>
        <v>0</v>
      </c>
      <c r="AC47" s="28">
        <f t="shared" si="13"/>
        <v>0</v>
      </c>
      <c r="AD47" s="28">
        <f t="shared" si="13"/>
        <v>0</v>
      </c>
      <c r="AE47" s="28">
        <f t="shared" si="13"/>
        <v>0</v>
      </c>
      <c r="AF47" s="28">
        <f t="shared" si="13"/>
        <v>0</v>
      </c>
      <c r="AG47" s="28">
        <f t="shared" si="13"/>
        <v>0</v>
      </c>
      <c r="AH47" s="28">
        <f t="shared" si="13"/>
        <v>0</v>
      </c>
      <c r="AI47" s="40">
        <f t="shared" si="13"/>
        <v>0</v>
      </c>
    </row>
    <row r="48" spans="1:35" ht="51">
      <c r="A48" s="182" t="s">
        <v>73</v>
      </c>
      <c r="B48" s="183"/>
      <c r="C48" s="184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34"/>
      <c r="P48" s="34"/>
      <c r="Q48" s="34"/>
      <c r="R48" s="34"/>
      <c r="S48" s="34"/>
      <c r="T48" s="34"/>
      <c r="U48" s="34"/>
      <c r="V48" s="34"/>
      <c r="W48" s="34"/>
      <c r="X48" s="130" t="s">
        <v>101</v>
      </c>
      <c r="Y48" s="34"/>
      <c r="Z48" s="34"/>
      <c r="AA48" s="34"/>
      <c r="AB48" s="34"/>
      <c r="AC48" s="34"/>
      <c r="AD48" s="34"/>
      <c r="AE48" s="34"/>
      <c r="AF48" s="34"/>
      <c r="AG48" s="34"/>
      <c r="AH48" s="6"/>
      <c r="AI48" s="36"/>
    </row>
    <row r="49" spans="1:35">
      <c r="A49" s="185" t="s">
        <v>75</v>
      </c>
      <c r="B49" s="186"/>
      <c r="C49" s="187"/>
      <c r="D49" s="5"/>
      <c r="E49" s="162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127" t="s">
        <v>76</v>
      </c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7"/>
    </row>
    <row r="50" spans="1:35" ht="26.25" thickBot="1">
      <c r="A50" s="188" t="s">
        <v>77</v>
      </c>
      <c r="B50" s="189"/>
      <c r="C50" s="190"/>
      <c r="D50" s="14"/>
      <c r="E50" s="32"/>
      <c r="F50" s="14"/>
      <c r="G50" s="33"/>
      <c r="H50" s="14"/>
      <c r="I50" s="14"/>
      <c r="J50" s="13"/>
      <c r="K50" s="13"/>
      <c r="L50" s="14"/>
      <c r="M50" s="14"/>
      <c r="N50" s="14"/>
      <c r="O50" s="37"/>
      <c r="P50" s="37"/>
      <c r="Q50" s="37"/>
      <c r="R50" s="37"/>
      <c r="S50" s="37"/>
      <c r="T50" s="37"/>
      <c r="U50" s="37"/>
      <c r="V50" s="37"/>
      <c r="W50" s="37"/>
      <c r="X50" s="131" t="s">
        <v>97</v>
      </c>
      <c r="Y50" s="37"/>
      <c r="Z50" s="37"/>
      <c r="AA50" s="37"/>
      <c r="AB50" s="37"/>
      <c r="AC50" s="37"/>
      <c r="AD50" s="37"/>
      <c r="AE50" s="37"/>
      <c r="AF50" s="37"/>
      <c r="AG50" s="37"/>
      <c r="AH50" s="33"/>
      <c r="AI50" s="39"/>
    </row>
    <row r="51" spans="1:35">
      <c r="A51" s="1" t="s">
        <v>93</v>
      </c>
      <c r="B51" s="22">
        <v>40500</v>
      </c>
      <c r="C51" s="2" t="s">
        <v>60</v>
      </c>
      <c r="D51" s="18" t="s">
        <v>61</v>
      </c>
      <c r="E51" s="159">
        <v>0.9</v>
      </c>
      <c r="F51" s="19" t="s">
        <v>63</v>
      </c>
      <c r="G51" s="20">
        <v>0.16</v>
      </c>
      <c r="H51" s="19" t="s">
        <v>81</v>
      </c>
      <c r="I51" s="19" t="s">
        <v>64</v>
      </c>
      <c r="J51" s="19" t="s">
        <v>61</v>
      </c>
      <c r="K51" s="19" t="s">
        <v>65</v>
      </c>
      <c r="L51" s="19" t="s">
        <v>61</v>
      </c>
      <c r="M51" s="18" t="s">
        <v>61</v>
      </c>
      <c r="N51" s="19" t="s">
        <v>67</v>
      </c>
      <c r="O51" s="18" t="s">
        <v>65</v>
      </c>
      <c r="P51" s="19" t="s">
        <v>82</v>
      </c>
      <c r="Q51" s="19" t="s">
        <v>65</v>
      </c>
      <c r="R51" s="20" t="s">
        <v>68</v>
      </c>
      <c r="S51" s="19" t="s">
        <v>65</v>
      </c>
      <c r="T51" s="20">
        <v>0.13</v>
      </c>
      <c r="U51" s="19" t="s">
        <v>65</v>
      </c>
      <c r="V51" s="19" t="s">
        <v>65</v>
      </c>
      <c r="W51" s="20">
        <v>0.03</v>
      </c>
      <c r="X51" s="18">
        <v>0.151</v>
      </c>
      <c r="Y51" s="19" t="s">
        <v>63</v>
      </c>
      <c r="Z51" s="18" t="s">
        <v>69</v>
      </c>
      <c r="AA51" s="19" t="s">
        <v>83</v>
      </c>
      <c r="AB51" s="19" t="s">
        <v>64</v>
      </c>
      <c r="AC51" s="19" t="s">
        <v>65</v>
      </c>
      <c r="AD51" s="19" t="s">
        <v>62</v>
      </c>
      <c r="AE51" s="19" t="s">
        <v>71</v>
      </c>
      <c r="AF51" s="18" t="s">
        <v>71</v>
      </c>
      <c r="AG51" s="19" t="s">
        <v>72</v>
      </c>
      <c r="AH51" s="20">
        <v>0.5</v>
      </c>
      <c r="AI51" s="21" t="s">
        <v>67</v>
      </c>
    </row>
    <row r="52" spans="1:35">
      <c r="A52" s="191" t="s">
        <v>79</v>
      </c>
      <c r="B52" s="192"/>
      <c r="C52" s="193"/>
      <c r="D52" s="15" t="s">
        <v>61</v>
      </c>
      <c r="E52" s="160" t="s">
        <v>72</v>
      </c>
      <c r="F52" s="15" t="s">
        <v>63</v>
      </c>
      <c r="G52" s="15" t="s">
        <v>63</v>
      </c>
      <c r="H52" s="15" t="s">
        <v>81</v>
      </c>
      <c r="I52" s="15" t="s">
        <v>64</v>
      </c>
      <c r="J52" s="15" t="s">
        <v>61</v>
      </c>
      <c r="K52" s="15" t="s">
        <v>65</v>
      </c>
      <c r="L52" s="15" t="s">
        <v>61</v>
      </c>
      <c r="M52" s="15" t="s">
        <v>61</v>
      </c>
      <c r="N52" s="15" t="s">
        <v>67</v>
      </c>
      <c r="O52" s="15" t="s">
        <v>65</v>
      </c>
      <c r="P52" s="15" t="s">
        <v>82</v>
      </c>
      <c r="Q52" s="15" t="s">
        <v>65</v>
      </c>
      <c r="R52" s="15" t="s">
        <v>62</v>
      </c>
      <c r="S52" s="15" t="s">
        <v>65</v>
      </c>
      <c r="T52" s="15" t="s">
        <v>65</v>
      </c>
      <c r="U52" s="15" t="s">
        <v>65</v>
      </c>
      <c r="V52" s="15" t="s">
        <v>65</v>
      </c>
      <c r="W52" s="15" t="s">
        <v>63</v>
      </c>
      <c r="X52" s="15" t="s">
        <v>61</v>
      </c>
      <c r="Y52" s="15" t="s">
        <v>63</v>
      </c>
      <c r="Z52" s="15" t="s">
        <v>69</v>
      </c>
      <c r="AA52" s="15" t="s">
        <v>83</v>
      </c>
      <c r="AB52" s="15" t="s">
        <v>64</v>
      </c>
      <c r="AC52" s="15" t="s">
        <v>65</v>
      </c>
      <c r="AD52" s="15" t="s">
        <v>62</v>
      </c>
      <c r="AE52" s="15" t="s">
        <v>71</v>
      </c>
      <c r="AF52" s="15" t="s">
        <v>71</v>
      </c>
      <c r="AG52" s="15" t="s">
        <v>72</v>
      </c>
      <c r="AH52" s="15" t="s">
        <v>67</v>
      </c>
      <c r="AI52" s="16" t="s">
        <v>67</v>
      </c>
    </row>
    <row r="53" spans="1:35">
      <c r="A53" s="194" t="s">
        <v>84</v>
      </c>
      <c r="B53" s="195"/>
      <c r="C53" s="196"/>
      <c r="D53" s="28">
        <f t="shared" ref="D53:AI53" si="14">(IF((MID(D51,1,1))="&lt;",MID(D51,2,6),D51))/(IF((MID(D52,1,1))="&lt;",MID(D52,2,6),D52))</f>
        <v>1</v>
      </c>
      <c r="E53" s="161">
        <f t="shared" si="14"/>
        <v>4.5</v>
      </c>
      <c r="F53" s="28">
        <f t="shared" si="14"/>
        <v>1</v>
      </c>
      <c r="G53" s="28">
        <f t="shared" si="14"/>
        <v>8</v>
      </c>
      <c r="H53" s="28">
        <f t="shared" si="14"/>
        <v>1</v>
      </c>
      <c r="I53" s="28">
        <f t="shared" si="14"/>
        <v>1</v>
      </c>
      <c r="J53" s="28">
        <f t="shared" si="14"/>
        <v>1</v>
      </c>
      <c r="K53" s="28">
        <f t="shared" si="14"/>
        <v>1</v>
      </c>
      <c r="L53" s="28">
        <f t="shared" si="14"/>
        <v>1</v>
      </c>
      <c r="M53" s="28">
        <f t="shared" si="14"/>
        <v>1</v>
      </c>
      <c r="N53" s="28">
        <f t="shared" si="14"/>
        <v>1</v>
      </c>
      <c r="O53" s="28">
        <f t="shared" si="14"/>
        <v>1</v>
      </c>
      <c r="P53" s="28">
        <f t="shared" si="14"/>
        <v>1</v>
      </c>
      <c r="Q53" s="28">
        <f t="shared" si="14"/>
        <v>1</v>
      </c>
      <c r="R53" s="28">
        <f t="shared" si="14"/>
        <v>1E-3</v>
      </c>
      <c r="S53" s="28">
        <f t="shared" si="14"/>
        <v>1</v>
      </c>
      <c r="T53" s="28">
        <f t="shared" si="14"/>
        <v>2.6</v>
      </c>
      <c r="U53" s="28">
        <f t="shared" si="14"/>
        <v>1</v>
      </c>
      <c r="V53" s="28">
        <f t="shared" si="14"/>
        <v>1</v>
      </c>
      <c r="W53" s="28">
        <f t="shared" si="14"/>
        <v>1.5</v>
      </c>
      <c r="X53" s="28">
        <f t="shared" si="14"/>
        <v>30.2</v>
      </c>
      <c r="Y53" s="28">
        <f t="shared" si="14"/>
        <v>1</v>
      </c>
      <c r="Z53" s="28">
        <f t="shared" si="14"/>
        <v>1</v>
      </c>
      <c r="AA53" s="28">
        <f t="shared" si="14"/>
        <v>1</v>
      </c>
      <c r="AB53" s="28">
        <f t="shared" si="14"/>
        <v>1</v>
      </c>
      <c r="AC53" s="28">
        <f t="shared" si="14"/>
        <v>1</v>
      </c>
      <c r="AD53" s="28">
        <f t="shared" si="14"/>
        <v>1</v>
      </c>
      <c r="AE53" s="28">
        <f t="shared" si="14"/>
        <v>1</v>
      </c>
      <c r="AF53" s="28">
        <f t="shared" si="14"/>
        <v>1</v>
      </c>
      <c r="AG53" s="28">
        <f t="shared" si="14"/>
        <v>1</v>
      </c>
      <c r="AH53" s="28">
        <f t="shared" si="14"/>
        <v>5</v>
      </c>
      <c r="AI53" s="40">
        <f t="shared" si="14"/>
        <v>1</v>
      </c>
    </row>
    <row r="54" spans="1:35" ht="38.25">
      <c r="A54" s="182" t="s">
        <v>73</v>
      </c>
      <c r="B54" s="183"/>
      <c r="C54" s="184"/>
      <c r="D54" s="6"/>
      <c r="E54" s="6"/>
      <c r="F54" s="6"/>
      <c r="G54" s="130" t="s">
        <v>94</v>
      </c>
      <c r="H54" s="6"/>
      <c r="I54" s="6"/>
      <c r="J54" s="6"/>
      <c r="K54" s="6"/>
      <c r="L54" s="6"/>
      <c r="M54" s="6"/>
      <c r="N54" s="6"/>
      <c r="O54" s="34"/>
      <c r="P54" s="34"/>
      <c r="Q54" s="34"/>
      <c r="R54" s="34"/>
      <c r="S54" s="34"/>
      <c r="T54" s="34"/>
      <c r="U54" s="34"/>
      <c r="V54" s="34"/>
      <c r="W54" s="34"/>
      <c r="X54" s="130" t="s">
        <v>94</v>
      </c>
      <c r="Y54" s="34"/>
      <c r="Z54" s="34"/>
      <c r="AA54" s="34"/>
      <c r="AB54" s="34"/>
      <c r="AC54" s="34"/>
      <c r="AD54" s="34"/>
      <c r="AE54" s="34"/>
      <c r="AF54" s="34"/>
      <c r="AG54" s="34"/>
      <c r="AH54" s="130" t="s">
        <v>102</v>
      </c>
      <c r="AI54" s="36"/>
    </row>
    <row r="55" spans="1:35">
      <c r="A55" s="185" t="s">
        <v>75</v>
      </c>
      <c r="B55" s="186"/>
      <c r="C55" s="187"/>
      <c r="D55" s="5"/>
      <c r="E55" s="162"/>
      <c r="F55" s="5"/>
      <c r="G55" s="129" t="s">
        <v>76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129" t="s">
        <v>86</v>
      </c>
      <c r="Y55" s="5"/>
      <c r="Z55" s="5"/>
      <c r="AA55" s="5"/>
      <c r="AB55" s="5"/>
      <c r="AC55" s="5"/>
      <c r="AD55" s="5"/>
      <c r="AE55" s="5"/>
      <c r="AF55" s="5"/>
      <c r="AG55" s="5"/>
      <c r="AH55" s="129" t="s">
        <v>76</v>
      </c>
      <c r="AI55" s="7"/>
    </row>
    <row r="56" spans="1:35" ht="26.25" thickBot="1">
      <c r="A56" s="188" t="s">
        <v>77</v>
      </c>
      <c r="B56" s="189"/>
      <c r="C56" s="190"/>
      <c r="D56" s="14"/>
      <c r="E56" s="32"/>
      <c r="F56" s="14"/>
      <c r="G56" s="131" t="s">
        <v>95</v>
      </c>
      <c r="H56" s="14"/>
      <c r="I56" s="14"/>
      <c r="J56" s="13"/>
      <c r="K56" s="13"/>
      <c r="L56" s="14"/>
      <c r="M56" s="14"/>
      <c r="N56" s="14"/>
      <c r="O56" s="37"/>
      <c r="P56" s="37"/>
      <c r="Q56" s="37"/>
      <c r="R56" s="37"/>
      <c r="S56" s="37"/>
      <c r="T56" s="37"/>
      <c r="U56" s="37"/>
      <c r="V56" s="37"/>
      <c r="W56" s="37"/>
      <c r="X56" s="131" t="s">
        <v>92</v>
      </c>
      <c r="Y56" s="37"/>
      <c r="Z56" s="37"/>
      <c r="AA56" s="37"/>
      <c r="AB56" s="37"/>
      <c r="AC56" s="37"/>
      <c r="AD56" s="37"/>
      <c r="AE56" s="37"/>
      <c r="AF56" s="37"/>
      <c r="AG56" s="37"/>
      <c r="AH56" s="131" t="s">
        <v>85</v>
      </c>
      <c r="AI56" s="39"/>
    </row>
    <row r="57" spans="1:35">
      <c r="A57" s="1" t="s">
        <v>100</v>
      </c>
      <c r="B57" s="22">
        <v>40500</v>
      </c>
      <c r="C57" s="2" t="s">
        <v>60</v>
      </c>
      <c r="D57" s="18"/>
      <c r="E57" s="159"/>
      <c r="F57" s="19"/>
      <c r="G57" s="20"/>
      <c r="H57" s="19"/>
      <c r="I57" s="19"/>
      <c r="J57" s="19"/>
      <c r="K57" s="19"/>
      <c r="L57" s="19"/>
      <c r="M57" s="18"/>
      <c r="N57" s="19"/>
      <c r="O57" s="18"/>
      <c r="P57" s="19"/>
      <c r="Q57" s="19"/>
      <c r="R57" s="20"/>
      <c r="S57" s="19"/>
      <c r="T57" s="20"/>
      <c r="U57" s="19"/>
      <c r="V57" s="19"/>
      <c r="W57" s="20"/>
      <c r="X57" s="18">
        <v>0.17100000000000001</v>
      </c>
      <c r="Y57" s="19"/>
      <c r="Z57" s="18"/>
      <c r="AA57" s="19"/>
      <c r="AB57" s="19"/>
      <c r="AC57" s="19"/>
      <c r="AD57" s="19"/>
      <c r="AE57" s="19"/>
      <c r="AF57" s="18"/>
      <c r="AG57" s="19"/>
      <c r="AH57" s="20"/>
      <c r="AI57" s="21"/>
    </row>
    <row r="58" spans="1:35">
      <c r="A58" s="191" t="s">
        <v>79</v>
      </c>
      <c r="B58" s="192"/>
      <c r="C58" s="193"/>
      <c r="D58" s="15" t="s">
        <v>61</v>
      </c>
      <c r="E58" s="160" t="s">
        <v>72</v>
      </c>
      <c r="F58" s="15" t="s">
        <v>63</v>
      </c>
      <c r="G58" s="15" t="s">
        <v>63</v>
      </c>
      <c r="H58" s="15" t="s">
        <v>81</v>
      </c>
      <c r="I58" s="15" t="s">
        <v>64</v>
      </c>
      <c r="J58" s="15" t="s">
        <v>61</v>
      </c>
      <c r="K58" s="15" t="s">
        <v>65</v>
      </c>
      <c r="L58" s="15" t="s">
        <v>61</v>
      </c>
      <c r="M58" s="15" t="s">
        <v>61</v>
      </c>
      <c r="N58" s="15" t="s">
        <v>67</v>
      </c>
      <c r="O58" s="15" t="s">
        <v>65</v>
      </c>
      <c r="P58" s="15" t="s">
        <v>82</v>
      </c>
      <c r="Q58" s="15" t="s">
        <v>65</v>
      </c>
      <c r="R58" s="15" t="s">
        <v>62</v>
      </c>
      <c r="S58" s="15" t="s">
        <v>65</v>
      </c>
      <c r="T58" s="15" t="s">
        <v>65</v>
      </c>
      <c r="U58" s="15" t="s">
        <v>65</v>
      </c>
      <c r="V58" s="15" t="s">
        <v>65</v>
      </c>
      <c r="W58" s="15" t="s">
        <v>63</v>
      </c>
      <c r="X58" s="15" t="s">
        <v>61</v>
      </c>
      <c r="Y58" s="15" t="s">
        <v>63</v>
      </c>
      <c r="Z58" s="15" t="s">
        <v>69</v>
      </c>
      <c r="AA58" s="15" t="s">
        <v>83</v>
      </c>
      <c r="AB58" s="15" t="s">
        <v>64</v>
      </c>
      <c r="AC58" s="15" t="s">
        <v>65</v>
      </c>
      <c r="AD58" s="15" t="s">
        <v>62</v>
      </c>
      <c r="AE58" s="15" t="s">
        <v>71</v>
      </c>
      <c r="AF58" s="15" t="s">
        <v>71</v>
      </c>
      <c r="AG58" s="15" t="s">
        <v>72</v>
      </c>
      <c r="AH58" s="15" t="s">
        <v>67</v>
      </c>
      <c r="AI58" s="16" t="s">
        <v>67</v>
      </c>
    </row>
    <row r="59" spans="1:35">
      <c r="A59" s="194" t="s">
        <v>84</v>
      </c>
      <c r="B59" s="195"/>
      <c r="C59" s="196"/>
      <c r="D59" s="28">
        <f t="shared" ref="D59:AI59" si="15">(IF((MID(D57,1,1))="&lt;",MID(D57,2,6),D57))/(IF((MID(D58,1,1))="&lt;",MID(D58,2,6),D58))</f>
        <v>0</v>
      </c>
      <c r="E59" s="161">
        <f t="shared" si="15"/>
        <v>0</v>
      </c>
      <c r="F59" s="28">
        <f t="shared" si="15"/>
        <v>0</v>
      </c>
      <c r="G59" s="28">
        <f t="shared" si="15"/>
        <v>0</v>
      </c>
      <c r="H59" s="28">
        <f t="shared" si="15"/>
        <v>0</v>
      </c>
      <c r="I59" s="28">
        <f t="shared" si="15"/>
        <v>0</v>
      </c>
      <c r="J59" s="28">
        <f t="shared" si="15"/>
        <v>0</v>
      </c>
      <c r="K59" s="28">
        <f t="shared" si="15"/>
        <v>0</v>
      </c>
      <c r="L59" s="28">
        <f t="shared" si="15"/>
        <v>0</v>
      </c>
      <c r="M59" s="28">
        <f t="shared" si="15"/>
        <v>0</v>
      </c>
      <c r="N59" s="28">
        <f t="shared" si="15"/>
        <v>0</v>
      </c>
      <c r="O59" s="28">
        <f t="shared" si="15"/>
        <v>0</v>
      </c>
      <c r="P59" s="28">
        <f t="shared" si="15"/>
        <v>0</v>
      </c>
      <c r="Q59" s="28">
        <f t="shared" si="15"/>
        <v>0</v>
      </c>
      <c r="R59" s="28">
        <f t="shared" si="15"/>
        <v>0</v>
      </c>
      <c r="S59" s="28">
        <f t="shared" si="15"/>
        <v>0</v>
      </c>
      <c r="T59" s="28">
        <f t="shared" si="15"/>
        <v>0</v>
      </c>
      <c r="U59" s="28">
        <f t="shared" si="15"/>
        <v>0</v>
      </c>
      <c r="V59" s="28">
        <f t="shared" si="15"/>
        <v>0</v>
      </c>
      <c r="W59" s="28">
        <f t="shared" si="15"/>
        <v>0</v>
      </c>
      <c r="X59" s="28">
        <f t="shared" si="15"/>
        <v>34.200000000000003</v>
      </c>
      <c r="Y59" s="28">
        <f t="shared" si="15"/>
        <v>0</v>
      </c>
      <c r="Z59" s="28">
        <f t="shared" si="15"/>
        <v>0</v>
      </c>
      <c r="AA59" s="28">
        <f t="shared" si="15"/>
        <v>0</v>
      </c>
      <c r="AB59" s="28">
        <f t="shared" si="15"/>
        <v>0</v>
      </c>
      <c r="AC59" s="28">
        <f t="shared" si="15"/>
        <v>0</v>
      </c>
      <c r="AD59" s="28">
        <f t="shared" si="15"/>
        <v>0</v>
      </c>
      <c r="AE59" s="28">
        <f t="shared" si="15"/>
        <v>0</v>
      </c>
      <c r="AF59" s="28">
        <f t="shared" si="15"/>
        <v>0</v>
      </c>
      <c r="AG59" s="28">
        <f t="shared" si="15"/>
        <v>0</v>
      </c>
      <c r="AH59" s="28">
        <f t="shared" si="15"/>
        <v>0</v>
      </c>
      <c r="AI59" s="40">
        <f t="shared" si="15"/>
        <v>0</v>
      </c>
    </row>
    <row r="60" spans="1:35" ht="63.75">
      <c r="A60" s="182" t="s">
        <v>73</v>
      </c>
      <c r="B60" s="183"/>
      <c r="C60" s="184"/>
      <c r="D60" s="6"/>
      <c r="E60" s="6"/>
      <c r="F60" s="6"/>
      <c r="G60" s="130"/>
      <c r="H60" s="6"/>
      <c r="I60" s="6"/>
      <c r="J60" s="6"/>
      <c r="K60" s="6"/>
      <c r="L60" s="6"/>
      <c r="M60" s="6"/>
      <c r="N60" s="6"/>
      <c r="O60" s="34"/>
      <c r="P60" s="34"/>
      <c r="Q60" s="34"/>
      <c r="R60" s="34"/>
      <c r="S60" s="34"/>
      <c r="T60" s="34"/>
      <c r="U60" s="34"/>
      <c r="V60" s="34"/>
      <c r="W60" s="34"/>
      <c r="X60" s="130" t="s">
        <v>105</v>
      </c>
      <c r="Y60" s="34"/>
      <c r="Z60" s="34"/>
      <c r="AA60" s="34"/>
      <c r="AB60" s="34"/>
      <c r="AC60" s="34"/>
      <c r="AD60" s="34"/>
      <c r="AE60" s="34"/>
      <c r="AF60" s="34"/>
      <c r="AG60" s="34"/>
      <c r="AH60" s="130"/>
      <c r="AI60" s="36"/>
    </row>
    <row r="61" spans="1:35">
      <c r="A61" s="185" t="s">
        <v>75</v>
      </c>
      <c r="B61" s="186"/>
      <c r="C61" s="187"/>
      <c r="D61" s="129"/>
      <c r="E61" s="162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7" t="s">
        <v>76</v>
      </c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7"/>
    </row>
    <row r="62" spans="1:35" ht="26.25" thickBot="1">
      <c r="A62" s="197" t="s">
        <v>77</v>
      </c>
      <c r="B62" s="198"/>
      <c r="C62" s="199"/>
      <c r="D62" s="133"/>
      <c r="E62" s="134"/>
      <c r="F62" s="133"/>
      <c r="G62" s="131"/>
      <c r="H62" s="133"/>
      <c r="I62" s="133"/>
      <c r="J62" s="136"/>
      <c r="K62" s="136"/>
      <c r="L62" s="133"/>
      <c r="M62" s="133"/>
      <c r="N62" s="133"/>
      <c r="O62" s="137"/>
      <c r="P62" s="137"/>
      <c r="Q62" s="137"/>
      <c r="R62" s="137"/>
      <c r="S62" s="137"/>
      <c r="T62" s="137"/>
      <c r="U62" s="137"/>
      <c r="V62" s="137"/>
      <c r="W62" s="137"/>
      <c r="X62" s="131" t="s">
        <v>97</v>
      </c>
      <c r="Y62" s="137"/>
      <c r="Z62" s="137"/>
      <c r="AA62" s="137"/>
      <c r="AB62" s="137"/>
      <c r="AC62" s="137"/>
      <c r="AD62" s="137"/>
      <c r="AE62" s="137"/>
      <c r="AF62" s="137"/>
      <c r="AG62" s="137"/>
      <c r="AH62" s="131"/>
      <c r="AI62" s="76"/>
    </row>
    <row r="63" spans="1:35">
      <c r="E63" s="175" t="s">
        <v>89</v>
      </c>
      <c r="U63" s="175" t="s">
        <v>89</v>
      </c>
    </row>
    <row r="64" spans="1:35">
      <c r="D64" s="49"/>
      <c r="E64" s="175" t="s">
        <v>90</v>
      </c>
      <c r="T64" s="49"/>
      <c r="U64" s="175" t="s">
        <v>90</v>
      </c>
    </row>
    <row r="65" spans="1:35">
      <c r="D65" s="50"/>
      <c r="E65" s="175" t="s">
        <v>91</v>
      </c>
      <c r="T65" s="50"/>
      <c r="U65" s="175" t="s">
        <v>91</v>
      </c>
    </row>
    <row r="66" spans="1:35">
      <c r="D66" s="51"/>
      <c r="E66" s="175" t="s">
        <v>107</v>
      </c>
      <c r="T66" s="51"/>
      <c r="U66" s="175" t="s">
        <v>107</v>
      </c>
    </row>
    <row r="67" spans="1:35" s="4" customFormat="1">
      <c r="E67" s="176"/>
      <c r="U67" s="176"/>
    </row>
    <row r="68" spans="1:35" s="4" customFormat="1" ht="15.75" thickBot="1">
      <c r="E68" s="176"/>
      <c r="U68" s="176"/>
    </row>
    <row r="69" spans="1:35">
      <c r="A69" s="1" t="s">
        <v>93</v>
      </c>
      <c r="B69" s="22">
        <v>40528</v>
      </c>
      <c r="C69" s="2" t="s">
        <v>60</v>
      </c>
      <c r="D69" s="18" t="s">
        <v>61</v>
      </c>
      <c r="E69" s="159">
        <v>0.7</v>
      </c>
      <c r="F69" s="19" t="s">
        <v>63</v>
      </c>
      <c r="G69" s="20">
        <v>0.06</v>
      </c>
      <c r="H69" s="19" t="s">
        <v>81</v>
      </c>
      <c r="I69" s="19" t="s">
        <v>64</v>
      </c>
      <c r="J69" s="19">
        <v>0.16900000000000001</v>
      </c>
      <c r="K69" s="19">
        <v>0.12</v>
      </c>
      <c r="L69" s="19" t="s">
        <v>61</v>
      </c>
      <c r="M69" s="18">
        <v>1.7000000000000001E-2</v>
      </c>
      <c r="N69" s="19" t="s">
        <v>67</v>
      </c>
      <c r="O69" s="18">
        <v>0.1</v>
      </c>
      <c r="P69" s="19">
        <v>5</v>
      </c>
      <c r="Q69" s="19" t="s">
        <v>65</v>
      </c>
      <c r="R69" s="20" t="s">
        <v>68</v>
      </c>
      <c r="S69" s="19">
        <v>0.06</v>
      </c>
      <c r="T69" s="20">
        <v>1.3</v>
      </c>
      <c r="U69" s="19" t="s">
        <v>65</v>
      </c>
      <c r="V69" s="19" t="s">
        <v>65</v>
      </c>
      <c r="W69" s="20">
        <v>0.09</v>
      </c>
      <c r="X69" s="18">
        <v>4.4999999999999998E-2</v>
      </c>
      <c r="Y69" s="19" t="s">
        <v>63</v>
      </c>
      <c r="Z69" s="18" t="s">
        <v>69</v>
      </c>
      <c r="AA69" s="19" t="s">
        <v>83</v>
      </c>
      <c r="AB69" s="19" t="s">
        <v>64</v>
      </c>
      <c r="AC69" s="19">
        <v>0.43</v>
      </c>
      <c r="AD69" s="19" t="s">
        <v>62</v>
      </c>
      <c r="AE69" s="19" t="s">
        <v>71</v>
      </c>
      <c r="AF69" s="18">
        <v>7.0000000000000001E-3</v>
      </c>
      <c r="AG69" s="19" t="s">
        <v>72</v>
      </c>
      <c r="AH69" s="20">
        <v>4.8</v>
      </c>
      <c r="AI69" s="21" t="s">
        <v>67</v>
      </c>
    </row>
    <row r="70" spans="1:35">
      <c r="A70" s="191" t="s">
        <v>79</v>
      </c>
      <c r="B70" s="192"/>
      <c r="C70" s="193"/>
      <c r="D70" s="15" t="s">
        <v>61</v>
      </c>
      <c r="E70" s="160" t="s">
        <v>72</v>
      </c>
      <c r="F70" s="15" t="s">
        <v>63</v>
      </c>
      <c r="G70" s="15" t="s">
        <v>63</v>
      </c>
      <c r="H70" s="15" t="s">
        <v>81</v>
      </c>
      <c r="I70" s="15" t="s">
        <v>64</v>
      </c>
      <c r="J70" s="15" t="s">
        <v>61</v>
      </c>
      <c r="K70" s="15" t="s">
        <v>65</v>
      </c>
      <c r="L70" s="15" t="s">
        <v>61</v>
      </c>
      <c r="M70" s="15" t="s">
        <v>61</v>
      </c>
      <c r="N70" s="15" t="s">
        <v>67</v>
      </c>
      <c r="O70" s="15" t="s">
        <v>65</v>
      </c>
      <c r="P70" s="15" t="s">
        <v>82</v>
      </c>
      <c r="Q70" s="15" t="s">
        <v>65</v>
      </c>
      <c r="R70" s="15" t="s">
        <v>62</v>
      </c>
      <c r="S70" s="15" t="s">
        <v>65</v>
      </c>
      <c r="T70" s="15" t="s">
        <v>65</v>
      </c>
      <c r="U70" s="15" t="s">
        <v>65</v>
      </c>
      <c r="V70" s="15" t="s">
        <v>65</v>
      </c>
      <c r="W70" s="15" t="s">
        <v>63</v>
      </c>
      <c r="X70" s="15" t="s">
        <v>61</v>
      </c>
      <c r="Y70" s="15" t="s">
        <v>63</v>
      </c>
      <c r="Z70" s="15" t="s">
        <v>69</v>
      </c>
      <c r="AA70" s="15" t="s">
        <v>83</v>
      </c>
      <c r="AB70" s="15" t="s">
        <v>64</v>
      </c>
      <c r="AC70" s="15" t="s">
        <v>65</v>
      </c>
      <c r="AD70" s="15" t="s">
        <v>62</v>
      </c>
      <c r="AE70" s="15" t="s">
        <v>71</v>
      </c>
      <c r="AF70" s="15" t="s">
        <v>71</v>
      </c>
      <c r="AG70" s="15" t="s">
        <v>72</v>
      </c>
      <c r="AH70" s="15" t="s">
        <v>67</v>
      </c>
      <c r="AI70" s="16" t="s">
        <v>67</v>
      </c>
    </row>
    <row r="71" spans="1:35">
      <c r="A71" s="194" t="s">
        <v>84</v>
      </c>
      <c r="B71" s="195"/>
      <c r="C71" s="196"/>
      <c r="D71" s="28">
        <f t="shared" ref="D71:AI71" si="16">(IF((MID(D69,1,1))="&lt;",MID(D69,2,6),D69))/(IF((MID(D70,1,1))="&lt;",MID(D70,2,6),D70))</f>
        <v>1</v>
      </c>
      <c r="E71" s="161">
        <f t="shared" si="16"/>
        <v>3.4999999999999996</v>
      </c>
      <c r="F71" s="28">
        <f t="shared" si="16"/>
        <v>1</v>
      </c>
      <c r="G71" s="28">
        <f t="shared" si="16"/>
        <v>3</v>
      </c>
      <c r="H71" s="28">
        <f t="shared" si="16"/>
        <v>1</v>
      </c>
      <c r="I71" s="28">
        <f t="shared" si="16"/>
        <v>1</v>
      </c>
      <c r="J71" s="28">
        <f t="shared" si="16"/>
        <v>33.800000000000004</v>
      </c>
      <c r="K71" s="28">
        <f t="shared" si="16"/>
        <v>2.4</v>
      </c>
      <c r="L71" s="28">
        <f t="shared" si="16"/>
        <v>1</v>
      </c>
      <c r="M71" s="28">
        <f t="shared" si="16"/>
        <v>3.4000000000000004</v>
      </c>
      <c r="N71" s="28">
        <f t="shared" si="16"/>
        <v>1</v>
      </c>
      <c r="O71" s="28">
        <f t="shared" si="16"/>
        <v>2</v>
      </c>
      <c r="P71" s="28">
        <f t="shared" si="16"/>
        <v>5</v>
      </c>
      <c r="Q71" s="28">
        <f t="shared" si="16"/>
        <v>1</v>
      </c>
      <c r="R71" s="28">
        <f t="shared" si="16"/>
        <v>1E-3</v>
      </c>
      <c r="S71" s="28">
        <f t="shared" si="16"/>
        <v>1.2</v>
      </c>
      <c r="T71" s="28">
        <f t="shared" si="16"/>
        <v>26</v>
      </c>
      <c r="U71" s="28">
        <f t="shared" si="16"/>
        <v>1</v>
      </c>
      <c r="V71" s="28">
        <f t="shared" si="16"/>
        <v>1</v>
      </c>
      <c r="W71" s="28">
        <f t="shared" si="16"/>
        <v>4.5</v>
      </c>
      <c r="X71" s="28">
        <f t="shared" si="16"/>
        <v>9</v>
      </c>
      <c r="Y71" s="28">
        <f t="shared" si="16"/>
        <v>1</v>
      </c>
      <c r="Z71" s="28">
        <f t="shared" si="16"/>
        <v>1</v>
      </c>
      <c r="AA71" s="28">
        <f t="shared" si="16"/>
        <v>1</v>
      </c>
      <c r="AB71" s="28">
        <f t="shared" si="16"/>
        <v>1</v>
      </c>
      <c r="AC71" s="28">
        <f t="shared" si="16"/>
        <v>8.6</v>
      </c>
      <c r="AD71" s="28">
        <f t="shared" si="16"/>
        <v>1</v>
      </c>
      <c r="AE71" s="28">
        <f t="shared" si="16"/>
        <v>1</v>
      </c>
      <c r="AF71" s="28">
        <f t="shared" si="16"/>
        <v>3.5</v>
      </c>
      <c r="AG71" s="28">
        <f t="shared" si="16"/>
        <v>1</v>
      </c>
      <c r="AH71" s="28">
        <f t="shared" si="16"/>
        <v>47.999999999999993</v>
      </c>
      <c r="AI71" s="40">
        <f t="shared" si="16"/>
        <v>1</v>
      </c>
    </row>
    <row r="72" spans="1:35" ht="38.25">
      <c r="A72" s="182" t="s">
        <v>73</v>
      </c>
      <c r="B72" s="183"/>
      <c r="C72" s="184"/>
      <c r="D72" s="6"/>
      <c r="E72" s="6"/>
      <c r="F72" s="6"/>
      <c r="G72" s="6"/>
      <c r="H72" s="6"/>
      <c r="I72" s="6"/>
      <c r="J72" s="130" t="s">
        <v>94</v>
      </c>
      <c r="K72" s="6"/>
      <c r="L72" s="6"/>
      <c r="M72" s="6"/>
      <c r="N72" s="6"/>
      <c r="O72" s="34"/>
      <c r="P72" s="130" t="s">
        <v>102</v>
      </c>
      <c r="Q72" s="34"/>
      <c r="R72" s="34"/>
      <c r="S72" s="34"/>
      <c r="T72" s="130" t="s">
        <v>94</v>
      </c>
      <c r="U72" s="34"/>
      <c r="V72" s="34"/>
      <c r="W72" s="34"/>
      <c r="X72" s="130" t="s">
        <v>94</v>
      </c>
      <c r="Y72" s="34"/>
      <c r="Z72" s="34"/>
      <c r="AA72" s="34"/>
      <c r="AB72" s="34"/>
      <c r="AC72" s="130" t="s">
        <v>94</v>
      </c>
      <c r="AD72" s="34"/>
      <c r="AE72" s="34"/>
      <c r="AF72" s="34"/>
      <c r="AG72" s="34"/>
      <c r="AH72" s="130" t="s">
        <v>94</v>
      </c>
      <c r="AI72" s="36"/>
    </row>
    <row r="73" spans="1:35">
      <c r="A73" s="185" t="s">
        <v>75</v>
      </c>
      <c r="B73" s="186"/>
      <c r="C73" s="187"/>
      <c r="D73" s="5"/>
      <c r="E73" s="162"/>
      <c r="F73" s="5"/>
      <c r="G73" s="5"/>
      <c r="H73" s="5"/>
      <c r="I73" s="5"/>
      <c r="J73" s="129" t="s">
        <v>86</v>
      </c>
      <c r="K73" s="5"/>
      <c r="L73" s="5"/>
      <c r="M73" s="5"/>
      <c r="N73" s="5"/>
      <c r="O73" s="5"/>
      <c r="P73" s="129" t="s">
        <v>76</v>
      </c>
      <c r="Q73" s="5"/>
      <c r="R73" s="5"/>
      <c r="S73" s="5"/>
      <c r="T73" s="129" t="s">
        <v>86</v>
      </c>
      <c r="U73" s="5"/>
      <c r="V73" s="5"/>
      <c r="W73" s="5"/>
      <c r="X73" s="129" t="s">
        <v>76</v>
      </c>
      <c r="Y73" s="5"/>
      <c r="Z73" s="5"/>
      <c r="AA73" s="5"/>
      <c r="AB73" s="5"/>
      <c r="AC73" s="129" t="s">
        <v>76</v>
      </c>
      <c r="AD73" s="5"/>
      <c r="AE73" s="5"/>
      <c r="AF73" s="5"/>
      <c r="AG73" s="5"/>
      <c r="AH73" s="129" t="s">
        <v>86</v>
      </c>
      <c r="AI73" s="7"/>
    </row>
    <row r="74" spans="1:35" ht="26.25" thickBot="1">
      <c r="A74" s="188" t="s">
        <v>77</v>
      </c>
      <c r="B74" s="189"/>
      <c r="C74" s="190"/>
      <c r="D74" s="14"/>
      <c r="E74" s="32"/>
      <c r="F74" s="14"/>
      <c r="G74" s="33"/>
      <c r="H74" s="14"/>
      <c r="I74" s="14"/>
      <c r="J74" s="131" t="s">
        <v>92</v>
      </c>
      <c r="K74" s="13"/>
      <c r="L74" s="14"/>
      <c r="M74" s="14"/>
      <c r="N74" s="14"/>
      <c r="O74" s="37"/>
      <c r="P74" s="131" t="s">
        <v>85</v>
      </c>
      <c r="Q74" s="37"/>
      <c r="R74" s="37"/>
      <c r="S74" s="37"/>
      <c r="T74" s="131" t="s">
        <v>92</v>
      </c>
      <c r="U74" s="37"/>
      <c r="V74" s="37"/>
      <c r="W74" s="37"/>
      <c r="X74" s="131" t="s">
        <v>95</v>
      </c>
      <c r="Y74" s="37"/>
      <c r="Z74" s="37"/>
      <c r="AA74" s="37"/>
      <c r="AB74" s="37"/>
      <c r="AC74" s="131" t="s">
        <v>95</v>
      </c>
      <c r="AD74" s="37"/>
      <c r="AE74" s="37"/>
      <c r="AF74" s="37"/>
      <c r="AG74" s="37"/>
      <c r="AH74" s="131" t="s">
        <v>92</v>
      </c>
      <c r="AI74" s="39"/>
    </row>
    <row r="75" spans="1:35">
      <c r="A75" s="1" t="s">
        <v>100</v>
      </c>
      <c r="B75" s="22">
        <v>40528</v>
      </c>
      <c r="C75" s="2" t="s">
        <v>60</v>
      </c>
      <c r="D75" s="18"/>
      <c r="E75" s="159"/>
      <c r="F75" s="19"/>
      <c r="G75" s="20"/>
      <c r="H75" s="19"/>
      <c r="I75" s="19"/>
      <c r="J75" s="19">
        <v>0.189</v>
      </c>
      <c r="K75" s="19"/>
      <c r="L75" s="19"/>
      <c r="M75" s="18"/>
      <c r="N75" s="19"/>
      <c r="O75" s="18"/>
      <c r="P75" s="19"/>
      <c r="Q75" s="19"/>
      <c r="R75" s="20"/>
      <c r="S75" s="19"/>
      <c r="T75" s="20">
        <v>1.24</v>
      </c>
      <c r="U75" s="19"/>
      <c r="V75" s="19"/>
      <c r="W75" s="20"/>
      <c r="X75" s="18"/>
      <c r="Y75" s="19"/>
      <c r="Z75" s="18"/>
      <c r="AA75" s="19"/>
      <c r="AB75" s="19"/>
      <c r="AC75" s="19"/>
      <c r="AD75" s="19"/>
      <c r="AE75" s="19"/>
      <c r="AF75" s="18"/>
      <c r="AG75" s="19"/>
      <c r="AH75" s="20">
        <v>4.5999999999999996</v>
      </c>
      <c r="AI75" s="21"/>
    </row>
    <row r="76" spans="1:35">
      <c r="A76" s="191" t="s">
        <v>79</v>
      </c>
      <c r="B76" s="192"/>
      <c r="C76" s="193"/>
      <c r="D76" s="15" t="s">
        <v>61</v>
      </c>
      <c r="E76" s="160" t="s">
        <v>72</v>
      </c>
      <c r="F76" s="15" t="s">
        <v>63</v>
      </c>
      <c r="G76" s="15" t="s">
        <v>63</v>
      </c>
      <c r="H76" s="15" t="s">
        <v>81</v>
      </c>
      <c r="I76" s="15" t="s">
        <v>64</v>
      </c>
      <c r="J76" s="15" t="s">
        <v>61</v>
      </c>
      <c r="K76" s="15" t="s">
        <v>65</v>
      </c>
      <c r="L76" s="15" t="s">
        <v>61</v>
      </c>
      <c r="M76" s="15" t="s">
        <v>61</v>
      </c>
      <c r="N76" s="15" t="s">
        <v>67</v>
      </c>
      <c r="O76" s="15" t="s">
        <v>65</v>
      </c>
      <c r="P76" s="15" t="s">
        <v>82</v>
      </c>
      <c r="Q76" s="15" t="s">
        <v>65</v>
      </c>
      <c r="R76" s="15" t="s">
        <v>62</v>
      </c>
      <c r="S76" s="15" t="s">
        <v>65</v>
      </c>
      <c r="T76" s="15" t="s">
        <v>65</v>
      </c>
      <c r="U76" s="15" t="s">
        <v>65</v>
      </c>
      <c r="V76" s="15" t="s">
        <v>65</v>
      </c>
      <c r="W76" s="15" t="s">
        <v>63</v>
      </c>
      <c r="X76" s="15" t="s">
        <v>61</v>
      </c>
      <c r="Y76" s="15" t="s">
        <v>63</v>
      </c>
      <c r="Z76" s="15" t="s">
        <v>69</v>
      </c>
      <c r="AA76" s="15" t="s">
        <v>83</v>
      </c>
      <c r="AB76" s="15" t="s">
        <v>64</v>
      </c>
      <c r="AC76" s="15" t="s">
        <v>65</v>
      </c>
      <c r="AD76" s="15" t="s">
        <v>62</v>
      </c>
      <c r="AE76" s="15" t="s">
        <v>71</v>
      </c>
      <c r="AF76" s="15" t="s">
        <v>71</v>
      </c>
      <c r="AG76" s="15" t="s">
        <v>72</v>
      </c>
      <c r="AH76" s="15" t="s">
        <v>67</v>
      </c>
      <c r="AI76" s="16" t="s">
        <v>67</v>
      </c>
    </row>
    <row r="77" spans="1:35">
      <c r="A77" s="194" t="s">
        <v>84</v>
      </c>
      <c r="B77" s="195"/>
      <c r="C77" s="196"/>
      <c r="D77" s="28">
        <f t="shared" ref="D77:AI77" si="17">(IF((MID(D75,1,1))="&lt;",MID(D75,2,6),D75))/(IF((MID(D76,1,1))="&lt;",MID(D76,2,6),D76))</f>
        <v>0</v>
      </c>
      <c r="E77" s="161">
        <f t="shared" si="17"/>
        <v>0</v>
      </c>
      <c r="F77" s="28">
        <f t="shared" si="17"/>
        <v>0</v>
      </c>
      <c r="G77" s="28">
        <f t="shared" si="17"/>
        <v>0</v>
      </c>
      <c r="H77" s="28">
        <f t="shared" si="17"/>
        <v>0</v>
      </c>
      <c r="I77" s="28">
        <f t="shared" si="17"/>
        <v>0</v>
      </c>
      <c r="J77" s="28">
        <f t="shared" si="17"/>
        <v>37.799999999999997</v>
      </c>
      <c r="K77" s="28">
        <f t="shared" si="17"/>
        <v>0</v>
      </c>
      <c r="L77" s="28">
        <f t="shared" si="17"/>
        <v>0</v>
      </c>
      <c r="M77" s="28">
        <f t="shared" si="17"/>
        <v>0</v>
      </c>
      <c r="N77" s="28">
        <f t="shared" si="17"/>
        <v>0</v>
      </c>
      <c r="O77" s="28">
        <f t="shared" si="17"/>
        <v>0</v>
      </c>
      <c r="P77" s="28">
        <f t="shared" si="17"/>
        <v>0</v>
      </c>
      <c r="Q77" s="28">
        <f t="shared" si="17"/>
        <v>0</v>
      </c>
      <c r="R77" s="28">
        <f t="shared" si="17"/>
        <v>0</v>
      </c>
      <c r="S77" s="28">
        <f t="shared" si="17"/>
        <v>0</v>
      </c>
      <c r="T77" s="28">
        <f t="shared" si="17"/>
        <v>24.799999999999997</v>
      </c>
      <c r="U77" s="28">
        <f t="shared" si="17"/>
        <v>0</v>
      </c>
      <c r="V77" s="28">
        <f t="shared" si="17"/>
        <v>0</v>
      </c>
      <c r="W77" s="28">
        <f t="shared" si="17"/>
        <v>0</v>
      </c>
      <c r="X77" s="28">
        <f t="shared" si="17"/>
        <v>0</v>
      </c>
      <c r="Y77" s="28">
        <f t="shared" si="17"/>
        <v>0</v>
      </c>
      <c r="Z77" s="28">
        <f t="shared" si="17"/>
        <v>0</v>
      </c>
      <c r="AA77" s="28">
        <f t="shared" si="17"/>
        <v>0</v>
      </c>
      <c r="AB77" s="28">
        <f t="shared" si="17"/>
        <v>0</v>
      </c>
      <c r="AC77" s="28">
        <f t="shared" si="17"/>
        <v>0</v>
      </c>
      <c r="AD77" s="28">
        <f t="shared" si="17"/>
        <v>0</v>
      </c>
      <c r="AE77" s="28">
        <f t="shared" si="17"/>
        <v>0</v>
      </c>
      <c r="AF77" s="28">
        <f t="shared" si="17"/>
        <v>0</v>
      </c>
      <c r="AG77" s="28">
        <f t="shared" si="17"/>
        <v>0</v>
      </c>
      <c r="AH77" s="28">
        <f t="shared" si="17"/>
        <v>45.999999999999993</v>
      </c>
      <c r="AI77" s="40">
        <f t="shared" si="17"/>
        <v>0</v>
      </c>
    </row>
    <row r="78" spans="1:35" ht="63.75">
      <c r="A78" s="182" t="s">
        <v>73</v>
      </c>
      <c r="B78" s="183"/>
      <c r="C78" s="184"/>
      <c r="D78" s="6"/>
      <c r="E78" s="6"/>
      <c r="F78" s="6"/>
      <c r="G78" s="6"/>
      <c r="H78" s="6"/>
      <c r="I78" s="6"/>
      <c r="J78" s="130" t="s">
        <v>103</v>
      </c>
      <c r="K78" s="6"/>
      <c r="L78" s="6"/>
      <c r="M78" s="6"/>
      <c r="N78" s="6"/>
      <c r="O78" s="34"/>
      <c r="P78" s="34"/>
      <c r="Q78" s="34"/>
      <c r="R78" s="34"/>
      <c r="S78" s="34"/>
      <c r="T78" s="130" t="s">
        <v>103</v>
      </c>
      <c r="U78" s="34"/>
      <c r="V78" s="34"/>
      <c r="W78" s="34"/>
      <c r="X78" s="6"/>
      <c r="Y78" s="34"/>
      <c r="Z78" s="34"/>
      <c r="AA78" s="34"/>
      <c r="AB78" s="34"/>
      <c r="AC78" s="34"/>
      <c r="AD78" s="34"/>
      <c r="AE78" s="34"/>
      <c r="AF78" s="34"/>
      <c r="AG78" s="34"/>
      <c r="AH78" s="130" t="s">
        <v>103</v>
      </c>
      <c r="AI78" s="36"/>
    </row>
    <row r="79" spans="1:35">
      <c r="A79" s="185" t="s">
        <v>75</v>
      </c>
      <c r="B79" s="186"/>
      <c r="C79" s="187"/>
      <c r="D79" s="5"/>
      <c r="E79" s="162"/>
      <c r="F79" s="5"/>
      <c r="G79" s="5"/>
      <c r="H79" s="5"/>
      <c r="I79" s="5"/>
      <c r="J79" s="127" t="s">
        <v>76</v>
      </c>
      <c r="K79" s="5"/>
      <c r="L79" s="5"/>
      <c r="M79" s="5"/>
      <c r="N79" s="5"/>
      <c r="O79" s="5"/>
      <c r="P79" s="5"/>
      <c r="Q79" s="5"/>
      <c r="R79" s="5"/>
      <c r="S79" s="5"/>
      <c r="T79" s="127" t="s">
        <v>76</v>
      </c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127" t="s">
        <v>76</v>
      </c>
      <c r="AI79" s="7"/>
    </row>
    <row r="80" spans="1:35" ht="26.25" thickBot="1">
      <c r="A80" s="197" t="s">
        <v>77</v>
      </c>
      <c r="B80" s="198"/>
      <c r="C80" s="199"/>
      <c r="D80" s="133"/>
      <c r="E80" s="134"/>
      <c r="F80" s="133"/>
      <c r="G80" s="135"/>
      <c r="H80" s="133"/>
      <c r="I80" s="133"/>
      <c r="J80" s="131" t="s">
        <v>97</v>
      </c>
      <c r="K80" s="136"/>
      <c r="L80" s="133"/>
      <c r="M80" s="133"/>
      <c r="N80" s="133"/>
      <c r="O80" s="137"/>
      <c r="P80" s="137"/>
      <c r="Q80" s="137"/>
      <c r="R80" s="137"/>
      <c r="S80" s="137"/>
      <c r="T80" s="131" t="s">
        <v>97</v>
      </c>
      <c r="U80" s="137"/>
      <c r="V80" s="137"/>
      <c r="W80" s="137"/>
      <c r="X80" s="135"/>
      <c r="Y80" s="137"/>
      <c r="Z80" s="137"/>
      <c r="AA80" s="137"/>
      <c r="AB80" s="137"/>
      <c r="AC80" s="137"/>
      <c r="AD80" s="137"/>
      <c r="AE80" s="137"/>
      <c r="AF80" s="137"/>
      <c r="AG80" s="137"/>
      <c r="AH80" s="131" t="s">
        <v>97</v>
      </c>
      <c r="AI80" s="76"/>
    </row>
    <row r="81" spans="4:21">
      <c r="E81" s="175" t="s">
        <v>89</v>
      </c>
      <c r="U81" s="175" t="s">
        <v>89</v>
      </c>
    </row>
    <row r="82" spans="4:21">
      <c r="D82" s="49"/>
      <c r="E82" s="175" t="s">
        <v>90</v>
      </c>
      <c r="T82" s="49"/>
      <c r="U82" s="175" t="s">
        <v>90</v>
      </c>
    </row>
    <row r="83" spans="4:21">
      <c r="D83" s="50"/>
      <c r="E83" s="175" t="s">
        <v>91</v>
      </c>
      <c r="T83" s="50"/>
      <c r="U83" s="175" t="s">
        <v>91</v>
      </c>
    </row>
    <row r="84" spans="4:21">
      <c r="D84" s="51"/>
      <c r="E84" s="175" t="s">
        <v>107</v>
      </c>
      <c r="T84" s="51"/>
      <c r="U84" s="175" t="s">
        <v>107</v>
      </c>
    </row>
  </sheetData>
  <mergeCells count="60">
    <mergeCell ref="A76:C76"/>
    <mergeCell ref="A77:C77"/>
    <mergeCell ref="A78:C78"/>
    <mergeCell ref="A79:C79"/>
    <mergeCell ref="A80:C80"/>
    <mergeCell ref="A70:C70"/>
    <mergeCell ref="A71:C71"/>
    <mergeCell ref="A72:C72"/>
    <mergeCell ref="A73:C73"/>
    <mergeCell ref="A74:C74"/>
    <mergeCell ref="A52:C52"/>
    <mergeCell ref="A53:C53"/>
    <mergeCell ref="A54:C54"/>
    <mergeCell ref="A55:C55"/>
    <mergeCell ref="A56:C56"/>
    <mergeCell ref="A46:C46"/>
    <mergeCell ref="A47:C47"/>
    <mergeCell ref="A48:C48"/>
    <mergeCell ref="A49:C49"/>
    <mergeCell ref="A50:C50"/>
    <mergeCell ref="A40:C40"/>
    <mergeCell ref="A41:C41"/>
    <mergeCell ref="A42:C42"/>
    <mergeCell ref="A43:C43"/>
    <mergeCell ref="A44:C44"/>
    <mergeCell ref="A35:C35"/>
    <mergeCell ref="A36:C36"/>
    <mergeCell ref="A37:C37"/>
    <mergeCell ref="A38:C38"/>
    <mergeCell ref="A20:C20"/>
    <mergeCell ref="A22:C22"/>
    <mergeCell ref="A23:C23"/>
    <mergeCell ref="A24:C24"/>
    <mergeCell ref="A25:C25"/>
    <mergeCell ref="A26:C26"/>
    <mergeCell ref="A29:C29"/>
    <mergeCell ref="A30:C30"/>
    <mergeCell ref="A31:C31"/>
    <mergeCell ref="A32:C32"/>
    <mergeCell ref="A34:C34"/>
    <mergeCell ref="A10:C10"/>
    <mergeCell ref="A11:C11"/>
    <mergeCell ref="A12:C12"/>
    <mergeCell ref="A13:C13"/>
    <mergeCell ref="A14:C14"/>
    <mergeCell ref="A6:C6"/>
    <mergeCell ref="A4:C4"/>
    <mergeCell ref="A5:C5"/>
    <mergeCell ref="A7:C7"/>
    <mergeCell ref="A8:C8"/>
    <mergeCell ref="A16:C16"/>
    <mergeCell ref="A17:C17"/>
    <mergeCell ref="A18:C18"/>
    <mergeCell ref="A19:C19"/>
    <mergeCell ref="A28:C28"/>
    <mergeCell ref="A58:C58"/>
    <mergeCell ref="A59:C59"/>
    <mergeCell ref="A60:C60"/>
    <mergeCell ref="A61:C61"/>
    <mergeCell ref="A62:C62"/>
  </mergeCells>
  <conditionalFormatting sqref="D77:AI77 D71:AI71 D53:AI53 D47:AI47 D41:AI41 D29:AI29 D35:AI35 D59:AI59">
    <cfRule type="cellIs" dxfId="36" priority="278" operator="greaterThanOrEqual">
      <formula>5</formula>
    </cfRule>
  </conditionalFormatting>
  <conditionalFormatting sqref="D5:AI5 D17:AI17">
    <cfRule type="expression" dxfId="35" priority="230">
      <formula>IF(AND((MID(D3,1,1))="&lt;",(MID(D4,1,1))="&lt;",D5&gt;=5),TRUE,FALSE)</formula>
    </cfRule>
    <cfRule type="cellIs" dxfId="34" priority="231" operator="greaterThanOrEqual">
      <formula>20</formula>
    </cfRule>
    <cfRule type="cellIs" dxfId="33" priority="232" operator="greaterThanOrEqual">
      <formula>5</formula>
    </cfRule>
  </conditionalFormatting>
  <conditionalFormatting sqref="D29:AI29">
    <cfRule type="expression" dxfId="32" priority="227">
      <formula>IF(AND((MID(D27,1,1))="&lt;",(MID(D28,1,1))="&lt;",D29&gt;=5),TRUE,FALSE)</formula>
    </cfRule>
    <cfRule type="cellIs" dxfId="31" priority="228" operator="greaterThanOrEqual">
      <formula>20</formula>
    </cfRule>
    <cfRule type="cellIs" dxfId="30" priority="229" operator="greaterThanOrEqual">
      <formula>5</formula>
    </cfRule>
  </conditionalFormatting>
  <conditionalFormatting sqref="D41:AI41">
    <cfRule type="expression" dxfId="29" priority="206">
      <formula>IF(AND((MID(D39,1,1))="&lt;",(MID(D40,1,1))="&lt;",D41&gt;=5),TRUE,FALSE)</formula>
    </cfRule>
    <cfRule type="cellIs" dxfId="28" priority="207" operator="greaterThanOrEqual">
      <formula>20</formula>
    </cfRule>
    <cfRule type="cellIs" dxfId="27" priority="208" operator="greaterThanOrEqual">
      <formula>5</formula>
    </cfRule>
  </conditionalFormatting>
  <conditionalFormatting sqref="D47:AI47">
    <cfRule type="expression" dxfId="26" priority="200">
      <formula>IF(AND((MID(D45,1,1))="&lt;",(MID(D46,1,1))="&lt;",D47&gt;=5),TRUE,FALSE)</formula>
    </cfRule>
    <cfRule type="cellIs" dxfId="25" priority="201" operator="greaterThanOrEqual">
      <formula>20</formula>
    </cfRule>
    <cfRule type="cellIs" dxfId="24" priority="202" operator="greaterThanOrEqual">
      <formula>5</formula>
    </cfRule>
  </conditionalFormatting>
  <conditionalFormatting sqref="D53:AI53">
    <cfRule type="expression" dxfId="23" priority="194">
      <formula>IF(AND((MID(D51,1,1))="&lt;",(MID(D52,1,1))="&lt;",D53&gt;=5),TRUE,FALSE)</formula>
    </cfRule>
    <cfRule type="cellIs" dxfId="22" priority="195" operator="greaterThanOrEqual">
      <formula>20</formula>
    </cfRule>
    <cfRule type="cellIs" dxfId="21" priority="196" operator="greaterThanOrEqual">
      <formula>5</formula>
    </cfRule>
  </conditionalFormatting>
  <conditionalFormatting sqref="D71:AI71">
    <cfRule type="expression" dxfId="20" priority="191">
      <formula>IF(AND((MID(D69,1,1))="&lt;",(MID(D70,1,1))="&lt;",D71&gt;=5),TRUE,FALSE)</formula>
    </cfRule>
    <cfRule type="cellIs" dxfId="19" priority="192" operator="greaterThanOrEqual">
      <formula>20</formula>
    </cfRule>
    <cfRule type="cellIs" dxfId="18" priority="193" operator="greaterThanOrEqual">
      <formula>5</formula>
    </cfRule>
  </conditionalFormatting>
  <conditionalFormatting sqref="D77:AI77">
    <cfRule type="expression" dxfId="17" priority="185">
      <formula>IF(AND((MID(D75,1,1))="&lt;",(MID(D76,1,1))="&lt;",D77&gt;=5),TRUE,FALSE)</formula>
    </cfRule>
    <cfRule type="cellIs" dxfId="16" priority="186" operator="greaterThanOrEqual">
      <formula>20</formula>
    </cfRule>
    <cfRule type="cellIs" dxfId="15" priority="187" operator="greaterThanOrEqual">
      <formula>5</formula>
    </cfRule>
  </conditionalFormatting>
  <conditionalFormatting sqref="D11:AI11">
    <cfRule type="expression" dxfId="14" priority="41">
      <formula>IF(AND((MID(D9,1,1))="&lt;",(MID(D10,1,1))="&lt;",D11&gt;=5),TRUE,FALSE)</formula>
    </cfRule>
    <cfRule type="cellIs" dxfId="13" priority="42" operator="greaterThanOrEqual">
      <formula>20</formula>
    </cfRule>
    <cfRule type="cellIs" dxfId="12" priority="43" operator="greaterThanOrEqual">
      <formula>5</formula>
    </cfRule>
  </conditionalFormatting>
  <conditionalFormatting sqref="D23:AI23">
    <cfRule type="expression" dxfId="11" priority="38">
      <formula>IF(AND((MID(D21,1,1))="&lt;",(MID(D22,1,1))="&lt;",D23&gt;=5),TRUE,FALSE)</formula>
    </cfRule>
    <cfRule type="cellIs" dxfId="10" priority="39" operator="greaterThanOrEqual">
      <formula>20</formula>
    </cfRule>
    <cfRule type="cellIs" dxfId="9" priority="40" operator="greaterThanOrEqual">
      <formula>5</formula>
    </cfRule>
  </conditionalFormatting>
  <conditionalFormatting sqref="D35:AI35">
    <cfRule type="expression" dxfId="8" priority="22">
      <formula>IF(AND((MID(D33,1,1))="&lt;",(MID(D34,1,1))="&lt;",D35&gt;=5),TRUE,FALSE)</formula>
    </cfRule>
    <cfRule type="cellIs" dxfId="7" priority="23" operator="greaterThanOrEqual">
      <formula>20</formula>
    </cfRule>
    <cfRule type="cellIs" dxfId="6" priority="24" operator="greaterThanOrEqual">
      <formula>5</formula>
    </cfRule>
  </conditionalFormatting>
  <conditionalFormatting sqref="D41:AI41">
    <cfRule type="expression" dxfId="5" priority="5">
      <formula>IF(AND((MID(D39,1,1))="&lt;",(MID(D40,1,1))="&lt;",D41&gt;=5),TRUE,FALSE)</formula>
    </cfRule>
    <cfRule type="cellIs" dxfId="4" priority="6" operator="greaterThanOrEqual">
      <formula>20</formula>
    </cfRule>
    <cfRule type="cellIs" dxfId="3" priority="7" operator="greaterThanOrEqual">
      <formula>5</formula>
    </cfRule>
  </conditionalFormatting>
  <conditionalFormatting sqref="D59:AI59">
    <cfRule type="expression" dxfId="2" priority="1">
      <formula>IF(AND((MID(D57,1,1))="&lt;",(MID(D58,1,1))="&lt;",D59&gt;=5),TRUE,FALSE)</formula>
    </cfRule>
    <cfRule type="cellIs" dxfId="1" priority="2" operator="greaterThanOrEqual">
      <formula>20</formula>
    </cfRule>
    <cfRule type="cellIs" dxfId="0" priority="3" operator="greaterThanOrEqual">
      <formula>5</formula>
    </cfRule>
  </conditionalFormatting>
  <dataValidations disablePrompts="1" count="1">
    <dataValidation type="list" allowBlank="1" showInputMessage="1" showErrorMessage="1" sqref="K79:S79 AI73 D73:I73 K73:O73 Q73:S73 U73:W73 Y73:AB73 AD73:AG73 AI79 U79:AG79 D79:I79 D25:AI25 D7:AI7 D13:AI13 D19:AI19 H55:W55 AI55 D55:F55 Y55:AG55 D37:AI37 D31:AI31 D43:AI43 D49:AI49 AI61 D61:F61 H61:AG61">
      <formula1>#REF!</formula1>
    </dataValidation>
  </dataValidations>
  <pageMargins left="0.70866141732283472" right="0.70866141732283472" top="0.82677165354330717" bottom="0.74803149606299213" header="0.31496062992125984" footer="0.31496062992125984"/>
  <pageSetup paperSize="17" scale="48" orientation="landscape" r:id="rId1"/>
  <headerFooter>
    <oddHeader>&amp;L&amp;G&amp;C&amp;"Arial,Regular"&amp;18Table D-25:  Vangorda Creek Drainage Groundwater Quality
2010 QA/QC Field Blanks - Dissolved Metals&amp;R&amp;G</oddHeader>
    <oddFooter>&amp;L&amp;"Arial,Regular"&amp;8&amp;Z&amp;F\&amp;A&amp;R&amp;"Arial,Regular"&amp;10Page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A9"/>
  <sheetViews>
    <sheetView workbookViewId="0">
      <selection activeCell="C11" sqref="C11"/>
    </sheetView>
  </sheetViews>
  <sheetFormatPr defaultRowHeight="15"/>
  <sheetData>
    <row r="2" spans="1:1">
      <c r="A2" s="41" t="s">
        <v>74</v>
      </c>
    </row>
    <row r="3" spans="1:1">
      <c r="A3" s="30" t="s">
        <v>76</v>
      </c>
    </row>
    <row r="4" spans="1:1">
      <c r="A4" s="4" t="s">
        <v>78</v>
      </c>
    </row>
    <row r="6" spans="1:1">
      <c r="A6" s="41" t="s">
        <v>74</v>
      </c>
    </row>
    <row r="7" spans="1:1">
      <c r="A7" s="30" t="s">
        <v>76</v>
      </c>
    </row>
    <row r="8" spans="1:1">
      <c r="A8" s="4" t="s">
        <v>78</v>
      </c>
    </row>
    <row r="9" spans="1:1">
      <c r="A9" s="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</vt:lpstr>
      <vt:lpstr>Diss. Metals</vt:lpstr>
      <vt:lpstr>Refs</vt:lpstr>
      <vt:lpstr>'Diss. Metals'!Print_Titles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kramsay</dc:creator>
  <cp:lastModifiedBy>jcherian</cp:lastModifiedBy>
  <cp:lastPrinted>2011-02-21T21:00:41Z</cp:lastPrinted>
  <dcterms:created xsi:type="dcterms:W3CDTF">2010-02-03T22:56:34Z</dcterms:created>
  <dcterms:modified xsi:type="dcterms:W3CDTF">2011-03-10T17:21:16Z</dcterms:modified>
</cp:coreProperties>
</file>