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995" windowWidth="19440" windowHeight="6210" tabRatio="850" firstSheet="9" activeTab="12"/>
  </bookViews>
  <sheets>
    <sheet name="Sheet1" sheetId="1" r:id="rId1"/>
    <sheet name="P81-06(TH-50)" sheetId="2" r:id="rId2"/>
    <sheet name="P81-06(H-38)" sheetId="3" r:id="rId3"/>
    <sheet name="P81-07(TH-51)" sheetId="4" r:id="rId4"/>
    <sheet name="P81-07(H-39)" sheetId="5" r:id="rId5"/>
    <sheet name="P81-08(TH-52)" sheetId="6" r:id="rId6"/>
    <sheet name="P81-08(H-40)" sheetId="7" r:id="rId7"/>
    <sheet name="P03-01(TH-53)" sheetId="8" r:id="rId8"/>
    <sheet name="P03-01(H-41)" sheetId="9" r:id="rId9"/>
    <sheet name="P03-02(TH-54)" sheetId="10" r:id="rId10"/>
    <sheet name="P03-02(H-42)" sheetId="11" r:id="rId11"/>
    <sheet name="P03-03(TH-55)" sheetId="12" r:id="rId12"/>
    <sheet name="P03-03(H-43)" sheetId="13" r:id="rId13"/>
  </sheets>
  <definedNames>
    <definedName name="_xlnm.Print_Area" localSheetId="7">'P03-01(TH-53)'!$A$1:$F$16</definedName>
    <definedName name="_xlnm.Print_Area" localSheetId="9">'P03-02(TH-54)'!$A$1:$F$16</definedName>
    <definedName name="_xlnm.Print_Area" localSheetId="11">'P03-03(TH-55)'!$A$1:$F$16</definedName>
    <definedName name="_xlnm.Print_Area" localSheetId="1">'P81-06(TH-50)'!$A$1:$G$25</definedName>
    <definedName name="_xlnm.Print_Area" localSheetId="3">'P81-07(TH-51)'!$A$1:$G$29</definedName>
    <definedName name="_xlnm.Print_Area" localSheetId="5">'P81-08(TH-52)'!$A$1:$G$25</definedName>
  </definedNames>
  <calcPr fullCalcOnLoad="1"/>
</workbook>
</file>

<file path=xl/sharedStrings.xml><?xml version="1.0" encoding="utf-8"?>
<sst xmlns="http://schemas.openxmlformats.org/spreadsheetml/2006/main" count="166" uniqueCount="54">
  <si>
    <t>Location:</t>
  </si>
  <si>
    <t>Coordinates:</t>
  </si>
  <si>
    <t>Date</t>
  </si>
  <si>
    <t>Surface Elev.</t>
  </si>
  <si>
    <t xml:space="preserve">Shallow Tip Elev. </t>
  </si>
  <si>
    <t>Comments</t>
  </si>
  <si>
    <t>Date Installed:</t>
  </si>
  <si>
    <t>Surface Protector:</t>
  </si>
  <si>
    <t>N/A</t>
  </si>
  <si>
    <t>P03-01</t>
  </si>
  <si>
    <t>Secondary Impoundment Tailings</t>
  </si>
  <si>
    <t>?</t>
  </si>
  <si>
    <t>P03-02</t>
  </si>
  <si>
    <t>P03-03</t>
  </si>
  <si>
    <t>P81-06</t>
  </si>
  <si>
    <t>P81-07</t>
  </si>
  <si>
    <t>P81-08</t>
  </si>
  <si>
    <t>2004 Stick-Up (m):</t>
  </si>
  <si>
    <t>2004 Surface 
Elevation ( m amsl):</t>
  </si>
  <si>
    <t>Tip Elevation
(m amsl):</t>
  </si>
  <si>
    <t>Screened Interval
(m bgs):</t>
  </si>
  <si>
    <t>Water level from top of pipe (m)</t>
  </si>
  <si>
    <t>Piezometric Elevation                             (m amsl)</t>
  </si>
  <si>
    <t>Pond El. 
(m amsl)</t>
  </si>
  <si>
    <t>Secondary Dam</t>
  </si>
  <si>
    <t>Unknown</t>
  </si>
  <si>
    <t>Dry</t>
  </si>
  <si>
    <t>8V583322
6912403</t>
  </si>
  <si>
    <t>8V583222
6912420</t>
  </si>
  <si>
    <t>Note: Water levels should be read from top of lower section of pipe (5" stick-up), not from the 26" broken piece on top.</t>
  </si>
  <si>
    <t>8V582791
6912684</t>
  </si>
  <si>
    <t>Piezo Bottom</t>
  </si>
  <si>
    <t>Bottom Elev.</t>
  </si>
  <si>
    <t>Gartner Lee did the wells already</t>
  </si>
  <si>
    <t>No beep, bottom</t>
  </si>
  <si>
    <t>no beep, bottom</t>
  </si>
  <si>
    <t>Beep</t>
  </si>
  <si>
    <t>No Beep - Bottom</t>
  </si>
  <si>
    <t>Type</t>
  </si>
  <si>
    <t>Site</t>
  </si>
  <si>
    <t>Static Line</t>
  </si>
  <si>
    <t>P81-6</t>
  </si>
  <si>
    <t>All Measurements To Top Of Well - Plastic Casing Broken</t>
  </si>
  <si>
    <t>P81-7 (m)</t>
  </si>
  <si>
    <t>P81-8 (m)</t>
  </si>
  <si>
    <t>8.21*</t>
  </si>
  <si>
    <t>P03-01 (m)</t>
  </si>
  <si>
    <t>P03-02 (m)</t>
  </si>
  <si>
    <t>P03-03 (m)</t>
  </si>
  <si>
    <t>No Beep, Assumed Dry</t>
  </si>
  <si>
    <t>no beep, assumed dry</t>
  </si>
  <si>
    <t>2004 Surface 
Elevation ( masl):</t>
  </si>
  <si>
    <t>Note: Data until end of 2009 as compiled in BGC, 2010 data compiled by DES</t>
  </si>
  <si>
    <t>Note: Check result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</si>
</sst>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0_)"/>
    <numFmt numFmtId="174" formatCode="0.0"/>
    <numFmt numFmtId="175" formatCode="0.000"/>
    <numFmt numFmtId="176" formatCode="0.0_)"/>
    <numFmt numFmtId="177" formatCode="0_)"/>
    <numFmt numFmtId="178" formatCode="0.0000"/>
    <numFmt numFmtId="179" formatCode="0.00000"/>
    <numFmt numFmtId="180" formatCode="&quot;$&quot;#,##0.00"/>
    <numFmt numFmtId="181" formatCode="#,##0.0"/>
    <numFmt numFmtId="182" formatCode="0.00000000000000"/>
    <numFmt numFmtId="183" formatCode="0.000000000000000"/>
    <numFmt numFmtId="184" formatCode="0.0000000000000000"/>
    <numFmt numFmtId="185" formatCode="0.00000000000000000"/>
    <numFmt numFmtId="186" formatCode="0.0000000000000"/>
    <numFmt numFmtId="187" formatCode="0.000000000000"/>
    <numFmt numFmtId="188" formatCode="0.00000000000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mmm\-yyyy"/>
    <numFmt numFmtId="195" formatCode="[$-1009]mmmm\ d\,\ yyyy"/>
    <numFmt numFmtId="196" formatCode="[$-1009]d\-mmm\-yy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5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57" applyFont="1">
      <alignment/>
      <protection/>
    </xf>
    <xf numFmtId="0" fontId="1" fillId="0" borderId="10" xfId="57" applyFont="1" applyBorder="1" applyAlignment="1">
      <alignment horizontal="center" wrapText="1"/>
      <protection/>
    </xf>
    <xf numFmtId="0" fontId="1" fillId="0" borderId="10" xfId="57" applyFont="1" applyBorder="1" applyAlignment="1">
      <alignment horizontal="center"/>
      <protection/>
    </xf>
    <xf numFmtId="15" fontId="0" fillId="0" borderId="0" xfId="57" applyNumberFormat="1" applyFont="1">
      <alignment/>
      <protection/>
    </xf>
    <xf numFmtId="2" fontId="0" fillId="0" borderId="0" xfId="57" applyNumberFormat="1" applyFont="1">
      <alignment/>
      <protection/>
    </xf>
    <xf numFmtId="196" fontId="0" fillId="0" borderId="11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0" fontId="0" fillId="0" borderId="0" xfId="57" applyFont="1" applyAlignment="1">
      <alignment horizontal="center"/>
      <protection/>
    </xf>
    <xf numFmtId="196" fontId="0" fillId="0" borderId="0" xfId="57" applyNumberFormat="1" applyFont="1" applyAlignment="1">
      <alignment horizontal="center"/>
      <protection/>
    </xf>
    <xf numFmtId="0" fontId="0" fillId="0" borderId="12" xfId="57" applyFont="1" applyBorder="1" applyAlignment="1">
      <alignment horizontal="center" wrapText="1"/>
      <protection/>
    </xf>
    <xf numFmtId="196" fontId="0" fillId="0" borderId="13" xfId="57" applyNumberFormat="1" applyFont="1" applyBorder="1" applyAlignment="1">
      <alignment horizontal="center"/>
      <protection/>
    </xf>
    <xf numFmtId="0" fontId="0" fillId="0" borderId="13" xfId="57" applyFont="1" applyBorder="1" applyAlignment="1">
      <alignment horizontal="center"/>
      <protection/>
    </xf>
    <xf numFmtId="0" fontId="1" fillId="0" borderId="14" xfId="57" applyFont="1" applyBorder="1" applyAlignment="1">
      <alignment horizontal="right"/>
      <protection/>
    </xf>
    <xf numFmtId="0" fontId="1" fillId="0" borderId="12" xfId="0" applyFont="1" applyBorder="1" applyAlignment="1">
      <alignment horizontal="right"/>
    </xf>
    <xf numFmtId="0" fontId="1" fillId="0" borderId="15" xfId="57" applyFont="1" applyBorder="1" applyAlignment="1">
      <alignment horizontal="right"/>
      <protection/>
    </xf>
    <xf numFmtId="0" fontId="0" fillId="0" borderId="16" xfId="57" applyFont="1" applyBorder="1" applyAlignment="1">
      <alignment horizontal="center" wrapText="1"/>
      <protection/>
    </xf>
    <xf numFmtId="0" fontId="1" fillId="0" borderId="16" xfId="57" applyFont="1" applyBorder="1" applyAlignment="1">
      <alignment horizontal="right" wrapText="1"/>
      <protection/>
    </xf>
    <xf numFmtId="0" fontId="0" fillId="0" borderId="17" xfId="57" applyFont="1" applyBorder="1" applyAlignment="1">
      <alignment horizontal="center"/>
      <protection/>
    </xf>
    <xf numFmtId="0" fontId="1" fillId="0" borderId="18" xfId="57" applyFont="1" applyBorder="1" applyAlignment="1">
      <alignment horizontal="right" wrapText="1"/>
      <protection/>
    </xf>
    <xf numFmtId="0" fontId="0" fillId="0" borderId="19" xfId="57" applyFont="1" applyBorder="1" applyAlignment="1">
      <alignment horizontal="center"/>
      <protection/>
    </xf>
    <xf numFmtId="0" fontId="0" fillId="0" borderId="16" xfId="57" applyBorder="1" applyAlignment="1">
      <alignment horizontal="center"/>
      <protection/>
    </xf>
    <xf numFmtId="0" fontId="0" fillId="0" borderId="20" xfId="57" applyBorder="1">
      <alignment/>
      <protection/>
    </xf>
    <xf numFmtId="0" fontId="0" fillId="0" borderId="21" xfId="57" applyBorder="1">
      <alignment/>
      <protection/>
    </xf>
    <xf numFmtId="0" fontId="0" fillId="0" borderId="21" xfId="0" applyBorder="1" applyAlignment="1">
      <alignment/>
    </xf>
    <xf numFmtId="0" fontId="1" fillId="0" borderId="21" xfId="0" applyFont="1" applyBorder="1" applyAlignment="1">
      <alignment horizontal="right" wrapText="1"/>
    </xf>
    <xf numFmtId="0" fontId="0" fillId="0" borderId="22" xfId="0" applyBorder="1" applyAlignment="1">
      <alignment horizontal="center"/>
    </xf>
    <xf numFmtId="0" fontId="1" fillId="0" borderId="23" xfId="57" applyFont="1" applyBorder="1" applyAlignment="1">
      <alignment/>
      <protection/>
    </xf>
    <xf numFmtId="0" fontId="1" fillId="0" borderId="10" xfId="57" applyFont="1" applyBorder="1" applyAlignment="1">
      <alignment horizontal="centerContinuous" wrapText="1"/>
      <protection/>
    </xf>
    <xf numFmtId="0" fontId="1" fillId="0" borderId="10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15" fontId="0" fillId="0" borderId="11" xfId="0" applyNumberFormat="1" applyBorder="1" applyAlignment="1">
      <alignment/>
    </xf>
    <xf numFmtId="2" fontId="0" fillId="0" borderId="11" xfId="0" applyNumberFormat="1" applyFont="1" applyBorder="1" applyAlignment="1">
      <alignment horizontal="center"/>
    </xf>
    <xf numFmtId="174" fontId="0" fillId="0" borderId="11" xfId="57" applyNumberFormat="1" applyBorder="1" applyAlignment="1">
      <alignment horizontal="center"/>
      <protection/>
    </xf>
    <xf numFmtId="15" fontId="0" fillId="0" borderId="13" xfId="0" applyNumberFormat="1" applyBorder="1" applyAlignment="1">
      <alignment horizontal="center"/>
    </xf>
    <xf numFmtId="15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174" fontId="0" fillId="0" borderId="13" xfId="57" applyNumberFormat="1" applyBorder="1" applyAlignment="1">
      <alignment horizontal="center"/>
      <protection/>
    </xf>
    <xf numFmtId="0" fontId="0" fillId="0" borderId="13" xfId="57" applyBorder="1" applyAlignment="1">
      <alignment horizontal="center"/>
      <protection/>
    </xf>
    <xf numFmtId="15" fontId="0" fillId="0" borderId="13" xfId="0" applyNumberFormat="1" applyBorder="1" applyAlignment="1">
      <alignment horizontal="center" wrapText="1"/>
    </xf>
    <xf numFmtId="15" fontId="0" fillId="0" borderId="13" xfId="0" applyNumberFormat="1" applyBorder="1" applyAlignment="1">
      <alignment wrapText="1"/>
    </xf>
    <xf numFmtId="0" fontId="0" fillId="0" borderId="13" xfId="0" applyBorder="1" applyAlignment="1">
      <alignment horizontal="center" wrapText="1"/>
    </xf>
    <xf numFmtId="2" fontId="0" fillId="0" borderId="13" xfId="0" applyNumberFormat="1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57" applyBorder="1" applyAlignment="1">
      <alignment horizontal="center" wrapText="1"/>
      <protection/>
    </xf>
    <xf numFmtId="0" fontId="0" fillId="0" borderId="13" xfId="57" applyBorder="1">
      <alignment/>
      <protection/>
    </xf>
    <xf numFmtId="0" fontId="0" fillId="0" borderId="13" xfId="57" applyFont="1" applyBorder="1" applyAlignment="1">
      <alignment horizontal="center"/>
      <protection/>
    </xf>
    <xf numFmtId="174" fontId="0" fillId="0" borderId="13" xfId="57" applyNumberFormat="1" applyFont="1" applyBorder="1" applyAlignment="1">
      <alignment horizontal="center"/>
      <protection/>
    </xf>
    <xf numFmtId="0" fontId="0" fillId="0" borderId="25" xfId="57" applyBorder="1">
      <alignment/>
      <protection/>
    </xf>
    <xf numFmtId="2" fontId="0" fillId="0" borderId="17" xfId="57" applyNumberFormat="1" applyFont="1" applyBorder="1" applyAlignment="1">
      <alignment horizontal="center"/>
      <protection/>
    </xf>
    <xf numFmtId="0" fontId="0" fillId="0" borderId="26" xfId="57" applyFont="1" applyBorder="1" applyAlignment="1">
      <alignment horizontal="center"/>
      <protection/>
    </xf>
    <xf numFmtId="196" fontId="0" fillId="0" borderId="27" xfId="0" applyNumberFormat="1" applyFont="1" applyBorder="1" applyAlignment="1" applyProtection="1">
      <alignment horizontal="center"/>
      <protection/>
    </xf>
    <xf numFmtId="15" fontId="0" fillId="0" borderId="27" xfId="0" applyNumberFormat="1" applyBorder="1" applyAlignment="1">
      <alignment/>
    </xf>
    <xf numFmtId="174" fontId="0" fillId="0" borderId="27" xfId="57" applyNumberFormat="1" applyBorder="1" applyAlignment="1">
      <alignment horizontal="center"/>
      <protection/>
    </xf>
    <xf numFmtId="174" fontId="0" fillId="0" borderId="27" xfId="57" applyNumberFormat="1" applyFont="1" applyBorder="1" applyAlignment="1">
      <alignment horizontal="center"/>
      <protection/>
    </xf>
    <xf numFmtId="174" fontId="0" fillId="0" borderId="13" xfId="57" applyNumberFormat="1" applyFont="1" applyBorder="1" applyAlignment="1">
      <alignment horizontal="left"/>
      <protection/>
    </xf>
    <xf numFmtId="0" fontId="0" fillId="0" borderId="13" xfId="0" applyFont="1" applyBorder="1" applyAlignment="1">
      <alignment horizontal="center"/>
    </xf>
    <xf numFmtId="196" fontId="0" fillId="0" borderId="0" xfId="57" applyNumberFormat="1" applyFont="1" applyAlignment="1">
      <alignment horizontal="left"/>
      <protection/>
    </xf>
    <xf numFmtId="2" fontId="0" fillId="0" borderId="28" xfId="0" applyNumberFormat="1" applyFont="1" applyBorder="1" applyAlignment="1">
      <alignment horizontal="center"/>
    </xf>
    <xf numFmtId="174" fontId="0" fillId="0" borderId="13" xfId="57" applyNumberFormat="1" applyFont="1" applyBorder="1" applyAlignment="1">
      <alignment horizontal="center" wrapText="1"/>
      <protection/>
    </xf>
    <xf numFmtId="0" fontId="0" fillId="0" borderId="13" xfId="57" applyFont="1" applyBorder="1" applyAlignment="1">
      <alignment horizontal="center" wrapText="1"/>
      <protection/>
    </xf>
    <xf numFmtId="15" fontId="0" fillId="0" borderId="29" xfId="0" applyNumberFormat="1" applyBorder="1" applyAlignment="1">
      <alignment horizontal="center" wrapText="1"/>
    </xf>
    <xf numFmtId="15" fontId="0" fillId="0" borderId="29" xfId="0" applyNumberFormat="1" applyBorder="1" applyAlignment="1">
      <alignment wrapText="1"/>
    </xf>
    <xf numFmtId="0" fontId="0" fillId="0" borderId="29" xfId="0" applyBorder="1" applyAlignment="1">
      <alignment horizontal="center" wrapText="1"/>
    </xf>
    <xf numFmtId="2" fontId="0" fillId="0" borderId="29" xfId="0" applyNumberFormat="1" applyFont="1" applyBorder="1" applyAlignment="1">
      <alignment horizontal="center" wrapText="1"/>
    </xf>
    <xf numFmtId="0" fontId="0" fillId="0" borderId="29" xfId="0" applyFont="1" applyBorder="1" applyAlignment="1">
      <alignment wrapText="1"/>
    </xf>
    <xf numFmtId="0" fontId="0" fillId="0" borderId="29" xfId="57" applyBorder="1" applyAlignment="1">
      <alignment horizontal="center" wrapText="1"/>
      <protection/>
    </xf>
    <xf numFmtId="0" fontId="0" fillId="0" borderId="0" xfId="57" applyBorder="1">
      <alignment/>
      <protection/>
    </xf>
    <xf numFmtId="2" fontId="0" fillId="0" borderId="0" xfId="0" applyNumberFormat="1" applyFont="1" applyBorder="1" applyAlignment="1">
      <alignment horizontal="center"/>
    </xf>
    <xf numFmtId="15" fontId="0" fillId="0" borderId="0" xfId="0" applyNumberFormat="1" applyBorder="1" applyAlignment="1">
      <alignment horizontal="center"/>
    </xf>
    <xf numFmtId="173" fontId="0" fillId="0" borderId="0" xfId="0" applyNumberFormat="1" applyFont="1" applyBorder="1" applyAlignment="1" applyProtection="1">
      <alignment/>
      <protection/>
    </xf>
    <xf numFmtId="174" fontId="0" fillId="0" borderId="0" xfId="57" applyNumberFormat="1" applyBorder="1" applyAlignment="1">
      <alignment horizontal="center"/>
      <protection/>
    </xf>
    <xf numFmtId="0" fontId="0" fillId="0" borderId="0" xfId="57" applyFont="1" applyBorder="1">
      <alignment/>
      <protection/>
    </xf>
    <xf numFmtId="2" fontId="0" fillId="0" borderId="25" xfId="0" applyNumberFormat="1" applyFont="1" applyBorder="1" applyAlignment="1">
      <alignment horizontal="center" wrapText="1"/>
    </xf>
    <xf numFmtId="0" fontId="4" fillId="0" borderId="30" xfId="0" applyFont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5" fontId="4" fillId="0" borderId="31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175" fontId="4" fillId="0" borderId="19" xfId="0" applyNumberFormat="1" applyFont="1" applyFill="1" applyBorder="1" applyAlignment="1">
      <alignment horizontal="center" vertical="top"/>
    </xf>
    <xf numFmtId="175" fontId="4" fillId="0" borderId="19" xfId="0" applyNumberFormat="1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75" fontId="4" fillId="0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75" fontId="4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5" fontId="4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Font="1" applyBorder="1" applyAlignment="1">
      <alignment wrapText="1"/>
    </xf>
    <xf numFmtId="0" fontId="0" fillId="0" borderId="33" xfId="0" applyFont="1" applyBorder="1" applyAlignment="1">
      <alignment/>
    </xf>
    <xf numFmtId="174" fontId="0" fillId="0" borderId="25" xfId="57" applyNumberFormat="1" applyFont="1" applyBorder="1" applyAlignment="1">
      <alignment horizontal="center"/>
      <protection/>
    </xf>
    <xf numFmtId="15" fontId="0" fillId="0" borderId="27" xfId="0" applyNumberFormat="1" applyBorder="1" applyAlignment="1">
      <alignment wrapText="1"/>
    </xf>
    <xf numFmtId="2" fontId="0" fillId="0" borderId="27" xfId="0" applyNumberFormat="1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34" xfId="0" applyFont="1" applyBorder="1" applyAlignment="1">
      <alignment/>
    </xf>
    <xf numFmtId="175" fontId="0" fillId="0" borderId="16" xfId="0" applyNumberFormat="1" applyFont="1" applyBorder="1" applyAlignment="1">
      <alignment horizontal="center"/>
    </xf>
    <xf numFmtId="175" fontId="0" fillId="0" borderId="19" xfId="0" applyNumberFormat="1" applyFont="1" applyFill="1" applyBorder="1" applyAlignment="1">
      <alignment horizontal="center" vertical="top"/>
    </xf>
    <xf numFmtId="175" fontId="0" fillId="0" borderId="16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/>
    </xf>
    <xf numFmtId="175" fontId="0" fillId="0" borderId="33" xfId="0" applyNumberFormat="1" applyFont="1" applyBorder="1" applyAlignment="1">
      <alignment horizontal="center"/>
    </xf>
    <xf numFmtId="0" fontId="0" fillId="0" borderId="35" xfId="57" applyBorder="1">
      <alignment/>
      <protection/>
    </xf>
    <xf numFmtId="174" fontId="0" fillId="0" borderId="35" xfId="57" applyNumberFormat="1" applyFont="1" applyBorder="1" applyAlignment="1">
      <alignment horizontal="center"/>
      <protection/>
    </xf>
    <xf numFmtId="0" fontId="0" fillId="0" borderId="2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175" fontId="0" fillId="0" borderId="13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 wrapText="1"/>
    </xf>
    <xf numFmtId="0" fontId="0" fillId="0" borderId="27" xfId="57" applyBorder="1">
      <alignment/>
      <protection/>
    </xf>
    <xf numFmtId="175" fontId="0" fillId="0" borderId="13" xfId="0" applyNumberFormat="1" applyFont="1" applyFill="1" applyBorder="1" applyAlignment="1">
      <alignment horizontal="center" vertical="top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wrapText="1"/>
    </xf>
    <xf numFmtId="15" fontId="0" fillId="0" borderId="13" xfId="0" applyNumberFormat="1" applyFont="1" applyFill="1" applyBorder="1" applyAlignment="1">
      <alignment horizontal="center" vertical="top" wrapText="1"/>
    </xf>
    <xf numFmtId="175" fontId="0" fillId="0" borderId="25" xfId="0" applyNumberFormat="1" applyFont="1" applyFill="1" applyBorder="1" applyAlignment="1">
      <alignment horizontal="center"/>
    </xf>
    <xf numFmtId="0" fontId="0" fillId="0" borderId="27" xfId="0" applyFont="1" applyBorder="1" applyAlignment="1">
      <alignment wrapText="1"/>
    </xf>
    <xf numFmtId="175" fontId="0" fillId="0" borderId="20" xfId="0" applyNumberFormat="1" applyFont="1" applyFill="1" applyBorder="1" applyAlignment="1">
      <alignment horizontal="center"/>
    </xf>
    <xf numFmtId="15" fontId="0" fillId="0" borderId="13" xfId="0" applyNumberFormat="1" applyFont="1" applyFill="1" applyBorder="1" applyAlignment="1">
      <alignment horizontal="center"/>
    </xf>
    <xf numFmtId="15" fontId="0" fillId="0" borderId="39" xfId="0" applyNumberFormat="1" applyFont="1" applyFill="1" applyBorder="1" applyAlignment="1">
      <alignment horizontal="center"/>
    </xf>
    <xf numFmtId="15" fontId="0" fillId="0" borderId="40" xfId="0" applyNumberFormat="1" applyFont="1" applyFill="1" applyBorder="1" applyAlignment="1">
      <alignment horizontal="center"/>
    </xf>
    <xf numFmtId="15" fontId="0" fillId="0" borderId="38" xfId="0" applyNumberFormat="1" applyFont="1" applyFill="1" applyBorder="1" applyAlignment="1">
      <alignment horizontal="center"/>
    </xf>
    <xf numFmtId="0" fontId="1" fillId="0" borderId="16" xfId="57" applyFont="1" applyBorder="1" applyAlignment="1">
      <alignment horizontal="right" wrapText="1"/>
      <protection/>
    </xf>
    <xf numFmtId="196" fontId="0" fillId="0" borderId="0" xfId="57" applyNumberFormat="1" applyFont="1" applyBorder="1" applyAlignment="1">
      <alignment horizontal="center"/>
      <protection/>
    </xf>
    <xf numFmtId="175" fontId="0" fillId="33" borderId="16" xfId="0" applyNumberFormat="1" applyFont="1" applyFill="1" applyBorder="1" applyAlignment="1">
      <alignment horizontal="center"/>
    </xf>
    <xf numFmtId="15" fontId="4" fillId="0" borderId="41" xfId="0" applyNumberFormat="1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15" fontId="4" fillId="0" borderId="42" xfId="0" applyNumberFormat="1" applyFont="1" applyFill="1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15" fontId="4" fillId="0" borderId="44" xfId="0" applyNumberFormat="1" applyFont="1" applyFill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15" fontId="4" fillId="0" borderId="46" xfId="0" applyNumberFormat="1" applyFont="1" applyFill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4" fillId="0" borderId="48" xfId="57" applyFont="1" applyBorder="1" applyAlignment="1">
      <alignment horizontal="center" vertical="center"/>
      <protection/>
    </xf>
    <xf numFmtId="0" fontId="4" fillId="0" borderId="26" xfId="57" applyFont="1" applyBorder="1" applyAlignment="1">
      <alignment horizontal="center" vertical="center"/>
      <protection/>
    </xf>
    <xf numFmtId="0" fontId="4" fillId="0" borderId="20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196" fontId="0" fillId="0" borderId="0" xfId="57" applyNumberFormat="1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196" fontId="0" fillId="0" borderId="49" xfId="0" applyNumberFormat="1" applyFont="1" applyBorder="1" applyAlignment="1">
      <alignment horizontal="left"/>
    </xf>
    <xf numFmtId="15" fontId="0" fillId="33" borderId="49" xfId="0" applyNumberFormat="1" applyFont="1" applyFill="1" applyBorder="1" applyAlignment="1">
      <alignment horizontal="left"/>
    </xf>
    <xf numFmtId="0" fontId="0" fillId="33" borderId="49" xfId="0" applyFill="1" applyBorder="1" applyAlignment="1">
      <alignment horizontal="left"/>
    </xf>
    <xf numFmtId="196" fontId="0" fillId="0" borderId="0" xfId="0" applyNumberFormat="1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DC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1385"/>
          <c:w val="0.83025"/>
          <c:h val="0.77175"/>
        </c:manualLayout>
      </c:layout>
      <c:scatterChart>
        <c:scatterStyle val="lineMarker"/>
        <c:varyColors val="0"/>
        <c:ser>
          <c:idx val="0"/>
          <c:order val="0"/>
          <c:tx>
            <c:v>Standpipe Piezometer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'P81-06(TH-50)'!$A$6:$A$17</c:f>
              <c:strCache>
                <c:ptCount val="12"/>
                <c:pt idx="0">
                  <c:v>38523</c:v>
                </c:pt>
                <c:pt idx="1">
                  <c:v>38565</c:v>
                </c:pt>
                <c:pt idx="2">
                  <c:v>38609</c:v>
                </c:pt>
                <c:pt idx="3">
                  <c:v>38992</c:v>
                </c:pt>
                <c:pt idx="4">
                  <c:v>39239</c:v>
                </c:pt>
                <c:pt idx="5">
                  <c:v>39351</c:v>
                </c:pt>
                <c:pt idx="6">
                  <c:v>39624</c:v>
                </c:pt>
                <c:pt idx="7">
                  <c:v>39716</c:v>
                </c:pt>
                <c:pt idx="8">
                  <c:v>40086</c:v>
                </c:pt>
                <c:pt idx="9">
                  <c:v>40318</c:v>
                </c:pt>
                <c:pt idx="10">
                  <c:v>40334</c:v>
                </c:pt>
                <c:pt idx="11">
                  <c:v>40431</c:v>
                </c:pt>
              </c:strCache>
            </c:strRef>
          </c:xVal>
          <c:yVal>
            <c:numRef>
              <c:f>'P81-06(TH-50)'!$D$6:$D$17</c:f>
              <c:numCache>
                <c:ptCount val="12"/>
                <c:pt idx="0">
                  <c:v>1054.7200000000003</c:v>
                </c:pt>
                <c:pt idx="1">
                  <c:v>1054.71</c:v>
                </c:pt>
                <c:pt idx="2">
                  <c:v>1054.7200000000003</c:v>
                </c:pt>
                <c:pt idx="3">
                  <c:v>1054.7250000000001</c:v>
                </c:pt>
                <c:pt idx="4">
                  <c:v>1054.7400000000002</c:v>
                </c:pt>
                <c:pt idx="5">
                  <c:v>1054.7400000000002</c:v>
                </c:pt>
                <c:pt idx="6">
                  <c:v>1054.7400000000002</c:v>
                </c:pt>
                <c:pt idx="7">
                  <c:v>1054.7250000000001</c:v>
                </c:pt>
                <c:pt idx="8">
                  <c:v>1054.7150000000001</c:v>
                </c:pt>
                <c:pt idx="9">
                  <c:v>1054.7280000000003</c:v>
                </c:pt>
                <c:pt idx="10">
                  <c:v>1054.7180000000003</c:v>
                </c:pt>
                <c:pt idx="11">
                  <c:v>1054.7300000000002</c:v>
                </c:pt>
              </c:numCache>
            </c:numRef>
          </c:yVal>
          <c:smooth val="0"/>
        </c:ser>
        <c:ser>
          <c:idx val="1"/>
          <c:order val="1"/>
          <c:tx>
            <c:v>Surface Elevation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'P81-06(TH-50)'!$I$8:$I$9</c:f>
              <c:strCache>
                <c:ptCount val="2"/>
                <c:pt idx="0">
                  <c:v>38473</c:v>
                </c:pt>
                <c:pt idx="1">
                  <c:v>41274</c:v>
                </c:pt>
              </c:strCache>
            </c:strRef>
          </c:xVal>
          <c:yVal>
            <c:numRef>
              <c:f>'P81-06(TH-50)'!$J$8:$J$9</c:f>
              <c:numCache>
                <c:ptCount val="2"/>
                <c:pt idx="0">
                  <c:v>1060.74</c:v>
                </c:pt>
                <c:pt idx="1">
                  <c:v>1060.74</c:v>
                </c:pt>
              </c:numCache>
            </c:numRef>
          </c:yVal>
          <c:smooth val="0"/>
        </c:ser>
        <c:ser>
          <c:idx val="2"/>
          <c:order val="2"/>
          <c:tx>
            <c:v>Tip Elevation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'P81-06(TH-50)'!$I$8:$I$9</c:f>
              <c:strCache>
                <c:ptCount val="2"/>
                <c:pt idx="0">
                  <c:v>38473</c:v>
                </c:pt>
                <c:pt idx="1">
                  <c:v>41274</c:v>
                </c:pt>
              </c:strCache>
            </c:strRef>
          </c:xVal>
          <c:yVal>
            <c:numRef>
              <c:f>'P81-06(TH-50)'!$K$8:$K$9</c:f>
              <c:numCache>
                <c:ptCount val="2"/>
                <c:pt idx="0">
                  <c:v>1054.71</c:v>
                </c:pt>
                <c:pt idx="1">
                  <c:v>1054.71</c:v>
                </c:pt>
              </c:numCache>
            </c:numRef>
          </c:yVal>
          <c:smooth val="0"/>
        </c:ser>
        <c:axId val="13460394"/>
        <c:axId val="42312243"/>
      </c:scatterChart>
      <c:valAx>
        <c:axId val="13460394"/>
        <c:scaling>
          <c:orientation val="minMax"/>
          <c:max val="40544"/>
          <c:min val="384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12243"/>
        <c:crosses val="autoZero"/>
        <c:crossBetween val="midCat"/>
        <c:dispUnits/>
        <c:majorUnit val="182"/>
      </c:valAx>
      <c:valAx>
        <c:axId val="42312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(m asl)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603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775"/>
          <c:y val="0.114"/>
          <c:w val="0.44325"/>
          <c:h val="0.0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145"/>
          <c:w val="0.8295"/>
          <c:h val="0.76425"/>
        </c:manualLayout>
      </c:layout>
      <c:scatterChart>
        <c:scatterStyle val="lineMarker"/>
        <c:varyColors val="0"/>
        <c:ser>
          <c:idx val="0"/>
          <c:order val="0"/>
          <c:tx>
            <c:v>Standpipe Piezometer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'P81-07(TH-51)'!$A$6:$A$17</c:f>
              <c:strCache>
                <c:ptCount val="12"/>
                <c:pt idx="0">
                  <c:v>38523</c:v>
                </c:pt>
                <c:pt idx="1">
                  <c:v>38565</c:v>
                </c:pt>
                <c:pt idx="2">
                  <c:v>38609</c:v>
                </c:pt>
                <c:pt idx="3">
                  <c:v>38992</c:v>
                </c:pt>
                <c:pt idx="4">
                  <c:v>39239</c:v>
                </c:pt>
                <c:pt idx="5">
                  <c:v>39351</c:v>
                </c:pt>
                <c:pt idx="6">
                  <c:v>39624</c:v>
                </c:pt>
                <c:pt idx="7">
                  <c:v>39716</c:v>
                </c:pt>
                <c:pt idx="8">
                  <c:v>40086</c:v>
                </c:pt>
                <c:pt idx="9">
                  <c:v>40318</c:v>
                </c:pt>
                <c:pt idx="10">
                  <c:v>40334</c:v>
                </c:pt>
                <c:pt idx="11">
                  <c:v>40431</c:v>
                </c:pt>
              </c:strCache>
            </c:strRef>
          </c:xVal>
          <c:yVal>
            <c:numRef>
              <c:f>'P81-07(TH-51)'!$D$6:$D$17</c:f>
              <c:numCache>
                <c:ptCount val="12"/>
                <c:pt idx="0">
                  <c:v>1057.1299999999999</c:v>
                </c:pt>
                <c:pt idx="1">
                  <c:v>1057.1699999999998</c:v>
                </c:pt>
                <c:pt idx="2">
                  <c:v>1057.1699999999998</c:v>
                </c:pt>
                <c:pt idx="3">
                  <c:v>1057.1699999999998</c:v>
                </c:pt>
                <c:pt idx="4">
                  <c:v>1057.1699999999998</c:v>
                </c:pt>
                <c:pt idx="5">
                  <c:v>1057.1799999999998</c:v>
                </c:pt>
                <c:pt idx="6">
                  <c:v>1057.175</c:v>
                </c:pt>
                <c:pt idx="7">
                  <c:v>1057.1699999999998</c:v>
                </c:pt>
                <c:pt idx="8">
                  <c:v>1057.172</c:v>
                </c:pt>
                <c:pt idx="9">
                  <c:v>1057.175</c:v>
                </c:pt>
                <c:pt idx="10">
                  <c:v>1057.1709999999998</c:v>
                </c:pt>
                <c:pt idx="11">
                  <c:v>1057.155</c:v>
                </c:pt>
              </c:numCache>
            </c:numRef>
          </c:yVal>
          <c:smooth val="0"/>
        </c:ser>
        <c:ser>
          <c:idx val="1"/>
          <c:order val="1"/>
          <c:tx>
            <c:v>Surface Elevation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'P81-07(TH-51)'!$I$8:$I$9</c:f>
              <c:strCache>
                <c:ptCount val="2"/>
                <c:pt idx="0">
                  <c:v>38473</c:v>
                </c:pt>
                <c:pt idx="1">
                  <c:v>42369</c:v>
                </c:pt>
              </c:strCache>
            </c:strRef>
          </c:xVal>
          <c:yVal>
            <c:numRef>
              <c:f>'P81-07(TH-51)'!$J$8:$J$9</c:f>
              <c:numCache>
                <c:ptCount val="2"/>
                <c:pt idx="0">
                  <c:v>1063.31</c:v>
                </c:pt>
                <c:pt idx="1">
                  <c:v>1063.31</c:v>
                </c:pt>
              </c:numCache>
            </c:numRef>
          </c:yVal>
          <c:smooth val="0"/>
        </c:ser>
        <c:ser>
          <c:idx val="2"/>
          <c:order val="2"/>
          <c:tx>
            <c:v>Tip Elevation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'P81-07(TH-51)'!$I$8:$I$9</c:f>
              <c:strCache>
                <c:ptCount val="2"/>
                <c:pt idx="0">
                  <c:v>38473</c:v>
                </c:pt>
                <c:pt idx="1">
                  <c:v>42369</c:v>
                </c:pt>
              </c:strCache>
            </c:strRef>
          </c:xVal>
          <c:yVal>
            <c:numRef>
              <c:f>'P81-07(TH-51)'!$K$8:$K$9</c:f>
              <c:numCache>
                <c:ptCount val="2"/>
                <c:pt idx="0">
                  <c:v>1057.165</c:v>
                </c:pt>
                <c:pt idx="1">
                  <c:v>1057.165</c:v>
                </c:pt>
              </c:numCache>
            </c:numRef>
          </c:yVal>
          <c:smooth val="0"/>
        </c:ser>
        <c:axId val="27956368"/>
        <c:axId val="5292497"/>
      </c:scatterChart>
      <c:valAx>
        <c:axId val="27956368"/>
        <c:scaling>
          <c:orientation val="minMax"/>
          <c:max val="40544"/>
          <c:min val="384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2497"/>
        <c:crossesAt val="1050"/>
        <c:crossBetween val="midCat"/>
        <c:dispUnits/>
        <c:majorUnit val="182"/>
      </c:valAx>
      <c:valAx>
        <c:axId val="5292497"/>
        <c:scaling>
          <c:orientation val="minMax"/>
          <c:max val="1064"/>
          <c:min val="105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(m asl)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9563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775"/>
          <c:y val="0.114"/>
          <c:w val="0.44325"/>
          <c:h val="0.0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14875"/>
          <c:w val="0.8295"/>
          <c:h val="0.7605"/>
        </c:manualLayout>
      </c:layout>
      <c:scatterChart>
        <c:scatterStyle val="lineMarker"/>
        <c:varyColors val="0"/>
        <c:ser>
          <c:idx val="0"/>
          <c:order val="0"/>
          <c:tx>
            <c:v>Standpipe Piezometer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'P81-08(TH-52)'!$A$6:$A$17</c:f>
              <c:strCache>
                <c:ptCount val="12"/>
                <c:pt idx="0">
                  <c:v>38523</c:v>
                </c:pt>
                <c:pt idx="1">
                  <c:v>38565</c:v>
                </c:pt>
                <c:pt idx="2">
                  <c:v>38609</c:v>
                </c:pt>
                <c:pt idx="3">
                  <c:v>38992</c:v>
                </c:pt>
                <c:pt idx="4">
                  <c:v>39239</c:v>
                </c:pt>
                <c:pt idx="5">
                  <c:v>39351</c:v>
                </c:pt>
                <c:pt idx="6">
                  <c:v>39624</c:v>
                </c:pt>
                <c:pt idx="7">
                  <c:v>39716</c:v>
                </c:pt>
                <c:pt idx="8">
                  <c:v>40086</c:v>
                </c:pt>
                <c:pt idx="9">
                  <c:v>40318</c:v>
                </c:pt>
                <c:pt idx="10">
                  <c:v>40334</c:v>
                </c:pt>
                <c:pt idx="11">
                  <c:v>40431</c:v>
                </c:pt>
              </c:strCache>
            </c:strRef>
          </c:xVal>
          <c:yVal>
            <c:numRef>
              <c:f>'P81-08(TH-52)'!$D$6:$D$17</c:f>
              <c:numCache>
                <c:ptCount val="12"/>
                <c:pt idx="0">
                  <c:v>1055.81</c:v>
                </c:pt>
                <c:pt idx="1">
                  <c:v>1055.8</c:v>
                </c:pt>
                <c:pt idx="2">
                  <c:v>1055.81</c:v>
                </c:pt>
                <c:pt idx="3">
                  <c:v>1055.805</c:v>
                </c:pt>
                <c:pt idx="4">
                  <c:v>1055.8</c:v>
                </c:pt>
                <c:pt idx="5">
                  <c:v>1055.8</c:v>
                </c:pt>
                <c:pt idx="6">
                  <c:v>1055.805</c:v>
                </c:pt>
                <c:pt idx="7">
                  <c:v>1055.805</c:v>
                </c:pt>
                <c:pt idx="8">
                  <c:v>1055.808</c:v>
                </c:pt>
                <c:pt idx="9">
                  <c:v>1055.807</c:v>
                </c:pt>
                <c:pt idx="10">
                  <c:v>1055.79</c:v>
                </c:pt>
                <c:pt idx="11">
                  <c:v>1055.79</c:v>
                </c:pt>
              </c:numCache>
            </c:numRef>
          </c:yVal>
          <c:smooth val="0"/>
        </c:ser>
        <c:ser>
          <c:idx val="1"/>
          <c:order val="1"/>
          <c:tx>
            <c:v>Surface Elevation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'P81-08(TH-52)'!$I$8:$I$9</c:f>
              <c:strCache>
                <c:ptCount val="2"/>
                <c:pt idx="0">
                  <c:v>38473</c:v>
                </c:pt>
                <c:pt idx="1">
                  <c:v>41274</c:v>
                </c:pt>
              </c:strCache>
            </c:strRef>
          </c:xVal>
          <c:yVal>
            <c:numRef>
              <c:f>'P81-08(TH-52)'!$J$8:$J$9</c:f>
              <c:numCache>
                <c:ptCount val="2"/>
                <c:pt idx="0">
                  <c:v>1063.26</c:v>
                </c:pt>
                <c:pt idx="1">
                  <c:v>1063.26</c:v>
                </c:pt>
              </c:numCache>
            </c:numRef>
          </c:yVal>
          <c:smooth val="0"/>
        </c:ser>
        <c:ser>
          <c:idx val="2"/>
          <c:order val="2"/>
          <c:tx>
            <c:v>Tip Elevation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'P81-08(TH-52)'!$I$8:$I$9</c:f>
              <c:strCache>
                <c:ptCount val="2"/>
                <c:pt idx="0">
                  <c:v>38473</c:v>
                </c:pt>
                <c:pt idx="1">
                  <c:v>41274</c:v>
                </c:pt>
              </c:strCache>
            </c:strRef>
          </c:xVal>
          <c:yVal>
            <c:numRef>
              <c:f>'P81-08(TH-52)'!$K$8:$K$9</c:f>
              <c:numCache>
                <c:ptCount val="2"/>
                <c:pt idx="0">
                  <c:v>1055.8</c:v>
                </c:pt>
                <c:pt idx="1">
                  <c:v>1055.8</c:v>
                </c:pt>
              </c:numCache>
            </c:numRef>
          </c:yVal>
          <c:smooth val="0"/>
        </c:ser>
        <c:axId val="12066886"/>
        <c:axId val="35565183"/>
      </c:scatterChart>
      <c:valAx>
        <c:axId val="12066886"/>
        <c:scaling>
          <c:orientation val="minMax"/>
          <c:max val="40544"/>
          <c:min val="384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565183"/>
        <c:crosses val="autoZero"/>
        <c:crossBetween val="midCat"/>
        <c:dispUnits/>
        <c:majorUnit val="182"/>
      </c:valAx>
      <c:valAx>
        <c:axId val="35565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(m amsl)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0668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775"/>
          <c:y val="0.11225"/>
          <c:w val="0.44325"/>
          <c:h val="0.0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16075"/>
          <c:w val="0.93325"/>
          <c:h val="0.75125"/>
        </c:manualLayout>
      </c:layout>
      <c:scatterChart>
        <c:scatterStyle val="lineMarker"/>
        <c:varyColors val="0"/>
        <c:ser>
          <c:idx val="0"/>
          <c:order val="0"/>
          <c:tx>
            <c:v>Standpipe Piezometer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'P03-01(TH-53)'!$A$6:$A$16</c:f>
              <c:strCache>
                <c:ptCount val="11"/>
                <c:pt idx="0">
                  <c:v>38523</c:v>
                </c:pt>
                <c:pt idx="1">
                  <c:v>38611</c:v>
                </c:pt>
                <c:pt idx="2">
                  <c:v>38992</c:v>
                </c:pt>
                <c:pt idx="3">
                  <c:v>39239</c:v>
                </c:pt>
                <c:pt idx="4">
                  <c:v>39351</c:v>
                </c:pt>
                <c:pt idx="5">
                  <c:v>39624</c:v>
                </c:pt>
                <c:pt idx="6">
                  <c:v>39716</c:v>
                </c:pt>
                <c:pt idx="7">
                  <c:v>40086</c:v>
                </c:pt>
                <c:pt idx="8">
                  <c:v>40318</c:v>
                </c:pt>
                <c:pt idx="9">
                  <c:v>40334</c:v>
                </c:pt>
                <c:pt idx="10">
                  <c:v>40431</c:v>
                </c:pt>
              </c:strCache>
            </c:strRef>
          </c:xVal>
          <c:yVal>
            <c:numRef>
              <c:f>'P03-01(TH-53)'!$D$6:$D$16</c:f>
              <c:numCache>
                <c:ptCount val="11"/>
                <c:pt idx="0">
                  <c:v>1055.0559999999998</c:v>
                </c:pt>
                <c:pt idx="1">
                  <c:v>1054.716</c:v>
                </c:pt>
                <c:pt idx="2">
                  <c:v>1054.551</c:v>
                </c:pt>
                <c:pt idx="3">
                  <c:v>1054.656</c:v>
                </c:pt>
                <c:pt idx="4">
                  <c:v>1054.541</c:v>
                </c:pt>
                <c:pt idx="5">
                  <c:v>1054.896</c:v>
                </c:pt>
                <c:pt idx="6">
                  <c:v>1054.8259999999998</c:v>
                </c:pt>
                <c:pt idx="7">
                  <c:v>1055.253</c:v>
                </c:pt>
                <c:pt idx="8">
                  <c:v>1059.3029999999999</c:v>
                </c:pt>
                <c:pt idx="9">
                  <c:v>1054.697</c:v>
                </c:pt>
                <c:pt idx="10">
                  <c:v>1054.9989999999998</c:v>
                </c:pt>
              </c:numCache>
            </c:numRef>
          </c:yVal>
          <c:smooth val="0"/>
        </c:ser>
        <c:ser>
          <c:idx val="1"/>
          <c:order val="1"/>
          <c:tx>
            <c:v>Surface Elevation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'P03-01(TH-53)'!$I$7:$I$8</c:f>
              <c:strCache>
                <c:ptCount val="2"/>
                <c:pt idx="0">
                  <c:v>38473</c:v>
                </c:pt>
                <c:pt idx="1">
                  <c:v>41274</c:v>
                </c:pt>
              </c:strCache>
            </c:strRef>
          </c:xVal>
          <c:yVal>
            <c:numRef>
              <c:f>'P03-01(TH-53)'!$J$7:$J$8</c:f>
              <c:numCache>
                <c:ptCount val="2"/>
                <c:pt idx="0">
                  <c:v>1060.581</c:v>
                </c:pt>
                <c:pt idx="1">
                  <c:v>1060.581</c:v>
                </c:pt>
              </c:numCache>
            </c:numRef>
          </c:yVal>
          <c:smooth val="0"/>
        </c:ser>
        <c:axId val="5906508"/>
        <c:axId val="44609469"/>
      </c:scatterChart>
      <c:valAx>
        <c:axId val="5906508"/>
        <c:scaling>
          <c:orientation val="minMax"/>
          <c:max val="40544"/>
          <c:min val="384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09469"/>
        <c:crossesAt val="1050"/>
        <c:crossBetween val="midCat"/>
        <c:dispUnits/>
        <c:majorUnit val="182"/>
      </c:valAx>
      <c:valAx>
        <c:axId val="44609469"/>
        <c:scaling>
          <c:orientation val="minMax"/>
          <c:max val="1062"/>
          <c:min val="10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(m asl)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65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775"/>
          <c:y val="0.1105"/>
          <c:w val="0.32325"/>
          <c:h val="0.0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1375"/>
          <c:w val="0.938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v>Standpipe Piezometer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'P03-02(TH-54)'!$A$6:$A$16</c:f>
              <c:strCache>
                <c:ptCount val="11"/>
                <c:pt idx="0">
                  <c:v>38523</c:v>
                </c:pt>
                <c:pt idx="1">
                  <c:v>38611</c:v>
                </c:pt>
                <c:pt idx="2">
                  <c:v>38992</c:v>
                </c:pt>
                <c:pt idx="3">
                  <c:v>39239</c:v>
                </c:pt>
                <c:pt idx="4">
                  <c:v>39351</c:v>
                </c:pt>
                <c:pt idx="5">
                  <c:v>39624</c:v>
                </c:pt>
                <c:pt idx="6">
                  <c:v>39716</c:v>
                </c:pt>
                <c:pt idx="7">
                  <c:v>40086</c:v>
                </c:pt>
                <c:pt idx="8">
                  <c:v>40318</c:v>
                </c:pt>
                <c:pt idx="9">
                  <c:v>40334</c:v>
                </c:pt>
                <c:pt idx="10">
                  <c:v>40431</c:v>
                </c:pt>
              </c:strCache>
            </c:strRef>
          </c:xVal>
          <c:yVal>
            <c:numRef>
              <c:f>'P03-02(TH-54)'!$D$6:$D$16</c:f>
              <c:numCache>
                <c:ptCount val="11"/>
                <c:pt idx="0">
                  <c:v>1054.8450000000003</c:v>
                </c:pt>
                <c:pt idx="1">
                  <c:v>1054.8200000000002</c:v>
                </c:pt>
                <c:pt idx="2">
                  <c:v>1054.7200000000003</c:v>
                </c:pt>
                <c:pt idx="3">
                  <c:v>1058.3500000000001</c:v>
                </c:pt>
                <c:pt idx="4">
                  <c:v>1054.6350000000002</c:v>
                </c:pt>
                <c:pt idx="5">
                  <c:v>1054.7</c:v>
                </c:pt>
                <c:pt idx="6">
                  <c:v>1054.835</c:v>
                </c:pt>
                <c:pt idx="7">
                  <c:v>1053.7150000000001</c:v>
                </c:pt>
                <c:pt idx="8">
                  <c:v>1054.428</c:v>
                </c:pt>
                <c:pt idx="9">
                  <c:v>1054.565</c:v>
                </c:pt>
                <c:pt idx="10">
                  <c:v>1054.604</c:v>
                </c:pt>
              </c:numCache>
            </c:numRef>
          </c:yVal>
          <c:smooth val="0"/>
        </c:ser>
        <c:ser>
          <c:idx val="1"/>
          <c:order val="1"/>
          <c:tx>
            <c:v>Surface Elevation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'P03-02(TH-54)'!$I$7:$I$8</c:f>
              <c:strCache>
                <c:ptCount val="2"/>
                <c:pt idx="0">
                  <c:v>38473</c:v>
                </c:pt>
                <c:pt idx="1">
                  <c:v>41274</c:v>
                </c:pt>
              </c:strCache>
            </c:strRef>
          </c:xVal>
          <c:yVal>
            <c:numRef>
              <c:f>'P03-02(TH-54)'!$J$7:$J$8</c:f>
              <c:numCache>
                <c:ptCount val="2"/>
                <c:pt idx="0">
                  <c:v>1059.9</c:v>
                </c:pt>
                <c:pt idx="1">
                  <c:v>1059.9</c:v>
                </c:pt>
              </c:numCache>
            </c:numRef>
          </c:yVal>
          <c:smooth val="0"/>
        </c:ser>
        <c:axId val="15491618"/>
        <c:axId val="15749387"/>
      </c:scatterChart>
      <c:valAx>
        <c:axId val="15491618"/>
        <c:scaling>
          <c:orientation val="minMax"/>
          <c:max val="40544"/>
          <c:min val="384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49387"/>
        <c:crossesAt val="1050"/>
        <c:crossBetween val="midCat"/>
        <c:dispUnits/>
        <c:majorUnit val="182"/>
      </c:valAx>
      <c:valAx>
        <c:axId val="15749387"/>
        <c:scaling>
          <c:orientation val="minMax"/>
          <c:max val="1062"/>
          <c:min val="10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(m amsl)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916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9"/>
          <c:y val="0.109"/>
          <c:w val="0.32325"/>
          <c:h val="0.0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1375"/>
          <c:w val="0.938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v>Standpipe Piezometer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'P03-03(TH-55)'!$A$6:$A$16</c:f>
              <c:strCache>
                <c:ptCount val="11"/>
                <c:pt idx="0">
                  <c:v>38523</c:v>
                </c:pt>
                <c:pt idx="1">
                  <c:v>38611</c:v>
                </c:pt>
                <c:pt idx="2">
                  <c:v>38992</c:v>
                </c:pt>
                <c:pt idx="3">
                  <c:v>39239</c:v>
                </c:pt>
                <c:pt idx="4">
                  <c:v>39351</c:v>
                </c:pt>
                <c:pt idx="5">
                  <c:v>39624</c:v>
                </c:pt>
                <c:pt idx="6">
                  <c:v>39716</c:v>
                </c:pt>
                <c:pt idx="7">
                  <c:v>40086</c:v>
                </c:pt>
                <c:pt idx="8">
                  <c:v>40318</c:v>
                </c:pt>
                <c:pt idx="9">
                  <c:v>40334</c:v>
                </c:pt>
                <c:pt idx="10">
                  <c:v>40431</c:v>
                </c:pt>
              </c:strCache>
            </c:strRef>
          </c:xVal>
          <c:yVal>
            <c:numRef>
              <c:f>'P03-03(TH-55)'!$D$6:$D$16</c:f>
              <c:numCache>
                <c:ptCount val="11"/>
                <c:pt idx="0">
                  <c:v>1057.48</c:v>
                </c:pt>
                <c:pt idx="1">
                  <c:v>1057.365</c:v>
                </c:pt>
                <c:pt idx="2">
                  <c:v>1057.29</c:v>
                </c:pt>
                <c:pt idx="3">
                  <c:v>1060.27</c:v>
                </c:pt>
                <c:pt idx="4">
                  <c:v>1060.27</c:v>
                </c:pt>
                <c:pt idx="5">
                  <c:v>1054.54</c:v>
                </c:pt>
                <c:pt idx="6">
                  <c:v>1056.015</c:v>
                </c:pt>
                <c:pt idx="7">
                  <c:v>1054.615</c:v>
                </c:pt>
                <c:pt idx="8">
                  <c:v>1054.589</c:v>
                </c:pt>
                <c:pt idx="9">
                  <c:v>1054.58</c:v>
                </c:pt>
                <c:pt idx="10">
                  <c:v>1054.635</c:v>
                </c:pt>
              </c:numCache>
            </c:numRef>
          </c:yVal>
          <c:smooth val="0"/>
        </c:ser>
        <c:ser>
          <c:idx val="1"/>
          <c:order val="1"/>
          <c:tx>
            <c:v>Surface Elevation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'P03-03(TH-55)'!$I$7:$I$8</c:f>
              <c:strCache>
                <c:ptCount val="2"/>
                <c:pt idx="0">
                  <c:v>38473</c:v>
                </c:pt>
                <c:pt idx="1">
                  <c:v>41274</c:v>
                </c:pt>
              </c:strCache>
            </c:strRef>
          </c:xVal>
          <c:yVal>
            <c:numRef>
              <c:f>'P03-03(TH-55)'!$J$7:$J$8</c:f>
              <c:numCache>
                <c:ptCount val="2"/>
                <c:pt idx="0">
                  <c:v>1060.67</c:v>
                </c:pt>
                <c:pt idx="1">
                  <c:v>1060.67</c:v>
                </c:pt>
              </c:numCache>
            </c:numRef>
          </c:yVal>
          <c:smooth val="0"/>
        </c:ser>
        <c:axId val="29411144"/>
        <c:axId val="15286761"/>
      </c:scatterChart>
      <c:valAx>
        <c:axId val="29411144"/>
        <c:scaling>
          <c:orientation val="minMax"/>
          <c:max val="40544"/>
          <c:min val="384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286761"/>
        <c:crossesAt val="1050"/>
        <c:crossBetween val="midCat"/>
        <c:dispUnits/>
        <c:majorUnit val="182"/>
      </c:valAx>
      <c:valAx>
        <c:axId val="15286761"/>
        <c:scaling>
          <c:orientation val="minMax"/>
          <c:max val="1062"/>
          <c:min val="10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(m amsl)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111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9"/>
          <c:y val="0.10925"/>
          <c:w val="0.32325"/>
          <c:h val="0.0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6.v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10.v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vmlDrawing" Target="../drawings/vmlDrawing12.v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51"/>
  </sheetPr>
  <sheetViews>
    <sheetView workbookViewId="0"/>
  </sheetViews>
  <pageMargins left="0.7480314960629921" right="0.7480314960629921" top="1.1811023622047245" bottom="0.984251968503937" header="0.5118110236220472" footer="0.5118110236220472"/>
  <pageSetup horizontalDpi="120" verticalDpi="120" orientation="landscape"/>
  <headerFooter>
    <oddHeader>&amp;L&amp;"Arial,Bold"&amp;G&amp;C&amp;"Arial,Bold"&amp;14Figure H-38: Secondary Tailings Dam
Piezometric Monitoring P81-06&amp;R&amp;"Arial,Bold"&amp;G</oddHeader>
    <oddFooter>&amp;L&amp;Z&amp;F&amp;A&amp;RPage &amp;P of &amp;N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51"/>
  </sheetPr>
  <sheetViews>
    <sheetView workbookViewId="0"/>
  </sheetViews>
  <pageMargins left="0.7480314960629921" right="0.7480314960629921" top="1.1811023622047245" bottom="0.984251968503937" header="0.5118110236220472" footer="0.5118110236220472"/>
  <pageSetup horizontalDpi="120" verticalDpi="120" orientation="landscape"/>
  <headerFooter>
    <oddHeader>&amp;L&amp;"Arial,Bold"&amp;G&amp;C&amp;"Arial,Bold"&amp;14Figure H-39: Secondary Tailings Dam
Piezometric Monitoring P81-07&amp;R&amp;"Arial,Bold"&amp;G</oddHeader>
    <oddFooter>&amp;L&amp;Z&amp;F&amp;A&amp;RPage &amp;P of &amp;N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51"/>
  </sheetPr>
  <sheetViews>
    <sheetView workbookViewId="0"/>
  </sheetViews>
  <pageMargins left="0.7480314960629921" right="0.7480314960629921" top="1.1811023622047245" bottom="0.984251968503937" header="0.5118110236220472" footer="0.5118110236220472"/>
  <pageSetup horizontalDpi="120" verticalDpi="120" orientation="landscape"/>
  <headerFooter>
    <oddHeader>&amp;L&amp;"Arial,Bold"&amp;G&amp;C&amp;"Arial,Bold"&amp;14Figure H-40: Secondary Tailings Dam
Piezometric Monitoring P81-08&amp;R&amp;"Arial,Bold"&amp;G</oddHeader>
    <oddFooter>&amp;L&amp;Z&amp;F&amp;A&amp;RPage &amp;P of &amp;N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51"/>
  </sheetPr>
  <sheetViews>
    <sheetView workbookViewId="0"/>
  </sheetViews>
  <pageMargins left="0.7480314960629921" right="0.7480314960629921" top="1.1811023622047245" bottom="0.984251968503937" header="0.5118110236220472" footer="0.5118110236220472"/>
  <pageSetup horizontalDpi="120" verticalDpi="120" orientation="landscape"/>
  <headerFooter>
    <oddHeader>&amp;L&amp;"Arial,Bold"&amp;G&amp;C&amp;"Arial,Bold"&amp;14Figure H-41: Secondary Tailings Dam
Piezometric Monitoring P03-01&amp;R&amp;"Arial,Bold"&amp;G</oddHeader>
    <oddFooter>&amp;L&amp;Z&amp;F&amp;A&amp;RPage &amp;P of &amp;N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51"/>
  </sheetPr>
  <sheetViews>
    <sheetView workbookViewId="0"/>
  </sheetViews>
  <pageMargins left="0.7480314960629921" right="0.7480314960629921" top="1.1811023622047245" bottom="0.984251968503937" header="0.5118110236220472" footer="0.5118110236220472"/>
  <pageSetup horizontalDpi="120" verticalDpi="120" orientation="landscape"/>
  <headerFooter>
    <oddHeader>&amp;L&amp;"Arial,Bold"&amp;G&amp;C&amp;"Arial,Bold"&amp;14Figure H-42: Secondary Tailings Dam
Piezometric Monitoring P03-02&amp;R&amp;"Arial,Bold"&amp;G</oddHeader>
    <oddFooter>&amp;L&amp;Z&amp;F&amp;A&amp;RPage &amp;P of &amp;N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51"/>
  </sheetPr>
  <sheetViews>
    <sheetView tabSelected="1" workbookViewId="0"/>
  </sheetViews>
  <pageMargins left="0.7480314960629921" right="0.7480314960629921" top="1.1811023622047245" bottom="0.984251968503937" header="0.5118110236220472" footer="0.5118110236220472"/>
  <pageSetup horizontalDpi="120" verticalDpi="120" orientation="landscape"/>
  <headerFooter>
    <oddHeader>&amp;L&amp;"Arial,Bold"&amp;G&amp;C&amp;"Arial,Bold"&amp;14Figure H-43: Secondary Tailings Dam
Piezometric Monitoring P03-03&amp;R&amp;"Arial,Bold"&amp;G</oddHeader>
    <oddFooter>&amp;L&amp;Z&amp;F&amp;A&amp;RPage &amp;P of &amp;N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0.90175</cdr:x>
      <cdr:y>0.13975</cdr:y>
    </cdr:from>
    <cdr:to>
      <cdr:x>0.975</cdr:x>
      <cdr:y>0.19325</cdr:y>
    </cdr:to>
    <cdr:sp>
      <cdr:nvSpPr>
        <cdr:cNvPr id="1" name="Text Box 14"/>
        <cdr:cNvSpPr txBox="1">
          <a:spLocks noChangeArrowheads="1"/>
        </cdr:cNvSpPr>
      </cdr:nvSpPr>
      <cdr:spPr>
        <a:xfrm>
          <a:off x="7810500" y="800100"/>
          <a:ext cx="638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Instrument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Details</a:t>
          </a:r>
        </a:p>
      </cdr:txBody>
    </cdr:sp>
  </cdr:relSizeAnchor>
  <cdr:relSizeAnchor xmlns:cdr="http://schemas.openxmlformats.org/drawingml/2006/chartDrawing">
    <cdr:from>
      <cdr:x>0.881</cdr:x>
      <cdr:y>0.21025</cdr:y>
    </cdr:from>
    <cdr:to>
      <cdr:x>0.9865</cdr:x>
      <cdr:y>0.879</cdr:y>
    </cdr:to>
    <cdr:sp>
      <cdr:nvSpPr>
        <cdr:cNvPr id="2" name="Rectangle 16"/>
        <cdr:cNvSpPr>
          <a:spLocks/>
        </cdr:cNvSpPr>
      </cdr:nvSpPr>
      <cdr:spPr>
        <a:xfrm>
          <a:off x="7629525" y="1209675"/>
          <a:ext cx="914400" cy="386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0.905</cdr:x>
      <cdr:y>0.802</cdr:y>
    </cdr:from>
    <cdr:to>
      <cdr:x>0.9665</cdr:x>
      <cdr:y>0.85225</cdr:y>
    </cdr:to>
    <cdr:sp>
      <cdr:nvSpPr>
        <cdr:cNvPr id="3" name="Text Box 17"/>
        <cdr:cNvSpPr txBox="1">
          <a:spLocks noChangeArrowheads="1"/>
        </cdr:cNvSpPr>
      </cdr:nvSpPr>
      <cdr:spPr>
        <a:xfrm>
          <a:off x="7839075" y="4629150"/>
          <a:ext cx="533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Standpipe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Piezometer</a:t>
          </a:r>
        </a:p>
      </cdr:txBody>
    </cdr:sp>
  </cdr:relSizeAnchor>
  <cdr:relSizeAnchor xmlns:cdr="http://schemas.openxmlformats.org/drawingml/2006/chartDrawing">
    <cdr:from>
      <cdr:x>0.922</cdr:x>
      <cdr:y>0.2435</cdr:y>
    </cdr:from>
    <cdr:to>
      <cdr:x>0.9505</cdr:x>
      <cdr:y>0.792</cdr:y>
    </cdr:to>
    <cdr:grpSp>
      <cdr:nvGrpSpPr>
        <cdr:cNvPr id="4" name="Group 19"/>
        <cdr:cNvGrpSpPr>
          <a:grpSpLocks/>
        </cdr:cNvGrpSpPr>
      </cdr:nvGrpSpPr>
      <cdr:grpSpPr>
        <a:xfrm>
          <a:off x="7991475" y="1400175"/>
          <a:ext cx="247650" cy="3171825"/>
          <a:chOff x="7743132" y="1142676"/>
          <a:chExt cx="248879" cy="3153728"/>
        </a:xfrm>
        <a:solidFill>
          <a:srgbClr val="FFFFFF"/>
        </a:solidFill>
      </cdr:grpSpPr>
      <cdr:sp>
        <cdr:nvSpPr>
          <cdr:cNvPr id="5" name="Rectangle 20"/>
          <cdr:cNvSpPr>
            <a:spLocks/>
          </cdr:cNvSpPr>
        </cdr:nvSpPr>
        <cdr:spPr>
          <a:xfrm>
            <a:off x="7743132" y="1142676"/>
            <a:ext cx="248879" cy="31537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Rectangle 21"/>
          <cdr:cNvSpPr>
            <a:spLocks/>
          </cdr:cNvSpPr>
        </cdr:nvSpPr>
        <cdr:spPr>
          <a:xfrm>
            <a:off x="7743132" y="3771308"/>
            <a:ext cx="248879" cy="47700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Rectangle 22"/>
          <cdr:cNvSpPr>
            <a:spLocks/>
          </cdr:cNvSpPr>
        </cdr:nvSpPr>
        <cdr:spPr>
          <a:xfrm>
            <a:off x="7743132" y="3839113"/>
            <a:ext cx="248879" cy="3327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Rectangle 23"/>
          <cdr:cNvSpPr>
            <a:spLocks/>
          </cdr:cNvSpPr>
        </cdr:nvSpPr>
        <cdr:spPr>
          <a:xfrm>
            <a:off x="7743132" y="3914803"/>
            <a:ext cx="248879" cy="662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Line 24"/>
          <cdr:cNvSpPr>
            <a:spLocks/>
          </cdr:cNvSpPr>
        </cdr:nvSpPr>
        <cdr:spPr>
          <a:xfrm>
            <a:off x="7743132" y="4048836"/>
            <a:ext cx="24887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0.9185</cdr:x>
      <cdr:y>0.76075</cdr:y>
    </cdr:from>
    <cdr:to>
      <cdr:x>0.94825</cdr:x>
      <cdr:y>0.76075</cdr:y>
    </cdr:to>
    <cdr:sp>
      <cdr:nvSpPr>
        <cdr:cNvPr id="10" name="Line 25"/>
        <cdr:cNvSpPr>
          <a:spLocks/>
        </cdr:cNvSpPr>
      </cdr:nvSpPr>
      <cdr:spPr>
        <a:xfrm>
          <a:off x="7953375" y="43910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0.8295</cdr:x>
      <cdr:y>0.00125</cdr:y>
    </cdr:from>
    <cdr:to>
      <cdr:x>0.987</cdr:x>
      <cdr:y>0.4405</cdr:y>
    </cdr:to>
    <cdr:grpSp>
      <cdr:nvGrpSpPr>
        <cdr:cNvPr id="1" name="Group 11"/>
        <cdr:cNvGrpSpPr>
          <a:grpSpLocks/>
        </cdr:cNvGrpSpPr>
      </cdr:nvGrpSpPr>
      <cdr:grpSpPr>
        <a:xfrm>
          <a:off x="7181850" y="0"/>
          <a:ext cx="1362075" cy="2543175"/>
          <a:chOff x="7660341" y="1204896"/>
          <a:chExt cx="647212" cy="247769"/>
        </a:xfrm>
        <a:solidFill>
          <a:srgbClr val="FFFFFF"/>
        </a:solidFill>
      </cdr:grpSpPr>
      <cdr:grpSp>
        <cdr:nvGrpSpPr>
          <cdr:cNvPr id="2" name="Group 4"/>
          <cdr:cNvGrpSpPr>
            <a:grpSpLocks/>
          </cdr:cNvGrpSpPr>
        </cdr:nvGrpSpPr>
        <cdr:grpSpPr>
          <a:xfrm>
            <a:off x="8231182" y="1205206"/>
            <a:ext cx="597700" cy="32520"/>
            <a:chOff x="7743132" y="1142676"/>
            <a:chExt cx="248879" cy="3153728"/>
          </a:xfrm>
          <a:solidFill>
            <a:srgbClr val="FFFFFF"/>
          </a:solidFill>
        </cdr:grpSpPr>
        <cdr:grpSp>
          <cdr:nvGrpSpPr>
            <cdr:cNvPr id="3" name="Group 11"/>
            <cdr:cNvGrpSpPr>
              <a:grpSpLocks/>
            </cdr:cNvGrpSpPr>
          </cdr:nvGrpSpPr>
          <cdr:grpSpPr>
            <a:xfrm>
              <a:off x="7949577" y="1146618"/>
              <a:ext cx="245644" cy="1389217"/>
              <a:chOff x="7628485" y="1204531"/>
              <a:chExt cx="647212" cy="247769"/>
            </a:xfrm>
            <a:solidFill>
              <a:srgbClr val="FFFFFF"/>
            </a:solidFill>
          </cdr:grpSpPr>
          <cdr:grpSp>
            <cdr:nvGrpSpPr>
              <cdr:cNvPr id="4" name="Group 4"/>
              <cdr:cNvGrpSpPr>
                <a:grpSpLocks/>
              </cdr:cNvGrpSpPr>
            </cdr:nvGrpSpPr>
            <cdr:grpSpPr>
              <a:xfrm>
                <a:off x="8199326" y="1204841"/>
                <a:ext cx="597700" cy="32520"/>
                <a:chOff x="7743132" y="1142676"/>
                <a:chExt cx="248879" cy="3153728"/>
              </a:xfrm>
              <a:solidFill>
                <a:srgbClr val="FFFFFF"/>
              </a:solidFill>
            </cdr:grpSpPr>
            <cdr:grpSp>
              <cdr:nvGrpSpPr>
                <cdr:cNvPr id="5" name="Group 11"/>
                <cdr:cNvGrpSpPr>
                  <a:grpSpLocks/>
                </cdr:cNvGrpSpPr>
              </cdr:nvGrpSpPr>
              <cdr:grpSpPr>
                <a:xfrm>
                  <a:off x="7949577" y="1146618"/>
                  <a:ext cx="245644" cy="1389217"/>
                  <a:chOff x="7594418" y="1204166"/>
                  <a:chExt cx="647212" cy="247769"/>
                </a:xfrm>
                <a:solidFill>
                  <a:srgbClr val="FFFFFF"/>
                </a:solidFill>
              </cdr:grpSpPr>
              <cdr:grpSp>
                <cdr:nvGrpSpPr>
                  <cdr:cNvPr id="6" name="Group 4"/>
                  <cdr:cNvGrpSpPr>
                    <a:grpSpLocks/>
                  </cdr:cNvGrpSpPr>
                </cdr:nvGrpSpPr>
                <cdr:grpSpPr>
                  <a:xfrm>
                    <a:off x="8165906" y="1204476"/>
                    <a:ext cx="597700" cy="33882"/>
                    <a:chOff x="7743132" y="1142676"/>
                    <a:chExt cx="248879" cy="3153728"/>
                  </a:xfrm>
                  <a:solidFill>
                    <a:srgbClr val="FFFFFF"/>
                  </a:solidFill>
                </cdr:grpSpPr>
                <cdr:grpSp>
                  <cdr:nvGrpSpPr>
                    <cdr:cNvPr id="7" name="Group 11"/>
                    <cdr:cNvGrpSpPr>
                      <a:grpSpLocks/>
                    </cdr:cNvGrpSpPr>
                  </cdr:nvGrpSpPr>
                  <cdr:grpSpPr>
                    <a:xfrm>
                      <a:off x="7955612" y="1152137"/>
                      <a:ext cx="245457" cy="2070422"/>
                      <a:chOff x="7561298" y="1205194"/>
                      <a:chExt cx="647212" cy="247769"/>
                    </a:xfrm>
                    <a:solidFill>
                      <a:srgbClr val="FFFFFF"/>
                    </a:solidFill>
                  </cdr:grpSpPr>
                  <cdr:grpSp>
                    <cdr:nvGrpSpPr>
                      <cdr:cNvPr id="8" name="Group 4"/>
                      <cdr:cNvGrpSpPr>
                        <a:grpSpLocks/>
                      </cdr:cNvGrpSpPr>
                    </cdr:nvGrpSpPr>
                    <cdr:grpSpPr>
                      <a:xfrm>
                        <a:off x="8143465" y="1206681"/>
                        <a:ext cx="604820" cy="118496"/>
                        <a:chOff x="7743132" y="1142676"/>
                        <a:chExt cx="248879" cy="3153728"/>
                      </a:xfrm>
                      <a:solidFill>
                        <a:srgbClr val="FFFFFF"/>
                      </a:solidFill>
                    </cdr:grpSpPr>
                    <cdr:grpSp>
                      <cdr:nvGrpSpPr>
                        <cdr:cNvPr id="9" name="Group 11"/>
                        <cdr:cNvGrpSpPr>
                          <a:grpSpLocks/>
                        </cdr:cNvGrpSpPr>
                      </cdr:nvGrpSpPr>
                      <cdr:grpSpPr>
                        <a:xfrm>
                          <a:off x="7957728" y="1166329"/>
                          <a:ext cx="245581" cy="2221013"/>
                          <a:chOff x="7528177" y="1204829"/>
                          <a:chExt cx="647212" cy="247769"/>
                        </a:xfrm>
                        <a:solidFill>
                          <a:srgbClr val="FFFFFF"/>
                        </a:solidFill>
                      </cdr:grpSpPr>
                      <cdr:grpSp>
                        <cdr:nvGrpSpPr>
                          <cdr:cNvPr id="10" name="Group 4"/>
                          <cdr:cNvGrpSpPr>
                            <a:grpSpLocks/>
                          </cdr:cNvGrpSpPr>
                        </cdr:nvGrpSpPr>
                        <cdr:grpSpPr>
                          <a:xfrm>
                            <a:off x="8113742" y="1208360"/>
                            <a:ext cx="607085" cy="138317"/>
                            <a:chOff x="7743132" y="1142676"/>
                            <a:chExt cx="248879" cy="3153728"/>
                          </a:xfrm>
                          <a:solidFill>
                            <a:srgbClr val="FFFFFF"/>
                          </a:solidFill>
                        </cdr:grpSpPr>
                        <cdr:grpSp>
                          <cdr:nvGrpSpPr>
                            <cdr:cNvPr id="11" name="Group 11"/>
                            <cdr:cNvGrpSpPr>
                              <a:grpSpLocks/>
                            </cdr:cNvGrpSpPr>
                          </cdr:nvGrpSpPr>
                          <cdr:grpSpPr>
                            <a:xfrm>
                              <a:off x="7958288" y="1173425"/>
                              <a:ext cx="245581" cy="2262800"/>
                              <a:chOff x="7547010" y="1204857"/>
                              <a:chExt cx="647211" cy="247769"/>
                            </a:xfrm>
                            <a:solidFill>
                              <a:srgbClr val="FFFFFF"/>
                            </a:solidFill>
                          </cdr:grpSpPr>
                          <cdr:grpSp>
                            <cdr:nvGrpSpPr>
                              <cdr:cNvPr id="12" name="Group 4"/>
                              <cdr:cNvGrpSpPr>
                                <a:grpSpLocks/>
                              </cdr:cNvGrpSpPr>
                            </cdr:nvGrpSpPr>
                            <cdr:grpSpPr>
                              <a:xfrm>
                                <a:off x="8133545" y="1209565"/>
                                <a:ext cx="607731" cy="143210"/>
                                <a:chOff x="7743132" y="1142676"/>
                                <a:chExt cx="248879" cy="3153728"/>
                              </a:xfrm>
                              <a:solidFill>
                                <a:srgbClr val="FFFFFF"/>
                              </a:solidFill>
                            </cdr:grpSpPr>
                            <cdr:grpSp>
                              <cdr:nvGrpSpPr>
                                <cdr:cNvPr id="13" name="Group 11"/>
                                <cdr:cNvGrpSpPr>
                                  <a:grpSpLocks/>
                                </cdr:cNvGrpSpPr>
                              </cdr:nvGrpSpPr>
                              <cdr:grpSpPr>
                                <a:xfrm>
                                  <a:off x="7958599" y="1177367"/>
                                  <a:ext cx="245581" cy="2273838"/>
                                  <a:chOff x="7567415" y="1204885"/>
                                  <a:chExt cx="647211" cy="247769"/>
                                </a:xfrm>
                                <a:solidFill>
                                  <a:srgbClr val="FFFFFF"/>
                                </a:solidFill>
                              </cdr:grpSpPr>
                              <cdr:grpSp>
                                <cdr:nvGrpSpPr>
                                  <cdr:cNvPr id="14" name="Group 4"/>
                                  <cdr:cNvGrpSpPr>
                                    <a:grpSpLocks/>
                                  </cdr:cNvGrpSpPr>
                                </cdr:nvGrpSpPr>
                                <cdr:grpSpPr>
                                  <a:xfrm>
                                    <a:off x="8154435" y="1210274"/>
                                    <a:ext cx="608055" cy="145440"/>
                                    <a:chOff x="7743132" y="1142676"/>
                                    <a:chExt cx="248879" cy="3153728"/>
                                  </a:xfrm>
                                  <a:solidFill>
                                    <a:srgbClr val="FFFFFF"/>
                                  </a:solidFill>
                                </cdr:grpSpPr>
                                <cdr:grpSp>
                                  <cdr:nvGrpSpPr>
                                    <cdr:cNvPr id="15" name="Group 11"/>
                                    <cdr:cNvGrpSpPr>
                                      <a:grpSpLocks/>
                                    </cdr:cNvGrpSpPr>
                                  </cdr:nvGrpSpPr>
                                  <cdr:grpSpPr>
                                    <a:xfrm>
                                      <a:off x="7958910" y="1182098"/>
                                      <a:ext cx="245581" cy="2291972"/>
                                      <a:chOff x="7588116" y="1204913"/>
                                      <a:chExt cx="647211" cy="247769"/>
                                    </a:xfrm>
                                    <a:solidFill>
                                      <a:srgbClr val="FFFFFF"/>
                                    </a:solidFill>
                                  </cdr:grpSpPr>
                                  <cdr:grpSp>
                                    <cdr:nvGrpSpPr>
                                      <cdr:cNvPr id="16" name="Group 4"/>
                                      <cdr:cNvGrpSpPr>
                                        <a:grpSpLocks/>
                                      </cdr:cNvGrpSpPr>
                                    </cdr:nvGrpSpPr>
                                    <cdr:grpSpPr>
                                      <a:xfrm>
                                        <a:off x="8175622" y="1211045"/>
                                        <a:ext cx="608378" cy="147918"/>
                                        <a:chOff x="7743132" y="1142676"/>
                                        <a:chExt cx="248879" cy="3153728"/>
                                      </a:xfrm>
                                      <a:solidFill>
                                        <a:srgbClr val="FFFFFF"/>
                                      </a:solidFill>
                                    </cdr:grpSpPr>
                                    <cdr:grpSp>
                                      <cdr:nvGrpSpPr>
                                        <cdr:cNvPr id="17" name="Group 11"/>
                                        <cdr:cNvGrpSpPr>
                                          <a:grpSpLocks/>
                                        </cdr:cNvGrpSpPr>
                                      </cdr:nvGrpSpPr>
                                      <cdr:grpSpPr>
                                        <a:xfrm>
                                          <a:off x="7959906" y="1210481"/>
                                          <a:ext cx="245581" cy="2493022"/>
                                          <a:chOff x="7608816" y="1204941"/>
                                          <a:chExt cx="647211" cy="247769"/>
                                        </a:xfrm>
                                        <a:solidFill>
                                          <a:srgbClr val="FFFFFF"/>
                                        </a:solidFill>
                                      </cdr:grpSpPr>
                                      <cdr:grpSp>
                                        <cdr:nvGrpSpPr>
                                          <cdr:cNvPr id="18" name="Group 4"/>
                                          <cdr:cNvGrpSpPr>
                                            <a:grpSpLocks/>
                                          </cdr:cNvGrpSpPr>
                                        </cdr:nvGrpSpPr>
                                        <cdr:grpSpPr>
                                          <a:xfrm>
                                            <a:off x="8198263" y="1215347"/>
                                            <a:ext cx="609673" cy="165819"/>
                                            <a:chOff x="7743132" y="1142676"/>
                                            <a:chExt cx="248879" cy="3153728"/>
                                          </a:xfrm>
                                          <a:solidFill>
                                            <a:srgbClr val="FFFFFF"/>
                                          </a:solidFill>
                                        </cdr:grpSpPr>
                                        <cdr:grpSp>
                                          <cdr:nvGrpSpPr>
                                            <cdr:cNvPr id="19" name="Group 11"/>
                                            <cdr:cNvGrpSpPr>
                                              <a:grpSpLocks/>
                                            </cdr:cNvGrpSpPr>
                                          </cdr:nvGrpSpPr>
                                          <cdr:grpSpPr>
                                            <a:xfrm>
                                              <a:off x="7962892" y="1447011"/>
                                              <a:ext cx="245581" cy="2719302"/>
                                              <a:chOff x="7629516" y="1204969"/>
                                              <a:chExt cx="647211" cy="247769"/>
                                            </a:xfrm>
                                            <a:solidFill>
                                              <a:srgbClr val="FFFFFF"/>
                                            </a:solidFill>
                                          </cdr:grpSpPr>
                                          <cdr:grpSp>
                                            <cdr:nvGrpSpPr>
                                              <cdr:cNvPr id="20" name="Group 4"/>
                                              <cdr:cNvGrpSpPr>
                                                <a:grpSpLocks/>
                                              </cdr:cNvGrpSpPr>
                                            </cdr:nvGrpSpPr>
                                            <cdr:grpSpPr>
                                              <a:xfrm>
                                                <a:off x="8224627" y="1252169"/>
                                                <a:ext cx="613556" cy="191030"/>
                                                <a:chOff x="7743132" y="1142676"/>
                                                <a:chExt cx="248879" cy="3153728"/>
                                              </a:xfrm>
                                              <a:solidFill>
                                                <a:srgbClr val="FFFFFF"/>
                                              </a:solidFill>
                                            </cdr:grpSpPr>
                                            <cdr:grpSp>
                                              <cdr:nvGrpSpPr>
                                                <cdr:cNvPr id="21" name="Group 11"/>
                                                <cdr:cNvGrpSpPr>
                                                  <a:grpSpLocks/>
                                                </cdr:cNvGrpSpPr>
                                              </cdr:nvGrpSpPr>
                                              <cdr:grpSpPr>
                                                <a:xfrm>
                                                  <a:off x="7963141" y="1488009"/>
                                                  <a:ext cx="245581" cy="2735071"/>
                                                  <a:chOff x="7650217" y="1204716"/>
                                                  <a:chExt cx="647211" cy="247769"/>
                                                </a:xfrm>
                                                <a:solidFill>
                                                  <a:srgbClr val="FFFFFF"/>
                                                </a:solidFill>
                                              </cdr:grpSpPr>
                                              <cdr:grpSp>
                                                <cdr:nvGrpSpPr>
                                                  <cdr:cNvPr id="22" name="Group 4"/>
                                                  <cdr:cNvGrpSpPr>
                                                    <a:grpSpLocks/>
                                                  </cdr:cNvGrpSpPr>
                                                </cdr:nvGrpSpPr>
                                                <cdr:grpSpPr>
                                                  <a:xfrm>
                                                    <a:off x="8245813" y="1257119"/>
                                                    <a:ext cx="613880" cy="192764"/>
                                                    <a:chOff x="7743132" y="1142676"/>
                                                    <a:chExt cx="248879" cy="3153728"/>
                                                  </a:xfrm>
                                                  <a:solidFill>
                                                    <a:srgbClr val="FFFFFF"/>
                                                  </a:solidFill>
                                                </cdr:grpSpPr>
                                                <cdr:grpSp>
                                                  <cdr:nvGrpSpPr>
                                                    <cdr:cNvPr id="23" name="Group 12"/>
                                                    <cdr:cNvGrpSpPr>
                                                      <a:grpSpLocks/>
                                                    </cdr:cNvGrpSpPr>
                                                  </cdr:nvGrpSpPr>
                                                  <cdr:grpSpPr>
                                                    <a:xfrm>
                                                      <a:off x="7963390" y="1534527"/>
                                                      <a:ext cx="245581" cy="2750839"/>
                                                      <a:chOff x="7520226" y="1203957"/>
                                                      <a:chExt cx="940832" cy="4007652"/>
                                                    </a:xfrm>
                                                    <a:solidFill>
                                                      <a:srgbClr val="FFFFFF"/>
                                                    </a:solidFill>
                                                  </cdr:grpSpPr>
                                                  <cdr:grpSp>
                                                    <cdr:nvGrpSpPr>
                                                      <cdr:cNvPr id="24" name="Group 11"/>
                                                      <cdr:cNvGrpSpPr>
                                                        <a:grpSpLocks/>
                                                      </cdr:cNvGrpSpPr>
                                                    </cdr:nvGrpSpPr>
                                                    <cdr:grpSpPr>
                                                      <a:xfrm>
                                                        <a:off x="1776337543" y="1207717611"/>
                                                        <a:ext cx="221291213" cy="-2147483648"/>
                                                        <a:chOff x="7670917" y="1204463"/>
                                                        <a:chExt cx="647211" cy="247769"/>
                                                      </a:xfrm>
                                                      <a:solidFill>
                                                        <a:srgbClr val="FFFFFF"/>
                                                      </a:solidFill>
                                                    </cdr:grpSpPr>
                                                    <cdr:grpSp>
                                                      <cdr:nvGrpSpPr>
                                                        <cdr:cNvPr id="25" name="Group 11"/>
                                                        <cdr:cNvGrpSpPr>
                                                          <a:grpSpLocks/>
                                                        </cdr:cNvGrpSpPr>
                                                      </cdr:nvGrpSpPr>
                                                      <cdr:grpSpPr>
                                                        <a:xfrm>
                                                          <a:off x="1224464164" y="75780268"/>
                                                          <a:ext cx="152229205" cy="248242982"/>
                                                          <a:chOff x="7520226" y="1203957"/>
                                                          <a:chExt cx="940832" cy="4007652"/>
                                                        </a:xfr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</cdr:grpSpPr>
                                                      <cdr:sp>
                                                        <cdr:nvSpPr>
                                                          <cdr:cNvPr id="26" name="Text Box 1"/>
                                                          <cdr:cNvSpPr txBox="1">
                                                            <a:spLocks noChangeArrowheads="1"/>
                                                          </cdr:cNvSpPr>
                                                        </cdr:nvSpPr>
                                                        <cdr:spPr>
                                                          <a:xfrm>
                                                            <a:off x="1817297135" y="1207464127"/>
                                                            <a:ext cx="160673407" cy="292309120"/>
                                                          </a:xfrm>
                                                          <a:prstGeom prst="rect">
                                                            <a:avLst/>
                                                          </a:prstGeom>
                                                          <a:noFill/>
                                                          <a:ln w="9525" cmpd="sng">
                                                            <a:noFill/>
                                                          </a:ln>
                                                        </cdr:spPr>
                                                        <cdr:txBody>
                                                          <a:bodyPr vertOverflow="clip" wrap="square" lIns="18288" tIns="22860" rIns="18288" bIns="0">
                                                            <a:spAutoFit/>
                                                          </a:bodyPr>
                                                          <a:p>
                                                            <a:pPr algn="ctr">
                                                              <a:defRPr/>
                                                            </a:pPr>
                                                            <a:r>
                                                              <a:rPr lang="en-US" cap="none" sz="800" b="1" i="0" u="none" baseline="0">
                                                                <a:solidFill>
                                                                  <a:srgbClr val="000000"/>
                                                                </a:solidFill>
                                                                <a:latin typeface="Arial"/>
                                                                <a:ea typeface="Arial"/>
                                                                <a:cs typeface="Arial"/>
                                                              </a:rPr>
                                                              <a:t>Instrument 
</a:t>
                                                            </a:r>
                                                            <a:r>
                                                              <a:rPr lang="en-US" cap="none" sz="800" b="1" i="0" u="none" baseline="0">
                                                                <a:solidFill>
                                                                  <a:srgbClr val="000000"/>
                                                                </a:solidFill>
                                                                <a:latin typeface="Arial"/>
                                                                <a:ea typeface="Arial"/>
                                                                <a:cs typeface="Arial"/>
                                                              </a:rPr>
                                                              <a:t>Details</a:t>
                                                            </a:r>
                                                          </a:p>
                                                        </cdr:txBody>
                                                      </cdr:sp>
                                                      <cdr:sp>
                                                        <cdr:nvSpPr>
                                                          <cdr:cNvPr id="27" name="Rectangle 2"/>
                                                          <cdr:cNvSpPr>
                                                            <a:spLocks/>
                                                          </cdr:cNvSpPr>
                                                        </cdr:nvSpPr>
                                                        <cdr:spPr>
                                                          <a:xfrm>
                                                            <a:off x="1776451854" y="1607366680"/>
                                                            <a:ext cx="220927111" cy="-2147483648"/>
                                                          </a:xfrm>
                                                          <a:prstGeom prst="rect">
                                                            <a:avLst/>
                                                          </a:prstGeom>
                                                          <a:solidFill>
                                                            <a:srgbClr val="FFFFFF"/>
                                                          </a:solidFill>
                                                          <a:ln w="9525" cmpd="sng">
                                                            <a:solidFill>
                                                              <a:srgbClr val="000000"/>
                                                            </a:solidFill>
                                                            <a:headEnd type="none"/>
                                                            <a:tailEnd type="none"/>
                                                          </a:ln>
                                                        </cdr:spPr>
                                                        <cdr:txBody>
                                                          <a:bodyPr vertOverflow="clip" wrap="square"/>
                                                          <a:p>
                                                            <a:pPr algn="l">
                                                              <a:defRPr/>
                                                            </a:pPr>
                                                            <a:r>
                                                              <a:rPr lang="en-US" cap="none" u="none" baseline="0">
                                                                <a:latin typeface="Arial"/>
                                                                <a:ea typeface="Arial"/>
                                                                <a:cs typeface="Arial"/>
                                                              </a:rPr>
                                                              <a:t/>
                                                            </a:r>
                                                          </a:p>
                                                        </cdr:txBody>
                                                      </cdr:sp>
                                                      <cdr:sp>
                                                        <cdr:nvSpPr>
                                                          <cdr:cNvPr id="28" name="Text Box 3"/>
                                                          <cdr:cNvSpPr txBox="1">
                                                            <a:spLocks noChangeArrowheads="1"/>
                                                          </cdr:cNvSpPr>
                                                        </cdr:nvSpPr>
                                                        <cdr:spPr>
                                                          <a:xfrm>
                                                            <a:off x="1825882932" y="-2146279691"/>
                                                            <a:ext cx="129126370" cy="270373236"/>
                                                          </a:xfrm>
                                                          <a:prstGeom prst="rect">
                                                            <a:avLst/>
                                                          </a:prstGeom>
                                                          <a:noFill/>
                                                          <a:ln w="9525" cmpd="sng">
                                                            <a:noFill/>
                                                          </a:ln>
                                                        </cdr:spPr>
                                                        <cdr:txBody>
                                                          <a:bodyPr vertOverflow="clip" wrap="square" lIns="27432" tIns="22860" rIns="0" bIns="0"/>
                                                          <a:p>
                                                            <a:pPr algn="l">
                                                              <a:defRPr/>
                                                            </a:pPr>
                                                            <a:r>
                                                              <a:rPr lang="en-US" cap="none" sz="800" b="0" i="0" u="none" baseline="0">
                                                                <a:solidFill>
                                                                  <a:srgbClr val="000000"/>
                                                                </a:solidFill>
                                                                <a:latin typeface="Arial"/>
                                                                <a:ea typeface="Arial"/>
                                                                <a:cs typeface="Arial"/>
                                                              </a:rPr>
                                                              <a:t>Standpipe 
</a:t>
                                                            </a:r>
                                                            <a:r>
                                                              <a:rPr lang="en-US" cap="none" sz="800" b="0" i="0" u="none" baseline="0">
                                                                <a:solidFill>
                                                                  <a:srgbClr val="000000"/>
                                                                </a:solidFill>
                                                                <a:latin typeface="Arial"/>
                                                                <a:ea typeface="Arial"/>
                                                                <a:cs typeface="Arial"/>
                                                              </a:rPr>
                                                              <a:t>Piezometer</a:t>
                                                            </a:r>
                                                          </a:p>
                                                        </cdr:txBody>
                                                      </cdr:sp>
                                                      <cdr:grpSp>
                                                        <cdr:nvGrpSpPr>
                                                          <cdr:cNvPr id="29" name="Group 4"/>
                                                          <cdr:cNvGrpSpPr>
                                                            <a:grpSpLocks/>
                                                          </cdr:cNvGrpSpPr>
                                                        </cdr:nvGrpSpPr>
                                                        <cdr:grpSpPr>
                                                          <a:xfrm>
                                                            <a:off x="1854633817" y="1787127906"/>
                                                            <a:ext cx="61032477" cy="-2147483648"/>
                                                            <a:chOff x="7743132" y="1142676"/>
                                                            <a:chExt cx="248879" cy="3153728"/>
                                                          </a:xfrm>
                                                          <a:solidFill>
                                                            <a:srgbClr val="FFFFFF"/>
                                                          </a:solidFill>
                                                        </cdr:grpSpPr>
                                                        <cdr:grpSp>
                                                          <cdr:nvGrpSpPr>
                                                            <cdr:cNvPr id="30" name="Group 4"/>
                                                            <cdr:cNvGrpSpPr>
                                                              <a:grpSpLocks/>
                                                            </cdr:cNvGrpSpPr>
                                                          </cdr:nvGrpSpPr>
                                                          <cdr:grpSpPr>
                                                            <a:xfrm>
                                                              <a:off x="496361486" y="1406533754"/>
                                                              <a:ext cx="16144967" cy="-2147483648"/>
                                                              <a:chOff x="7743132" y="1142676"/>
                                                              <a:chExt cx="248879" cy="3153728"/>
                                                            </a:xfrm>
                                                            <a:solidFill>
                                                              <a:srgbClr val="FFFFFF"/>
                                                            </a:solidFill>
                                                          </cdr:grpSpPr>
                                                          <cdr:sp>
                                                            <cdr:nvSpPr>
                                                              <cdr:cNvPr id="31" name="Rectangle 5"/>
                                                              <cdr:cNvSpPr>
                                                                <a:spLocks/>
                                                              </cdr:cNvSpPr>
                                                            </cdr:nvSpPr>
                                                            <cdr:spPr>
                                                              <a:xfrm>
                                                                <a:off x="7743132" y="1142676"/>
                                                                <a:ext cx="248879" cy="3153728"/>
                                                              </a:xfrm>
                                                              <a:prstGeom prst="rect">
                                                                <a:avLst/>
                                                              </a:prstGeom>
                                                              <a:solidFill>
                                                                <a:srgbClr val="FFFFFF"/>
                                                              </a:solidFill>
                                                              <a:ln w="9525" cmpd="sng">
                                                                <a:solidFill>
                                                                  <a:srgbClr val="000000"/>
                                                                </a:solidFill>
                                                                <a:headEnd type="none"/>
                                                                <a:tailEnd type="none"/>
                                                              </a:ln>
                                                            </cdr:spPr>
                                                            <cdr:txBody>
                                                              <a:bodyPr vertOverflow="clip" wrap="square"/>
                                                              <a:p>
                                                                <a:pPr algn="l">
                                                                  <a:defRPr/>
                                                                </a:pPr>
                                                                <a:r>
                                                                  <a:rPr lang="en-US" cap="none" u="none" baseline="0">
                                                                    <a:latin typeface="Arial"/>
                                                                    <a:ea typeface="Arial"/>
                                                                    <a:cs typeface="Arial"/>
                                                                  </a:rPr>
                                                                  <a:t/>
                                                                </a:r>
                                                              </a:p>
                                                            </cdr:txBody>
                                                          </cdr:sp>
                                                          <cdr:sp>
                                                            <cdr:nvSpPr>
                                                              <cdr:cNvPr id="32" name="Rectangle 6"/>
                                                              <cdr:cNvSpPr>
                                                                <a:spLocks/>
                                                              </cdr:cNvSpPr>
                                                            </cdr:nvSpPr>
                                                            <cdr:spPr>
                                                              <a:xfrm>
                                                                <a:off x="7743132" y="3771308"/>
                                                                <a:ext cx="248879" cy="477001"/>
                                                              </a:xfrm>
                                                              <a:prstGeom prst="rect">
                                                                <a:avLst/>
                                                              </a:prstGeom>
                                                              <a:solidFill>
                                                                <a:srgbClr val="FFFFFF"/>
                                                              </a:solidFill>
                                                              <a:ln w="9525" cmpd="sng">
                                                                <a:solidFill>
                                                                  <a:srgbClr val="000000"/>
                                                                </a:solidFill>
                                                                <a:headEnd type="none"/>
                                                                <a:tailEnd type="none"/>
                                                              </a:ln>
                                                            </cdr:spPr>
                                                            <cdr:txBody>
                                                              <a:bodyPr vertOverflow="clip" wrap="square"/>
                                                              <a:p>
                                                                <a:pPr algn="l">
                                                                  <a:defRPr/>
                                                                </a:pPr>
                                                                <a:r>
                                                                  <a:rPr lang="en-US" cap="none" u="none" baseline="0">
                                                                    <a:latin typeface="Arial"/>
                                                                    <a:ea typeface="Arial"/>
                                                                    <a:cs typeface="Arial"/>
                                                                  </a:rPr>
                                                                  <a:t/>
                                                                </a:r>
                                                              </a:p>
                                                            </cdr:txBody>
                                                          </cdr:sp>
                                                          <cdr:sp>
                                                            <cdr:nvSpPr>
                                                              <cdr:cNvPr id="33" name="Rectangle 7"/>
                                                              <cdr:cNvSpPr>
                                                                <a:spLocks/>
                                                              </cdr:cNvSpPr>
                                                            </cdr:nvSpPr>
                                                            <cdr:spPr>
                                                              <a:xfrm>
                                                                <a:off x="7743132" y="3839113"/>
                                                                <a:ext cx="248879" cy="332718"/>
                                                              </a:xfrm>
                                                              <a:prstGeom prst="rect">
                                                                <a:avLst/>
                                                              </a:prstGeom>
                                                              <a:solidFill>
                                                                <a:srgbClr val="FFFFFF"/>
                                                              </a:solidFill>
                                                              <a:ln w="9525" cmpd="sng">
                                                                <a:solidFill>
                                                                  <a:srgbClr val="000000"/>
                                                                </a:solidFill>
                                                                <a:headEnd type="none"/>
                                                                <a:tailEnd type="none"/>
                                                              </a:ln>
                                                            </cdr:spPr>
                                                            <cdr:txBody>
                                                              <a:bodyPr vertOverflow="clip" wrap="square"/>
                                                              <a:p>
                                                                <a:pPr algn="l">
                                                                  <a:defRPr/>
                                                                </a:pPr>
                                                                <a:r>
                                                                  <a:rPr lang="en-US" cap="none" u="none" baseline="0">
                                                                    <a:latin typeface="Arial"/>
                                                                    <a:ea typeface="Arial"/>
                                                                    <a:cs typeface="Arial"/>
                                                                  </a:rPr>
                                                                  <a:t/>
                                                                </a:r>
                                                              </a:p>
                                                            </cdr:txBody>
                                                          </cdr:sp>
                                                          <cdr:sp>
                                                            <cdr:nvSpPr>
                                                              <cdr:cNvPr id="34" name="Rectangle 8"/>
                                                              <cdr:cNvSpPr>
                                                                <a:spLocks/>
                                                              </cdr:cNvSpPr>
                                                            </cdr:nvSpPr>
                                                            <cdr:spPr>
                                                              <a:xfrm>
                                                                <a:off x="7743132" y="3914803"/>
                                                                <a:ext cx="248879" cy="66228"/>
                                                              </a:xfrm>
                                                              <a:prstGeom prst="rect">
                                                                <a:avLst/>
                                                              </a:prstGeom>
                                                              <a:solidFill>
                                                                <a:srgbClr val="FFFFFF"/>
                                                              </a:solidFill>
                                                              <a:ln w="9525" cmpd="sng">
                                                                <a:solidFill>
                                                                  <a:srgbClr val="000000"/>
                                                                </a:solidFill>
                                                                <a:headEnd type="none"/>
                                                                <a:tailEnd type="none"/>
                                                              </a:ln>
                                                            </cdr:spPr>
                                                            <cdr:txBody>
                                                              <a:bodyPr vertOverflow="clip" wrap="square"/>
                                                              <a:p>
                                                                <a:pPr algn="l">
                                                                  <a:defRPr/>
                                                                </a:pPr>
                                                                <a:r>
                                                                  <a:rPr lang="en-US" cap="none" u="none" baseline="0">
                                                                    <a:latin typeface="Arial"/>
                                                                    <a:ea typeface="Arial"/>
                                                                    <a:cs typeface="Arial"/>
                                                                  </a:rPr>
                                                                  <a:t/>
                                                                </a:r>
                                                              </a:p>
                                                            </cdr:txBody>
                                                          </cdr:sp>
                                                          <cdr:sp>
                                                            <cdr:nvSpPr>
                                                              <cdr:cNvPr id="35" name="Line 9"/>
                                                              <cdr:cNvSpPr>
                                                                <a:spLocks/>
                                                              </cdr:cNvSpPr>
                                                            </cdr:nvSpPr>
                                                            <cdr:spPr>
                                                              <a:xfrm>
                                                                <a:off x="7743132" y="4048836"/>
                                                                <a:ext cx="248879" cy="0"/>
                                                              </a:xfrm>
                                                              <a:prstGeom prst="line">
                                                                <a:avLst/>
                                                              </a:prstGeom>
                                                              <a:noFill/>
                                                              <a:ln w="9525" cmpd="sng">
                                                                <a:solidFill>
                                                                  <a:srgbClr val="000000"/>
                                                                </a:solidFill>
                                                                <a:headEnd type="none"/>
                                                                <a:tailEnd type="none"/>
                                                              </a:ln>
                                                            </cdr:spPr>
                                                            <cdr:txBody>
                                                              <a:bodyPr vertOverflow="clip" wrap="square"/>
                                                              <a:p>
                                                                <a:pPr algn="l">
                                                                  <a:defRPr/>
                                                                </a:pPr>
                                                                <a:r>
                                                                  <a:rPr lang="en-US" cap="none" u="none" baseline="0">
                                                                    <a:latin typeface="Arial"/>
                                                                    <a:ea typeface="Arial"/>
                                                                    <a:cs typeface="Arial"/>
                                                                  </a:rPr>
                                                                  <a:t/>
                                                                </a:r>
                                                              </a:p>
                                                            </cdr:txBody>
                                                          </cdr:sp>
                                                        </cdr:grpSp>
                                                        <cdr:sp>
                                                          <cdr:nvSpPr>
                                                            <cdr:cNvPr id="36" name="Line 10"/>
                                                            <cdr:cNvSpPr>
                                                              <a:spLocks/>
                                                            </cdr:cNvSpPr>
                                                          </cdr:nvSpPr>
                                                          <cdr:spPr>
                                                            <a:xfrm>
                                                              <a:off x="496361486" y="-2146340972"/>
                                                              <a:ext cx="16144967" cy="0"/>
                                                            </a:xfrm>
                                                            <a:prstGeom prst="line">
                                                              <a:avLst/>
                                                            </a:prstGeom>
                                                            <a:noFill/>
                                                            <a:ln w="9525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cdr:spPr>
                                                          <c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Arial"/>
                                                                  <a:ea typeface="Arial"/>
                                                                  <a:cs typeface="Arial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cdr:txBody>
                                                        </cdr:sp>
                                                        <cdr:sp>
                                                          <cdr:nvSpPr>
                                                            <cdr:cNvPr id="37" name="Text Box 13"/>
                                                            <cdr:cNvSpPr txBox="1">
                                                              <a:spLocks noChangeArrowheads="1"/>
                                                            </cdr:cNvSpPr>
                                                          </cdr:nvSpPr>
                                                          <cdr:spPr>
                                                            <a:xfrm>
                                                              <a:off x="7868007" y="2755019"/>
                                                              <a:ext cx="126991" cy="1703013"/>
                                                            </a:xfrm>
                                                            <a:prstGeom prst="rect">
                                                              <a:avLst/>
                                                            </a:prstGeom>
                                                            <a:noFill/>
                                                            <a:ln w="1" cmpd="sng">
                                                              <a:noFill/>
                                                            </a:ln>
                                                          </cdr:spPr>
                                                          <cdr:txBody>
                                                            <a:bodyPr vertOverflow="clip" wrap="square" lIns="27432" tIns="22860" rIns="27432" bIns="22860" anchor="ctr"/>
                                                            <a:p>
                                                              <a:pPr algn="ctr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sz="800" b="0" i="0" u="none" baseline="0"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latin typeface="Arial"/>
                                                                  <a:ea typeface="Arial"/>
                                                                  <a:cs typeface="Arial"/>
                                                                </a:rPr>
                                                                <a:t> </a:t>
                                                              </a:r>
                                                            </a:p>
                                                          </cdr:txBody>
                                                        </cdr:sp>
                                                      </cdr:grpSp>
                                                    </cdr:grpSp>
                                                  </cdr:grpSp>
                                                </cdr:grpSp>
                                              </cdr:grpSp>
                                            </cdr:grpSp>
                                          </cdr:grpSp>
                                        </cdr:grpSp>
                                      </cdr:grpSp>
                                    </cdr:grpSp>
                                  </cdr:grpSp>
                                </cdr:grpSp>
                              </cdr:grpSp>
                            </cdr:grpSp>
                          </cdr:grpSp>
                        </cdr:grpSp>
                      </cdr:grpSp>
                    </cdr:grpSp>
                  </cdr:grpSp>
                </cdr:grpSp>
              </cdr:grpSp>
            </cdr:grpSp>
          </cdr:grpSp>
        </cdr:grpSp>
      </cdr:grp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0.8295</cdr:x>
      <cdr:y>0.00125</cdr:y>
    </cdr:from>
    <cdr:to>
      <cdr:x>0.987</cdr:x>
      <cdr:y>0.543</cdr:y>
    </cdr:to>
    <cdr:grpSp>
      <cdr:nvGrpSpPr>
        <cdr:cNvPr id="1" name="Group 11"/>
        <cdr:cNvGrpSpPr>
          <a:grpSpLocks/>
        </cdr:cNvGrpSpPr>
      </cdr:nvGrpSpPr>
      <cdr:grpSpPr>
        <a:xfrm>
          <a:off x="7181850" y="0"/>
          <a:ext cx="1362075" cy="3133725"/>
          <a:chOff x="7668190" y="1206187"/>
          <a:chExt cx="647212" cy="230690"/>
        </a:xfrm>
        <a:solidFill>
          <a:srgbClr val="FFFFFF"/>
        </a:solidFill>
      </cdr:grpSpPr>
      <cdr:grpSp>
        <cdr:nvGrpSpPr>
          <cdr:cNvPr id="2" name="Group 4"/>
          <cdr:cNvGrpSpPr>
            <a:grpSpLocks/>
          </cdr:cNvGrpSpPr>
        </cdr:nvGrpSpPr>
        <cdr:grpSpPr>
          <a:xfrm>
            <a:off x="8239031" y="1206475"/>
            <a:ext cx="597700" cy="36680"/>
            <a:chOff x="7743132" y="1142676"/>
            <a:chExt cx="248879" cy="3153728"/>
          </a:xfrm>
          <a:solidFill>
            <a:srgbClr val="FFFFFF"/>
          </a:solidFill>
        </cdr:grpSpPr>
        <cdr:grpSp>
          <cdr:nvGrpSpPr>
            <cdr:cNvPr id="3" name="Group 11"/>
            <cdr:cNvGrpSpPr>
              <a:grpSpLocks/>
            </cdr:cNvGrpSpPr>
          </cdr:nvGrpSpPr>
          <cdr:grpSpPr>
            <a:xfrm>
              <a:off x="7949577" y="1146618"/>
              <a:ext cx="245644" cy="1712474"/>
              <a:chOff x="7635306" y="1205997"/>
              <a:chExt cx="647212" cy="230690"/>
            </a:xfrm>
            <a:solidFill>
              <a:srgbClr val="FFFFFF"/>
            </a:solidFill>
          </cdr:grpSpPr>
          <cdr:grpSp>
            <cdr:nvGrpSpPr>
              <cdr:cNvPr id="4" name="Group 4"/>
              <cdr:cNvGrpSpPr>
                <a:grpSpLocks/>
              </cdr:cNvGrpSpPr>
            </cdr:nvGrpSpPr>
            <cdr:grpSpPr>
              <a:xfrm>
                <a:off x="8206147" y="1206285"/>
                <a:ext cx="597700" cy="36680"/>
                <a:chOff x="7743132" y="1142676"/>
                <a:chExt cx="248879" cy="3153728"/>
              </a:xfrm>
              <a:solidFill>
                <a:srgbClr val="FFFFFF"/>
              </a:solidFill>
            </cdr:grpSpPr>
            <cdr:grpSp>
              <cdr:nvGrpSpPr>
                <cdr:cNvPr id="5" name="Group 11"/>
                <cdr:cNvGrpSpPr>
                  <a:grpSpLocks/>
                </cdr:cNvGrpSpPr>
              </cdr:nvGrpSpPr>
              <cdr:grpSpPr>
                <a:xfrm>
                  <a:off x="7949577" y="1146618"/>
                  <a:ext cx="245644" cy="1712474"/>
                  <a:chOff x="7602699" y="1205807"/>
                  <a:chExt cx="647212" cy="230690"/>
                </a:xfrm>
                <a:solidFill>
                  <a:srgbClr val="FFFFFF"/>
                </a:solidFill>
              </cdr:grpSpPr>
              <cdr:grpSp>
                <cdr:nvGrpSpPr>
                  <cdr:cNvPr id="6" name="Group 4"/>
                  <cdr:cNvGrpSpPr>
                    <a:grpSpLocks/>
                  </cdr:cNvGrpSpPr>
                </cdr:nvGrpSpPr>
                <cdr:grpSpPr>
                  <a:xfrm>
                    <a:off x="8174187" y="1206095"/>
                    <a:ext cx="597700" cy="36680"/>
                    <a:chOff x="7743132" y="1142676"/>
                    <a:chExt cx="248879" cy="3153728"/>
                  </a:xfrm>
                  <a:solidFill>
                    <a:srgbClr val="FFFFFF"/>
                  </a:solidFill>
                </cdr:grpSpPr>
                <cdr:grpSp>
                  <cdr:nvGrpSpPr>
                    <cdr:cNvPr id="7" name="Group 11"/>
                    <cdr:cNvGrpSpPr>
                      <a:grpSpLocks/>
                    </cdr:cNvGrpSpPr>
                  </cdr:nvGrpSpPr>
                  <cdr:grpSpPr>
                    <a:xfrm>
                      <a:off x="7955612" y="1148195"/>
                      <a:ext cx="245457" cy="2217071"/>
                      <a:chOff x="7569579" y="1205617"/>
                      <a:chExt cx="647212" cy="230691"/>
                    </a:xfrm>
                    <a:solidFill>
                      <a:srgbClr val="FFFFFF"/>
                    </a:solidFill>
                  </cdr:grpSpPr>
                  <cdr:grpSp>
                    <cdr:nvGrpSpPr>
                      <cdr:cNvPr id="8" name="Group 4"/>
                      <cdr:cNvGrpSpPr>
                        <a:grpSpLocks/>
                      </cdr:cNvGrpSpPr>
                    </cdr:nvGrpSpPr>
                    <cdr:grpSpPr>
                      <a:xfrm>
                        <a:off x="8151746" y="1206597"/>
                        <a:ext cx="604820" cy="114134"/>
                        <a:chOff x="7743132" y="1142676"/>
                        <a:chExt cx="248879" cy="3153728"/>
                      </a:xfrm>
                      <a:solidFill>
                        <a:srgbClr val="FFFFFF"/>
                      </a:solidFill>
                    </cdr:grpSpPr>
                    <cdr:grpSp>
                      <cdr:nvGrpSpPr>
                        <cdr:cNvPr id="9" name="Group 11"/>
                        <cdr:cNvGrpSpPr>
                          <a:grpSpLocks/>
                        </cdr:cNvGrpSpPr>
                      </cdr:nvGrpSpPr>
                      <cdr:grpSpPr>
                        <a:xfrm>
                          <a:off x="7957728" y="1158445"/>
                          <a:ext cx="245581" cy="2324298"/>
                          <a:chOff x="7536458" y="1205427"/>
                          <a:chExt cx="647212" cy="230691"/>
                        </a:xfrm>
                        <a:solidFill>
                          <a:srgbClr val="FFFFFF"/>
                        </a:solidFill>
                      </cdr:grpSpPr>
                      <cdr:grpSp>
                        <cdr:nvGrpSpPr>
                          <cdr:cNvPr id="10" name="Group 4"/>
                          <cdr:cNvGrpSpPr>
                            <a:grpSpLocks/>
                          </cdr:cNvGrpSpPr>
                        </cdr:nvGrpSpPr>
                        <cdr:grpSpPr>
                          <a:xfrm>
                            <a:off x="8122023" y="1207849"/>
                            <a:ext cx="607085" cy="131379"/>
                            <a:chOff x="7743132" y="1142676"/>
                            <a:chExt cx="248879" cy="3153728"/>
                          </a:xfrm>
                          <a:solidFill>
                            <a:srgbClr val="FFFFFF"/>
                          </a:solidFill>
                        </cdr:grpSpPr>
                        <cdr:grpSp>
                          <cdr:nvGrpSpPr>
                            <cdr:cNvPr id="11" name="Group 11"/>
                            <cdr:cNvGrpSpPr>
                              <a:grpSpLocks/>
                            </cdr:cNvGrpSpPr>
                          </cdr:nvGrpSpPr>
                          <cdr:grpSpPr>
                            <a:xfrm>
                              <a:off x="7958288" y="1163964"/>
                              <a:ext cx="245581" cy="2357412"/>
                              <a:chOff x="7557377" y="1209068"/>
                              <a:chExt cx="647211" cy="230690"/>
                            </a:xfrm>
                            <a:solidFill>
                              <a:srgbClr val="FFFFFF"/>
                            </a:solidFill>
                          </cdr:grpSpPr>
                          <cdr:grpSp>
                            <cdr:nvGrpSpPr>
                              <cdr:cNvPr id="12" name="Group 4"/>
                              <cdr:cNvGrpSpPr>
                                <a:grpSpLocks/>
                              </cdr:cNvGrpSpPr>
                            </cdr:nvGrpSpPr>
                            <cdr:grpSpPr>
                              <a:xfrm>
                                <a:off x="8143912" y="1212298"/>
                                <a:ext cx="607731" cy="135588"/>
                                <a:chOff x="7743132" y="1142676"/>
                                <a:chExt cx="248879" cy="3153728"/>
                              </a:xfrm>
                              <a:solidFill>
                                <a:srgbClr val="FFFFFF"/>
                              </a:solidFill>
                            </cdr:grpSpPr>
                            <cdr:grpSp>
                              <cdr:nvGrpSpPr>
                                <cdr:cNvPr id="13" name="Group 11"/>
                                <cdr:cNvGrpSpPr>
                                  <a:grpSpLocks/>
                                </cdr:cNvGrpSpPr>
                              </cdr:nvGrpSpPr>
                              <cdr:grpSpPr>
                                <a:xfrm>
                                  <a:off x="7958599" y="1166329"/>
                                  <a:ext cx="245581" cy="2370815"/>
                                  <a:chOff x="7577765" y="1208813"/>
                                  <a:chExt cx="647211" cy="230691"/>
                                </a:xfrm>
                                <a:solidFill>
                                  <a:srgbClr val="FFFFFF"/>
                                </a:solidFill>
                              </cdr:grpSpPr>
                              <cdr:grpSp>
                                <cdr:nvGrpSpPr>
                                  <cdr:cNvPr id="14" name="Group 4"/>
                                  <cdr:cNvGrpSpPr>
                                    <a:grpSpLocks/>
                                  </cdr:cNvGrpSpPr>
                                </cdr:nvGrpSpPr>
                                <cdr:grpSpPr>
                                  <a:xfrm>
                                    <a:off x="8164785" y="1212504"/>
                                    <a:ext cx="608055" cy="137030"/>
                                    <a:chOff x="7743132" y="1142676"/>
                                    <a:chExt cx="248879" cy="3153728"/>
                                  </a:xfrm>
                                  <a:solidFill>
                                    <a:srgbClr val="FFFFFF"/>
                                  </a:solidFill>
                                </cdr:grpSpPr>
                                <cdr:grpSp>
                                  <cdr:nvGrpSpPr>
                                    <cdr:cNvPr id="15" name="Group 11"/>
                                    <cdr:cNvGrpSpPr>
                                      <a:grpSpLocks/>
                                    </cdr:cNvGrpSpPr>
                                  </cdr:nvGrpSpPr>
                                  <cdr:grpSpPr>
                                    <a:xfrm>
                                      <a:off x="7958910" y="1169483"/>
                                      <a:ext cx="245581" cy="2386584"/>
                                      <a:chOff x="7598466" y="1209857"/>
                                      <a:chExt cx="647211" cy="230691"/>
                                    </a:xfrm>
                                    <a:solidFill>
                                      <a:srgbClr val="FFFFFF"/>
                                    </a:solidFill>
                                  </cdr:grpSpPr>
                                  <cdr:grpSp>
                                    <cdr:nvGrpSpPr>
                                      <cdr:cNvPr id="16" name="Group 4"/>
                                      <cdr:cNvGrpSpPr>
                                        <a:grpSpLocks/>
                                      </cdr:cNvGrpSpPr>
                                    </cdr:nvGrpSpPr>
                                    <cdr:grpSpPr>
                                      <a:xfrm>
                                        <a:off x="8185972" y="1214067"/>
                                        <a:ext cx="608378" cy="139568"/>
                                        <a:chOff x="7743132" y="1142676"/>
                                        <a:chExt cx="248879" cy="3153728"/>
                                      </a:xfrm>
                                      <a:solidFill>
                                        <a:srgbClr val="FFFFFF"/>
                                      </a:solidFill>
                                    </cdr:grpSpPr>
                                    <cdr:grpSp>
                                      <cdr:nvGrpSpPr>
                                        <cdr:cNvPr id="17" name="Group 11"/>
                                        <cdr:cNvGrpSpPr>
                                          <a:grpSpLocks/>
                                        </cdr:cNvGrpSpPr>
                                      </cdr:nvGrpSpPr>
                                      <cdr:grpSpPr>
                                        <a:xfrm>
                                          <a:off x="7959906" y="1191559"/>
                                          <a:ext cx="245581" cy="2623902"/>
                                          <a:chOff x="7619166" y="1209602"/>
                                          <a:chExt cx="647211" cy="230691"/>
                                        </a:xfrm>
                                        <a:solidFill>
                                          <a:srgbClr val="FFFFFF"/>
                                        </a:solidFill>
                                      </cdr:grpSpPr>
                                      <cdr:grpSp>
                                        <cdr:nvGrpSpPr>
                                          <cdr:cNvPr id="18" name="Group 4"/>
                                          <cdr:cNvGrpSpPr>
                                            <a:grpSpLocks/>
                                          </cdr:cNvGrpSpPr>
                                        </cdr:nvGrpSpPr>
                                        <cdr:grpSpPr>
                                          <a:xfrm>
                                            <a:off x="8208613" y="1217042"/>
                                            <a:ext cx="609673" cy="158600"/>
                                            <a:chOff x="7743132" y="1142676"/>
                                            <a:chExt cx="248879" cy="3153728"/>
                                          </a:xfrm>
                                          <a:solidFill>
                                            <a:srgbClr val="FFFFFF"/>
                                          </a:solidFill>
                                        </cdr:grpSpPr>
                                        <cdr:grpSp>
                                          <cdr:nvGrpSpPr>
                                            <cdr:cNvPr id="19" name="Group 11"/>
                                            <cdr:cNvGrpSpPr>
                                              <a:grpSpLocks/>
                                            </cdr:cNvGrpSpPr>
                                          </cdr:nvGrpSpPr>
                                          <cdr:grpSpPr>
                                            <a:xfrm>
                                              <a:off x="7962892" y="1411531"/>
                                              <a:ext cx="245581" cy="2862797"/>
                                              <a:chOff x="7639868" y="1209347"/>
                                              <a:chExt cx="647211" cy="230691"/>
                                            </a:xfrm>
                                            <a:solidFill>
                                              <a:srgbClr val="FFFFFF"/>
                                            </a:solidFill>
                                          </cdr:grpSpPr>
                                          <cdr:grpSp>
                                            <cdr:nvGrpSpPr>
                                              <cdr:cNvPr id="20" name="Group 4"/>
                                              <cdr:cNvGrpSpPr>
                                                <a:grpSpLocks/>
                                              </cdr:cNvGrpSpPr>
                                            </cdr:nvGrpSpPr>
                                            <cdr:grpSpPr>
                                              <a:xfrm>
                                                <a:off x="8234979" y="1250641"/>
                                                <a:ext cx="613556" cy="185822"/>
                                                <a:chOff x="7743132" y="1142676"/>
                                                <a:chExt cx="248879" cy="3153728"/>
                                              </a:xfrm>
                                              <a:solidFill>
                                                <a:srgbClr val="FFFFFF"/>
                                              </a:solidFill>
                                            </cdr:grpSpPr>
                                            <cdr:grpSp>
                                              <cdr:nvGrpSpPr>
                                                <cdr:cNvPr id="21" name="Group 11"/>
                                                <cdr:cNvGrpSpPr>
                                                  <a:grpSpLocks/>
                                                </cdr:cNvGrpSpPr>
                                              </cdr:nvGrpSpPr>
                                              <cdr:grpSpPr>
                                                <a:xfrm>
                                                  <a:off x="7963141" y="1453318"/>
                                                  <a:ext cx="245581" cy="2876988"/>
                                                  <a:chOff x="7660567" y="1208857"/>
                                                  <a:chExt cx="647211" cy="230691"/>
                                                </a:xfrm>
                                                <a:solidFill>
                                                  <a:srgbClr val="FFFFFF"/>
                                                </a:solidFill>
                                              </cdr:grpSpPr>
                                              <cdr:grpSp>
                                                <cdr:nvGrpSpPr>
                                                  <cdr:cNvPr id="22" name="Group 4"/>
                                                  <cdr:cNvGrpSpPr>
                                                    <a:grpSpLocks/>
                                                  </cdr:cNvGrpSpPr>
                                                </cdr:nvGrpSpPr>
                                                <cdr:grpSpPr>
                                                  <a:xfrm>
                                                    <a:off x="8256163" y="1255976"/>
                                                    <a:ext cx="613880" cy="187782"/>
                                                    <a:chOff x="7743132" y="1142676"/>
                                                    <a:chExt cx="248879" cy="3153728"/>
                                                  </a:xfrm>
                                                  <a:solidFill>
                                                    <a:srgbClr val="FFFFFF"/>
                                                  </a:solidFill>
                                                </cdr:grpSpPr>
                                                <cdr:grpSp>
                                                  <cdr:nvGrpSpPr>
                                                    <cdr:cNvPr id="23" name="Group 12"/>
                                                    <cdr:cNvGrpSpPr>
                                                      <a:grpSpLocks/>
                                                    </cdr:cNvGrpSpPr>
                                                  </cdr:nvGrpSpPr>
                                                  <cdr:grpSpPr>
                                                    <a:xfrm>
                                                      <a:off x="7963390" y="1499836"/>
                                                      <a:ext cx="245581" cy="2890392"/>
                                                      <a:chOff x="7520226" y="1209144"/>
                                                      <a:chExt cx="940832" cy="4002465"/>
                                                    </a:xfrm>
                                                    <a:solidFill>
                                                      <a:srgbClr val="FFFFFF"/>
                                                    </a:solidFill>
                                                  </cdr:grpSpPr>
                                                  <cdr:grpSp>
                                                    <cdr:nvGrpSpPr>
                                                      <cdr:cNvPr id="24" name="Group 11"/>
                                                      <cdr:cNvGrpSpPr>
                                                        <a:grpSpLocks/>
                                                      </cdr:cNvGrpSpPr>
                                                    </cdr:nvGrpSpPr>
                                                    <cdr:grpSpPr>
                                                      <a:xfrm>
                                                        <a:off x="1776337543" y="1211098279"/>
                                                        <a:ext cx="221291213" cy="-2147483648"/>
                                                        <a:chOff x="7681267" y="1209634"/>
                                                        <a:chExt cx="647211" cy="230691"/>
                                                      </a:xfrm>
                                                      <a:solidFill>
                                                        <a:srgbClr val="FFFFFF"/>
                                                      </a:solidFill>
                                                    </cdr:grpSpPr>
                                                    <cdr:grpSp>
                                                      <cdr:nvGrpSpPr>
                                                        <cdr:cNvPr id="25" name="Group 11"/>
                                                        <cdr:cNvGrpSpPr>
                                                          <a:grpSpLocks/>
                                                        </cdr:cNvGrpSpPr>
                                                      </cdr:nvGrpSpPr>
                                                      <cdr:grpSpPr>
                                                        <a:xfrm>
                                                          <a:off x="1224474514" y="70989105"/>
                                                          <a:ext cx="152229205" cy="230788352"/>
                                                          <a:chOff x="7520226" y="1209921"/>
                                                          <a:chExt cx="940832" cy="4001688"/>
                                                        </a:xfr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</cdr:grpSpPr>
                                                      <cdr:sp>
                                                        <cdr:nvSpPr>
                                                          <cdr:cNvPr id="26" name="Text Box 1"/>
                                                          <cdr:cNvSpPr txBox="1">
                                                            <a:spLocks noChangeArrowheads="1"/>
                                                          </cdr:cNvSpPr>
                                                        </cdr:nvSpPr>
                                                        <cdr:spPr>
                                                          <a:xfrm>
                                                            <a:off x="7704629" y="1209921"/>
                                                            <a:ext cx="683044" cy="271114"/>
                                                          </a:xfrm>
                                                          <a:prstGeom prst="rect">
                                                            <a:avLst/>
                                                          </a:prstGeom>
                                                          <a:noFill/>
                                                          <a:ln w="9525" cmpd="sng">
                                                            <a:noFill/>
                                                          </a:ln>
                                                        </cdr:spPr>
                                                        <cdr:txBody>
                                                          <a:bodyPr vertOverflow="clip" wrap="square" lIns="18288" tIns="22860" rIns="18288" bIns="0">
                                                            <a:spAutoFit/>
                                                          </a:bodyPr>
                                                          <a:p>
                                                            <a:pPr algn="ctr">
                                                              <a:defRPr/>
                                                            </a:pPr>
                                                            <a:r>
                                                              <a:rPr lang="en-US" cap="none" sz="800" b="1" i="0" u="none" baseline="0">
                                                                <a:solidFill>
                                                                  <a:srgbClr val="000000"/>
                                                                </a:solidFill>
                                                                <a:latin typeface="Arial"/>
                                                                <a:ea typeface="Arial"/>
                                                                <a:cs typeface="Arial"/>
                                                              </a:rPr>
                                                              <a:t>Instrument 
</a:t>
                                                            </a:r>
                                                            <a:r>
                                                              <a:rPr lang="en-US" cap="none" sz="800" b="1" i="0" u="none" baseline="0">
                                                                <a:solidFill>
                                                                  <a:srgbClr val="000000"/>
                                                                </a:solidFill>
                                                                <a:latin typeface="Arial"/>
                                                                <a:ea typeface="Arial"/>
                                                                <a:cs typeface="Arial"/>
                                                              </a:rPr>
                                                              <a:t>Details</a:t>
                                                            </a:r>
                                                          </a:p>
                                                        </cdr:txBody>
                                                      </cdr:sp>
                                                      <cdr:sp>
                                                        <cdr:nvSpPr>
                                                          <cdr:cNvPr id="27" name="Rectangle 2"/>
                                                          <cdr:cNvSpPr>
                                                            <a:spLocks/>
                                                          </cdr:cNvSpPr>
                                                        </cdr:nvSpPr>
                                                        <cdr:spPr>
                                                          <a:xfrm>
                                                            <a:off x="7520696" y="1603087"/>
                                                            <a:ext cx="939186" cy="3608522"/>
                                                          </a:xfrm>
                                                          <a:prstGeom prst="rect">
                                                            <a:avLst/>
                                                          </a:prstGeom>
                                                          <a:solidFill>
                                                            <a:srgbClr val="FFFFFF"/>
                                                          </a:solidFill>
                                                          <a:ln w="9525" cmpd="sng">
                                                            <a:solidFill>
                                                              <a:srgbClr val="000000"/>
                                                            </a:solidFill>
                                                            <a:headEnd type="none"/>
                                                            <a:tailEnd type="none"/>
                                                          </a:ln>
                                                        </cdr:spPr>
                                                        <cdr:txBody>
                                                          <a:bodyPr vertOverflow="clip" wrap="square"/>
                                                          <a:p>
                                                            <a:pPr algn="l">
                                                              <a:defRPr/>
                                                            </a:pPr>
                                                            <a:r>
                                                              <a:rPr lang="en-US" cap="none" u="none" baseline="0">
                                                                <a:latin typeface="Arial"/>
                                                                <a:ea typeface="Arial"/>
                                                                <a:cs typeface="Arial"/>
                                                              </a:rPr>
                                                              <a:t/>
                                                            </a:r>
                                                          </a:p>
                                                        </cdr:txBody>
                                                      </cdr:sp>
                                                      <cdr:sp>
                                                        <cdr:nvSpPr>
                                                          <cdr:cNvPr id="28" name="Text Box 3"/>
                                                          <cdr:cNvSpPr txBox="1">
                                                            <a:spLocks noChangeArrowheads="1"/>
                                                          </cdr:cNvSpPr>
                                                        </cdr:nvSpPr>
                                                        <cdr:spPr>
                                                          <a:xfrm>
                                                            <a:off x="7730972" y="4802436"/>
                                                            <a:ext cx="548975" cy="270114"/>
                                                          </a:xfrm>
                                                          <a:prstGeom prst="rect">
                                                            <a:avLst/>
                                                          </a:prstGeom>
                                                          <a:noFill/>
                                                          <a:ln w="9525" cmpd="sng">
                                                            <a:noFill/>
                                                          </a:ln>
                                                        </cdr:spPr>
                                                        <cdr:txBody>
                                                          <a:bodyPr vertOverflow="clip" wrap="square" lIns="27432" tIns="22860" rIns="0" bIns="0"/>
                                                          <a:p>
                                                            <a:pPr algn="l">
                                                              <a:defRPr/>
                                                            </a:pPr>
                                                            <a:r>
                                                              <a:rPr lang="en-US" cap="none" sz="800" b="0" i="0" u="none" baseline="0">
                                                                <a:solidFill>
                                                                  <a:srgbClr val="000000"/>
                                                                </a:solidFill>
                                                                <a:latin typeface="Arial"/>
                                                                <a:ea typeface="Arial"/>
                                                                <a:cs typeface="Arial"/>
                                                              </a:rPr>
                                                              <a:t>Standpipe 
</a:t>
                                                            </a:r>
                                                            <a:r>
                                                              <a:rPr lang="en-US" cap="none" sz="800" b="0" i="0" u="none" baseline="0">
                                                                <a:solidFill>
                                                                  <a:srgbClr val="000000"/>
                                                                </a:solidFill>
                                                                <a:latin typeface="Arial"/>
                                                                <a:ea typeface="Arial"/>
                                                                <a:cs typeface="Arial"/>
                                                              </a:rPr>
                                                              <a:t>Piezometer</a:t>
                                                            </a:r>
                                                          </a:p>
                                                        </cdr:txBody>
                                                      </cdr:sp>
                                                      <cdr:sp>
                                                        <cdr:nvSpPr>
                                                          <cdr:cNvPr id="29" name="Line 10"/>
                                                          <cdr:cNvSpPr>
                                                            <a:spLocks/>
                                                          </cdr:cNvSpPr>
                                                        </cdr:nvSpPr>
                                                        <cdr:spPr>
                                                          <a:xfrm>
                                                            <a:off x="7853045" y="4580343"/>
                                                            <a:ext cx="259434" cy="0"/>
                                                          </a:xfrm>
                                                          <a:prstGeom prst="line">
                                                            <a:avLst/>
                                                          </a:prstGeom>
                                                          <a:noFill/>
                                                          <a:ln w="9525" cmpd="sng">
                                                            <a:solidFill>
                                                              <a:srgbClr val="000000"/>
                                                            </a:solidFill>
                                                            <a:headEnd type="none"/>
                                                            <a:tailEnd type="none"/>
                                                          </a:ln>
                                                        </cdr:spPr>
                                                        <cdr:txBody>
                                                          <a:bodyPr vertOverflow="clip" wrap="square"/>
                                                          <a:p>
                                                            <a:pPr algn="l">
                                                              <a:defRPr/>
                                                            </a:pPr>
                                                            <a:r>
                                                              <a:rPr lang="en-US" cap="none" u="none" baseline="0">
                                                                <a:latin typeface="Arial"/>
                                                                <a:ea typeface="Arial"/>
                                                                <a:cs typeface="Arial"/>
                                                              </a:rPr>
                                                              <a:t/>
                                                            </a:r>
                                                          </a:p>
                                                        </cdr:txBody>
                                                      </cdr:sp>
                                                    </cdr:grpSp>
                                                    <cdr:grpSp>
                                                      <cdr:nvGrpSpPr>
                                                        <cdr:cNvPr id="30" name="Group 4"/>
                                                        <cdr:cNvGrpSpPr>
                                                          <a:grpSpLocks/>
                                                        </cdr:cNvGrpSpPr>
                                                      </cdr:nvGrpSpPr>
                                                      <cdr:grpSpPr>
                                                        <a:xfrm>
                                                          <a:off x="1278335576" y="104012118"/>
                                                          <a:ext cx="41985063" cy="170776626"/>
                                                          <a:chOff x="7743132" y="1142676"/>
                                                          <a:chExt cx="248879" cy="3153728"/>
                                                        </a:xfr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</cdr:grpSpPr>
                                                      <cdr:grpSp>
                                                        <cdr:nvGrpSpPr>
                                                          <cdr:cNvPr id="31" name="Group 4"/>
                                                          <cdr:cNvGrpSpPr>
                                                            <a:grpSpLocks/>
                                                          </cdr:cNvGrpSpPr>
                                                        </cdr:nvGrpSpPr>
                                                        <cdr:grpSpPr>
                                                          <a:xfrm>
                                                            <a:off x="496361486" y="1406533754"/>
                                                            <a:ext cx="16144967" cy="-2147483648"/>
                                                            <a:chOff x="7743132" y="1142676"/>
                                                            <a:chExt cx="248879" cy="3153728"/>
                                                          </a:xfrm>
                                                          <a:solidFill>
                                                            <a:srgbClr val="FFFFFF"/>
                                                          </a:solidFill>
                                                        </cdr:grpSpPr>
                                                        <cdr:sp>
                                                          <cdr:nvSpPr>
                                                            <cdr:cNvPr id="32" name="Rectangle 5"/>
                                                            <cdr:cNvSpPr>
                                                              <a:spLocks/>
                                                            </cdr:cNvSpPr>
                                                          </cdr:nvSpPr>
                                                          <cdr:spPr>
                                                            <a:xfrm>
                                                              <a:off x="7743132" y="1142676"/>
                                                              <a:ext cx="248879" cy="3153728"/>
                                                            </a:xfrm>
                                                            <a:prstGeom prst="rect">
                                                              <a:avLst/>
                                                            </a:prstGeom>
                                                            <a:solidFill>
                                                              <a:srgbClr val="FFFFFF"/>
                                                            </a:solidFill>
                                                            <a:ln w="9525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cdr:spPr>
                                                          <c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Arial"/>
                                                                  <a:ea typeface="Arial"/>
                                                                  <a:cs typeface="Arial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cdr:txBody>
                                                        </cdr:sp>
                                                        <cdr:sp>
                                                          <cdr:nvSpPr>
                                                            <cdr:cNvPr id="33" name="Rectangle 6"/>
                                                            <cdr:cNvSpPr>
                                                              <a:spLocks/>
                                                            </cdr:cNvSpPr>
                                                          </cdr:nvSpPr>
                                                          <cdr:spPr>
                                                            <a:xfrm>
                                                              <a:off x="7743132" y="3771308"/>
                                                              <a:ext cx="248879" cy="477001"/>
                                                            </a:xfrm>
                                                            <a:prstGeom prst="rect">
                                                              <a:avLst/>
                                                            </a:prstGeom>
                                                            <a:solidFill>
                                                              <a:srgbClr val="FFFFFF"/>
                                                            </a:solidFill>
                                                            <a:ln w="9525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cdr:spPr>
                                                          <c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Arial"/>
                                                                  <a:ea typeface="Arial"/>
                                                                  <a:cs typeface="Arial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cdr:txBody>
                                                        </cdr:sp>
                                                        <cdr:sp>
                                                          <cdr:nvSpPr>
                                                            <cdr:cNvPr id="34" name="Rectangle 7"/>
                                                            <cdr:cNvSpPr>
                                                              <a:spLocks/>
                                                            </cdr:cNvSpPr>
                                                          </cdr:nvSpPr>
                                                          <cdr:spPr>
                                                            <a:xfrm>
                                                              <a:off x="7743132" y="3839113"/>
                                                              <a:ext cx="248879" cy="332718"/>
                                                            </a:xfrm>
                                                            <a:prstGeom prst="rect">
                                                              <a:avLst/>
                                                            </a:prstGeom>
                                                            <a:solidFill>
                                                              <a:srgbClr val="FFFFFF"/>
                                                            </a:solidFill>
                                                            <a:ln w="9525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cdr:spPr>
                                                          <c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Arial"/>
                                                                  <a:ea typeface="Arial"/>
                                                                  <a:cs typeface="Arial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cdr:txBody>
                                                        </cdr:sp>
                                                        <cdr:sp>
                                                          <cdr:nvSpPr>
                                                            <cdr:cNvPr id="35" name="Rectangle 8"/>
                                                            <cdr:cNvSpPr>
                                                              <a:spLocks/>
                                                            </cdr:cNvSpPr>
                                                          </cdr:nvSpPr>
                                                          <cdr:spPr>
                                                            <a:xfrm>
                                                              <a:off x="7743132" y="3914803"/>
                                                              <a:ext cx="248879" cy="66228"/>
                                                            </a:xfrm>
                                                            <a:prstGeom prst="rect">
                                                              <a:avLst/>
                                                            </a:prstGeom>
                                                            <a:solidFill>
                                                              <a:srgbClr val="FFFFFF"/>
                                                            </a:solidFill>
                                                            <a:ln w="9525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cdr:spPr>
                                                          <c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Arial"/>
                                                                  <a:ea typeface="Arial"/>
                                                                  <a:cs typeface="Arial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cdr:txBody>
                                                        </cdr:sp>
                                                        <cdr:sp>
                                                          <cdr:nvSpPr>
                                                            <cdr:cNvPr id="36" name="Line 9"/>
                                                            <cdr:cNvSpPr>
                                                              <a:spLocks/>
                                                            </cdr:cNvSpPr>
                                                          </cdr:nvSpPr>
                                                          <cdr:spPr>
                                                            <a:xfrm>
                                                              <a:off x="7743132" y="4048836"/>
                                                              <a:ext cx="248879" cy="0"/>
                                                            </a:xfrm>
                                                            <a:prstGeom prst="line">
                                                              <a:avLst/>
                                                            </a:prstGeom>
                                                            <a:noFill/>
                                                            <a:ln w="9525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cdr:spPr>
                                                          <c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Arial"/>
                                                                  <a:ea typeface="Arial"/>
                                                                  <a:cs typeface="Arial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cdr:txBody>
                                                        </cdr:sp>
                                                      </cdr:grpSp>
                                                    </cdr:grpSp>
                                                  </cdr:grpSp>
                                                </cdr:grpSp>
                                              </cdr:grpSp>
                                            </cdr:grpSp>
                                          </cdr:grpSp>
                                        </cdr:grpSp>
                                      </cdr:grpSp>
                                    </cdr:grpSp>
                                  </cdr:grpSp>
                                </cdr:grpSp>
                              </cdr:grpSp>
                            </cdr:grpSp>
                          </cdr:grpSp>
                        </cdr:grpSp>
                      </cdr:grpSp>
                    </cdr:grpSp>
                  </cdr:grpSp>
                </cdr:grpSp>
              </cdr:grpSp>
            </cdr:grpSp>
          </cdr:grpSp>
        </cdr:grpSp>
      </cdr:grp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E14" sqref="E14:E15"/>
    </sheetView>
  </sheetViews>
  <sheetFormatPr defaultColWidth="9.33203125" defaultRowHeight="11.25"/>
  <cols>
    <col min="1" max="1" width="13.33203125" style="0" customWidth="1"/>
    <col min="2" max="2" width="12.16015625" style="0" customWidth="1"/>
    <col min="3" max="3" width="14.33203125" style="0" customWidth="1"/>
    <col min="4" max="4" width="14.16015625" style="0" customWidth="1"/>
    <col min="5" max="5" width="14.33203125" style="0" customWidth="1"/>
  </cols>
  <sheetData>
    <row r="1" spans="1:11" ht="13.5" thickBot="1">
      <c r="A1" s="76" t="s">
        <v>38</v>
      </c>
      <c r="B1" s="77" t="s">
        <v>39</v>
      </c>
      <c r="C1" s="78">
        <v>40318</v>
      </c>
      <c r="D1" s="78">
        <v>40334</v>
      </c>
      <c r="E1" s="78">
        <v>40431</v>
      </c>
      <c r="F1" s="78"/>
      <c r="G1" s="78"/>
      <c r="H1" s="127"/>
      <c r="I1" s="128"/>
      <c r="J1" s="127" t="s">
        <v>5</v>
      </c>
      <c r="K1" s="129"/>
    </row>
    <row r="2" spans="1:11" ht="12.75">
      <c r="A2" s="79" t="s">
        <v>40</v>
      </c>
      <c r="B2" s="80" t="s">
        <v>41</v>
      </c>
      <c r="C2" s="81">
        <v>6.802</v>
      </c>
      <c r="D2" s="81">
        <v>6.812</v>
      </c>
      <c r="E2" s="82">
        <v>6.8</v>
      </c>
      <c r="F2" s="82"/>
      <c r="G2" s="82"/>
      <c r="H2" s="130"/>
      <c r="I2" s="131"/>
      <c r="J2" s="130" t="s">
        <v>42</v>
      </c>
      <c r="K2" s="132"/>
    </row>
    <row r="3" spans="1:11" ht="12.75">
      <c r="A3" s="83"/>
      <c r="B3" s="84" t="s">
        <v>43</v>
      </c>
      <c r="C3" s="85">
        <v>6.905</v>
      </c>
      <c r="D3" s="85">
        <v>6.909</v>
      </c>
      <c r="E3" s="85">
        <v>6.925</v>
      </c>
      <c r="F3" s="85"/>
      <c r="G3" s="85"/>
      <c r="H3" s="133"/>
      <c r="I3" s="134"/>
      <c r="J3" s="133"/>
      <c r="K3" s="135"/>
    </row>
    <row r="4" spans="1:11" ht="12.75">
      <c r="A4" s="83"/>
      <c r="B4" s="84" t="s">
        <v>44</v>
      </c>
      <c r="C4" s="85">
        <v>8.193</v>
      </c>
      <c r="D4" s="85" t="s">
        <v>45</v>
      </c>
      <c r="E4" s="85">
        <v>8.21</v>
      </c>
      <c r="F4" s="85"/>
      <c r="G4" s="85"/>
      <c r="H4" s="133"/>
      <c r="I4" s="134"/>
      <c r="J4" s="133" t="s">
        <v>49</v>
      </c>
      <c r="K4" s="135"/>
    </row>
    <row r="5" spans="1:11" ht="12.75">
      <c r="A5" s="83"/>
      <c r="B5" s="86" t="s">
        <v>46</v>
      </c>
      <c r="C5" s="87">
        <v>1.808</v>
      </c>
      <c r="D5" s="87">
        <v>6.414</v>
      </c>
      <c r="E5" s="86">
        <v>6.112</v>
      </c>
      <c r="F5" s="88"/>
      <c r="G5" s="88"/>
      <c r="H5" s="133"/>
      <c r="I5" s="134"/>
      <c r="J5" s="133"/>
      <c r="K5" s="135"/>
    </row>
    <row r="6" spans="1:11" ht="12.75">
      <c r="A6" s="83"/>
      <c r="B6" s="86" t="s">
        <v>47</v>
      </c>
      <c r="C6" s="87">
        <v>6.162</v>
      </c>
      <c r="D6" s="87">
        <v>6.025</v>
      </c>
      <c r="E6" s="86">
        <v>5.986</v>
      </c>
      <c r="F6" s="88"/>
      <c r="G6" s="88"/>
      <c r="H6" s="133"/>
      <c r="I6" s="134"/>
      <c r="J6" s="133"/>
      <c r="K6" s="135"/>
    </row>
    <row r="7" spans="1:11" ht="13.5" thickBot="1">
      <c r="A7" s="89"/>
      <c r="B7" s="90" t="s">
        <v>48</v>
      </c>
      <c r="C7" s="91">
        <v>6.901</v>
      </c>
      <c r="D7" s="91">
        <v>6.91</v>
      </c>
      <c r="E7" s="90">
        <v>6.855</v>
      </c>
      <c r="F7" s="92"/>
      <c r="G7" s="92"/>
      <c r="H7" s="136"/>
      <c r="I7" s="137"/>
      <c r="J7" s="136"/>
      <c r="K7" s="138"/>
    </row>
  </sheetData>
  <sheetProtection/>
  <mergeCells count="14">
    <mergeCell ref="H7:I7"/>
    <mergeCell ref="J7:K7"/>
    <mergeCell ref="H4:I4"/>
    <mergeCell ref="J4:K4"/>
    <mergeCell ref="H5:I5"/>
    <mergeCell ref="J5:K5"/>
    <mergeCell ref="H6:I6"/>
    <mergeCell ref="J6:K6"/>
    <mergeCell ref="H1:I1"/>
    <mergeCell ref="J1:K1"/>
    <mergeCell ref="H2:I2"/>
    <mergeCell ref="J2:K2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9"/>
  <sheetViews>
    <sheetView view="pageLayout" zoomScaleSheetLayoutView="100" workbookViewId="0" topLeftCell="A1">
      <selection activeCell="A19" sqref="A19:F19"/>
    </sheetView>
  </sheetViews>
  <sheetFormatPr defaultColWidth="9.33203125" defaultRowHeight="11.25"/>
  <cols>
    <col min="1" max="1" width="11.16015625" style="9" customWidth="1"/>
    <col min="2" max="2" width="9.33203125" style="1" customWidth="1"/>
    <col min="3" max="3" width="15.83203125" style="8" customWidth="1"/>
    <col min="4" max="4" width="16.66015625" style="1" customWidth="1"/>
    <col min="5" max="5" width="19.33203125" style="8" customWidth="1"/>
    <col min="6" max="6" width="25.66015625" style="1" customWidth="1"/>
    <col min="7" max="7" width="24.5" style="1" customWidth="1"/>
    <col min="8" max="8" width="9.33203125" style="1" customWidth="1"/>
    <col min="9" max="9" width="9.83203125" style="1" bestFit="1" customWidth="1"/>
    <col min="10" max="10" width="11.66015625" style="1" customWidth="1"/>
    <col min="11" max="11" width="15.83203125" style="1" customWidth="1"/>
    <col min="12" max="12" width="14.83203125" style="1" customWidth="1"/>
    <col min="13" max="16384" width="9.33203125" style="1" customWidth="1"/>
  </cols>
  <sheetData>
    <row r="1" spans="1:6" ht="13.5" customHeight="1">
      <c r="A1" s="139" t="s">
        <v>14</v>
      </c>
      <c r="B1" s="140"/>
      <c r="C1" s="13" t="s">
        <v>0</v>
      </c>
      <c r="D1" s="10" t="s">
        <v>24</v>
      </c>
      <c r="E1" s="14" t="s">
        <v>17</v>
      </c>
      <c r="F1" s="52">
        <v>0.13</v>
      </c>
    </row>
    <row r="2" spans="1:6" ht="24.75" customHeight="1" thickBot="1">
      <c r="A2" s="141"/>
      <c r="B2" s="142"/>
      <c r="C2" s="15" t="s">
        <v>1</v>
      </c>
      <c r="D2" s="16" t="s">
        <v>30</v>
      </c>
      <c r="E2" s="17" t="s">
        <v>18</v>
      </c>
      <c r="F2" s="18">
        <v>1060.74</v>
      </c>
    </row>
    <row r="3" spans="1:6" ht="25.5" customHeight="1">
      <c r="A3" s="19" t="s">
        <v>7</v>
      </c>
      <c r="B3" s="20" t="s">
        <v>8</v>
      </c>
      <c r="C3" s="17" t="s">
        <v>6</v>
      </c>
      <c r="D3" s="21">
        <v>1981</v>
      </c>
      <c r="E3" s="17" t="s">
        <v>19</v>
      </c>
      <c r="F3" s="51">
        <f>F2+F1-6.16</f>
        <v>1054.71</v>
      </c>
    </row>
    <row r="4" spans="1:6" ht="24.75" customHeight="1" thickBot="1">
      <c r="A4" s="22"/>
      <c r="B4" s="23"/>
      <c r="C4" s="24"/>
      <c r="D4" s="23"/>
      <c r="E4" s="25" t="s">
        <v>20</v>
      </c>
      <c r="F4" s="26" t="s">
        <v>25</v>
      </c>
    </row>
    <row r="5" spans="1:9" ht="39" customHeight="1" thickBot="1">
      <c r="A5" s="3" t="s">
        <v>2</v>
      </c>
      <c r="B5" s="27"/>
      <c r="C5" s="2" t="s">
        <v>21</v>
      </c>
      <c r="D5" s="28" t="s">
        <v>22</v>
      </c>
      <c r="E5" s="29" t="s">
        <v>23</v>
      </c>
      <c r="F5" s="30" t="s">
        <v>5</v>
      </c>
      <c r="I5" s="1" t="s">
        <v>2</v>
      </c>
    </row>
    <row r="6" spans="1:11" ht="11.25">
      <c r="A6" s="6">
        <v>38523</v>
      </c>
      <c r="B6" s="31"/>
      <c r="C6" s="7">
        <v>6.81</v>
      </c>
      <c r="D6" s="32">
        <f>$F$2+$F$1-C6+0.66</f>
        <v>1054.7200000000003</v>
      </c>
      <c r="E6" s="33"/>
      <c r="F6" s="33"/>
      <c r="J6" s="1" t="s">
        <v>3</v>
      </c>
      <c r="K6" s="1" t="s">
        <v>31</v>
      </c>
    </row>
    <row r="7" spans="1:6" ht="11.25">
      <c r="A7" s="53">
        <v>38565</v>
      </c>
      <c r="B7" s="54"/>
      <c r="C7" s="58">
        <v>6.16</v>
      </c>
      <c r="D7" s="37">
        <f>$F$2+$F$1-C7</f>
        <v>1054.71</v>
      </c>
      <c r="E7" s="55"/>
      <c r="F7" s="55"/>
    </row>
    <row r="8" spans="1:11" ht="11.25">
      <c r="A8" s="11">
        <v>38609</v>
      </c>
      <c r="B8" s="35"/>
      <c r="C8" s="12">
        <v>6.81</v>
      </c>
      <c r="D8" s="37">
        <f aca="true" t="shared" si="0" ref="D8:D17">$F$2+$F$1-C8+0.66</f>
        <v>1054.7200000000003</v>
      </c>
      <c r="E8" s="38"/>
      <c r="F8" s="38"/>
      <c r="I8" s="4">
        <v>38473</v>
      </c>
      <c r="J8" s="5">
        <f>F2</f>
        <v>1060.74</v>
      </c>
      <c r="K8" s="5">
        <f>F3</f>
        <v>1054.71</v>
      </c>
    </row>
    <row r="9" spans="1:11" ht="11.25">
      <c r="A9" s="34">
        <v>38992</v>
      </c>
      <c r="B9" s="35"/>
      <c r="C9" s="36">
        <v>6.805</v>
      </c>
      <c r="D9" s="37">
        <f t="shared" si="0"/>
        <v>1054.7250000000001</v>
      </c>
      <c r="E9" s="38"/>
      <c r="F9" s="38"/>
      <c r="I9" s="4">
        <v>41274</v>
      </c>
      <c r="J9" s="5">
        <f>J8</f>
        <v>1060.74</v>
      </c>
      <c r="K9" s="5">
        <f>K8</f>
        <v>1054.71</v>
      </c>
    </row>
    <row r="10" spans="1:6" ht="11.25">
      <c r="A10" s="34">
        <v>39239</v>
      </c>
      <c r="B10" s="35"/>
      <c r="C10" s="36">
        <v>6.79</v>
      </c>
      <c r="D10" s="37">
        <f t="shared" si="0"/>
        <v>1054.7400000000002</v>
      </c>
      <c r="E10" s="38"/>
      <c r="F10" s="49" t="s">
        <v>35</v>
      </c>
    </row>
    <row r="11" spans="1:6" ht="11.25">
      <c r="A11" s="34">
        <v>39351</v>
      </c>
      <c r="B11" s="35"/>
      <c r="C11" s="36">
        <v>6.79</v>
      </c>
      <c r="D11" s="37">
        <f t="shared" si="0"/>
        <v>1054.7400000000002</v>
      </c>
      <c r="E11" s="39"/>
      <c r="F11" s="48" t="s">
        <v>35</v>
      </c>
    </row>
    <row r="12" spans="1:6" ht="11.25">
      <c r="A12" s="40">
        <v>39624</v>
      </c>
      <c r="B12" s="41"/>
      <c r="C12" s="42">
        <v>6.79</v>
      </c>
      <c r="D12" s="43">
        <f t="shared" si="0"/>
        <v>1054.7400000000002</v>
      </c>
      <c r="E12" s="44"/>
      <c r="F12" s="42" t="s">
        <v>35</v>
      </c>
    </row>
    <row r="13" spans="1:6" ht="11.25">
      <c r="A13" s="40">
        <v>39716</v>
      </c>
      <c r="B13" s="41"/>
      <c r="C13" s="42">
        <v>6.805</v>
      </c>
      <c r="D13" s="43">
        <f t="shared" si="0"/>
        <v>1054.7250000000001</v>
      </c>
      <c r="E13" s="44"/>
      <c r="F13" s="46"/>
    </row>
    <row r="14" spans="1:6" ht="11.25">
      <c r="A14" s="63">
        <v>40086</v>
      </c>
      <c r="B14" s="64"/>
      <c r="C14" s="65">
        <v>6.815</v>
      </c>
      <c r="D14" s="66">
        <f t="shared" si="0"/>
        <v>1054.7150000000001</v>
      </c>
      <c r="E14" s="67"/>
      <c r="F14" s="68"/>
    </row>
    <row r="15" spans="1:7" ht="22.5">
      <c r="A15" s="120">
        <v>40318</v>
      </c>
      <c r="B15" s="41"/>
      <c r="C15" s="113">
        <v>6.802</v>
      </c>
      <c r="D15" s="43">
        <f t="shared" si="0"/>
        <v>1054.7280000000003</v>
      </c>
      <c r="E15" s="115"/>
      <c r="F15" s="116" t="s">
        <v>42</v>
      </c>
      <c r="G15" s="103"/>
    </row>
    <row r="16" spans="1:6" ht="11.25">
      <c r="A16" s="121">
        <v>40334</v>
      </c>
      <c r="B16" s="112"/>
      <c r="C16" s="101">
        <v>6.812</v>
      </c>
      <c r="D16" s="97">
        <f t="shared" si="0"/>
        <v>1054.7180000000003</v>
      </c>
      <c r="E16" s="114"/>
      <c r="F16" s="56"/>
    </row>
    <row r="17" spans="1:6" ht="12" thickBot="1">
      <c r="A17" s="122">
        <v>40431</v>
      </c>
      <c r="B17" s="50"/>
      <c r="C17" s="117">
        <v>6.8</v>
      </c>
      <c r="D17" s="111">
        <f t="shared" si="0"/>
        <v>1054.7300000000002</v>
      </c>
      <c r="E17" s="99"/>
      <c r="F17" s="95"/>
    </row>
    <row r="18" ht="11.25">
      <c r="A18" s="59" t="s">
        <v>29</v>
      </c>
    </row>
    <row r="19" spans="1:6" ht="11.25">
      <c r="A19" s="143" t="s">
        <v>52</v>
      </c>
      <c r="B19" s="144"/>
      <c r="C19" s="144"/>
      <c r="D19" s="144"/>
      <c r="E19" s="144"/>
      <c r="F19" s="144"/>
    </row>
  </sheetData>
  <sheetProtection/>
  <mergeCells count="2">
    <mergeCell ref="A1:B2"/>
    <mergeCell ref="A19:F19"/>
  </mergeCells>
  <printOptions/>
  <pageMargins left="1.2598425196850394" right="0.7480314960629921" top="1.1811023622047245" bottom="0.984251968503937" header="0.5118110236220472" footer="0.5118110236220472"/>
  <pageSetup fitToHeight="1" fitToWidth="1" horizontalDpi="300" verticalDpi="300" orientation="portrait" scale="62" r:id="rId2"/>
  <headerFooter alignWithMargins="0">
    <oddHeader>&amp;L&amp;"Arial,Bold"&amp;G&amp;C&amp;"Arial,Bold"&amp;14Table H-50: Secondary Tailings Dam
Piezometric Monitoring P81-06&amp;R&amp;"Arial,Bold"&amp;G</oddHeader>
    <oddFooter>&amp;L&amp;6&amp;Z&amp;F&amp;A&amp;RPage &amp;P of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9"/>
  <sheetViews>
    <sheetView view="pageLayout" zoomScaleSheetLayoutView="100" workbookViewId="0" topLeftCell="A1">
      <selection activeCell="A18" sqref="A18:F18"/>
    </sheetView>
  </sheetViews>
  <sheetFormatPr defaultColWidth="9.33203125" defaultRowHeight="11.25"/>
  <cols>
    <col min="1" max="1" width="11.16015625" style="9" customWidth="1"/>
    <col min="2" max="2" width="9.33203125" style="1" customWidth="1"/>
    <col min="3" max="3" width="16.33203125" style="8" customWidth="1"/>
    <col min="4" max="4" width="16.66015625" style="1" customWidth="1"/>
    <col min="5" max="5" width="19.16015625" style="8" customWidth="1"/>
    <col min="6" max="6" width="23.66015625" style="1" customWidth="1"/>
    <col min="7" max="7" width="24.5" style="1" customWidth="1"/>
    <col min="8" max="8" width="9.33203125" style="1" customWidth="1"/>
    <col min="9" max="9" width="9.83203125" style="1" bestFit="1" customWidth="1"/>
    <col min="10" max="10" width="11.66015625" style="1" customWidth="1"/>
    <col min="11" max="11" width="15.83203125" style="1" customWidth="1"/>
    <col min="12" max="12" width="14.83203125" style="1" customWidth="1"/>
    <col min="13" max="16384" width="9.33203125" style="1" customWidth="1"/>
  </cols>
  <sheetData>
    <row r="1" spans="1:6" ht="16.5" customHeight="1">
      <c r="A1" s="139" t="s">
        <v>15</v>
      </c>
      <c r="B1" s="140"/>
      <c r="C1" s="13" t="s">
        <v>0</v>
      </c>
      <c r="D1" s="10" t="s">
        <v>24</v>
      </c>
      <c r="E1" s="14" t="s">
        <v>17</v>
      </c>
      <c r="F1" s="52">
        <v>0.77</v>
      </c>
    </row>
    <row r="2" spans="1:6" ht="24.75" customHeight="1" thickBot="1">
      <c r="A2" s="141"/>
      <c r="B2" s="142"/>
      <c r="C2" s="15" t="s">
        <v>1</v>
      </c>
      <c r="D2" s="16" t="s">
        <v>28</v>
      </c>
      <c r="E2" s="17" t="s">
        <v>18</v>
      </c>
      <c r="F2" s="18">
        <v>1063.31</v>
      </c>
    </row>
    <row r="3" spans="1:6" ht="25.5" customHeight="1">
      <c r="A3" s="19" t="s">
        <v>7</v>
      </c>
      <c r="B3" s="20" t="s">
        <v>8</v>
      </c>
      <c r="C3" s="17" t="s">
        <v>6</v>
      </c>
      <c r="D3" s="21">
        <v>1981</v>
      </c>
      <c r="E3" s="17" t="s">
        <v>19</v>
      </c>
      <c r="F3" s="51">
        <f>F2+F1-6.915</f>
        <v>1057.165</v>
      </c>
    </row>
    <row r="4" spans="1:6" ht="24.75" customHeight="1" thickBot="1">
      <c r="A4" s="22"/>
      <c r="B4" s="23"/>
      <c r="C4" s="24"/>
      <c r="D4" s="23"/>
      <c r="E4" s="25" t="s">
        <v>20</v>
      </c>
      <c r="F4" s="26" t="s">
        <v>25</v>
      </c>
    </row>
    <row r="5" spans="1:9" ht="40.5" customHeight="1" thickBot="1">
      <c r="A5" s="3" t="s">
        <v>2</v>
      </c>
      <c r="B5" s="27"/>
      <c r="C5" s="2" t="s">
        <v>21</v>
      </c>
      <c r="D5" s="28" t="s">
        <v>22</v>
      </c>
      <c r="E5" s="29" t="s">
        <v>23</v>
      </c>
      <c r="F5" s="30" t="s">
        <v>5</v>
      </c>
      <c r="I5" s="1" t="s">
        <v>2</v>
      </c>
    </row>
    <row r="6" spans="1:11" ht="11.25">
      <c r="A6" s="6">
        <v>38523</v>
      </c>
      <c r="B6" s="31"/>
      <c r="C6" s="7">
        <v>6.95</v>
      </c>
      <c r="D6" s="32">
        <f aca="true" t="shared" si="0" ref="D6:D17">$F$2+$F$1-C6</f>
        <v>1057.1299999999999</v>
      </c>
      <c r="E6" s="33"/>
      <c r="F6" s="33"/>
      <c r="J6" s="1" t="s">
        <v>3</v>
      </c>
      <c r="K6" s="1" t="s">
        <v>32</v>
      </c>
    </row>
    <row r="7" spans="1:6" ht="11.25">
      <c r="A7" s="53">
        <v>38565</v>
      </c>
      <c r="B7" s="54"/>
      <c r="C7" s="58">
        <v>6.91</v>
      </c>
      <c r="D7" s="37">
        <f t="shared" si="0"/>
        <v>1057.1699999999998</v>
      </c>
      <c r="E7" s="55"/>
      <c r="F7" s="55"/>
    </row>
    <row r="8" spans="1:11" ht="11.25">
      <c r="A8" s="11">
        <v>38609</v>
      </c>
      <c r="B8" s="35"/>
      <c r="C8" s="12">
        <v>6.91</v>
      </c>
      <c r="D8" s="37">
        <f t="shared" si="0"/>
        <v>1057.1699999999998</v>
      </c>
      <c r="E8" s="38"/>
      <c r="F8" s="57"/>
      <c r="I8" s="4">
        <v>38473</v>
      </c>
      <c r="J8" s="5">
        <f>F2</f>
        <v>1063.31</v>
      </c>
      <c r="K8" s="5">
        <f>F3</f>
        <v>1057.165</v>
      </c>
    </row>
    <row r="9" spans="1:11" ht="11.25">
      <c r="A9" s="34">
        <v>38992</v>
      </c>
      <c r="B9" s="35"/>
      <c r="C9" s="36">
        <v>6.91</v>
      </c>
      <c r="D9" s="37">
        <f t="shared" si="0"/>
        <v>1057.1699999999998</v>
      </c>
      <c r="E9" s="38"/>
      <c r="F9" s="38"/>
      <c r="I9" s="4">
        <v>42369</v>
      </c>
      <c r="J9" s="5">
        <f>J8</f>
        <v>1063.31</v>
      </c>
      <c r="K9" s="5">
        <f>K8</f>
        <v>1057.165</v>
      </c>
    </row>
    <row r="10" spans="1:6" ht="11.25">
      <c r="A10" s="34">
        <v>39239</v>
      </c>
      <c r="B10" s="35"/>
      <c r="C10" s="36">
        <v>6.91</v>
      </c>
      <c r="D10" s="37">
        <f t="shared" si="0"/>
        <v>1057.1699999999998</v>
      </c>
      <c r="E10" s="38"/>
      <c r="F10" s="38"/>
    </row>
    <row r="11" spans="1:6" ht="11.25">
      <c r="A11" s="34">
        <v>39351</v>
      </c>
      <c r="B11" s="35"/>
      <c r="C11" s="36">
        <v>6.9</v>
      </c>
      <c r="D11" s="37">
        <f t="shared" si="0"/>
        <v>1057.1799999999998</v>
      </c>
      <c r="E11" s="39"/>
      <c r="F11" s="48" t="s">
        <v>36</v>
      </c>
    </row>
    <row r="12" spans="1:6" ht="11.25">
      <c r="A12" s="40">
        <v>39624</v>
      </c>
      <c r="B12" s="41"/>
      <c r="C12" s="42">
        <v>6.905</v>
      </c>
      <c r="D12" s="43">
        <f t="shared" si="0"/>
        <v>1057.175</v>
      </c>
      <c r="E12" s="44"/>
      <c r="F12" s="45"/>
    </row>
    <row r="13" spans="1:6" ht="11.25">
      <c r="A13" s="40">
        <v>39716</v>
      </c>
      <c r="B13" s="41"/>
      <c r="C13" s="42">
        <v>6.91</v>
      </c>
      <c r="D13" s="43">
        <f t="shared" si="0"/>
        <v>1057.1699999999998</v>
      </c>
      <c r="E13" s="44"/>
      <c r="F13" s="46"/>
    </row>
    <row r="14" spans="1:6" ht="11.25">
      <c r="A14" s="63">
        <v>40086</v>
      </c>
      <c r="B14" s="41"/>
      <c r="C14" s="65">
        <v>6.908</v>
      </c>
      <c r="D14" s="66">
        <f t="shared" si="0"/>
        <v>1057.172</v>
      </c>
      <c r="E14" s="67"/>
      <c r="F14" s="46"/>
    </row>
    <row r="15" spans="1:6" ht="11.25">
      <c r="A15" s="123">
        <v>40318</v>
      </c>
      <c r="B15" s="96"/>
      <c r="C15" s="102">
        <v>6.905</v>
      </c>
      <c r="D15" s="66">
        <f t="shared" si="0"/>
        <v>1057.175</v>
      </c>
      <c r="E15" s="93"/>
      <c r="F15" s="98"/>
    </row>
    <row r="16" spans="1:6" ht="11.25">
      <c r="A16" s="123">
        <v>40334</v>
      </c>
      <c r="B16" s="47"/>
      <c r="C16" s="102">
        <v>6.909</v>
      </c>
      <c r="D16" s="66">
        <f t="shared" si="0"/>
        <v>1057.1709999999998</v>
      </c>
      <c r="E16" s="94"/>
      <c r="F16" s="49"/>
    </row>
    <row r="17" spans="1:6" ht="12" thickBot="1">
      <c r="A17" s="122">
        <v>40431</v>
      </c>
      <c r="B17" s="50"/>
      <c r="C17" s="117">
        <v>6.925</v>
      </c>
      <c r="D17" s="75">
        <f t="shared" si="0"/>
        <v>1057.155</v>
      </c>
      <c r="E17" s="99"/>
      <c r="F17" s="95"/>
    </row>
    <row r="18" spans="1:6" ht="11.25">
      <c r="A18" s="143" t="s">
        <v>52</v>
      </c>
      <c r="B18" s="144"/>
      <c r="C18" s="144"/>
      <c r="D18" s="144"/>
      <c r="E18" s="144"/>
      <c r="F18" s="144"/>
    </row>
    <row r="19" spans="1:6" ht="11.25">
      <c r="A19" s="71"/>
      <c r="B19" s="69"/>
      <c r="C19" s="74"/>
      <c r="D19" s="70"/>
      <c r="E19" s="72"/>
      <c r="F19" s="73"/>
    </row>
  </sheetData>
  <sheetProtection/>
  <mergeCells count="2">
    <mergeCell ref="A1:B2"/>
    <mergeCell ref="A18:F18"/>
  </mergeCells>
  <printOptions/>
  <pageMargins left="1.2598425196850394" right="0.7480314960629921" top="1.1811023622047245" bottom="0.984251968503937" header="0.5118110236220472" footer="0.5118110236220472"/>
  <pageSetup fitToHeight="1" fitToWidth="1" horizontalDpi="300" verticalDpi="300" orientation="portrait" scale="62" r:id="rId2"/>
  <headerFooter alignWithMargins="0">
    <oddHeader>&amp;L&amp;"Arial,Bold"&amp;G&amp;C&amp;"Arial,Bold"&amp;14Table H-51: Secondary Tailings Dam
Piezometric Monitoring P81-07&amp;R&amp;"Arial,Bold"&amp;G</oddHeader>
    <oddFooter>&amp;L&amp;6&amp;Z&amp;F&amp;A&amp;RPage &amp;P of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9"/>
  <sheetViews>
    <sheetView view="pageLayout" zoomScaleSheetLayoutView="100" workbookViewId="0" topLeftCell="A1">
      <selection activeCell="A19" sqref="A19:E19"/>
    </sheetView>
  </sheetViews>
  <sheetFormatPr defaultColWidth="9.33203125" defaultRowHeight="11.25"/>
  <cols>
    <col min="1" max="1" width="11.16015625" style="9" customWidth="1"/>
    <col min="2" max="2" width="9.33203125" style="1" customWidth="1"/>
    <col min="3" max="3" width="16.83203125" style="8" customWidth="1"/>
    <col min="4" max="4" width="16.66015625" style="1" customWidth="1"/>
    <col min="5" max="5" width="19" style="8" customWidth="1"/>
    <col min="6" max="6" width="21" style="1" customWidth="1"/>
    <col min="7" max="7" width="24.5" style="1" customWidth="1"/>
    <col min="8" max="8" width="9.33203125" style="1" customWidth="1"/>
    <col min="9" max="9" width="9.66015625" style="1" bestFit="1" customWidth="1"/>
    <col min="10" max="10" width="11.66015625" style="1" customWidth="1"/>
    <col min="11" max="11" width="15.83203125" style="1" customWidth="1"/>
    <col min="12" max="12" width="14.83203125" style="1" customWidth="1"/>
    <col min="13" max="16384" width="9.33203125" style="1" customWidth="1"/>
  </cols>
  <sheetData>
    <row r="1" spans="1:6" ht="14.25" customHeight="1">
      <c r="A1" s="139" t="s">
        <v>16</v>
      </c>
      <c r="B1" s="140"/>
      <c r="C1" s="13" t="s">
        <v>0</v>
      </c>
      <c r="D1" s="10" t="s">
        <v>24</v>
      </c>
      <c r="E1" s="14" t="s">
        <v>17</v>
      </c>
      <c r="F1" s="52">
        <v>0.74</v>
      </c>
    </row>
    <row r="2" spans="1:6" ht="24.75" customHeight="1" thickBot="1">
      <c r="A2" s="141"/>
      <c r="B2" s="142"/>
      <c r="C2" s="15" t="s">
        <v>1</v>
      </c>
      <c r="D2" s="16" t="s">
        <v>27</v>
      </c>
      <c r="E2" s="17" t="s">
        <v>18</v>
      </c>
      <c r="F2" s="18">
        <v>1063.26</v>
      </c>
    </row>
    <row r="3" spans="1:6" ht="24.75" customHeight="1">
      <c r="A3" s="19" t="s">
        <v>7</v>
      </c>
      <c r="B3" s="20" t="s">
        <v>8</v>
      </c>
      <c r="C3" s="17" t="s">
        <v>6</v>
      </c>
      <c r="D3" s="21">
        <v>1981</v>
      </c>
      <c r="E3" s="17" t="s">
        <v>19</v>
      </c>
      <c r="F3" s="51">
        <f>F2-8.2+0.74</f>
        <v>1055.8</v>
      </c>
    </row>
    <row r="4" spans="1:6" ht="24.75" customHeight="1" thickBot="1">
      <c r="A4" s="22"/>
      <c r="B4" s="23"/>
      <c r="C4" s="24"/>
      <c r="D4" s="23"/>
      <c r="E4" s="25" t="s">
        <v>20</v>
      </c>
      <c r="F4" s="26" t="s">
        <v>25</v>
      </c>
    </row>
    <row r="5" spans="1:9" ht="38.25" customHeight="1" thickBot="1">
      <c r="A5" s="3" t="s">
        <v>2</v>
      </c>
      <c r="B5" s="27"/>
      <c r="C5" s="2" t="s">
        <v>21</v>
      </c>
      <c r="D5" s="28" t="s">
        <v>22</v>
      </c>
      <c r="E5" s="29" t="s">
        <v>23</v>
      </c>
      <c r="F5" s="30" t="s">
        <v>5</v>
      </c>
      <c r="I5" s="1" t="s">
        <v>2</v>
      </c>
    </row>
    <row r="6" spans="1:11" ht="11.25">
      <c r="A6" s="6">
        <v>38523</v>
      </c>
      <c r="B6" s="31"/>
      <c r="C6" s="7">
        <v>8.19</v>
      </c>
      <c r="D6" s="32">
        <f aca="true" t="shared" si="0" ref="D6:D17">$F$2+$F$1-C6</f>
        <v>1055.81</v>
      </c>
      <c r="E6" s="33"/>
      <c r="F6" s="33"/>
      <c r="J6" s="1" t="s">
        <v>3</v>
      </c>
      <c r="K6" s="1" t="s">
        <v>32</v>
      </c>
    </row>
    <row r="7" spans="1:6" ht="11.25">
      <c r="A7" s="53">
        <v>38565</v>
      </c>
      <c r="B7" s="54"/>
      <c r="C7" s="58">
        <v>8.2</v>
      </c>
      <c r="D7" s="37">
        <f t="shared" si="0"/>
        <v>1055.8</v>
      </c>
      <c r="E7" s="55"/>
      <c r="F7" s="56" t="s">
        <v>26</v>
      </c>
    </row>
    <row r="8" spans="1:11" ht="11.25">
      <c r="A8" s="11">
        <v>38609</v>
      </c>
      <c r="B8" s="35"/>
      <c r="C8" s="12">
        <v>8.19</v>
      </c>
      <c r="D8" s="37">
        <f t="shared" si="0"/>
        <v>1055.81</v>
      </c>
      <c r="E8" s="38"/>
      <c r="F8" s="38"/>
      <c r="I8" s="4">
        <v>38473</v>
      </c>
      <c r="J8" s="5">
        <f>F2</f>
        <v>1063.26</v>
      </c>
      <c r="K8" s="5">
        <f>F3</f>
        <v>1055.8</v>
      </c>
    </row>
    <row r="9" spans="1:11" ht="11.25">
      <c r="A9" s="34">
        <v>38992</v>
      </c>
      <c r="B9" s="35"/>
      <c r="C9" s="36">
        <v>8.195</v>
      </c>
      <c r="D9" s="37">
        <f t="shared" si="0"/>
        <v>1055.805</v>
      </c>
      <c r="E9" s="38"/>
      <c r="F9" s="49" t="s">
        <v>26</v>
      </c>
      <c r="I9" s="4">
        <v>41274</v>
      </c>
      <c r="J9" s="5">
        <f>J8</f>
        <v>1063.26</v>
      </c>
      <c r="K9" s="5">
        <f>K8</f>
        <v>1055.8</v>
      </c>
    </row>
    <row r="10" spans="1:6" ht="11.25">
      <c r="A10" s="34">
        <v>39239</v>
      </c>
      <c r="B10" s="35"/>
      <c r="C10" s="36">
        <v>8.2</v>
      </c>
      <c r="D10" s="37">
        <f t="shared" si="0"/>
        <v>1055.8</v>
      </c>
      <c r="E10" s="38"/>
      <c r="F10" s="49" t="s">
        <v>35</v>
      </c>
    </row>
    <row r="11" spans="1:6" ht="11.25">
      <c r="A11" s="34">
        <v>39351</v>
      </c>
      <c r="B11" s="35"/>
      <c r="C11" s="36">
        <v>8.2</v>
      </c>
      <c r="D11" s="37">
        <f t="shared" si="0"/>
        <v>1055.8</v>
      </c>
      <c r="E11" s="39"/>
      <c r="F11" s="48" t="s">
        <v>35</v>
      </c>
    </row>
    <row r="12" spans="1:6" ht="11.25">
      <c r="A12" s="40">
        <v>39624</v>
      </c>
      <c r="B12" s="41"/>
      <c r="C12" s="42">
        <v>8.195</v>
      </c>
      <c r="D12" s="43">
        <f t="shared" si="0"/>
        <v>1055.805</v>
      </c>
      <c r="E12" s="44"/>
      <c r="F12" s="42" t="s">
        <v>35</v>
      </c>
    </row>
    <row r="13" spans="1:6" ht="11.25">
      <c r="A13" s="40">
        <v>39716</v>
      </c>
      <c r="B13" s="41"/>
      <c r="C13" s="42">
        <v>8.195</v>
      </c>
      <c r="D13" s="43">
        <f t="shared" si="0"/>
        <v>1055.805</v>
      </c>
      <c r="E13" s="44"/>
      <c r="F13" s="62" t="s">
        <v>35</v>
      </c>
    </row>
    <row r="14" spans="1:6" ht="11.25">
      <c r="A14" s="63">
        <v>40086</v>
      </c>
      <c r="B14" s="64"/>
      <c r="C14" s="65">
        <v>8.192</v>
      </c>
      <c r="D14" s="66">
        <f t="shared" si="0"/>
        <v>1055.808</v>
      </c>
      <c r="E14" s="67"/>
      <c r="F14" s="68" t="s">
        <v>35</v>
      </c>
    </row>
    <row r="15" spans="1:6" ht="11.25">
      <c r="A15" s="123">
        <v>40318</v>
      </c>
      <c r="B15" s="96"/>
      <c r="C15" s="102">
        <v>8.193</v>
      </c>
      <c r="D15" s="66">
        <f t="shared" si="0"/>
        <v>1055.807</v>
      </c>
      <c r="E15" s="93"/>
      <c r="F15" s="118" t="s">
        <v>50</v>
      </c>
    </row>
    <row r="16" spans="1:6" ht="11.25">
      <c r="A16" s="123">
        <v>40334</v>
      </c>
      <c r="B16" s="47"/>
      <c r="C16" s="102">
        <v>8.21</v>
      </c>
      <c r="D16" s="66">
        <f t="shared" si="0"/>
        <v>1055.79</v>
      </c>
      <c r="E16" s="94"/>
      <c r="F16" s="49"/>
    </row>
    <row r="17" spans="1:6" ht="12" thickBot="1">
      <c r="A17" s="122">
        <v>40431</v>
      </c>
      <c r="B17" s="50"/>
      <c r="C17" s="119">
        <v>8.21</v>
      </c>
      <c r="D17" s="75">
        <f t="shared" si="0"/>
        <v>1055.79</v>
      </c>
      <c r="E17" s="99"/>
      <c r="F17" s="95"/>
    </row>
    <row r="18" spans="1:6" ht="11.25">
      <c r="A18" s="145" t="s">
        <v>52</v>
      </c>
      <c r="B18" s="145"/>
      <c r="C18" s="145"/>
      <c r="D18" s="145"/>
      <c r="E18" s="145"/>
      <c r="F18" s="145"/>
    </row>
    <row r="19" spans="1:6" ht="11.25">
      <c r="A19" s="71"/>
      <c r="B19" s="69"/>
      <c r="C19" s="74"/>
      <c r="D19" s="70"/>
      <c r="E19" s="72"/>
      <c r="F19" s="73"/>
    </row>
  </sheetData>
  <sheetProtection/>
  <mergeCells count="2">
    <mergeCell ref="A1:B2"/>
    <mergeCell ref="A18:F18"/>
  </mergeCells>
  <printOptions/>
  <pageMargins left="1.2598425196850394" right="0.7480314960629921" top="1.1811023622047245" bottom="0.984251968503937" header="0.5118110236220472" footer="0.5118110236220472"/>
  <pageSetup fitToHeight="1" fitToWidth="1" horizontalDpi="300" verticalDpi="300" orientation="portrait" scale="63" r:id="rId2"/>
  <headerFooter alignWithMargins="0">
    <oddHeader>&amp;L&amp;"Arial,Bold"&amp;G&amp;C&amp;"Arial,Bold"&amp;14Figure H-52: Secondary Tailings Dam
Piezometric Monitoring P81-08&amp;R&amp;"Arial,Bold"&amp;G</oddHeader>
    <oddFooter>&amp;L&amp;6&amp;Z&amp;F&amp;A&amp;RPage &amp;P of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8"/>
  <sheetViews>
    <sheetView view="pageLayout" zoomScaleSheetLayoutView="100" workbookViewId="0" topLeftCell="A1">
      <selection activeCell="C22" sqref="C22"/>
    </sheetView>
  </sheetViews>
  <sheetFormatPr defaultColWidth="9.33203125" defaultRowHeight="11.25"/>
  <cols>
    <col min="1" max="1" width="11.16015625" style="9" customWidth="1"/>
    <col min="2" max="2" width="9.33203125" style="1" customWidth="1"/>
    <col min="3" max="3" width="14.83203125" style="8" customWidth="1"/>
    <col min="4" max="4" width="16.66015625" style="1" customWidth="1"/>
    <col min="5" max="5" width="17.33203125" style="8" customWidth="1"/>
    <col min="6" max="6" width="24.5" style="1" customWidth="1"/>
    <col min="7" max="8" width="9.33203125" style="1" customWidth="1"/>
    <col min="9" max="9" width="11.66015625" style="1" customWidth="1"/>
    <col min="10" max="10" width="15.83203125" style="1" customWidth="1"/>
    <col min="11" max="11" width="14.83203125" style="1" customWidth="1"/>
    <col min="12" max="16384" width="9.33203125" style="1" customWidth="1"/>
  </cols>
  <sheetData>
    <row r="1" spans="1:6" ht="33.75">
      <c r="A1" s="139" t="s">
        <v>9</v>
      </c>
      <c r="B1" s="140"/>
      <c r="C1" s="13" t="s">
        <v>0</v>
      </c>
      <c r="D1" s="10" t="s">
        <v>10</v>
      </c>
      <c r="E1" s="14" t="s">
        <v>17</v>
      </c>
      <c r="F1" s="52">
        <v>0.53</v>
      </c>
    </row>
    <row r="2" spans="1:6" ht="23.25" thickBot="1">
      <c r="A2" s="141"/>
      <c r="B2" s="142"/>
      <c r="C2" s="15" t="s">
        <v>1</v>
      </c>
      <c r="D2" s="16"/>
      <c r="E2" s="124" t="s">
        <v>51</v>
      </c>
      <c r="F2" s="18">
        <v>1060.581</v>
      </c>
    </row>
    <row r="3" spans="1:6" ht="22.5">
      <c r="A3" s="19" t="s">
        <v>7</v>
      </c>
      <c r="B3" s="20" t="s">
        <v>11</v>
      </c>
      <c r="C3" s="17" t="s">
        <v>6</v>
      </c>
      <c r="D3" s="21">
        <v>2003</v>
      </c>
      <c r="E3" s="17" t="s">
        <v>19</v>
      </c>
      <c r="F3" s="51" t="s">
        <v>11</v>
      </c>
    </row>
    <row r="4" spans="1:6" ht="34.5" thickBot="1">
      <c r="A4" s="22"/>
      <c r="B4" s="23"/>
      <c r="C4" s="24"/>
      <c r="D4" s="23"/>
      <c r="E4" s="25" t="s">
        <v>20</v>
      </c>
      <c r="F4" s="26" t="s">
        <v>11</v>
      </c>
    </row>
    <row r="5" spans="1:9" ht="34.5" thickBot="1">
      <c r="A5" s="3" t="s">
        <v>2</v>
      </c>
      <c r="B5" s="27"/>
      <c r="C5" s="2" t="s">
        <v>21</v>
      </c>
      <c r="D5" s="28" t="s">
        <v>22</v>
      </c>
      <c r="E5" s="29" t="s">
        <v>23</v>
      </c>
      <c r="F5" s="30" t="s">
        <v>5</v>
      </c>
      <c r="I5" s="1" t="s">
        <v>2</v>
      </c>
    </row>
    <row r="6" spans="1:11" ht="11.25">
      <c r="A6" s="6">
        <v>38523</v>
      </c>
      <c r="B6" s="31"/>
      <c r="C6" s="7">
        <v>6.055</v>
      </c>
      <c r="D6" s="60">
        <f aca="true" t="shared" si="0" ref="D6:D16">$F$2+$F$1-C6</f>
        <v>1055.0559999999998</v>
      </c>
      <c r="E6" s="33"/>
      <c r="F6" s="33"/>
      <c r="J6" s="1" t="s">
        <v>3</v>
      </c>
      <c r="K6" s="1" t="s">
        <v>4</v>
      </c>
    </row>
    <row r="7" spans="1:11" ht="11.25">
      <c r="A7" s="11">
        <v>38611</v>
      </c>
      <c r="B7" s="35"/>
      <c r="C7" s="12">
        <v>6.395</v>
      </c>
      <c r="D7" s="37">
        <f t="shared" si="0"/>
        <v>1054.716</v>
      </c>
      <c r="E7" s="38"/>
      <c r="F7" s="38"/>
      <c r="I7" s="4">
        <v>38473</v>
      </c>
      <c r="J7" s="5">
        <f>F2</f>
        <v>1060.581</v>
      </c>
      <c r="K7" s="5" t="e">
        <f>#REF!</f>
        <v>#REF!</v>
      </c>
    </row>
    <row r="8" spans="1:11" ht="11.25">
      <c r="A8" s="34">
        <v>38992</v>
      </c>
      <c r="B8" s="35"/>
      <c r="C8" s="36">
        <v>6.56</v>
      </c>
      <c r="D8" s="37">
        <f t="shared" si="0"/>
        <v>1054.551</v>
      </c>
      <c r="E8" s="38"/>
      <c r="F8" s="38"/>
      <c r="I8" s="4">
        <v>41274</v>
      </c>
      <c r="J8" s="5">
        <f>J7</f>
        <v>1060.581</v>
      </c>
      <c r="K8" s="5" t="e">
        <f>K7</f>
        <v>#REF!</v>
      </c>
    </row>
    <row r="9" spans="1:6" ht="22.5">
      <c r="A9" s="34">
        <v>39239</v>
      </c>
      <c r="B9" s="35"/>
      <c r="C9" s="36">
        <v>6.455</v>
      </c>
      <c r="D9" s="37">
        <f t="shared" si="0"/>
        <v>1054.656</v>
      </c>
      <c r="E9" s="38"/>
      <c r="F9" s="61" t="s">
        <v>33</v>
      </c>
    </row>
    <row r="10" spans="1:6" ht="11.25">
      <c r="A10" s="34">
        <v>39351</v>
      </c>
      <c r="B10" s="35"/>
      <c r="C10" s="36">
        <v>6.57</v>
      </c>
      <c r="D10" s="37">
        <f t="shared" si="0"/>
        <v>1054.541</v>
      </c>
      <c r="E10" s="39"/>
      <c r="F10" s="48" t="s">
        <v>36</v>
      </c>
    </row>
    <row r="11" spans="1:6" ht="11.25">
      <c r="A11" s="40">
        <v>39624</v>
      </c>
      <c r="B11" s="41"/>
      <c r="C11" s="42">
        <v>6.215</v>
      </c>
      <c r="D11" s="43">
        <f t="shared" si="0"/>
        <v>1054.896</v>
      </c>
      <c r="E11" s="44"/>
      <c r="F11" s="45"/>
    </row>
    <row r="12" spans="1:6" ht="11.25">
      <c r="A12" s="40">
        <v>39716</v>
      </c>
      <c r="B12" s="41"/>
      <c r="C12" s="42">
        <v>6.285</v>
      </c>
      <c r="D12" s="43">
        <f t="shared" si="0"/>
        <v>1054.8259999999998</v>
      </c>
      <c r="E12" s="44"/>
      <c r="F12" s="46"/>
    </row>
    <row r="13" spans="1:6" ht="12" customHeight="1">
      <c r="A13" s="40">
        <v>40086</v>
      </c>
      <c r="B13" s="41"/>
      <c r="C13" s="42">
        <v>5.858</v>
      </c>
      <c r="D13" s="43">
        <f t="shared" si="0"/>
        <v>1055.253</v>
      </c>
      <c r="E13" s="44"/>
      <c r="F13" s="46"/>
    </row>
    <row r="14" spans="1:6" ht="11.25">
      <c r="A14" s="123">
        <v>40318</v>
      </c>
      <c r="B14" s="96"/>
      <c r="C14" s="126">
        <v>1.808</v>
      </c>
      <c r="D14" s="43">
        <f t="shared" si="0"/>
        <v>1059.3029999999999</v>
      </c>
      <c r="E14" s="93"/>
      <c r="F14" s="98"/>
    </row>
    <row r="15" spans="1:6" ht="11.25">
      <c r="A15" s="123">
        <v>40334</v>
      </c>
      <c r="B15" s="47"/>
      <c r="C15" s="100">
        <v>6.414</v>
      </c>
      <c r="D15" s="43">
        <f t="shared" si="0"/>
        <v>1054.697</v>
      </c>
      <c r="E15" s="94"/>
      <c r="F15" s="49"/>
    </row>
    <row r="16" spans="1:6" ht="12" thickBot="1">
      <c r="A16" s="122">
        <v>40431</v>
      </c>
      <c r="B16" s="50"/>
      <c r="C16" s="104">
        <v>6.112</v>
      </c>
      <c r="D16" s="75">
        <f t="shared" si="0"/>
        <v>1054.9989999999998</v>
      </c>
      <c r="E16" s="99"/>
      <c r="F16" s="95"/>
    </row>
    <row r="17" spans="1:6" ht="11.25">
      <c r="A17" s="146" t="s">
        <v>53</v>
      </c>
      <c r="B17" s="147"/>
      <c r="C17" s="147"/>
      <c r="D17" s="147"/>
      <c r="E17" s="72"/>
      <c r="F17" s="73"/>
    </row>
    <row r="18" spans="1:6" ht="11.25">
      <c r="A18" s="148" t="s">
        <v>52</v>
      </c>
      <c r="B18" s="148"/>
      <c r="C18" s="148"/>
      <c r="D18" s="148"/>
      <c r="E18" s="148"/>
      <c r="F18" s="148"/>
    </row>
  </sheetData>
  <sheetProtection/>
  <mergeCells count="3">
    <mergeCell ref="A1:B2"/>
    <mergeCell ref="A17:D17"/>
    <mergeCell ref="A18:F18"/>
  </mergeCells>
  <printOptions/>
  <pageMargins left="1.2598425196850394" right="0.7480314960629921" top="1.1811023622047245" bottom="0.984251968503937" header="0.5118110236220472" footer="0.5118110236220472"/>
  <pageSetup fitToHeight="1" fitToWidth="1" horizontalDpi="300" verticalDpi="300" orientation="portrait" scale="67" r:id="rId2"/>
  <headerFooter alignWithMargins="0">
    <oddHeader>&amp;L&amp;"Arial,Bold"&amp;G&amp;C&amp;"Arial,Bold"&amp;14Table H-53: Secondary Tailings Dam
Piezometric Monitoring P03-01&amp;R&amp;"Arial,Bold"&amp;G</oddHeader>
    <oddFooter>&amp;L&amp;6&amp;Z&amp;F&amp;A&amp;RPage &amp;P of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8"/>
  <sheetViews>
    <sheetView view="pageLayout" zoomScaleSheetLayoutView="100" workbookViewId="0" topLeftCell="A1">
      <selection activeCell="D25" sqref="D25"/>
    </sheetView>
  </sheetViews>
  <sheetFormatPr defaultColWidth="9.33203125" defaultRowHeight="11.25"/>
  <cols>
    <col min="1" max="1" width="11.16015625" style="9" customWidth="1"/>
    <col min="2" max="2" width="9.33203125" style="1" customWidth="1"/>
    <col min="3" max="3" width="14.16015625" style="8" customWidth="1"/>
    <col min="4" max="4" width="16.66015625" style="1" customWidth="1"/>
    <col min="5" max="5" width="17.33203125" style="8" customWidth="1"/>
    <col min="6" max="6" width="24.5" style="1" customWidth="1"/>
    <col min="7" max="8" width="9.33203125" style="1" customWidth="1"/>
    <col min="9" max="9" width="11.66015625" style="1" customWidth="1"/>
    <col min="10" max="10" width="15.83203125" style="1" customWidth="1"/>
    <col min="11" max="11" width="14.83203125" style="1" customWidth="1"/>
    <col min="12" max="16384" width="9.33203125" style="1" customWidth="1"/>
  </cols>
  <sheetData>
    <row r="1" spans="1:6" ht="33.75">
      <c r="A1" s="139" t="s">
        <v>12</v>
      </c>
      <c r="B1" s="140"/>
      <c r="C1" s="13" t="s">
        <v>0</v>
      </c>
      <c r="D1" s="10" t="s">
        <v>10</v>
      </c>
      <c r="E1" s="14" t="s">
        <v>17</v>
      </c>
      <c r="F1" s="52">
        <v>0.69</v>
      </c>
    </row>
    <row r="2" spans="1:6" ht="34.5" thickBot="1">
      <c r="A2" s="141"/>
      <c r="B2" s="142"/>
      <c r="C2" s="15" t="s">
        <v>1</v>
      </c>
      <c r="D2" s="16"/>
      <c r="E2" s="17" t="s">
        <v>18</v>
      </c>
      <c r="F2" s="18">
        <v>1059.9</v>
      </c>
    </row>
    <row r="3" spans="1:6" ht="22.5">
      <c r="A3" s="19" t="s">
        <v>7</v>
      </c>
      <c r="B3" s="20" t="s">
        <v>11</v>
      </c>
      <c r="C3" s="17" t="s">
        <v>6</v>
      </c>
      <c r="D3" s="21">
        <v>2003</v>
      </c>
      <c r="E3" s="17" t="s">
        <v>19</v>
      </c>
      <c r="F3" s="51" t="s">
        <v>11</v>
      </c>
    </row>
    <row r="4" spans="1:6" ht="34.5" thickBot="1">
      <c r="A4" s="22"/>
      <c r="B4" s="23"/>
      <c r="C4" s="24"/>
      <c r="D4" s="23"/>
      <c r="E4" s="25" t="s">
        <v>20</v>
      </c>
      <c r="F4" s="26" t="s">
        <v>11</v>
      </c>
    </row>
    <row r="5" spans="1:9" ht="34.5" thickBot="1">
      <c r="A5" s="3" t="s">
        <v>2</v>
      </c>
      <c r="B5" s="27"/>
      <c r="C5" s="2" t="s">
        <v>21</v>
      </c>
      <c r="D5" s="28" t="s">
        <v>22</v>
      </c>
      <c r="E5" s="29" t="s">
        <v>23</v>
      </c>
      <c r="F5" s="30" t="s">
        <v>5</v>
      </c>
      <c r="I5" s="1" t="s">
        <v>2</v>
      </c>
    </row>
    <row r="6" spans="1:11" ht="11.25">
      <c r="A6" s="6">
        <v>38523</v>
      </c>
      <c r="B6" s="31"/>
      <c r="C6" s="7">
        <v>5.745</v>
      </c>
      <c r="D6" s="60">
        <f aca="true" t="shared" si="0" ref="D6:D16">$F$2+$F$1-C6</f>
        <v>1054.8450000000003</v>
      </c>
      <c r="E6" s="33"/>
      <c r="F6" s="33"/>
      <c r="J6" s="1" t="s">
        <v>3</v>
      </c>
      <c r="K6" s="1" t="s">
        <v>4</v>
      </c>
    </row>
    <row r="7" spans="1:11" ht="11.25">
      <c r="A7" s="11">
        <v>38611</v>
      </c>
      <c r="B7" s="35"/>
      <c r="C7" s="12">
        <v>5.77</v>
      </c>
      <c r="D7" s="37">
        <f t="shared" si="0"/>
        <v>1054.8200000000002</v>
      </c>
      <c r="E7" s="38"/>
      <c r="F7" s="38"/>
      <c r="I7" s="4">
        <v>38473</v>
      </c>
      <c r="J7" s="5">
        <f>F2</f>
        <v>1059.9</v>
      </c>
      <c r="K7" s="5" t="e">
        <f>#REF!</f>
        <v>#REF!</v>
      </c>
    </row>
    <row r="8" spans="1:11" ht="11.25">
      <c r="A8" s="34">
        <v>38992</v>
      </c>
      <c r="B8" s="35"/>
      <c r="C8" s="36">
        <v>5.87</v>
      </c>
      <c r="D8" s="37">
        <f t="shared" si="0"/>
        <v>1054.7200000000003</v>
      </c>
      <c r="E8" s="38"/>
      <c r="F8" s="38"/>
      <c r="I8" s="4">
        <v>41274</v>
      </c>
      <c r="J8" s="5">
        <f>J7</f>
        <v>1059.9</v>
      </c>
      <c r="K8" s="5" t="e">
        <f>K7</f>
        <v>#REF!</v>
      </c>
    </row>
    <row r="9" spans="1:6" ht="11.25">
      <c r="A9" s="34">
        <v>39239</v>
      </c>
      <c r="B9" s="35"/>
      <c r="C9" s="36">
        <v>2.24</v>
      </c>
      <c r="D9" s="37">
        <f t="shared" si="0"/>
        <v>1058.3500000000001</v>
      </c>
      <c r="E9" s="38"/>
      <c r="F9" s="49" t="s">
        <v>34</v>
      </c>
    </row>
    <row r="10" spans="1:6" ht="11.25">
      <c r="A10" s="34">
        <v>39351</v>
      </c>
      <c r="B10" s="35"/>
      <c r="C10" s="36">
        <v>5.955</v>
      </c>
      <c r="D10" s="37">
        <f t="shared" si="0"/>
        <v>1054.6350000000002</v>
      </c>
      <c r="E10" s="39"/>
      <c r="F10" s="48" t="s">
        <v>36</v>
      </c>
    </row>
    <row r="11" spans="1:6" ht="11.25">
      <c r="A11" s="40">
        <v>39624</v>
      </c>
      <c r="B11" s="41"/>
      <c r="C11" s="42">
        <v>5.89</v>
      </c>
      <c r="D11" s="43">
        <f t="shared" si="0"/>
        <v>1054.7</v>
      </c>
      <c r="E11" s="44"/>
      <c r="F11" s="45"/>
    </row>
    <row r="12" spans="1:6" ht="11.25">
      <c r="A12" s="40">
        <v>39716</v>
      </c>
      <c r="B12" s="41"/>
      <c r="C12" s="42">
        <v>5.755</v>
      </c>
      <c r="D12" s="43">
        <f t="shared" si="0"/>
        <v>1054.835</v>
      </c>
      <c r="E12" s="44"/>
      <c r="F12" s="46"/>
    </row>
    <row r="13" spans="1:6" ht="11.25">
      <c r="A13" s="63">
        <v>40086</v>
      </c>
      <c r="B13" s="64"/>
      <c r="C13" s="65">
        <v>6.875</v>
      </c>
      <c r="D13" s="66">
        <f t="shared" si="0"/>
        <v>1053.7150000000001</v>
      </c>
      <c r="E13" s="67"/>
      <c r="F13" s="68"/>
    </row>
    <row r="14" spans="1:6" ht="11.25">
      <c r="A14" s="123">
        <v>40318</v>
      </c>
      <c r="B14" s="41"/>
      <c r="C14" s="105">
        <v>6.162</v>
      </c>
      <c r="D14" s="66">
        <f t="shared" si="0"/>
        <v>1054.428</v>
      </c>
      <c r="E14" s="93"/>
      <c r="F14" s="45"/>
    </row>
    <row r="15" spans="1:6" ht="11.25">
      <c r="A15" s="123">
        <v>40334</v>
      </c>
      <c r="B15" s="47"/>
      <c r="C15" s="105">
        <v>6.025</v>
      </c>
      <c r="D15" s="66">
        <f t="shared" si="0"/>
        <v>1054.565</v>
      </c>
      <c r="E15" s="94"/>
      <c r="F15" s="49"/>
    </row>
    <row r="16" spans="1:6" ht="12" thickBot="1">
      <c r="A16" s="122">
        <v>40431</v>
      </c>
      <c r="B16" s="106"/>
      <c r="C16" s="108">
        <v>5.986</v>
      </c>
      <c r="D16" s="75">
        <f t="shared" si="0"/>
        <v>1054.604</v>
      </c>
      <c r="E16" s="99"/>
      <c r="F16" s="107"/>
    </row>
    <row r="17" spans="1:6" ht="11.25">
      <c r="A17" s="145" t="s">
        <v>52</v>
      </c>
      <c r="B17" s="145"/>
      <c r="C17" s="145"/>
      <c r="D17" s="145"/>
      <c r="E17" s="145"/>
      <c r="F17" s="145"/>
    </row>
    <row r="18" spans="1:6" ht="11.25">
      <c r="A18" s="71"/>
      <c r="B18" s="69"/>
      <c r="C18" s="74"/>
      <c r="D18" s="70"/>
      <c r="E18" s="72"/>
      <c r="F18" s="73"/>
    </row>
    <row r="19" spans="1:6" ht="11.25">
      <c r="A19"/>
      <c r="B19"/>
      <c r="C19"/>
      <c r="D19"/>
      <c r="E19"/>
      <c r="F19"/>
    </row>
    <row r="20" spans="1:6" ht="11.25">
      <c r="A20"/>
      <c r="B20"/>
      <c r="C20"/>
      <c r="D20"/>
      <c r="E20"/>
      <c r="F20"/>
    </row>
    <row r="21" spans="1:6" ht="11.25">
      <c r="A21"/>
      <c r="B21"/>
      <c r="C21"/>
      <c r="D21"/>
      <c r="E21"/>
      <c r="F21"/>
    </row>
    <row r="28" ht="11.25">
      <c r="A28" s="125"/>
    </row>
  </sheetData>
  <sheetProtection/>
  <mergeCells count="2">
    <mergeCell ref="A1:B2"/>
    <mergeCell ref="A17:F17"/>
  </mergeCells>
  <printOptions/>
  <pageMargins left="1.2598425196850394" right="0.7480314960629921" top="1.1811023622047245" bottom="0.984251968503937" header="0.5118110236220472" footer="0.5118110236220472"/>
  <pageSetup fitToHeight="1" fitToWidth="1" horizontalDpi="300" verticalDpi="300" orientation="portrait" scale="68" r:id="rId2"/>
  <headerFooter alignWithMargins="0">
    <oddHeader>&amp;L&amp;"Arial,Bold"&amp;G&amp;C&amp;"Arial,Bold"&amp;14Table H-54: Secondary Tailings Dam
Piezometric Monitoring P03-02&amp;R&amp;"Arial,Bold"&amp;G</oddHeader>
    <oddFooter>&amp;L&amp;6&amp;Z&amp;F&amp;A&amp;RPage &amp;P of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8"/>
  <sheetViews>
    <sheetView view="pageLayout" zoomScaleSheetLayoutView="100" workbookViewId="0" topLeftCell="A1">
      <selection activeCell="C23" sqref="C23"/>
    </sheetView>
  </sheetViews>
  <sheetFormatPr defaultColWidth="9.33203125" defaultRowHeight="11.25"/>
  <cols>
    <col min="1" max="1" width="11.16015625" style="9" customWidth="1"/>
    <col min="2" max="2" width="9.33203125" style="1" customWidth="1"/>
    <col min="3" max="3" width="13.5" style="8" customWidth="1"/>
    <col min="4" max="4" width="16.66015625" style="1" customWidth="1"/>
    <col min="5" max="5" width="17.33203125" style="8" customWidth="1"/>
    <col min="6" max="6" width="24.5" style="1" customWidth="1"/>
    <col min="7" max="8" width="9.33203125" style="1" customWidth="1"/>
    <col min="9" max="9" width="11.66015625" style="1" customWidth="1"/>
    <col min="10" max="10" width="15.83203125" style="1" customWidth="1"/>
    <col min="11" max="11" width="14.83203125" style="1" customWidth="1"/>
    <col min="12" max="16384" width="9.33203125" style="1" customWidth="1"/>
  </cols>
  <sheetData>
    <row r="1" spans="1:6" ht="33.75">
      <c r="A1" s="139" t="s">
        <v>13</v>
      </c>
      <c r="B1" s="140"/>
      <c r="C1" s="13" t="s">
        <v>0</v>
      </c>
      <c r="D1" s="10" t="s">
        <v>10</v>
      </c>
      <c r="E1" s="14" t="s">
        <v>17</v>
      </c>
      <c r="F1" s="52">
        <v>0.82</v>
      </c>
    </row>
    <row r="2" spans="1:6" ht="34.5" thickBot="1">
      <c r="A2" s="141"/>
      <c r="B2" s="142"/>
      <c r="C2" s="15" t="s">
        <v>1</v>
      </c>
      <c r="D2" s="16"/>
      <c r="E2" s="17" t="s">
        <v>18</v>
      </c>
      <c r="F2" s="18">
        <v>1060.67</v>
      </c>
    </row>
    <row r="3" spans="1:6" ht="22.5">
      <c r="A3" s="19" t="s">
        <v>7</v>
      </c>
      <c r="B3" s="20" t="s">
        <v>11</v>
      </c>
      <c r="C3" s="17" t="s">
        <v>6</v>
      </c>
      <c r="D3" s="21">
        <v>2003</v>
      </c>
      <c r="E3" s="17" t="s">
        <v>19</v>
      </c>
      <c r="F3" s="51" t="s">
        <v>11</v>
      </c>
    </row>
    <row r="4" spans="1:6" ht="34.5" thickBot="1">
      <c r="A4" s="22"/>
      <c r="B4" s="23"/>
      <c r="C4" s="24"/>
      <c r="D4" s="23"/>
      <c r="E4" s="25" t="s">
        <v>20</v>
      </c>
      <c r="F4" s="26" t="s">
        <v>11</v>
      </c>
    </row>
    <row r="5" spans="1:9" ht="34.5" thickBot="1">
      <c r="A5" s="3" t="s">
        <v>2</v>
      </c>
      <c r="B5" s="27"/>
      <c r="C5" s="2" t="s">
        <v>21</v>
      </c>
      <c r="D5" s="28" t="s">
        <v>22</v>
      </c>
      <c r="E5" s="29" t="s">
        <v>23</v>
      </c>
      <c r="F5" s="30" t="s">
        <v>5</v>
      </c>
      <c r="I5" s="1" t="s">
        <v>2</v>
      </c>
    </row>
    <row r="6" spans="1:11" ht="11.25">
      <c r="A6" s="6">
        <v>38523</v>
      </c>
      <c r="B6" s="31"/>
      <c r="C6" s="7">
        <v>4.01</v>
      </c>
      <c r="D6" s="60">
        <f aca="true" t="shared" si="0" ref="D6:D16">$F$2+$F$1-C6</f>
        <v>1057.48</v>
      </c>
      <c r="E6" s="33"/>
      <c r="F6" s="33"/>
      <c r="J6" s="1" t="s">
        <v>3</v>
      </c>
      <c r="K6" s="1" t="s">
        <v>4</v>
      </c>
    </row>
    <row r="7" spans="1:11" ht="11.25">
      <c r="A7" s="11">
        <v>38611</v>
      </c>
      <c r="B7" s="35"/>
      <c r="C7" s="12">
        <v>4.125</v>
      </c>
      <c r="D7" s="37">
        <f t="shared" si="0"/>
        <v>1057.365</v>
      </c>
      <c r="E7" s="38"/>
      <c r="F7" s="38"/>
      <c r="I7" s="4">
        <v>38473</v>
      </c>
      <c r="J7" s="5">
        <f>F2</f>
        <v>1060.67</v>
      </c>
      <c r="K7" s="5" t="e">
        <f>#REF!</f>
        <v>#REF!</v>
      </c>
    </row>
    <row r="8" spans="1:11" ht="11.25">
      <c r="A8" s="34">
        <v>38992</v>
      </c>
      <c r="B8" s="35"/>
      <c r="C8" s="36">
        <v>4.2</v>
      </c>
      <c r="D8" s="37">
        <f t="shared" si="0"/>
        <v>1057.29</v>
      </c>
      <c r="E8" s="38"/>
      <c r="F8" s="38"/>
      <c r="I8" s="4">
        <v>41274</v>
      </c>
      <c r="J8" s="5">
        <f>J7</f>
        <v>1060.67</v>
      </c>
      <c r="K8" s="5" t="e">
        <f>K7</f>
        <v>#REF!</v>
      </c>
    </row>
    <row r="9" spans="1:6" ht="11.25">
      <c r="A9" s="34">
        <v>39239</v>
      </c>
      <c r="B9" s="35"/>
      <c r="C9" s="36">
        <v>1.22</v>
      </c>
      <c r="D9" s="37">
        <f t="shared" si="0"/>
        <v>1060.27</v>
      </c>
      <c r="E9" s="38"/>
      <c r="F9" s="38"/>
    </row>
    <row r="10" spans="1:6" ht="11.25">
      <c r="A10" s="34">
        <v>39351</v>
      </c>
      <c r="B10" s="35"/>
      <c r="C10" s="36">
        <v>1.22</v>
      </c>
      <c r="D10" s="37">
        <f t="shared" si="0"/>
        <v>1060.27</v>
      </c>
      <c r="E10" s="39"/>
      <c r="F10" s="48" t="s">
        <v>37</v>
      </c>
    </row>
    <row r="11" spans="1:6" ht="11.25">
      <c r="A11" s="40">
        <v>39624</v>
      </c>
      <c r="B11" s="41"/>
      <c r="C11" s="42">
        <v>6.95</v>
      </c>
      <c r="D11" s="43">
        <f t="shared" si="0"/>
        <v>1054.54</v>
      </c>
      <c r="E11" s="44"/>
      <c r="F11" s="45"/>
    </row>
    <row r="12" spans="1:6" ht="11.25">
      <c r="A12" s="40">
        <v>39716</v>
      </c>
      <c r="B12" s="64"/>
      <c r="C12" s="42">
        <v>5.475</v>
      </c>
      <c r="D12" s="43">
        <f t="shared" si="0"/>
        <v>1056.015</v>
      </c>
      <c r="E12" s="44"/>
      <c r="F12" s="46"/>
    </row>
    <row r="13" spans="1:6" ht="11.25">
      <c r="A13" s="63">
        <v>40086</v>
      </c>
      <c r="B13" s="41"/>
      <c r="C13" s="65">
        <v>6.875</v>
      </c>
      <c r="D13" s="66">
        <f t="shared" si="0"/>
        <v>1054.615</v>
      </c>
      <c r="E13" s="67"/>
      <c r="F13" s="68" t="s">
        <v>37</v>
      </c>
    </row>
    <row r="14" spans="1:6" ht="11.25">
      <c r="A14" s="123">
        <v>40318</v>
      </c>
      <c r="B14" s="96"/>
      <c r="C14" s="110">
        <v>6.901</v>
      </c>
      <c r="D14" s="66">
        <f t="shared" si="0"/>
        <v>1054.589</v>
      </c>
      <c r="E14" s="93"/>
      <c r="F14" s="98"/>
    </row>
    <row r="15" spans="1:6" ht="11.25">
      <c r="A15" s="123">
        <v>40334</v>
      </c>
      <c r="B15" s="47"/>
      <c r="C15" s="110">
        <v>6.91</v>
      </c>
      <c r="D15" s="66">
        <f t="shared" si="0"/>
        <v>1054.58</v>
      </c>
      <c r="E15" s="94"/>
      <c r="F15" s="49"/>
    </row>
    <row r="16" spans="1:6" ht="12" thickBot="1">
      <c r="A16" s="122">
        <v>40431</v>
      </c>
      <c r="B16" s="50"/>
      <c r="C16" s="109">
        <v>6.855</v>
      </c>
      <c r="D16" s="75">
        <f t="shared" si="0"/>
        <v>1054.635</v>
      </c>
      <c r="E16" s="99"/>
      <c r="F16" s="95"/>
    </row>
    <row r="17" spans="1:6" ht="11.25">
      <c r="A17" s="145" t="s">
        <v>52</v>
      </c>
      <c r="B17" s="145"/>
      <c r="C17" s="145"/>
      <c r="D17" s="145"/>
      <c r="E17" s="145"/>
      <c r="F17" s="145"/>
    </row>
    <row r="18" spans="1:6" ht="11.25">
      <c r="A18" s="71"/>
      <c r="B18" s="69"/>
      <c r="C18" s="74"/>
      <c r="D18" s="70"/>
      <c r="E18" s="72"/>
      <c r="F18" s="73"/>
    </row>
  </sheetData>
  <sheetProtection/>
  <mergeCells count="2">
    <mergeCell ref="A1:B2"/>
    <mergeCell ref="A17:F17"/>
  </mergeCells>
  <printOptions/>
  <pageMargins left="1.2598425196850394" right="0.7480314960629921" top="1.1811023622047245" bottom="0.984251968503937" header="0.5118110236220472" footer="0.5118110236220472"/>
  <pageSetup fitToHeight="1" fitToWidth="1" horizontalDpi="300" verticalDpi="300" orientation="portrait" scale="68" r:id="rId2"/>
  <headerFooter alignWithMargins="0">
    <oddHeader>&amp;L&amp;"Arial,Bold"&amp;G&amp;C&amp;"Arial,Bold"&amp;14Figure H-55: Secondary Tailings Dam
Piezometric Monitoring P03-03&amp;R&amp;"Arial,Bold"&amp;G</oddHeader>
    <oddFooter>&amp;L&amp;6&amp;Z&amp;F&amp;A&amp;RPage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Golder Associates Ltd.</dc:creator>
  <cp:keywords/>
  <dc:description/>
  <cp:lastModifiedBy>jcherian</cp:lastModifiedBy>
  <cp:lastPrinted>2011-02-25T21:39:03Z</cp:lastPrinted>
  <dcterms:created xsi:type="dcterms:W3CDTF">2005-06-20T21:02:00Z</dcterms:created>
  <dcterms:modified xsi:type="dcterms:W3CDTF">2011-03-10T18:39:14Z</dcterms:modified>
  <cp:category/>
  <cp:version/>
  <cp:contentType/>
  <cp:contentStatus/>
</cp:coreProperties>
</file>