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40" windowHeight="8640" activeTab="0"/>
  </bookViews>
  <sheets>
    <sheet name="Screen Assay" sheetId="1" r:id="rId1"/>
    <sheet name="ABA" sheetId="2" r:id="rId2"/>
    <sheet name="Metals" sheetId="3" r:id="rId3"/>
    <sheet name="WRA" sheetId="4" r:id="rId4"/>
    <sheet name="SFE" sheetId="5" r:id="rId5"/>
    <sheet name="NAG" sheetId="6" r:id="rId6"/>
  </sheets>
  <definedNames>
    <definedName name="_xlnm.Print_Titles" localSheetId="2">'Metals'!$A:$A,'Metals'!$1:$10</definedName>
    <definedName name="_xlnm.Print_Titles" localSheetId="4">'SFE'!$A:$C,'SFE'!$1:$13</definedName>
    <definedName name="_xlnm.Print_Titles" localSheetId="3">'WRA'!$A:$A</definedName>
  </definedNames>
  <calcPr fullCalcOnLoad="1"/>
</workbook>
</file>

<file path=xl/sharedStrings.xml><?xml version="1.0" encoding="utf-8"?>
<sst xmlns="http://schemas.openxmlformats.org/spreadsheetml/2006/main" count="646" uniqueCount="235">
  <si>
    <t>CLIENT</t>
  </si>
  <si>
    <t>PROJECT</t>
  </si>
  <si>
    <t>Sample ID</t>
  </si>
  <si>
    <t>%</t>
  </si>
  <si>
    <t>Date</t>
  </si>
  <si>
    <t>Hg</t>
  </si>
  <si>
    <t>ppb</t>
  </si>
  <si>
    <t>Duplicates</t>
  </si>
  <si>
    <t>CEMI Project #</t>
  </si>
  <si>
    <t>Test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</si>
  <si>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</si>
  <si>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</si>
  <si>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</si>
  <si>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</si>
  <si>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</si>
  <si>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</si>
  <si>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</si>
  <si>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</si>
  <si>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</si>
  <si>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</si>
  <si>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</si>
  <si>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</si>
  <si>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K</t>
  </si>
  <si>
    <t>La</t>
  </si>
  <si>
    <t>Mg</t>
  </si>
  <si>
    <t>Mn</t>
  </si>
  <si>
    <t>Mo</t>
  </si>
  <si>
    <t>Na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</si>
  <si>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</si>
  <si>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</si>
  <si>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</si>
  <si>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</si>
  <si>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</si>
  <si>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</si>
  <si>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</si>
  <si>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</si>
  <si>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</si>
  <si>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</si>
  <si>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</si>
  <si>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</si>
  <si>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</si>
  <si>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</si>
  <si>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Zr</t>
  </si>
  <si>
    <t>ppm</t>
  </si>
  <si>
    <t>Paste</t>
  </si>
  <si>
    <t>CaCO3</t>
  </si>
  <si>
    <t>S(T)</t>
  </si>
  <si>
    <t>S(SO4)</t>
  </si>
  <si>
    <t>S(S-2)</t>
  </si>
  <si>
    <t>AP</t>
  </si>
  <si>
    <t>NP</t>
  </si>
  <si>
    <t>Net</t>
  </si>
  <si>
    <t>Fizz Test</t>
  </si>
  <si>
    <t>pH</t>
  </si>
  <si>
    <t>Note:</t>
  </si>
  <si>
    <t>AP  =  Acid potential in tonnes CaCO3 equivalent per 1000 tonnes of material.  AP is determined from calculated sulphide sulphur content: S(T) - S(SO4).</t>
  </si>
  <si>
    <t>NP  =  Neutralization potential in tonnes CaCO3 equivalent per 1000 tonnes of material.</t>
  </si>
  <si>
    <t>NET NP = NP - AP</t>
  </si>
  <si>
    <t>TIC</t>
  </si>
  <si>
    <t>Se</t>
  </si>
  <si>
    <t>&lt;0.1</t>
  </si>
  <si>
    <t>&lt;0.5</t>
  </si>
  <si>
    <t>&lt;1</t>
  </si>
  <si>
    <t>NAG Solution</t>
  </si>
  <si>
    <t>NAG pH after</t>
  </si>
  <si>
    <t>Vol. of 0.1 N NaOH</t>
  </si>
  <si>
    <t>NAG (kg H2SO4/tonne)</t>
  </si>
  <si>
    <t>reaction</t>
  </si>
  <si>
    <t>to pH 4.5</t>
  </si>
  <si>
    <t>to pH 7.0</t>
  </si>
  <si>
    <t>Blank</t>
  </si>
  <si>
    <t>-</t>
  </si>
  <si>
    <t>Sample</t>
  </si>
  <si>
    <t>Ce</t>
  </si>
  <si>
    <t>Cs</t>
  </si>
  <si>
    <t>Ga</t>
  </si>
  <si>
    <t>Ge</t>
  </si>
  <si>
    <t>Hf</t>
  </si>
  <si>
    <t>In</t>
  </si>
  <si>
    <t>Li</t>
  </si>
  <si>
    <t>Nb</t>
  </si>
  <si>
    <t>Rb</t>
  </si>
  <si>
    <t>Re</t>
  </si>
  <si>
    <t>Sn</t>
  </si>
  <si>
    <t>Ta</t>
  </si>
  <si>
    <t>Te</t>
  </si>
  <si>
    <t>Y</t>
  </si>
  <si>
    <t>Sulphur (S)</t>
  </si>
  <si>
    <t>Conductivity</t>
  </si>
  <si>
    <t>Parameter</t>
  </si>
  <si>
    <t>Method</t>
  </si>
  <si>
    <t>Units</t>
  </si>
  <si>
    <t>meter</t>
  </si>
  <si>
    <t>mV</t>
  </si>
  <si>
    <t>uS/cm</t>
  </si>
  <si>
    <t>titration</t>
  </si>
  <si>
    <t>mg CaCO3/L</t>
  </si>
  <si>
    <t>Sulphate</t>
  </si>
  <si>
    <t>Turbidity</t>
  </si>
  <si>
    <t>mg/L</t>
  </si>
  <si>
    <t>Major Anions</t>
  </si>
  <si>
    <t>Calc</t>
  </si>
  <si>
    <t>meq/L</t>
  </si>
  <si>
    <t>Major Cations</t>
  </si>
  <si>
    <t>Difference</t>
  </si>
  <si>
    <t>Balance (%)</t>
  </si>
  <si>
    <t>ICP-MS</t>
  </si>
  <si>
    <t>ug/L</t>
  </si>
  <si>
    <t>&lt;0.01</t>
  </si>
  <si>
    <t xml:space="preserve">Volume Nanopure water </t>
  </si>
  <si>
    <t>mL</t>
  </si>
  <si>
    <t>Sample Weight</t>
  </si>
  <si>
    <t>g</t>
  </si>
  <si>
    <t>: Metals by Aqua Regia Digestion with ICP-MS Finish</t>
  </si>
  <si>
    <t>: Net Acid Generation Test (NAG)</t>
  </si>
  <si>
    <t xml:space="preserve">Leachate Analysis </t>
  </si>
  <si>
    <t>Redox</t>
  </si>
  <si>
    <t>Acidity (to pH 4.5)</t>
  </si>
  <si>
    <t>Total Acidity (to pH 8.3)</t>
  </si>
  <si>
    <t>Alkalinity</t>
  </si>
  <si>
    <t>Ion Balance</t>
  </si>
  <si>
    <t>Dissolved Metals</t>
  </si>
  <si>
    <t>Hardness CaCO3</t>
  </si>
  <si>
    <t xml:space="preserve">Aluminum Al         </t>
  </si>
  <si>
    <t xml:space="preserve">Antimony Sb         </t>
  </si>
  <si>
    <t xml:space="preserve">Arsenic As          </t>
  </si>
  <si>
    <t xml:space="preserve">Barium Ba           </t>
  </si>
  <si>
    <t xml:space="preserve">Beryllium Be        </t>
  </si>
  <si>
    <t xml:space="preserve">Bismuth Bi          </t>
  </si>
  <si>
    <t xml:space="preserve">Boron B             </t>
  </si>
  <si>
    <t xml:space="preserve">Cadmium Cd          </t>
  </si>
  <si>
    <t xml:space="preserve">Calcium Ca          </t>
  </si>
  <si>
    <t xml:space="preserve">Chromium Cr         </t>
  </si>
  <si>
    <t xml:space="preserve">Cobalt Co           </t>
  </si>
  <si>
    <t xml:space="preserve">Copper Cu           </t>
  </si>
  <si>
    <t xml:space="preserve">Iron Fe             </t>
  </si>
  <si>
    <t xml:space="preserve">Lead Pb             </t>
  </si>
  <si>
    <t xml:space="preserve">Lithium Li          </t>
  </si>
  <si>
    <t xml:space="preserve">Magnesium Mg        </t>
  </si>
  <si>
    <t xml:space="preserve">Manganese Mn        </t>
  </si>
  <si>
    <t xml:space="preserve">Mercury Hg          </t>
  </si>
  <si>
    <t xml:space="preserve">Molybdenum Mo       </t>
  </si>
  <si>
    <t xml:space="preserve">Nickel Ni           </t>
  </si>
  <si>
    <t>Phosphorus P</t>
  </si>
  <si>
    <t xml:space="preserve">Potassium K         </t>
  </si>
  <si>
    <t xml:space="preserve">Selenium Se         </t>
  </si>
  <si>
    <t xml:space="preserve">Silicon Si </t>
  </si>
  <si>
    <t xml:space="preserve">Silver Ag           </t>
  </si>
  <si>
    <t xml:space="preserve">Sodium Na           </t>
  </si>
  <si>
    <t xml:space="preserve">Strontium Sr        </t>
  </si>
  <si>
    <t xml:space="preserve">Thallium Tl         </t>
  </si>
  <si>
    <t xml:space="preserve">Tin Sn              </t>
  </si>
  <si>
    <t xml:space="preserve">Titanium Ti         </t>
  </si>
  <si>
    <t xml:space="preserve">Uranium U           </t>
  </si>
  <si>
    <t xml:space="preserve">Vanadium V          </t>
  </si>
  <si>
    <t xml:space="preserve">Zinc Zn             </t>
  </si>
  <si>
    <t xml:space="preserve">Zirconium Zr        </t>
  </si>
  <si>
    <t>: 24 Hour NanoPure Water Leach Extraction Test at 3:1 Liquid to Solid Ratio</t>
  </si>
  <si>
    <t>Carbonate NP is calculated from TIC originating from carbonate minerals and is expressed in kg CaCO3/tonne.</t>
  </si>
  <si>
    <t>: Modified Acid-Base Accounting</t>
  </si>
  <si>
    <t>Slight</t>
  </si>
  <si>
    <t>PROJECT #</t>
  </si>
  <si>
    <t>TEST</t>
  </si>
  <si>
    <t>: Screen Assay</t>
  </si>
  <si>
    <t>(g)</t>
  </si>
  <si>
    <t>(%)</t>
  </si>
  <si>
    <t>: Altura Environmental Consulting</t>
  </si>
  <si>
    <t>: Mount Nansen Waste Rock</t>
  </si>
  <si>
    <t>: 0894</t>
  </si>
  <si>
    <t>: September 23, 2008</t>
  </si>
  <si>
    <t>+1/4"</t>
  </si>
  <si>
    <t>-1/4"</t>
  </si>
  <si>
    <t>L1-1</t>
  </si>
  <si>
    <t>L1-2</t>
  </si>
  <si>
    <t>L1-3</t>
  </si>
  <si>
    <t>L2-1</t>
  </si>
  <si>
    <t>L2-2</t>
  </si>
  <si>
    <t>L2-3</t>
  </si>
  <si>
    <t>: 250 mL of 17.5% H2O2 adjusted to pH 5.23 with 1N NaOH.</t>
  </si>
  <si>
    <t>: October 1, 2008</t>
  </si>
  <si>
    <t>L1-3  -1/4"</t>
  </si>
  <si>
    <t>L1-3  +1/4"</t>
  </si>
  <si>
    <t>L2-3  +1/4"</t>
  </si>
  <si>
    <t>L2-3  -1/4"</t>
  </si>
  <si>
    <t>: Whole Rock Analysis</t>
  </si>
  <si>
    <t>SiO2</t>
  </si>
  <si>
    <t>Al2O3</t>
  </si>
  <si>
    <t>Fe2O3</t>
  </si>
  <si>
    <t>CaO</t>
  </si>
  <si>
    <t>MgO</t>
  </si>
  <si>
    <t>Na2O</t>
  </si>
  <si>
    <t>K2O</t>
  </si>
  <si>
    <t>TiO2</t>
  </si>
  <si>
    <t>P2O5</t>
  </si>
  <si>
    <t>MnO</t>
  </si>
  <si>
    <t>BaO</t>
  </si>
  <si>
    <t>Cr2O3</t>
  </si>
  <si>
    <t>LOI</t>
  </si>
  <si>
    <t>Total</t>
  </si>
  <si>
    <t>C</t>
  </si>
  <si>
    <t>L1-1  (-1/4")</t>
  </si>
  <si>
    <t>L1-2  (+1/4")</t>
  </si>
  <si>
    <t>L1-2  (-1/4")</t>
  </si>
  <si>
    <t>L1-3  (+1/4")</t>
  </si>
  <si>
    <t>L1-3  (-1/4")</t>
  </si>
  <si>
    <t>L2-1  (-1/4")</t>
  </si>
  <si>
    <t>L2-2  (+1/4")</t>
  </si>
  <si>
    <t>L2-2  (-1/4")</t>
  </si>
  <si>
    <t>L2-3  (+1/4")</t>
  </si>
  <si>
    <t>L2-3  (-1/4")</t>
  </si>
  <si>
    <t>: September 23-25, 2008</t>
  </si>
  <si>
    <t>&lt;0.00002</t>
  </si>
  <si>
    <t>&lt;0.00001</t>
  </si>
  <si>
    <t>&lt;0.000005</t>
  </si>
  <si>
    <t>&lt;0.05</t>
  </si>
  <si>
    <t>&lt;0.0001</t>
  </si>
  <si>
    <t>&lt;0.0005</t>
  </si>
  <si>
    <t>&lt;0.00005</t>
  </si>
  <si>
    <t>&lt;0.002</t>
  </si>
  <si>
    <t>&lt;0.00004</t>
  </si>
  <si>
    <t>&lt;3</t>
  </si>
  <si>
    <t>&lt;0.000002</t>
  </si>
  <si>
    <t>&lt;0.0002</t>
  </si>
  <si>
    <t>&lt;0.00003</t>
  </si>
  <si>
    <t>&lt;0.3</t>
  </si>
  <si>
    <t>&lt;0.0003</t>
  </si>
  <si>
    <t>&lt;0.003</t>
  </si>
  <si>
    <t>&lt;0.001</t>
  </si>
  <si>
    <t>Paste EC</t>
  </si>
  <si>
    <r>
      <t>µ</t>
    </r>
    <r>
      <rPr>
        <b/>
        <sz val="10"/>
        <rFont val="Arial"/>
        <family val="2"/>
      </rPr>
      <t>S/cm</t>
    </r>
  </si>
  <si>
    <t>: September 29, 2008</t>
  </si>
  <si>
    <t>Moderate</t>
  </si>
  <si>
    <t>: October 30, 2008</t>
  </si>
  <si>
    <t>&lt;5</t>
  </si>
  <si>
    <t>&lt;0.005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</si>
</sst>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_)"/>
    <numFmt numFmtId="174" formatCode="0.0_)"/>
    <numFmt numFmtId="175" formatCode="0.000"/>
    <numFmt numFmtId="176" formatCode="0_)"/>
    <numFmt numFmtId="177" formatCode="0.000_)"/>
    <numFmt numFmtId="178" formatCode="00000"/>
    <numFmt numFmtId="179" formatCode="0.0%"/>
    <numFmt numFmtId="180" formatCode="0.00000"/>
    <numFmt numFmtId="181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 horizontal="left"/>
      <protection/>
    </xf>
    <xf numFmtId="9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" xfId="21" applyBorder="1" applyAlignment="1">
      <alignment horizontal="center"/>
      <protection/>
    </xf>
    <xf numFmtId="0" fontId="0" fillId="0" borderId="2" xfId="0" applyBorder="1" applyAlignment="1">
      <alignment/>
    </xf>
    <xf numFmtId="0" fontId="1" fillId="0" borderId="3" xfId="21" applyFont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left"/>
    </xf>
    <xf numFmtId="172" fontId="1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172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172" fontId="5" fillId="0" borderId="0" xfId="0" applyNumberFormat="1" applyFont="1" applyFill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center"/>
      <protection/>
    </xf>
    <xf numFmtId="43" fontId="6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172" fontId="1" fillId="0" borderId="4" xfId="0" applyNumberFormat="1" applyFont="1" applyFill="1" applyBorder="1" applyAlignment="1" applyProtection="1">
      <alignment horizontal="center"/>
      <protection/>
    </xf>
    <xf numFmtId="0" fontId="0" fillId="0" borderId="0" xfId="19">
      <alignment horizontal="left"/>
      <protection/>
    </xf>
    <xf numFmtId="0" fontId="0" fillId="0" borderId="0" xfId="21">
      <alignment horizontal="right"/>
      <protection/>
    </xf>
    <xf numFmtId="0" fontId="1" fillId="0" borderId="3" xfId="19" applyFont="1" applyBorder="1" applyAlignment="1">
      <alignment horizontal="left"/>
      <protection/>
    </xf>
    <xf numFmtId="0" fontId="0" fillId="0" borderId="1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7" fillId="0" borderId="2" xfId="0" applyNumberFormat="1" applyFont="1" applyBorder="1" applyAlignment="1">
      <alignment horizontal="center"/>
    </xf>
    <xf numFmtId="0" fontId="1" fillId="0" borderId="2" xfId="19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176" fontId="7" fillId="0" borderId="5" xfId="0" applyNumberFormat="1" applyFont="1" applyBorder="1" applyAlignment="1" applyProtection="1">
      <alignment horizontal="right"/>
      <protection/>
    </xf>
    <xf numFmtId="176" fontId="7" fillId="0" borderId="5" xfId="0" applyNumberFormat="1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179" fontId="0" fillId="0" borderId="2" xfId="2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0" fillId="0" borderId="1" xfId="0" applyNumberFormat="1" applyFont="1" applyFill="1" applyBorder="1" applyAlignment="1" applyProtection="1">
      <alignment horizontal="center"/>
      <protection/>
    </xf>
    <xf numFmtId="172" fontId="0" fillId="0" borderId="2" xfId="0" applyNumberFormat="1" applyFont="1" applyBorder="1" applyAlignment="1">
      <alignment horizontal="center"/>
    </xf>
    <xf numFmtId="0" fontId="0" fillId="0" borderId="2" xfId="19" applyFill="1" applyBorder="1">
      <alignment horizontal="left"/>
      <protection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0" fontId="9" fillId="0" borderId="1" xfId="19" applyFont="1" applyBorder="1" applyAlignment="1">
      <alignment horizontal="center"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79" fontId="0" fillId="0" borderId="3" xfId="20" applyNumberFormat="1" applyBorder="1" applyAlignment="1">
      <alignment horizontal="center"/>
    </xf>
    <xf numFmtId="179" fontId="0" fillId="0" borderId="1" xfId="20" applyNumberFormat="1" applyBorder="1" applyAlignment="1">
      <alignment horizontal="center"/>
    </xf>
    <xf numFmtId="179" fontId="0" fillId="0" borderId="2" xfId="2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1" xfId="19" applyFont="1" applyBorder="1">
      <alignment horizontal="left"/>
      <protection/>
    </xf>
    <xf numFmtId="2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19" applyFont="1" applyBorder="1">
      <alignment horizontal="left"/>
      <protection/>
    </xf>
    <xf numFmtId="0" fontId="0" fillId="0" borderId="2" xfId="19" applyFont="1" applyBorder="1">
      <alignment horizontal="left"/>
      <protection/>
    </xf>
    <xf numFmtId="0" fontId="8" fillId="0" borderId="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19" applyFont="1" applyBorder="1" applyAlignment="1">
      <alignment horizontal="left"/>
      <protection/>
    </xf>
    <xf numFmtId="0" fontId="1" fillId="0" borderId="1" xfId="19" applyFont="1" applyBorder="1" applyAlignment="1">
      <alignment horizontal="center"/>
      <protection/>
    </xf>
    <xf numFmtId="172" fontId="1" fillId="0" borderId="2" xfId="0" applyNumberFormat="1" applyFont="1" applyFill="1" applyBorder="1" applyAlignment="1" applyProtection="1">
      <alignment horizontal="center"/>
      <protection/>
    </xf>
    <xf numFmtId="2" fontId="0" fillId="0" borderId="3" xfId="21" applyNumberFormat="1" applyBorder="1" applyAlignment="1">
      <alignment horizontal="center"/>
      <protection/>
    </xf>
    <xf numFmtId="2" fontId="0" fillId="0" borderId="1" xfId="21" applyNumberFormat="1" applyBorder="1" applyAlignment="1">
      <alignment horizontal="center"/>
      <protection/>
    </xf>
    <xf numFmtId="2" fontId="0" fillId="0" borderId="1" xfId="21" applyNumberFormat="1" applyFont="1" applyBorder="1" applyAlignment="1">
      <alignment horizontal="center"/>
      <protection/>
    </xf>
    <xf numFmtId="0" fontId="0" fillId="0" borderId="3" xfId="19" applyFont="1" applyBorder="1" applyAlignment="1">
      <alignment horizontal="left"/>
      <protection/>
    </xf>
    <xf numFmtId="0" fontId="0" fillId="0" borderId="2" xfId="19" applyFont="1" applyBorder="1" applyAlignment="1">
      <alignment horizontal="left"/>
      <protection/>
    </xf>
    <xf numFmtId="0" fontId="0" fillId="0" borderId="3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1" fontId="0" fillId="0" borderId="1" xfId="0" applyNumberFormat="1" applyFill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4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Left" xfId="19"/>
    <cellStyle name="Percent" xfId="20"/>
    <cellStyle name="Righ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9.7109375" style="0" customWidth="1"/>
  </cols>
  <sheetData>
    <row r="1" spans="1:5" ht="12.75">
      <c r="A1" s="1" t="s">
        <v>0</v>
      </c>
      <c r="B1" s="1" t="s">
        <v>166</v>
      </c>
      <c r="C1" s="47"/>
      <c r="D1" s="47"/>
      <c r="E1" s="115"/>
    </row>
    <row r="2" spans="1:5" ht="12.75">
      <c r="A2" s="1" t="s">
        <v>1</v>
      </c>
      <c r="B2" s="1" t="s">
        <v>167</v>
      </c>
      <c r="C2" s="47"/>
      <c r="D2" s="47"/>
      <c r="E2" s="115"/>
    </row>
    <row r="3" spans="1:5" ht="12.75">
      <c r="A3" s="1" t="s">
        <v>161</v>
      </c>
      <c r="B3" s="1" t="s">
        <v>168</v>
      </c>
      <c r="C3" s="47"/>
      <c r="D3" s="47"/>
      <c r="E3" s="115"/>
    </row>
    <row r="4" spans="1:5" ht="12.75">
      <c r="A4" s="1" t="s">
        <v>162</v>
      </c>
      <c r="B4" s="116" t="s">
        <v>163</v>
      </c>
      <c r="C4" s="115"/>
      <c r="D4" s="67"/>
      <c r="E4" s="115"/>
    </row>
    <row r="5" spans="1:6" ht="12.75">
      <c r="A5" s="1" t="s">
        <v>4</v>
      </c>
      <c r="B5" s="116" t="s">
        <v>169</v>
      </c>
      <c r="C5" s="47"/>
      <c r="D5" s="47"/>
      <c r="E5" s="115"/>
      <c r="F5" s="3"/>
    </row>
    <row r="8" ht="12.75">
      <c r="A8" s="117"/>
    </row>
    <row r="9" spans="1:5" ht="12.75">
      <c r="A9" s="118" t="s">
        <v>2</v>
      </c>
      <c r="B9" s="150" t="s">
        <v>170</v>
      </c>
      <c r="C9" s="150"/>
      <c r="D9" s="150" t="s">
        <v>171</v>
      </c>
      <c r="E9" s="150"/>
    </row>
    <row r="10" spans="1:5" ht="12.75">
      <c r="A10" s="119"/>
      <c r="B10" s="59" t="s">
        <v>164</v>
      </c>
      <c r="C10" s="59" t="s">
        <v>165</v>
      </c>
      <c r="D10" s="59" t="s">
        <v>164</v>
      </c>
      <c r="E10" s="59" t="s">
        <v>165</v>
      </c>
    </row>
    <row r="11" spans="1:5" ht="12.75">
      <c r="A11" s="120" t="s">
        <v>172</v>
      </c>
      <c r="B11" s="124">
        <v>439.9</v>
      </c>
      <c r="C11" s="121">
        <v>0.43989999999999996</v>
      </c>
      <c r="D11" s="124">
        <v>560.1</v>
      </c>
      <c r="E11" s="121">
        <v>0.5601</v>
      </c>
    </row>
    <row r="12" spans="1:5" ht="12.75">
      <c r="A12" s="120" t="s">
        <v>173</v>
      </c>
      <c r="B12" s="125">
        <v>509.6</v>
      </c>
      <c r="C12" s="122">
        <v>0.5093453273363319</v>
      </c>
      <c r="D12" s="125">
        <v>490.9</v>
      </c>
      <c r="E12" s="122">
        <v>0.49065467266366813</v>
      </c>
    </row>
    <row r="13" spans="1:5" ht="12.75">
      <c r="A13" s="120" t="s">
        <v>174</v>
      </c>
      <c r="B13" s="125">
        <v>487.7</v>
      </c>
      <c r="C13" s="122">
        <v>0.4877487748774877</v>
      </c>
      <c r="D13" s="125">
        <v>512.2</v>
      </c>
      <c r="E13" s="122">
        <v>0.5122512251225122</v>
      </c>
    </row>
    <row r="14" spans="1:5" ht="12.75">
      <c r="A14" s="120" t="s">
        <v>175</v>
      </c>
      <c r="B14" s="125">
        <v>394.9</v>
      </c>
      <c r="C14" s="122">
        <v>0.39482103579284145</v>
      </c>
      <c r="D14" s="125">
        <v>605.3</v>
      </c>
      <c r="E14" s="122">
        <v>0.6051789642071586</v>
      </c>
    </row>
    <row r="15" spans="1:5" ht="12.75">
      <c r="A15" s="120" t="s">
        <v>176</v>
      </c>
      <c r="B15" s="125">
        <v>394.4</v>
      </c>
      <c r="C15" s="122">
        <v>0.39404535917674094</v>
      </c>
      <c r="D15" s="125">
        <v>606.5</v>
      </c>
      <c r="E15" s="122">
        <v>0.6059546408232591</v>
      </c>
    </row>
    <row r="16" spans="1:5" ht="12.75">
      <c r="A16" s="6" t="s">
        <v>177</v>
      </c>
      <c r="B16" s="126">
        <v>479.8</v>
      </c>
      <c r="C16" s="123">
        <v>0.47965610316904933</v>
      </c>
      <c r="D16" s="126">
        <v>520.5</v>
      </c>
      <c r="E16" s="123">
        <v>0.5203438968309507</v>
      </c>
    </row>
  </sheetData>
  <mergeCells count="2">
    <mergeCell ref="B9:C9"/>
    <mergeCell ref="D9:E9"/>
  </mergeCells>
  <printOptions/>
  <pageMargins left="0.75" right="0.75" top="1.5" bottom="1" header="0.5" footer="0.5"/>
  <pageSetup horizontalDpi="1200" verticalDpi="1200" orientation="portrait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1" width="10.7109375" style="0" customWidth="1"/>
    <col min="12" max="12" width="11.28125" style="0" customWidth="1"/>
  </cols>
  <sheetData>
    <row r="1" spans="1:5" ht="12.75">
      <c r="A1" s="1" t="s">
        <v>0</v>
      </c>
      <c r="B1" s="1" t="s">
        <v>166</v>
      </c>
      <c r="C1" s="1"/>
      <c r="E1" s="1"/>
    </row>
    <row r="2" spans="1:6" ht="12.75">
      <c r="A2" s="1" t="s">
        <v>1</v>
      </c>
      <c r="B2" s="1" t="s">
        <v>167</v>
      </c>
      <c r="C2" s="1"/>
      <c r="E2" s="1"/>
      <c r="F2" s="1"/>
    </row>
    <row r="3" spans="1:12" ht="12.75">
      <c r="A3" s="1" t="s">
        <v>8</v>
      </c>
      <c r="B3" s="1" t="s">
        <v>168</v>
      </c>
      <c r="C3" s="1"/>
      <c r="E3" s="1"/>
      <c r="G3" s="1"/>
      <c r="H3" s="1"/>
      <c r="I3" s="1"/>
      <c r="J3" s="1"/>
      <c r="K3" s="1"/>
      <c r="L3" s="1"/>
    </row>
    <row r="4" spans="1:7" ht="12.75">
      <c r="A4" s="1" t="s">
        <v>9</v>
      </c>
      <c r="B4" s="1" t="s">
        <v>159</v>
      </c>
      <c r="C4" s="1"/>
      <c r="E4" s="1"/>
      <c r="G4" s="3"/>
    </row>
    <row r="5" spans="1:5" ht="12.75">
      <c r="A5" s="1" t="s">
        <v>4</v>
      </c>
      <c r="B5" s="1" t="s">
        <v>230</v>
      </c>
      <c r="C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2:12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 t="s">
        <v>2</v>
      </c>
      <c r="B9" s="10" t="s">
        <v>44</v>
      </c>
      <c r="C9" s="10" t="s">
        <v>228</v>
      </c>
      <c r="D9" s="11" t="s">
        <v>58</v>
      </c>
      <c r="E9" s="10" t="s">
        <v>45</v>
      </c>
      <c r="F9" s="11" t="s">
        <v>46</v>
      </c>
      <c r="G9" s="11" t="s">
        <v>47</v>
      </c>
      <c r="H9" s="11" t="s">
        <v>48</v>
      </c>
      <c r="I9" s="11" t="s">
        <v>49</v>
      </c>
      <c r="J9" s="11" t="s">
        <v>50</v>
      </c>
      <c r="K9" s="11" t="s">
        <v>51</v>
      </c>
      <c r="L9" s="10" t="s">
        <v>52</v>
      </c>
    </row>
    <row r="10" spans="1:12" ht="12.75">
      <c r="A10" s="6"/>
      <c r="B10" s="12" t="s">
        <v>53</v>
      </c>
      <c r="C10" s="141" t="s">
        <v>229</v>
      </c>
      <c r="D10" s="13" t="s">
        <v>3</v>
      </c>
      <c r="E10" s="12" t="s">
        <v>50</v>
      </c>
      <c r="F10" s="14" t="s">
        <v>3</v>
      </c>
      <c r="G10" s="14" t="s">
        <v>3</v>
      </c>
      <c r="H10" s="14" t="s">
        <v>3</v>
      </c>
      <c r="I10" s="14"/>
      <c r="J10" s="14"/>
      <c r="K10" s="14" t="s">
        <v>50</v>
      </c>
      <c r="L10" s="14"/>
    </row>
    <row r="11" spans="1:12" ht="12.75">
      <c r="A11" s="139" t="s">
        <v>200</v>
      </c>
      <c r="B11" s="142">
        <v>7.33</v>
      </c>
      <c r="C11" s="5">
        <v>2090</v>
      </c>
      <c r="D11" s="5">
        <v>0.38</v>
      </c>
      <c r="E11" s="38">
        <v>31.66666666666667</v>
      </c>
      <c r="F11" s="5">
        <v>2.14</v>
      </c>
      <c r="G11" s="5">
        <v>0.97</v>
      </c>
      <c r="H11" s="41">
        <v>1.17</v>
      </c>
      <c r="I11" s="42">
        <v>36.5625</v>
      </c>
      <c r="J11" s="42">
        <v>29</v>
      </c>
      <c r="K11" s="42">
        <v>-7.562500000000007</v>
      </c>
      <c r="L11" s="43" t="s">
        <v>160</v>
      </c>
    </row>
    <row r="12" spans="1:12" ht="12.75">
      <c r="A12" s="139" t="s">
        <v>201</v>
      </c>
      <c r="B12" s="143">
        <v>7.63</v>
      </c>
      <c r="C12" s="5">
        <v>1868</v>
      </c>
      <c r="D12" s="5">
        <v>1.09</v>
      </c>
      <c r="E12" s="38">
        <v>90.83333333333334</v>
      </c>
      <c r="F12" s="5">
        <v>1.45</v>
      </c>
      <c r="G12" s="5">
        <v>0.65</v>
      </c>
      <c r="H12" s="39">
        <v>0.8</v>
      </c>
      <c r="I12" s="38">
        <v>25</v>
      </c>
      <c r="J12" s="38">
        <v>76.8</v>
      </c>
      <c r="K12" s="38">
        <v>51.8</v>
      </c>
      <c r="L12" s="40" t="s">
        <v>231</v>
      </c>
    </row>
    <row r="13" spans="1:12" ht="12.75">
      <c r="A13" s="139" t="s">
        <v>202</v>
      </c>
      <c r="B13" s="143">
        <v>7.31</v>
      </c>
      <c r="C13" s="5">
        <v>2050</v>
      </c>
      <c r="D13" s="5">
        <v>0.32</v>
      </c>
      <c r="E13" s="38">
        <v>26.66666666666667</v>
      </c>
      <c r="F13" s="5">
        <v>1.87</v>
      </c>
      <c r="G13" s="5">
        <v>1.04</v>
      </c>
      <c r="H13" s="39">
        <v>0.83</v>
      </c>
      <c r="I13" s="38">
        <v>25.9375</v>
      </c>
      <c r="J13" s="38">
        <v>22.6</v>
      </c>
      <c r="K13" s="38">
        <v>-3.3375</v>
      </c>
      <c r="L13" s="40" t="s">
        <v>160</v>
      </c>
    </row>
    <row r="14" spans="1:12" ht="12.75">
      <c r="A14" s="139" t="s">
        <v>203</v>
      </c>
      <c r="B14" s="143">
        <v>7.45</v>
      </c>
      <c r="C14" s="5">
        <v>1827</v>
      </c>
      <c r="D14" s="5">
        <v>0.59</v>
      </c>
      <c r="E14" s="38">
        <v>49.16666666666667</v>
      </c>
      <c r="F14" s="5">
        <v>0.94</v>
      </c>
      <c r="G14" s="5">
        <v>0.48</v>
      </c>
      <c r="H14" s="39">
        <v>0.46</v>
      </c>
      <c r="I14" s="38">
        <v>14.375</v>
      </c>
      <c r="J14" s="38">
        <v>41.4</v>
      </c>
      <c r="K14" s="38">
        <v>27.025</v>
      </c>
      <c r="L14" s="40" t="s">
        <v>160</v>
      </c>
    </row>
    <row r="15" spans="1:12" ht="12.75">
      <c r="A15" s="139" t="s">
        <v>204</v>
      </c>
      <c r="B15" s="143">
        <v>7.35</v>
      </c>
      <c r="C15" s="5">
        <v>1908</v>
      </c>
      <c r="D15" s="5">
        <v>0.35</v>
      </c>
      <c r="E15" s="38">
        <v>29.166666666666664</v>
      </c>
      <c r="F15" s="5">
        <v>1.69</v>
      </c>
      <c r="G15" s="5">
        <v>1</v>
      </c>
      <c r="H15" s="39">
        <v>0.69</v>
      </c>
      <c r="I15" s="38">
        <v>21.5625</v>
      </c>
      <c r="J15" s="38">
        <v>29.2</v>
      </c>
      <c r="K15" s="38">
        <v>7.6375</v>
      </c>
      <c r="L15" s="40" t="s">
        <v>160</v>
      </c>
    </row>
    <row r="16" spans="1:12" ht="12.75">
      <c r="A16" s="139" t="s">
        <v>205</v>
      </c>
      <c r="B16" s="143">
        <v>8.08</v>
      </c>
      <c r="C16" s="5">
        <v>628</v>
      </c>
      <c r="D16" s="5">
        <v>0.51</v>
      </c>
      <c r="E16" s="38">
        <v>42.5</v>
      </c>
      <c r="F16" s="5">
        <v>0.33</v>
      </c>
      <c r="G16" s="5">
        <v>0.17</v>
      </c>
      <c r="H16" s="39">
        <v>0.16</v>
      </c>
      <c r="I16" s="38">
        <v>5</v>
      </c>
      <c r="J16" s="38">
        <v>45.3</v>
      </c>
      <c r="K16" s="38">
        <v>40.3</v>
      </c>
      <c r="L16" s="40" t="s">
        <v>231</v>
      </c>
    </row>
    <row r="17" spans="1:12" ht="12.75">
      <c r="A17" s="139" t="s">
        <v>206</v>
      </c>
      <c r="B17" s="144">
        <v>7.76</v>
      </c>
      <c r="C17" s="5">
        <v>1359</v>
      </c>
      <c r="D17" s="5">
        <v>0.54</v>
      </c>
      <c r="E17" s="38">
        <v>45</v>
      </c>
      <c r="F17" s="5">
        <v>0.43</v>
      </c>
      <c r="G17" s="5">
        <v>0.15</v>
      </c>
      <c r="H17" s="39">
        <v>0.28</v>
      </c>
      <c r="I17" s="38">
        <v>8.75</v>
      </c>
      <c r="J17" s="38">
        <v>46</v>
      </c>
      <c r="K17" s="38">
        <v>37.25</v>
      </c>
      <c r="L17" s="40" t="s">
        <v>231</v>
      </c>
    </row>
    <row r="18" spans="1:12" ht="12.75">
      <c r="A18" s="139" t="s">
        <v>207</v>
      </c>
      <c r="B18" s="143">
        <v>8.07</v>
      </c>
      <c r="C18" s="5">
        <v>670</v>
      </c>
      <c r="D18" s="5">
        <v>0.49</v>
      </c>
      <c r="E18" s="38">
        <v>40.83333333333334</v>
      </c>
      <c r="F18" s="5">
        <v>0.29</v>
      </c>
      <c r="G18" s="5">
        <v>0.15</v>
      </c>
      <c r="H18" s="39">
        <v>0.14</v>
      </c>
      <c r="I18" s="38">
        <v>4.375</v>
      </c>
      <c r="J18" s="38">
        <v>43.8</v>
      </c>
      <c r="K18" s="38">
        <v>39.425</v>
      </c>
      <c r="L18" s="40" t="s">
        <v>231</v>
      </c>
    </row>
    <row r="19" spans="1:12" ht="12.75">
      <c r="A19" s="139" t="s">
        <v>208</v>
      </c>
      <c r="B19" s="144">
        <v>8.3</v>
      </c>
      <c r="C19" s="5">
        <v>305</v>
      </c>
      <c r="D19" s="5">
        <v>0.36</v>
      </c>
      <c r="E19" s="38">
        <v>30</v>
      </c>
      <c r="F19" s="5">
        <v>0.1</v>
      </c>
      <c r="G19" s="5">
        <v>0.06</v>
      </c>
      <c r="H19" s="39">
        <v>0.04</v>
      </c>
      <c r="I19" s="38">
        <v>1.25</v>
      </c>
      <c r="J19" s="38">
        <v>34.2</v>
      </c>
      <c r="K19" s="38">
        <v>32.95</v>
      </c>
      <c r="L19" s="40" t="s">
        <v>160</v>
      </c>
    </row>
    <row r="20" spans="1:12" ht="12.75">
      <c r="A20" s="139" t="s">
        <v>209</v>
      </c>
      <c r="B20" s="143">
        <v>8.21</v>
      </c>
      <c r="C20" s="5">
        <v>444</v>
      </c>
      <c r="D20" s="5">
        <v>0.45</v>
      </c>
      <c r="E20" s="38">
        <v>37.5</v>
      </c>
      <c r="F20" s="5">
        <v>0.21</v>
      </c>
      <c r="G20" s="5">
        <v>0.14</v>
      </c>
      <c r="H20" s="39">
        <v>0.07</v>
      </c>
      <c r="I20" s="38">
        <v>2.1875</v>
      </c>
      <c r="J20" s="38">
        <v>44.9</v>
      </c>
      <c r="K20" s="38">
        <v>42.7125</v>
      </c>
      <c r="L20" s="40" t="s">
        <v>231</v>
      </c>
    </row>
    <row r="21" spans="1:12" ht="12.75">
      <c r="A21" s="15" t="s">
        <v>7</v>
      </c>
      <c r="B21" s="44"/>
      <c r="C21" s="44"/>
      <c r="D21" s="45"/>
      <c r="E21" s="45"/>
      <c r="F21" s="46"/>
      <c r="G21" s="46"/>
      <c r="H21" s="44"/>
      <c r="I21" s="46"/>
      <c r="J21" s="45"/>
      <c r="K21" s="46"/>
      <c r="L21" s="46"/>
    </row>
    <row r="22" spans="1:12" ht="12.75">
      <c r="A22" s="139" t="s">
        <v>200</v>
      </c>
      <c r="B22" s="41">
        <v>7.38</v>
      </c>
      <c r="C22" s="149">
        <v>2040</v>
      </c>
      <c r="D22" s="147">
        <v>0.38</v>
      </c>
      <c r="E22" s="42"/>
      <c r="F22" s="5">
        <v>2.16</v>
      </c>
      <c r="G22" s="5">
        <v>1.04</v>
      </c>
      <c r="H22" s="41"/>
      <c r="I22" s="43"/>
      <c r="J22" s="42">
        <v>26.5</v>
      </c>
      <c r="K22" s="43"/>
      <c r="L22" s="43" t="s">
        <v>160</v>
      </c>
    </row>
    <row r="23" spans="1:12" ht="12.75">
      <c r="A23" s="146" t="s">
        <v>208</v>
      </c>
      <c r="B23" s="44"/>
      <c r="C23" s="44"/>
      <c r="D23" s="148">
        <v>0.36</v>
      </c>
      <c r="E23" s="45"/>
      <c r="F23" s="148">
        <v>0.11</v>
      </c>
      <c r="G23" s="148">
        <v>0.06</v>
      </c>
      <c r="H23" s="44"/>
      <c r="I23" s="46"/>
      <c r="J23" s="16"/>
      <c r="K23" s="46"/>
      <c r="L23" s="46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s="21" customFormat="1" ht="15" customHeight="1">
      <c r="A25" s="17" t="s">
        <v>54</v>
      </c>
      <c r="B25" s="18"/>
      <c r="C25" s="18"/>
      <c r="D25" s="18"/>
      <c r="E25" s="18"/>
      <c r="F25" s="19"/>
      <c r="G25" s="19"/>
      <c r="H25" s="19"/>
      <c r="I25" s="19"/>
      <c r="J25" s="20"/>
      <c r="K25" s="20"/>
      <c r="L25" s="20"/>
    </row>
    <row r="26" spans="1:13" s="28" customFormat="1" ht="15" customHeight="1">
      <c r="A26" s="22" t="s">
        <v>55</v>
      </c>
      <c r="B26" s="23"/>
      <c r="C26" s="23"/>
      <c r="D26" s="23"/>
      <c r="E26" s="23"/>
      <c r="F26" s="24"/>
      <c r="G26" s="25"/>
      <c r="H26" s="25"/>
      <c r="I26" s="26"/>
      <c r="J26" s="26"/>
      <c r="K26" s="26"/>
      <c r="L26" s="27"/>
      <c r="M26" s="27"/>
    </row>
    <row r="27" spans="1:13" s="33" customFormat="1" ht="15" customHeight="1">
      <c r="A27" s="22" t="s">
        <v>56</v>
      </c>
      <c r="B27" s="23"/>
      <c r="C27" s="23"/>
      <c r="D27" s="23"/>
      <c r="E27" s="23"/>
      <c r="F27" s="29"/>
      <c r="G27" s="30"/>
      <c r="H27" s="30"/>
      <c r="I27" s="31"/>
      <c r="J27" s="31"/>
      <c r="K27" s="31"/>
      <c r="L27" s="32"/>
      <c r="M27" s="32"/>
    </row>
    <row r="28" spans="1:13" s="33" customFormat="1" ht="15" customHeight="1">
      <c r="A28" s="34" t="s">
        <v>57</v>
      </c>
      <c r="B28" s="35"/>
      <c r="C28" s="35"/>
      <c r="D28" s="35"/>
      <c r="E28" s="35"/>
      <c r="F28" s="29"/>
      <c r="G28" s="30"/>
      <c r="H28" s="30"/>
      <c r="I28" s="31"/>
      <c r="J28" s="31"/>
      <c r="K28" s="31"/>
      <c r="L28" s="32"/>
      <c r="M28" s="32"/>
    </row>
    <row r="29" spans="1:14" s="37" customFormat="1" ht="15" customHeight="1">
      <c r="A29" s="33" t="s">
        <v>158</v>
      </c>
      <c r="B29" s="21"/>
      <c r="C29" s="21"/>
      <c r="D29" s="35"/>
      <c r="E29" s="35"/>
      <c r="F29" s="35"/>
      <c r="G29" s="36"/>
      <c r="H29" s="36"/>
      <c r="I29" s="52"/>
      <c r="J29" s="53"/>
      <c r="K29" s="53"/>
      <c r="L29" s="53"/>
      <c r="M29" s="53"/>
      <c r="N29" s="53"/>
    </row>
    <row r="30" spans="1:14" ht="12.75">
      <c r="A30" s="21"/>
      <c r="B30" s="8"/>
      <c r="C30" s="8"/>
      <c r="D30" s="8"/>
      <c r="E30" s="8"/>
      <c r="F30" s="8"/>
      <c r="G30" s="8"/>
      <c r="H30" s="8"/>
      <c r="I30" s="52"/>
      <c r="J30" s="53"/>
      <c r="K30" s="53"/>
      <c r="L30" s="53"/>
      <c r="M30" s="53"/>
      <c r="N30" s="53"/>
    </row>
    <row r="31" spans="1:14" ht="12.75">
      <c r="A31" s="8"/>
      <c r="B31" s="8"/>
      <c r="C31" s="8"/>
      <c r="D31" s="8"/>
      <c r="E31" s="8"/>
      <c r="F31" s="8"/>
      <c r="G31" s="8"/>
      <c r="H31" s="8"/>
      <c r="I31" s="52"/>
      <c r="J31" s="53"/>
      <c r="K31" s="53"/>
      <c r="L31" s="53"/>
      <c r="M31" s="53"/>
      <c r="N31" s="53"/>
    </row>
    <row r="32" spans="1:14" ht="12.75">
      <c r="A32" s="8"/>
      <c r="B32" s="8"/>
      <c r="C32" s="8"/>
      <c r="D32" s="8"/>
      <c r="E32" s="8"/>
      <c r="F32" s="8"/>
      <c r="G32" s="8"/>
      <c r="H32" s="8"/>
      <c r="I32" s="52"/>
      <c r="J32" s="53"/>
      <c r="K32" s="53"/>
      <c r="L32" s="53"/>
      <c r="M32" s="53"/>
      <c r="N32" s="53"/>
    </row>
    <row r="33" spans="1:14" ht="12.75">
      <c r="A33" s="8"/>
      <c r="B33" s="8"/>
      <c r="C33" s="8"/>
      <c r="D33" s="8"/>
      <c r="E33" s="8"/>
      <c r="F33" s="8"/>
      <c r="G33" s="8"/>
      <c r="H33" s="8"/>
      <c r="I33" s="52"/>
      <c r="J33" s="53"/>
      <c r="K33" s="53"/>
      <c r="L33" s="53"/>
      <c r="M33" s="53"/>
      <c r="N33" s="53"/>
    </row>
    <row r="34" spans="1:14" ht="12.75">
      <c r="A34" s="8"/>
      <c r="B34" s="8"/>
      <c r="C34" s="8"/>
      <c r="D34" s="8"/>
      <c r="E34" s="8"/>
      <c r="F34" s="8"/>
      <c r="G34" s="8"/>
      <c r="H34" s="8"/>
      <c r="I34" s="52"/>
      <c r="J34" s="53"/>
      <c r="K34" s="53"/>
      <c r="L34" s="53"/>
      <c r="M34" s="53"/>
      <c r="N34" s="53"/>
    </row>
    <row r="35" spans="1:14" ht="12.75">
      <c r="A35" s="8"/>
      <c r="B35" s="8"/>
      <c r="C35" s="8"/>
      <c r="D35" s="8"/>
      <c r="E35" s="8"/>
      <c r="F35" s="8"/>
      <c r="G35" s="8"/>
      <c r="H35" s="8"/>
      <c r="I35" s="52"/>
      <c r="J35" s="53"/>
      <c r="K35" s="53"/>
      <c r="L35" s="53"/>
      <c r="M35" s="53"/>
      <c r="N35" s="53"/>
    </row>
    <row r="36" spans="1:14" ht="12.75">
      <c r="A36" s="8"/>
      <c r="B36" s="8"/>
      <c r="C36" s="8"/>
      <c r="D36" s="8"/>
      <c r="E36" s="8"/>
      <c r="F36" s="8"/>
      <c r="G36" s="8"/>
      <c r="H36" s="8"/>
      <c r="I36" s="52"/>
      <c r="J36" s="53"/>
      <c r="K36" s="53"/>
      <c r="L36" s="53"/>
      <c r="M36" s="53"/>
      <c r="N36" s="53"/>
    </row>
    <row r="37" spans="1:14" ht="12.75">
      <c r="A37" s="8"/>
      <c r="B37" s="8"/>
      <c r="C37" s="8"/>
      <c r="D37" s="8"/>
      <c r="E37" s="8"/>
      <c r="F37" s="8"/>
      <c r="G37" s="8"/>
      <c r="H37" s="8"/>
      <c r="I37" s="52"/>
      <c r="J37" s="53"/>
      <c r="K37" s="53"/>
      <c r="L37" s="53"/>
      <c r="M37" s="53"/>
      <c r="N37" s="53"/>
    </row>
    <row r="38" spans="1:14" ht="12.75">
      <c r="A38" s="8"/>
      <c r="B38" s="8"/>
      <c r="C38" s="8"/>
      <c r="D38" s="8"/>
      <c r="E38" s="8"/>
      <c r="F38" s="8"/>
      <c r="G38" s="8"/>
      <c r="H38" s="8"/>
      <c r="I38" s="52"/>
      <c r="J38" s="53"/>
      <c r="K38" s="53"/>
      <c r="L38" s="53"/>
      <c r="M38" s="53"/>
      <c r="N38" s="53"/>
    </row>
    <row r="39" spans="1:14" ht="12.75">
      <c r="A39" s="8"/>
      <c r="B39" s="8"/>
      <c r="C39" s="8"/>
      <c r="D39" s="8"/>
      <c r="E39" s="8"/>
      <c r="F39" s="8"/>
      <c r="G39" s="8"/>
      <c r="H39" s="8"/>
      <c r="I39" s="52"/>
      <c r="J39" s="53"/>
      <c r="K39" s="53"/>
      <c r="L39" s="53"/>
      <c r="M39" s="53"/>
      <c r="N39" s="53"/>
    </row>
    <row r="40" spans="1:14" ht="12.75">
      <c r="A40" s="8"/>
      <c r="B40" s="8"/>
      <c r="C40" s="8"/>
      <c r="D40" s="8"/>
      <c r="E40" s="8"/>
      <c r="F40" s="8"/>
      <c r="G40" s="8"/>
      <c r="H40" s="8"/>
      <c r="I40" s="52"/>
      <c r="J40" s="53"/>
      <c r="K40" s="53"/>
      <c r="L40" s="53"/>
      <c r="M40" s="53"/>
      <c r="N40" s="53"/>
    </row>
    <row r="41" spans="1:1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52"/>
      <c r="F45" s="53"/>
      <c r="G45" s="53"/>
      <c r="H45" s="53"/>
      <c r="I45" s="8"/>
      <c r="J45" s="8"/>
      <c r="K45" s="8"/>
      <c r="L45" s="8"/>
    </row>
    <row r="46" spans="1:12" ht="12.75">
      <c r="A46" s="8"/>
      <c r="B46" s="8"/>
      <c r="C46" s="8"/>
      <c r="D46" s="8"/>
      <c r="E46" s="52"/>
      <c r="F46" s="53"/>
      <c r="G46" s="53"/>
      <c r="H46" s="53"/>
      <c r="I46" s="8"/>
      <c r="J46" s="8"/>
      <c r="K46" s="8"/>
      <c r="L46" s="8"/>
    </row>
    <row r="47" spans="1:12" ht="12.75">
      <c r="A47" s="8"/>
      <c r="B47" s="8"/>
      <c r="C47" s="8"/>
      <c r="D47" s="8"/>
      <c r="E47" s="52"/>
      <c r="F47" s="53"/>
      <c r="G47" s="53"/>
      <c r="H47" s="53"/>
      <c r="I47" s="8"/>
      <c r="J47" s="8"/>
      <c r="K47" s="8"/>
      <c r="L47" s="8"/>
    </row>
    <row r="48" spans="1:12" ht="12.75">
      <c r="A48" s="8"/>
      <c r="B48" s="8"/>
      <c r="C48" s="8"/>
      <c r="D48" s="8"/>
      <c r="E48" s="52"/>
      <c r="F48" s="53"/>
      <c r="G48" s="53"/>
      <c r="H48" s="53"/>
      <c r="I48" s="8"/>
      <c r="J48" s="8"/>
      <c r="K48" s="8"/>
      <c r="L48" s="8"/>
    </row>
    <row r="49" spans="1:12" ht="12.75">
      <c r="A49" s="8"/>
      <c r="B49" s="8"/>
      <c r="C49" s="8"/>
      <c r="D49" s="8"/>
      <c r="E49" s="52"/>
      <c r="F49" s="53"/>
      <c r="G49" s="53"/>
      <c r="H49" s="53"/>
      <c r="I49" s="8"/>
      <c r="J49" s="8"/>
      <c r="K49" s="8"/>
      <c r="L49" s="8"/>
    </row>
    <row r="50" spans="1:12" ht="12.75">
      <c r="A50" s="8"/>
      <c r="B50" s="8"/>
      <c r="C50" s="8"/>
      <c r="D50" s="8"/>
      <c r="E50" s="52"/>
      <c r="F50" s="53"/>
      <c r="G50" s="53"/>
      <c r="H50" s="53"/>
      <c r="I50" s="8"/>
      <c r="J50" s="8"/>
      <c r="K50" s="8"/>
      <c r="L50" s="8"/>
    </row>
    <row r="51" spans="1:12" ht="12.75">
      <c r="A51" s="8"/>
      <c r="B51" s="8"/>
      <c r="C51" s="8"/>
      <c r="D51" s="8"/>
      <c r="E51" s="52"/>
      <c r="F51" s="53"/>
      <c r="G51" s="53"/>
      <c r="H51" s="53"/>
      <c r="I51" s="8"/>
      <c r="J51" s="8"/>
      <c r="K51" s="8"/>
      <c r="L51" s="8"/>
    </row>
    <row r="52" spans="1:12" ht="12.75">
      <c r="A52" s="8"/>
      <c r="B52" s="8"/>
      <c r="C52" s="8"/>
      <c r="D52" s="8"/>
      <c r="E52" s="52"/>
      <c r="F52" s="53"/>
      <c r="G52" s="53"/>
      <c r="H52" s="53"/>
      <c r="I52" s="8"/>
      <c r="J52" s="8"/>
      <c r="K52" s="8"/>
      <c r="L52" s="8"/>
    </row>
    <row r="53" spans="1:12" ht="12.75">
      <c r="A53" s="8"/>
      <c r="B53" s="8"/>
      <c r="C53" s="8"/>
      <c r="D53" s="8"/>
      <c r="E53" s="52"/>
      <c r="F53" s="53"/>
      <c r="G53" s="53"/>
      <c r="H53" s="53"/>
      <c r="I53" s="8"/>
      <c r="J53" s="8"/>
      <c r="K53" s="8"/>
      <c r="L53" s="8"/>
    </row>
    <row r="54" spans="1:12" ht="12.75">
      <c r="A54" s="8"/>
      <c r="B54" s="8"/>
      <c r="C54" s="8"/>
      <c r="D54" s="8"/>
      <c r="E54" s="52"/>
      <c r="F54" s="53"/>
      <c r="G54" s="53"/>
      <c r="H54" s="53"/>
      <c r="I54" s="8"/>
      <c r="J54" s="8"/>
      <c r="K54" s="8"/>
      <c r="L54" s="8"/>
    </row>
    <row r="55" spans="1:12" ht="12.75">
      <c r="A55" s="8"/>
      <c r="B55" s="8"/>
      <c r="C55" s="8"/>
      <c r="D55" s="8"/>
      <c r="I55" s="8"/>
      <c r="J55" s="8"/>
      <c r="K55" s="8"/>
      <c r="L55" s="8"/>
    </row>
    <row r="56" spans="1:12" ht="12.75">
      <c r="A56" s="8"/>
      <c r="B56" s="8"/>
      <c r="C56" s="8"/>
      <c r="D56" s="8"/>
      <c r="I56" s="8"/>
      <c r="J56" s="8"/>
      <c r="K56" s="8"/>
      <c r="L56" s="8"/>
    </row>
    <row r="57" spans="1:12" ht="12.75">
      <c r="A57" s="8"/>
      <c r="B57" s="8"/>
      <c r="C57" s="8"/>
      <c r="D57" s="8"/>
      <c r="I57" s="8"/>
      <c r="J57" s="8"/>
      <c r="K57" s="8"/>
      <c r="L57" s="8"/>
    </row>
    <row r="58" spans="1:12" ht="12.75">
      <c r="A58" s="8"/>
      <c r="B58" s="8"/>
      <c r="C58" s="8"/>
      <c r="D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</sheetData>
  <printOptions/>
  <pageMargins left="0.75" right="0.75" top="1.5" bottom="1" header="0.5" footer="0.5"/>
  <pageSetup fitToHeight="1" fitToWidth="1" horizontalDpi="1200" verticalDpi="1200" orientation="landscape" scale="90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94" width="9.7109375" style="0" customWidth="1"/>
  </cols>
  <sheetData>
    <row r="1" spans="1:2" ht="12.75">
      <c r="A1" s="1" t="s">
        <v>0</v>
      </c>
      <c r="B1" s="1" t="s">
        <v>166</v>
      </c>
    </row>
    <row r="2" spans="1:5" ht="12.75">
      <c r="A2" s="1" t="s">
        <v>1</v>
      </c>
      <c r="B2" s="1" t="s">
        <v>167</v>
      </c>
      <c r="D2" s="1"/>
      <c r="E2" s="1"/>
    </row>
    <row r="3" spans="1:11" ht="12.75">
      <c r="A3" s="1" t="s">
        <v>8</v>
      </c>
      <c r="B3" s="1" t="s">
        <v>168</v>
      </c>
      <c r="D3" s="1"/>
      <c r="F3" s="1"/>
      <c r="G3" s="1"/>
      <c r="H3" s="1"/>
      <c r="I3" s="1"/>
      <c r="J3" s="1"/>
      <c r="K3" s="1"/>
    </row>
    <row r="4" spans="1:9" ht="12.75">
      <c r="A4" s="1" t="s">
        <v>9</v>
      </c>
      <c r="B4" s="1" t="s">
        <v>113</v>
      </c>
      <c r="I4" s="3"/>
    </row>
    <row r="5" spans="1:2" ht="12.75">
      <c r="A5" s="1" t="s">
        <v>4</v>
      </c>
      <c r="B5" s="1" t="s">
        <v>232</v>
      </c>
    </row>
    <row r="9" spans="1:50" s="47" customFormat="1" ht="12.75">
      <c r="A9" s="54" t="s">
        <v>72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73</v>
      </c>
      <c r="K9" s="7" t="s">
        <v>18</v>
      </c>
      <c r="L9" s="7" t="s">
        <v>19</v>
      </c>
      <c r="M9" s="7" t="s">
        <v>74</v>
      </c>
      <c r="N9" s="7" t="s">
        <v>20</v>
      </c>
      <c r="O9" s="7" t="s">
        <v>21</v>
      </c>
      <c r="P9" s="7" t="s">
        <v>75</v>
      </c>
      <c r="Q9" s="7" t="s">
        <v>76</v>
      </c>
      <c r="R9" s="7" t="s">
        <v>77</v>
      </c>
      <c r="S9" s="7" t="s">
        <v>5</v>
      </c>
      <c r="T9" s="7" t="s">
        <v>78</v>
      </c>
      <c r="U9" s="7" t="s">
        <v>22</v>
      </c>
      <c r="V9" s="7" t="s">
        <v>23</v>
      </c>
      <c r="W9" s="7" t="s">
        <v>79</v>
      </c>
      <c r="X9" s="7" t="s">
        <v>24</v>
      </c>
      <c r="Y9" s="7" t="s">
        <v>25</v>
      </c>
      <c r="Z9" s="7" t="s">
        <v>26</v>
      </c>
      <c r="AA9" s="7" t="s">
        <v>27</v>
      </c>
      <c r="AB9" s="7" t="s">
        <v>80</v>
      </c>
      <c r="AC9" s="7" t="s">
        <v>28</v>
      </c>
      <c r="AD9" s="7" t="s">
        <v>29</v>
      </c>
      <c r="AE9" s="7" t="s">
        <v>30</v>
      </c>
      <c r="AF9" s="7" t="s">
        <v>81</v>
      </c>
      <c r="AG9" s="7" t="s">
        <v>82</v>
      </c>
      <c r="AH9" s="7" t="s">
        <v>31</v>
      </c>
      <c r="AI9" s="7" t="s">
        <v>32</v>
      </c>
      <c r="AJ9" s="7" t="s">
        <v>33</v>
      </c>
      <c r="AK9" s="7" t="s">
        <v>59</v>
      </c>
      <c r="AL9" s="7" t="s">
        <v>83</v>
      </c>
      <c r="AM9" s="7" t="s">
        <v>34</v>
      </c>
      <c r="AN9" s="7" t="s">
        <v>84</v>
      </c>
      <c r="AO9" s="7" t="s">
        <v>85</v>
      </c>
      <c r="AP9" s="7" t="s">
        <v>35</v>
      </c>
      <c r="AQ9" s="7" t="s">
        <v>36</v>
      </c>
      <c r="AR9" s="7" t="s">
        <v>37</v>
      </c>
      <c r="AS9" s="7" t="s">
        <v>38</v>
      </c>
      <c r="AT9" s="7" t="s">
        <v>39</v>
      </c>
      <c r="AU9" s="7" t="s">
        <v>40</v>
      </c>
      <c r="AV9" s="7" t="s">
        <v>86</v>
      </c>
      <c r="AW9" s="7" t="s">
        <v>41</v>
      </c>
      <c r="AX9" s="7" t="s">
        <v>42</v>
      </c>
    </row>
    <row r="10" spans="1:50" s="47" customFormat="1" ht="12.75">
      <c r="A10" s="72"/>
      <c r="B10" s="73" t="s">
        <v>43</v>
      </c>
      <c r="C10" s="73" t="s">
        <v>3</v>
      </c>
      <c r="D10" s="73" t="s">
        <v>43</v>
      </c>
      <c r="E10" s="73" t="s">
        <v>43</v>
      </c>
      <c r="F10" s="73" t="s">
        <v>43</v>
      </c>
      <c r="G10" s="73" t="s">
        <v>43</v>
      </c>
      <c r="H10" s="73" t="s">
        <v>3</v>
      </c>
      <c r="I10" s="73" t="s">
        <v>43</v>
      </c>
      <c r="J10" s="73" t="s">
        <v>43</v>
      </c>
      <c r="K10" s="73" t="s">
        <v>43</v>
      </c>
      <c r="L10" s="73" t="s">
        <v>43</v>
      </c>
      <c r="M10" s="73" t="s">
        <v>43</v>
      </c>
      <c r="N10" s="73" t="s">
        <v>43</v>
      </c>
      <c r="O10" s="73" t="s">
        <v>3</v>
      </c>
      <c r="P10" s="73" t="s">
        <v>43</v>
      </c>
      <c r="Q10" s="73" t="s">
        <v>43</v>
      </c>
      <c r="R10" s="73" t="s">
        <v>43</v>
      </c>
      <c r="S10" s="73" t="s">
        <v>43</v>
      </c>
      <c r="T10" s="73" t="s">
        <v>43</v>
      </c>
      <c r="U10" s="73" t="s">
        <v>3</v>
      </c>
      <c r="V10" s="73" t="s">
        <v>43</v>
      </c>
      <c r="W10" s="73" t="s">
        <v>43</v>
      </c>
      <c r="X10" s="73" t="s">
        <v>3</v>
      </c>
      <c r="Y10" s="73" t="s">
        <v>43</v>
      </c>
      <c r="Z10" s="73" t="s">
        <v>43</v>
      </c>
      <c r="AA10" s="73" t="s">
        <v>3</v>
      </c>
      <c r="AB10" s="73" t="s">
        <v>43</v>
      </c>
      <c r="AC10" s="73" t="s">
        <v>43</v>
      </c>
      <c r="AD10" s="73" t="s">
        <v>3</v>
      </c>
      <c r="AE10" s="73" t="s">
        <v>43</v>
      </c>
      <c r="AF10" s="73" t="s">
        <v>43</v>
      </c>
      <c r="AG10" s="73" t="s">
        <v>6</v>
      </c>
      <c r="AH10" s="73" t="s">
        <v>3</v>
      </c>
      <c r="AI10" s="73" t="s">
        <v>43</v>
      </c>
      <c r="AJ10" s="73" t="s">
        <v>43</v>
      </c>
      <c r="AK10" s="73" t="s">
        <v>43</v>
      </c>
      <c r="AL10" s="73" t="s">
        <v>43</v>
      </c>
      <c r="AM10" s="73" t="s">
        <v>43</v>
      </c>
      <c r="AN10" s="73" t="s">
        <v>43</v>
      </c>
      <c r="AO10" s="73" t="s">
        <v>43</v>
      </c>
      <c r="AP10" s="73" t="s">
        <v>43</v>
      </c>
      <c r="AQ10" s="73" t="s">
        <v>3</v>
      </c>
      <c r="AR10" s="73" t="s">
        <v>43</v>
      </c>
      <c r="AS10" s="73" t="s">
        <v>43</v>
      </c>
      <c r="AT10" s="73" t="s">
        <v>43</v>
      </c>
      <c r="AU10" s="73" t="s">
        <v>43</v>
      </c>
      <c r="AV10" s="73" t="s">
        <v>43</v>
      </c>
      <c r="AW10" s="73" t="s">
        <v>43</v>
      </c>
      <c r="AX10" s="73" t="s">
        <v>43</v>
      </c>
    </row>
    <row r="11" spans="1:50" ht="12.75">
      <c r="A11" s="145" t="s">
        <v>200</v>
      </c>
      <c r="B11" s="147">
        <v>13.3</v>
      </c>
      <c r="C11" s="147">
        <v>0.58</v>
      </c>
      <c r="D11" s="147">
        <v>948.1</v>
      </c>
      <c r="E11" s="147">
        <v>122</v>
      </c>
      <c r="F11" s="147" t="s">
        <v>62</v>
      </c>
      <c r="G11" s="147">
        <v>14.9</v>
      </c>
      <c r="H11" s="147">
        <v>1.41</v>
      </c>
      <c r="I11" s="147">
        <v>20.7</v>
      </c>
      <c r="J11" s="147">
        <v>20</v>
      </c>
      <c r="K11" s="147">
        <v>6.7</v>
      </c>
      <c r="L11" s="147">
        <v>60</v>
      </c>
      <c r="M11" s="147">
        <v>4.2</v>
      </c>
      <c r="N11" s="147">
        <v>290.8</v>
      </c>
      <c r="O11" s="147">
        <v>4.26</v>
      </c>
      <c r="P11" s="147">
        <v>2</v>
      </c>
      <c r="Q11" s="147" t="s">
        <v>60</v>
      </c>
      <c r="R11" s="147">
        <v>0.1</v>
      </c>
      <c r="S11" s="147">
        <v>0.4</v>
      </c>
      <c r="T11" s="147">
        <v>0.52</v>
      </c>
      <c r="U11" s="147">
        <v>0.24</v>
      </c>
      <c r="V11" s="147">
        <v>10</v>
      </c>
      <c r="W11" s="147">
        <v>3.1</v>
      </c>
      <c r="X11" s="147">
        <v>0.27</v>
      </c>
      <c r="Y11" s="147">
        <v>2453</v>
      </c>
      <c r="Z11" s="147">
        <v>1.2</v>
      </c>
      <c r="AA11" s="147">
        <v>0.01</v>
      </c>
      <c r="AB11" s="147">
        <v>0.1</v>
      </c>
      <c r="AC11" s="147">
        <v>6.2</v>
      </c>
      <c r="AD11" s="147">
        <v>0.055</v>
      </c>
      <c r="AE11" s="147">
        <v>701.1</v>
      </c>
      <c r="AF11" s="147">
        <v>16.2</v>
      </c>
      <c r="AG11" s="147" t="s">
        <v>233</v>
      </c>
      <c r="AH11" s="147">
        <v>2.25</v>
      </c>
      <c r="AI11" s="147">
        <v>87</v>
      </c>
      <c r="AJ11" s="147">
        <v>2.2</v>
      </c>
      <c r="AK11" s="147" t="s">
        <v>61</v>
      </c>
      <c r="AL11" s="147">
        <v>0.3</v>
      </c>
      <c r="AM11" s="147">
        <v>56</v>
      </c>
      <c r="AN11" s="147" t="s">
        <v>60</v>
      </c>
      <c r="AO11" s="147">
        <v>0.3</v>
      </c>
      <c r="AP11" s="147">
        <v>3.3</v>
      </c>
      <c r="AQ11" s="147" t="s">
        <v>234</v>
      </c>
      <c r="AR11" s="147">
        <v>1.1</v>
      </c>
      <c r="AS11" s="147">
        <v>1.1</v>
      </c>
      <c r="AT11" s="147">
        <v>14</v>
      </c>
      <c r="AU11" s="147">
        <v>0.3</v>
      </c>
      <c r="AV11" s="147">
        <v>7</v>
      </c>
      <c r="AW11" s="147">
        <v>1717</v>
      </c>
      <c r="AX11" s="147">
        <v>5.3</v>
      </c>
    </row>
    <row r="12" spans="1:50" ht="12.75">
      <c r="A12" s="139" t="s">
        <v>201</v>
      </c>
      <c r="B12" s="5">
        <v>4.3</v>
      </c>
      <c r="C12" s="5">
        <v>0.46</v>
      </c>
      <c r="D12" s="5">
        <v>1356.9</v>
      </c>
      <c r="E12" s="5">
        <v>131</v>
      </c>
      <c r="F12" s="5" t="s">
        <v>62</v>
      </c>
      <c r="G12" s="5">
        <v>6.3</v>
      </c>
      <c r="H12" s="5">
        <v>2.21</v>
      </c>
      <c r="I12" s="5">
        <v>23.6</v>
      </c>
      <c r="J12" s="5">
        <v>16</v>
      </c>
      <c r="K12" s="5">
        <v>4.4</v>
      </c>
      <c r="L12" s="5">
        <v>70</v>
      </c>
      <c r="M12" s="5">
        <v>2.3</v>
      </c>
      <c r="N12" s="5">
        <v>159.6</v>
      </c>
      <c r="O12" s="5">
        <v>2.8</v>
      </c>
      <c r="P12" s="5">
        <v>1</v>
      </c>
      <c r="Q12" s="5" t="s">
        <v>60</v>
      </c>
      <c r="R12" s="5">
        <v>0.1</v>
      </c>
      <c r="S12" s="5">
        <v>0.1</v>
      </c>
      <c r="T12" s="5">
        <v>0.27</v>
      </c>
      <c r="U12" s="5">
        <v>0.22</v>
      </c>
      <c r="V12" s="5">
        <v>8</v>
      </c>
      <c r="W12" s="5">
        <v>2.5</v>
      </c>
      <c r="X12" s="5">
        <v>0.63</v>
      </c>
      <c r="Y12" s="5">
        <v>2361</v>
      </c>
      <c r="Z12" s="5">
        <v>0.9</v>
      </c>
      <c r="AA12" s="5">
        <v>0.01</v>
      </c>
      <c r="AB12" s="5" t="s">
        <v>60</v>
      </c>
      <c r="AC12" s="5">
        <v>4.7</v>
      </c>
      <c r="AD12" s="5">
        <v>0.04</v>
      </c>
      <c r="AE12" s="5">
        <v>412.1</v>
      </c>
      <c r="AF12" s="5">
        <v>13.4</v>
      </c>
      <c r="AG12" s="5" t="s">
        <v>233</v>
      </c>
      <c r="AH12" s="5">
        <v>1.54</v>
      </c>
      <c r="AI12" s="5">
        <v>54.6</v>
      </c>
      <c r="AJ12" s="5">
        <v>1.7</v>
      </c>
      <c r="AK12" s="5" t="s">
        <v>61</v>
      </c>
      <c r="AL12" s="5">
        <v>0.3</v>
      </c>
      <c r="AM12" s="5">
        <v>67</v>
      </c>
      <c r="AN12" s="5" t="s">
        <v>60</v>
      </c>
      <c r="AO12" s="5">
        <v>0.2</v>
      </c>
      <c r="AP12" s="5">
        <v>3</v>
      </c>
      <c r="AQ12" s="5" t="s">
        <v>234</v>
      </c>
      <c r="AR12" s="5">
        <v>0.8</v>
      </c>
      <c r="AS12" s="5">
        <v>1</v>
      </c>
      <c r="AT12" s="5">
        <v>9</v>
      </c>
      <c r="AU12" s="5">
        <v>0.2</v>
      </c>
      <c r="AV12" s="5">
        <v>6.1</v>
      </c>
      <c r="AW12" s="5">
        <v>1000</v>
      </c>
      <c r="AX12" s="5">
        <v>4.8</v>
      </c>
    </row>
    <row r="13" spans="1:50" ht="12.75">
      <c r="A13" s="139" t="s">
        <v>202</v>
      </c>
      <c r="B13" s="5">
        <v>11.2</v>
      </c>
      <c r="C13" s="5">
        <v>0.63</v>
      </c>
      <c r="D13" s="5">
        <v>1004.6</v>
      </c>
      <c r="E13" s="5">
        <v>142</v>
      </c>
      <c r="F13" s="5" t="s">
        <v>62</v>
      </c>
      <c r="G13" s="5">
        <v>12.8</v>
      </c>
      <c r="H13" s="5">
        <v>1.48</v>
      </c>
      <c r="I13" s="5">
        <v>16.7</v>
      </c>
      <c r="J13" s="5">
        <v>21</v>
      </c>
      <c r="K13" s="5">
        <v>6</v>
      </c>
      <c r="L13" s="5">
        <v>56</v>
      </c>
      <c r="M13" s="5">
        <v>4.4</v>
      </c>
      <c r="N13" s="5">
        <v>230.2</v>
      </c>
      <c r="O13" s="5">
        <v>3.92</v>
      </c>
      <c r="P13" s="5">
        <v>2</v>
      </c>
      <c r="Q13" s="5" t="s">
        <v>60</v>
      </c>
      <c r="R13" s="5">
        <v>0.1</v>
      </c>
      <c r="S13" s="5">
        <v>0.2</v>
      </c>
      <c r="T13" s="5">
        <v>0.47</v>
      </c>
      <c r="U13" s="5">
        <v>0.25</v>
      </c>
      <c r="V13" s="5">
        <v>11</v>
      </c>
      <c r="W13" s="5">
        <v>2.7</v>
      </c>
      <c r="X13" s="5">
        <v>0.24</v>
      </c>
      <c r="Y13" s="5">
        <v>2118</v>
      </c>
      <c r="Z13" s="5">
        <v>1.3</v>
      </c>
      <c r="AA13" s="5">
        <v>0.01</v>
      </c>
      <c r="AB13" s="5">
        <v>0.1</v>
      </c>
      <c r="AC13" s="5">
        <v>5.2</v>
      </c>
      <c r="AD13" s="5">
        <v>0.056</v>
      </c>
      <c r="AE13" s="5">
        <v>610</v>
      </c>
      <c r="AF13" s="5">
        <v>16.1</v>
      </c>
      <c r="AG13" s="5" t="s">
        <v>233</v>
      </c>
      <c r="AH13" s="5">
        <v>2.07</v>
      </c>
      <c r="AI13" s="5">
        <v>89.7</v>
      </c>
      <c r="AJ13" s="5">
        <v>2.3</v>
      </c>
      <c r="AK13" s="5" t="s">
        <v>61</v>
      </c>
      <c r="AL13" s="5">
        <v>0.3</v>
      </c>
      <c r="AM13" s="5">
        <v>58</v>
      </c>
      <c r="AN13" s="5" t="s">
        <v>60</v>
      </c>
      <c r="AO13" s="5">
        <v>0.3</v>
      </c>
      <c r="AP13" s="5">
        <v>3.4</v>
      </c>
      <c r="AQ13" s="5" t="s">
        <v>234</v>
      </c>
      <c r="AR13" s="5">
        <v>1</v>
      </c>
      <c r="AS13" s="5">
        <v>1</v>
      </c>
      <c r="AT13" s="5">
        <v>13</v>
      </c>
      <c r="AU13" s="5">
        <v>0.4</v>
      </c>
      <c r="AV13" s="5">
        <v>6.7</v>
      </c>
      <c r="AW13" s="5">
        <v>1387</v>
      </c>
      <c r="AX13" s="5">
        <v>5.6</v>
      </c>
    </row>
    <row r="14" spans="1:50" ht="12.75">
      <c r="A14" s="139" t="s">
        <v>203</v>
      </c>
      <c r="B14" s="5">
        <v>1.9</v>
      </c>
      <c r="C14" s="5">
        <v>0.46</v>
      </c>
      <c r="D14" s="5">
        <v>318.5</v>
      </c>
      <c r="E14" s="5">
        <v>237</v>
      </c>
      <c r="F14" s="5" t="s">
        <v>62</v>
      </c>
      <c r="G14" s="5">
        <v>3.2</v>
      </c>
      <c r="H14" s="5">
        <v>1.41</v>
      </c>
      <c r="I14" s="5">
        <v>12.9</v>
      </c>
      <c r="J14" s="5">
        <v>24</v>
      </c>
      <c r="K14" s="5">
        <v>6.7</v>
      </c>
      <c r="L14" s="5">
        <v>64</v>
      </c>
      <c r="M14" s="5">
        <v>2.5</v>
      </c>
      <c r="N14" s="5">
        <v>241.5</v>
      </c>
      <c r="O14" s="5">
        <v>2.98</v>
      </c>
      <c r="P14" s="5">
        <v>1</v>
      </c>
      <c r="Q14" s="5" t="s">
        <v>60</v>
      </c>
      <c r="R14" s="5">
        <v>0.2</v>
      </c>
      <c r="S14" s="5" t="s">
        <v>60</v>
      </c>
      <c r="T14" s="5">
        <v>0.16</v>
      </c>
      <c r="U14" s="5">
        <v>0.19</v>
      </c>
      <c r="V14" s="5">
        <v>12</v>
      </c>
      <c r="W14" s="5">
        <v>1.9</v>
      </c>
      <c r="X14" s="5">
        <v>0.37</v>
      </c>
      <c r="Y14" s="5">
        <v>2167</v>
      </c>
      <c r="Z14" s="5">
        <v>1.3</v>
      </c>
      <c r="AA14" s="5">
        <v>0.01</v>
      </c>
      <c r="AB14" s="5">
        <v>0.1</v>
      </c>
      <c r="AC14" s="5">
        <v>5.2</v>
      </c>
      <c r="AD14" s="5">
        <v>0.056</v>
      </c>
      <c r="AE14" s="5">
        <v>166.7</v>
      </c>
      <c r="AF14" s="5">
        <v>11.4</v>
      </c>
      <c r="AG14" s="5" t="s">
        <v>233</v>
      </c>
      <c r="AH14" s="5">
        <v>1.18</v>
      </c>
      <c r="AI14" s="5">
        <v>21.2</v>
      </c>
      <c r="AJ14" s="5">
        <v>1.7</v>
      </c>
      <c r="AK14" s="5" t="s">
        <v>61</v>
      </c>
      <c r="AL14" s="5">
        <v>0.1</v>
      </c>
      <c r="AM14" s="5">
        <v>36</v>
      </c>
      <c r="AN14" s="5" t="s">
        <v>60</v>
      </c>
      <c r="AO14" s="5">
        <v>0.1</v>
      </c>
      <c r="AP14" s="5">
        <v>4.2</v>
      </c>
      <c r="AQ14" s="5" t="s">
        <v>234</v>
      </c>
      <c r="AR14" s="5">
        <v>0.4</v>
      </c>
      <c r="AS14" s="5">
        <v>1</v>
      </c>
      <c r="AT14" s="5">
        <v>9</v>
      </c>
      <c r="AU14" s="5">
        <v>0.3</v>
      </c>
      <c r="AV14" s="5">
        <v>6.3</v>
      </c>
      <c r="AW14" s="5">
        <v>1121</v>
      </c>
      <c r="AX14" s="5">
        <v>7.7</v>
      </c>
    </row>
    <row r="15" spans="1:50" ht="12.75">
      <c r="A15" s="139" t="s">
        <v>204</v>
      </c>
      <c r="B15" s="5">
        <v>9.6</v>
      </c>
      <c r="C15" s="5">
        <v>0.49</v>
      </c>
      <c r="D15" s="5">
        <v>856.6</v>
      </c>
      <c r="E15" s="5">
        <v>126</v>
      </c>
      <c r="F15" s="5" t="s">
        <v>62</v>
      </c>
      <c r="G15" s="5">
        <v>12.2</v>
      </c>
      <c r="H15" s="5">
        <v>1.58</v>
      </c>
      <c r="I15" s="5">
        <v>14.9</v>
      </c>
      <c r="J15" s="5">
        <v>19</v>
      </c>
      <c r="K15" s="5">
        <v>6.5</v>
      </c>
      <c r="L15" s="5">
        <v>41</v>
      </c>
      <c r="M15" s="5">
        <v>4.2</v>
      </c>
      <c r="N15" s="5">
        <v>232.2</v>
      </c>
      <c r="O15" s="5">
        <v>3.86</v>
      </c>
      <c r="P15" s="5">
        <v>2</v>
      </c>
      <c r="Q15" s="5" t="s">
        <v>60</v>
      </c>
      <c r="R15" s="5">
        <v>0.1</v>
      </c>
      <c r="S15" s="5">
        <v>0.2</v>
      </c>
      <c r="T15" s="5">
        <v>0.37</v>
      </c>
      <c r="U15" s="5">
        <v>0.24</v>
      </c>
      <c r="V15" s="5">
        <v>10</v>
      </c>
      <c r="W15" s="5">
        <v>2.7</v>
      </c>
      <c r="X15" s="5">
        <v>0.29</v>
      </c>
      <c r="Y15" s="5">
        <v>2244</v>
      </c>
      <c r="Z15" s="5">
        <v>1.1</v>
      </c>
      <c r="AA15" s="5">
        <v>0.01</v>
      </c>
      <c r="AB15" s="5" t="s">
        <v>60</v>
      </c>
      <c r="AC15" s="5">
        <v>5.1</v>
      </c>
      <c r="AD15" s="5">
        <v>0.06</v>
      </c>
      <c r="AE15" s="5">
        <v>512.2</v>
      </c>
      <c r="AF15" s="5">
        <v>14.9</v>
      </c>
      <c r="AG15" s="5" t="s">
        <v>233</v>
      </c>
      <c r="AH15" s="5">
        <v>1.96</v>
      </c>
      <c r="AI15" s="5">
        <v>66</v>
      </c>
      <c r="AJ15" s="5">
        <v>2.2</v>
      </c>
      <c r="AK15" s="5" t="s">
        <v>61</v>
      </c>
      <c r="AL15" s="5">
        <v>0.3</v>
      </c>
      <c r="AM15" s="5">
        <v>57</v>
      </c>
      <c r="AN15" s="5" t="s">
        <v>60</v>
      </c>
      <c r="AO15" s="5">
        <v>0.3</v>
      </c>
      <c r="AP15" s="5">
        <v>3.3</v>
      </c>
      <c r="AQ15" s="5" t="s">
        <v>234</v>
      </c>
      <c r="AR15" s="5">
        <v>0.8</v>
      </c>
      <c r="AS15" s="5">
        <v>1</v>
      </c>
      <c r="AT15" s="5">
        <v>13</v>
      </c>
      <c r="AU15" s="5">
        <v>0.2</v>
      </c>
      <c r="AV15" s="5">
        <v>6.7</v>
      </c>
      <c r="AW15" s="5">
        <v>1288</v>
      </c>
      <c r="AX15" s="5">
        <v>4.9</v>
      </c>
    </row>
    <row r="16" spans="1:50" ht="12.75">
      <c r="A16" s="139" t="s">
        <v>205</v>
      </c>
      <c r="B16" s="5">
        <v>4.2</v>
      </c>
      <c r="C16" s="5">
        <v>0.77</v>
      </c>
      <c r="D16" s="5">
        <v>572.3</v>
      </c>
      <c r="E16" s="5">
        <v>255</v>
      </c>
      <c r="F16" s="5">
        <v>1</v>
      </c>
      <c r="G16" s="5">
        <v>3.6</v>
      </c>
      <c r="H16" s="5">
        <v>1.46</v>
      </c>
      <c r="I16" s="5">
        <v>14.1</v>
      </c>
      <c r="J16" s="5">
        <v>30</v>
      </c>
      <c r="K16" s="5">
        <v>8.5</v>
      </c>
      <c r="L16" s="5">
        <v>39</v>
      </c>
      <c r="M16" s="5">
        <v>13</v>
      </c>
      <c r="N16" s="5">
        <v>99.2</v>
      </c>
      <c r="O16" s="5">
        <v>3.43</v>
      </c>
      <c r="P16" s="5">
        <v>3</v>
      </c>
      <c r="Q16" s="5" t="s">
        <v>60</v>
      </c>
      <c r="R16" s="5">
        <v>0.1</v>
      </c>
      <c r="S16" s="5">
        <v>0.1</v>
      </c>
      <c r="T16" s="5">
        <v>0.26</v>
      </c>
      <c r="U16" s="5">
        <v>0.18</v>
      </c>
      <c r="V16" s="5">
        <v>14</v>
      </c>
      <c r="W16" s="5">
        <v>3.2</v>
      </c>
      <c r="X16" s="5">
        <v>0.24</v>
      </c>
      <c r="Y16" s="5">
        <v>1905</v>
      </c>
      <c r="Z16" s="5">
        <v>0.6</v>
      </c>
      <c r="AA16" s="5">
        <v>0.01</v>
      </c>
      <c r="AB16" s="5" t="s">
        <v>60</v>
      </c>
      <c r="AC16" s="5">
        <v>4.3</v>
      </c>
      <c r="AD16" s="5">
        <v>0.085</v>
      </c>
      <c r="AE16" s="5">
        <v>599.8</v>
      </c>
      <c r="AF16" s="5">
        <v>16.1</v>
      </c>
      <c r="AG16" s="5" t="s">
        <v>233</v>
      </c>
      <c r="AH16" s="5">
        <v>0.37</v>
      </c>
      <c r="AI16" s="5">
        <v>44</v>
      </c>
      <c r="AJ16" s="5">
        <v>5.8</v>
      </c>
      <c r="AK16" s="5" t="s">
        <v>61</v>
      </c>
      <c r="AL16" s="5">
        <v>0.5</v>
      </c>
      <c r="AM16" s="5">
        <v>63</v>
      </c>
      <c r="AN16" s="5" t="s">
        <v>60</v>
      </c>
      <c r="AO16" s="5">
        <v>0.1</v>
      </c>
      <c r="AP16" s="5">
        <v>2.4</v>
      </c>
      <c r="AQ16" s="5" t="s">
        <v>234</v>
      </c>
      <c r="AR16" s="5">
        <v>0.6</v>
      </c>
      <c r="AS16" s="5">
        <v>0.7</v>
      </c>
      <c r="AT16" s="5">
        <v>39</v>
      </c>
      <c r="AU16" s="5">
        <v>0.5</v>
      </c>
      <c r="AV16" s="5">
        <v>11.2</v>
      </c>
      <c r="AW16" s="5">
        <v>1173</v>
      </c>
      <c r="AX16" s="5">
        <v>1.8</v>
      </c>
    </row>
    <row r="17" spans="1:50" ht="12.75">
      <c r="A17" s="139" t="s">
        <v>206</v>
      </c>
      <c r="B17" s="5">
        <v>4.7</v>
      </c>
      <c r="C17" s="5">
        <v>0.63</v>
      </c>
      <c r="D17" s="5">
        <v>1630.1</v>
      </c>
      <c r="E17" s="5">
        <v>86</v>
      </c>
      <c r="F17" s="5">
        <v>1</v>
      </c>
      <c r="G17" s="5">
        <v>3</v>
      </c>
      <c r="H17" s="5">
        <v>1.45</v>
      </c>
      <c r="I17" s="5">
        <v>22.8</v>
      </c>
      <c r="J17" s="5">
        <v>22</v>
      </c>
      <c r="K17" s="5">
        <v>6.1</v>
      </c>
      <c r="L17" s="5">
        <v>59</v>
      </c>
      <c r="M17" s="5">
        <v>8.8</v>
      </c>
      <c r="N17" s="5">
        <v>79.4</v>
      </c>
      <c r="O17" s="5">
        <v>2.93</v>
      </c>
      <c r="P17" s="5">
        <v>2</v>
      </c>
      <c r="Q17" s="5" t="s">
        <v>60</v>
      </c>
      <c r="R17" s="5">
        <v>0.1</v>
      </c>
      <c r="S17" s="5">
        <v>0.1</v>
      </c>
      <c r="T17" s="5">
        <v>0.22</v>
      </c>
      <c r="U17" s="5">
        <v>0.18</v>
      </c>
      <c r="V17" s="5">
        <v>11</v>
      </c>
      <c r="W17" s="5">
        <v>2.6</v>
      </c>
      <c r="X17" s="5">
        <v>0.24</v>
      </c>
      <c r="Y17" s="5">
        <v>1491</v>
      </c>
      <c r="Z17" s="5">
        <v>0.5</v>
      </c>
      <c r="AA17" s="5">
        <v>0.01</v>
      </c>
      <c r="AB17" s="5" t="s">
        <v>60</v>
      </c>
      <c r="AC17" s="5">
        <v>4.1</v>
      </c>
      <c r="AD17" s="5">
        <v>0.07</v>
      </c>
      <c r="AE17" s="5">
        <v>1124.4</v>
      </c>
      <c r="AF17" s="5">
        <v>14.1</v>
      </c>
      <c r="AG17" s="5" t="s">
        <v>233</v>
      </c>
      <c r="AH17" s="5">
        <v>0.54</v>
      </c>
      <c r="AI17" s="5">
        <v>37.4</v>
      </c>
      <c r="AJ17" s="5">
        <v>4</v>
      </c>
      <c r="AK17" s="5" t="s">
        <v>61</v>
      </c>
      <c r="AL17" s="5">
        <v>0.4</v>
      </c>
      <c r="AM17" s="5">
        <v>67</v>
      </c>
      <c r="AN17" s="5" t="s">
        <v>60</v>
      </c>
      <c r="AO17" s="5">
        <v>0.1</v>
      </c>
      <c r="AP17" s="5">
        <v>2</v>
      </c>
      <c r="AQ17" s="5" t="s">
        <v>234</v>
      </c>
      <c r="AR17" s="5">
        <v>0.4</v>
      </c>
      <c r="AS17" s="5">
        <v>0.6</v>
      </c>
      <c r="AT17" s="5">
        <v>27</v>
      </c>
      <c r="AU17" s="5">
        <v>0.4</v>
      </c>
      <c r="AV17" s="5">
        <v>8.8</v>
      </c>
      <c r="AW17" s="5">
        <v>1057</v>
      </c>
      <c r="AX17" s="5">
        <v>1.6</v>
      </c>
    </row>
    <row r="18" spans="1:50" ht="12.75">
      <c r="A18" s="139" t="s">
        <v>207</v>
      </c>
      <c r="B18" s="5">
        <v>3.9</v>
      </c>
      <c r="C18" s="5">
        <v>0.94</v>
      </c>
      <c r="D18" s="5">
        <v>612.4</v>
      </c>
      <c r="E18" s="5">
        <v>181</v>
      </c>
      <c r="F18" s="5">
        <v>1</v>
      </c>
      <c r="G18" s="5">
        <v>3.3</v>
      </c>
      <c r="H18" s="5">
        <v>1.38</v>
      </c>
      <c r="I18" s="5">
        <v>13.1</v>
      </c>
      <c r="J18" s="5">
        <v>26</v>
      </c>
      <c r="K18" s="5">
        <v>7.3</v>
      </c>
      <c r="L18" s="5">
        <v>33</v>
      </c>
      <c r="M18" s="5">
        <v>12.7</v>
      </c>
      <c r="N18" s="5">
        <v>109</v>
      </c>
      <c r="O18" s="5">
        <v>3.17</v>
      </c>
      <c r="P18" s="5">
        <v>3</v>
      </c>
      <c r="Q18" s="5" t="s">
        <v>60</v>
      </c>
      <c r="R18" s="5">
        <v>0.1</v>
      </c>
      <c r="S18" s="5">
        <v>0.1</v>
      </c>
      <c r="T18" s="5">
        <v>0.25</v>
      </c>
      <c r="U18" s="5">
        <v>0.18</v>
      </c>
      <c r="V18" s="5">
        <v>13</v>
      </c>
      <c r="W18" s="5">
        <v>3.1</v>
      </c>
      <c r="X18" s="5">
        <v>0.23</v>
      </c>
      <c r="Y18" s="5">
        <v>1818</v>
      </c>
      <c r="Z18" s="5">
        <v>0.8</v>
      </c>
      <c r="AA18" s="5">
        <v>0.01</v>
      </c>
      <c r="AB18" s="5" t="s">
        <v>60</v>
      </c>
      <c r="AC18" s="5">
        <v>4.1</v>
      </c>
      <c r="AD18" s="5">
        <v>0.084</v>
      </c>
      <c r="AE18" s="5">
        <v>496.1</v>
      </c>
      <c r="AF18" s="5">
        <v>15.1</v>
      </c>
      <c r="AG18" s="5" t="s">
        <v>233</v>
      </c>
      <c r="AH18" s="5">
        <v>0.32</v>
      </c>
      <c r="AI18" s="5">
        <v>41.7</v>
      </c>
      <c r="AJ18" s="5">
        <v>5.4</v>
      </c>
      <c r="AK18" s="5" t="s">
        <v>61</v>
      </c>
      <c r="AL18" s="5">
        <v>0.4</v>
      </c>
      <c r="AM18" s="5">
        <v>60</v>
      </c>
      <c r="AN18" s="5" t="s">
        <v>60</v>
      </c>
      <c r="AO18" s="5">
        <v>0.1</v>
      </c>
      <c r="AP18" s="5">
        <v>2.2</v>
      </c>
      <c r="AQ18" s="5" t="s">
        <v>234</v>
      </c>
      <c r="AR18" s="5">
        <v>0.6</v>
      </c>
      <c r="AS18" s="5">
        <v>0.7</v>
      </c>
      <c r="AT18" s="5">
        <v>35</v>
      </c>
      <c r="AU18" s="5">
        <v>0.6</v>
      </c>
      <c r="AV18" s="5">
        <v>10.6</v>
      </c>
      <c r="AW18" s="5">
        <v>1135</v>
      </c>
      <c r="AX18" s="5">
        <v>2</v>
      </c>
    </row>
    <row r="19" spans="1:50" ht="12.75">
      <c r="A19" s="139" t="s">
        <v>208</v>
      </c>
      <c r="B19" s="5">
        <v>2</v>
      </c>
      <c r="C19" s="5">
        <v>0.69</v>
      </c>
      <c r="D19" s="5">
        <v>651.6</v>
      </c>
      <c r="E19" s="5">
        <v>62</v>
      </c>
      <c r="F19" s="5" t="s">
        <v>62</v>
      </c>
      <c r="G19" s="5">
        <v>1</v>
      </c>
      <c r="H19" s="5">
        <v>1.05</v>
      </c>
      <c r="I19" s="5">
        <v>10</v>
      </c>
      <c r="J19" s="5">
        <v>22</v>
      </c>
      <c r="K19" s="5">
        <v>6.4</v>
      </c>
      <c r="L19" s="5">
        <v>59</v>
      </c>
      <c r="M19" s="5">
        <v>6.3</v>
      </c>
      <c r="N19" s="5">
        <v>112.8</v>
      </c>
      <c r="O19" s="5">
        <v>2.53</v>
      </c>
      <c r="P19" s="5">
        <v>2</v>
      </c>
      <c r="Q19" s="5" t="s">
        <v>60</v>
      </c>
      <c r="R19" s="5">
        <v>0.1</v>
      </c>
      <c r="S19" s="5">
        <v>0.1</v>
      </c>
      <c r="T19" s="5">
        <v>0.14</v>
      </c>
      <c r="U19" s="5">
        <v>0.17</v>
      </c>
      <c r="V19" s="5">
        <v>11</v>
      </c>
      <c r="W19" s="5">
        <v>2</v>
      </c>
      <c r="X19" s="5">
        <v>0.19</v>
      </c>
      <c r="Y19" s="5">
        <v>2407</v>
      </c>
      <c r="Z19" s="5">
        <v>0.5</v>
      </c>
      <c r="AA19" s="5">
        <v>0.01</v>
      </c>
      <c r="AB19" s="5" t="s">
        <v>60</v>
      </c>
      <c r="AC19" s="5">
        <v>3.6</v>
      </c>
      <c r="AD19" s="5">
        <v>0.061</v>
      </c>
      <c r="AE19" s="5">
        <v>398.5</v>
      </c>
      <c r="AF19" s="5">
        <v>13.5</v>
      </c>
      <c r="AG19" s="5" t="s">
        <v>233</v>
      </c>
      <c r="AH19" s="5">
        <v>0.13</v>
      </c>
      <c r="AI19" s="5">
        <v>19.9</v>
      </c>
      <c r="AJ19" s="5">
        <v>3</v>
      </c>
      <c r="AK19" s="5" t="s">
        <v>61</v>
      </c>
      <c r="AL19" s="5">
        <v>0.2</v>
      </c>
      <c r="AM19" s="5">
        <v>45</v>
      </c>
      <c r="AN19" s="5" t="s">
        <v>60</v>
      </c>
      <c r="AO19" s="5" t="s">
        <v>60</v>
      </c>
      <c r="AP19" s="5">
        <v>2.2</v>
      </c>
      <c r="AQ19" s="5" t="s">
        <v>234</v>
      </c>
      <c r="AR19" s="5">
        <v>0.4</v>
      </c>
      <c r="AS19" s="5">
        <v>0.5</v>
      </c>
      <c r="AT19" s="5">
        <v>19</v>
      </c>
      <c r="AU19" s="5">
        <v>0.4</v>
      </c>
      <c r="AV19" s="5">
        <v>8.9</v>
      </c>
      <c r="AW19" s="5">
        <v>1115</v>
      </c>
      <c r="AX19" s="5">
        <v>1.8</v>
      </c>
    </row>
    <row r="20" spans="1:50" ht="12.75">
      <c r="A20" s="146" t="s">
        <v>209</v>
      </c>
      <c r="B20" s="148">
        <v>3.6</v>
      </c>
      <c r="C20" s="148">
        <v>0.95</v>
      </c>
      <c r="D20" s="148">
        <v>616.7</v>
      </c>
      <c r="E20" s="148">
        <v>160</v>
      </c>
      <c r="F20" s="148">
        <v>1</v>
      </c>
      <c r="G20" s="148">
        <v>3.2</v>
      </c>
      <c r="H20" s="148">
        <v>1.67</v>
      </c>
      <c r="I20" s="148">
        <v>13</v>
      </c>
      <c r="J20" s="148">
        <v>29</v>
      </c>
      <c r="K20" s="148">
        <v>8.3</v>
      </c>
      <c r="L20" s="148">
        <v>40</v>
      </c>
      <c r="M20" s="148">
        <v>13.9</v>
      </c>
      <c r="N20" s="148">
        <v>97.6</v>
      </c>
      <c r="O20" s="148">
        <v>3.65</v>
      </c>
      <c r="P20" s="148">
        <v>3</v>
      </c>
      <c r="Q20" s="148" t="s">
        <v>60</v>
      </c>
      <c r="R20" s="148">
        <v>0.1</v>
      </c>
      <c r="S20" s="148">
        <v>0.1</v>
      </c>
      <c r="T20" s="148">
        <v>0.22</v>
      </c>
      <c r="U20" s="148">
        <v>0.18</v>
      </c>
      <c r="V20" s="148">
        <v>14</v>
      </c>
      <c r="W20" s="148">
        <v>3.6</v>
      </c>
      <c r="X20" s="148">
        <v>0.26</v>
      </c>
      <c r="Y20" s="148">
        <v>1795</v>
      </c>
      <c r="Z20" s="148">
        <v>0.5</v>
      </c>
      <c r="AA20" s="148">
        <v>0.01</v>
      </c>
      <c r="AB20" s="148" t="s">
        <v>60</v>
      </c>
      <c r="AC20" s="148">
        <v>4.5</v>
      </c>
      <c r="AD20" s="148">
        <v>0.096</v>
      </c>
      <c r="AE20" s="148">
        <v>519.9</v>
      </c>
      <c r="AF20" s="148">
        <v>16.2</v>
      </c>
      <c r="AG20" s="148" t="s">
        <v>233</v>
      </c>
      <c r="AH20" s="148">
        <v>0.25</v>
      </c>
      <c r="AI20" s="148">
        <v>48.9</v>
      </c>
      <c r="AJ20" s="148">
        <v>6</v>
      </c>
      <c r="AK20" s="148" t="s">
        <v>61</v>
      </c>
      <c r="AL20" s="148">
        <v>0.4</v>
      </c>
      <c r="AM20" s="148">
        <v>65</v>
      </c>
      <c r="AN20" s="148" t="s">
        <v>60</v>
      </c>
      <c r="AO20" s="148">
        <v>0.1</v>
      </c>
      <c r="AP20" s="148">
        <v>2.4</v>
      </c>
      <c r="AQ20" s="148" t="s">
        <v>234</v>
      </c>
      <c r="AR20" s="148">
        <v>0.6</v>
      </c>
      <c r="AS20" s="148">
        <v>0.7</v>
      </c>
      <c r="AT20" s="148">
        <v>40</v>
      </c>
      <c r="AU20" s="148">
        <v>0.6</v>
      </c>
      <c r="AV20" s="148">
        <v>11.3</v>
      </c>
      <c r="AW20" s="148">
        <v>1066</v>
      </c>
      <c r="AX20" s="148">
        <v>1.5</v>
      </c>
    </row>
  </sheetData>
  <printOptions/>
  <pageMargins left="0.75" right="0.75" top="1.5" bottom="1" header="0.5" footer="0.5"/>
  <pageSetup fitToWidth="3" fitToHeight="1" horizontalDpi="1200" verticalDpi="1200" orientation="landscape" scale="66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5" ht="12.75">
      <c r="A1" s="1" t="s">
        <v>0</v>
      </c>
      <c r="B1" s="1" t="s">
        <v>166</v>
      </c>
      <c r="C1" s="47"/>
      <c r="D1" s="47"/>
      <c r="E1" s="115"/>
    </row>
    <row r="2" spans="1:5" ht="12.75">
      <c r="A2" s="1" t="s">
        <v>1</v>
      </c>
      <c r="B2" s="1" t="s">
        <v>167</v>
      </c>
      <c r="C2" s="47"/>
      <c r="D2" s="47"/>
      <c r="E2" s="115"/>
    </row>
    <row r="3" spans="1:5" ht="12.75">
      <c r="A3" s="1" t="s">
        <v>161</v>
      </c>
      <c r="B3" s="1" t="s">
        <v>168</v>
      </c>
      <c r="C3" s="47"/>
      <c r="D3" s="47"/>
      <c r="E3" s="115"/>
    </row>
    <row r="4" spans="1:7" ht="12.75">
      <c r="A4" s="1" t="s">
        <v>9</v>
      </c>
      <c r="B4" s="1" t="s">
        <v>184</v>
      </c>
      <c r="G4" s="3"/>
    </row>
    <row r="5" spans="1:2" ht="12.75">
      <c r="A5" s="1" t="s">
        <v>4</v>
      </c>
      <c r="B5" s="1" t="s">
        <v>232</v>
      </c>
    </row>
    <row r="8" ht="12.75">
      <c r="A8" s="1"/>
    </row>
    <row r="9" spans="1:17" ht="12.75">
      <c r="A9" s="9" t="s">
        <v>2</v>
      </c>
      <c r="B9" s="7" t="s">
        <v>185</v>
      </c>
      <c r="C9" s="7" t="s">
        <v>186</v>
      </c>
      <c r="D9" s="7" t="s">
        <v>187</v>
      </c>
      <c r="E9" s="7" t="s">
        <v>188</v>
      </c>
      <c r="F9" s="7" t="s">
        <v>189</v>
      </c>
      <c r="G9" s="7" t="s">
        <v>190</v>
      </c>
      <c r="H9" s="7" t="s">
        <v>191</v>
      </c>
      <c r="I9" s="7" t="s">
        <v>192</v>
      </c>
      <c r="J9" s="7" t="s">
        <v>193</v>
      </c>
      <c r="K9" s="7" t="s">
        <v>194</v>
      </c>
      <c r="L9" s="7" t="s">
        <v>195</v>
      </c>
      <c r="M9" s="7" t="s">
        <v>196</v>
      </c>
      <c r="N9" s="7" t="s">
        <v>197</v>
      </c>
      <c r="O9" s="7" t="s">
        <v>198</v>
      </c>
      <c r="P9" s="7" t="s">
        <v>199</v>
      </c>
      <c r="Q9" s="7" t="s">
        <v>31</v>
      </c>
    </row>
    <row r="10" spans="1:17" ht="12.75">
      <c r="A10" s="129"/>
      <c r="B10" s="73" t="s">
        <v>3</v>
      </c>
      <c r="C10" s="73" t="s">
        <v>3</v>
      </c>
      <c r="D10" s="73" t="s">
        <v>3</v>
      </c>
      <c r="E10" s="73" t="s">
        <v>3</v>
      </c>
      <c r="F10" s="73" t="s">
        <v>3</v>
      </c>
      <c r="G10" s="73" t="s">
        <v>3</v>
      </c>
      <c r="H10" s="73" t="s">
        <v>3</v>
      </c>
      <c r="I10" s="73" t="s">
        <v>3</v>
      </c>
      <c r="J10" s="73" t="s">
        <v>3</v>
      </c>
      <c r="K10" s="73" t="s">
        <v>3</v>
      </c>
      <c r="L10" s="73" t="s">
        <v>3</v>
      </c>
      <c r="M10" s="73" t="s">
        <v>3</v>
      </c>
      <c r="N10" s="73" t="s">
        <v>3</v>
      </c>
      <c r="O10" s="73" t="s">
        <v>3</v>
      </c>
      <c r="P10" s="73" t="s">
        <v>3</v>
      </c>
      <c r="Q10" s="73" t="s">
        <v>3</v>
      </c>
    </row>
    <row r="11" spans="1:17" ht="12.75">
      <c r="A11" s="130" t="s">
        <v>203</v>
      </c>
      <c r="B11" s="147">
        <v>66.02</v>
      </c>
      <c r="C11" s="147">
        <v>13.71</v>
      </c>
      <c r="D11" s="147">
        <v>5.51</v>
      </c>
      <c r="E11" s="147">
        <v>2.52</v>
      </c>
      <c r="F11" s="147">
        <v>0.99</v>
      </c>
      <c r="G11" s="147">
        <v>0.13</v>
      </c>
      <c r="H11" s="147">
        <v>3.54</v>
      </c>
      <c r="I11" s="147">
        <v>0.38</v>
      </c>
      <c r="J11" s="147">
        <v>0.18</v>
      </c>
      <c r="K11" s="147">
        <v>0.29</v>
      </c>
      <c r="L11" s="147">
        <v>0.17</v>
      </c>
      <c r="M11" s="147">
        <v>0.02</v>
      </c>
      <c r="N11" s="147">
        <v>6.2</v>
      </c>
      <c r="O11" s="147">
        <v>99.65</v>
      </c>
      <c r="P11" s="147">
        <v>0.6</v>
      </c>
      <c r="Q11" s="147">
        <v>0.94</v>
      </c>
    </row>
    <row r="12" spans="1:17" ht="12.75">
      <c r="A12" s="127" t="s">
        <v>204</v>
      </c>
      <c r="B12" s="5">
        <v>63.21</v>
      </c>
      <c r="C12" s="5">
        <v>13.42</v>
      </c>
      <c r="D12" s="5">
        <v>7.23</v>
      </c>
      <c r="E12" s="5">
        <v>2.75</v>
      </c>
      <c r="F12" s="5">
        <v>0.83</v>
      </c>
      <c r="G12" s="5">
        <v>0.09</v>
      </c>
      <c r="H12" s="5">
        <v>3.15</v>
      </c>
      <c r="I12" s="5">
        <v>0.37</v>
      </c>
      <c r="J12" s="5">
        <v>0.18</v>
      </c>
      <c r="K12" s="5">
        <v>0.32</v>
      </c>
      <c r="L12" s="5">
        <v>0.15</v>
      </c>
      <c r="M12" s="5">
        <v>0.01</v>
      </c>
      <c r="N12" s="5">
        <v>7.9</v>
      </c>
      <c r="O12" s="5">
        <v>99.62</v>
      </c>
      <c r="P12" s="5">
        <v>0.36</v>
      </c>
      <c r="Q12" s="5">
        <v>1.69</v>
      </c>
    </row>
    <row r="13" spans="1:17" ht="12.75">
      <c r="A13" s="127" t="s">
        <v>208</v>
      </c>
      <c r="B13" s="5">
        <v>65.68</v>
      </c>
      <c r="C13" s="5">
        <v>15.37</v>
      </c>
      <c r="D13" s="5">
        <v>4.7</v>
      </c>
      <c r="E13" s="5">
        <v>1.86</v>
      </c>
      <c r="F13" s="5">
        <v>0.61</v>
      </c>
      <c r="G13" s="5">
        <v>0.34</v>
      </c>
      <c r="H13" s="5">
        <v>4.27</v>
      </c>
      <c r="I13" s="5">
        <v>0.39</v>
      </c>
      <c r="J13" s="5">
        <v>0.18</v>
      </c>
      <c r="K13" s="5">
        <v>0.32</v>
      </c>
      <c r="L13" s="5">
        <v>0.16</v>
      </c>
      <c r="M13" s="5">
        <v>0.02</v>
      </c>
      <c r="N13" s="5">
        <v>5.81</v>
      </c>
      <c r="O13" s="5">
        <v>99.71</v>
      </c>
      <c r="P13" s="5">
        <v>0.37</v>
      </c>
      <c r="Q13" s="5">
        <v>0.1</v>
      </c>
    </row>
    <row r="14" spans="1:17" ht="12.75">
      <c r="A14" s="131" t="s">
        <v>209</v>
      </c>
      <c r="B14" s="148">
        <v>60.25</v>
      </c>
      <c r="C14" s="148">
        <v>16.42</v>
      </c>
      <c r="D14" s="148">
        <v>6.18</v>
      </c>
      <c r="E14" s="148">
        <v>2.75</v>
      </c>
      <c r="F14" s="148">
        <v>0.67</v>
      </c>
      <c r="G14" s="148">
        <v>0.6</v>
      </c>
      <c r="H14" s="148">
        <v>2.76</v>
      </c>
      <c r="I14" s="148">
        <v>0.57</v>
      </c>
      <c r="J14" s="148">
        <v>0.29</v>
      </c>
      <c r="K14" s="148">
        <v>0.26</v>
      </c>
      <c r="L14" s="148">
        <v>0.15</v>
      </c>
      <c r="M14" s="148">
        <v>0.01</v>
      </c>
      <c r="N14" s="148">
        <v>8.84</v>
      </c>
      <c r="O14" s="148">
        <v>99.77</v>
      </c>
      <c r="P14" s="148">
        <v>0.47</v>
      </c>
      <c r="Q14" s="148">
        <v>0.21</v>
      </c>
    </row>
  </sheetData>
  <printOptions/>
  <pageMargins left="0.75" right="0.75" top="1.5" bottom="1" header="0.5" footer="0.5"/>
  <pageSetup fitToHeight="1" fitToWidth="1" horizontalDpi="1200" verticalDpi="1200" orientation="landscape" scale="69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68" customWidth="1"/>
    <col min="2" max="2" width="10.7109375" style="0" customWidth="1"/>
    <col min="3" max="3" width="12.00390625" style="0" customWidth="1"/>
    <col min="4" max="13" width="15.7109375" style="0" customWidth="1"/>
    <col min="14" max="14" width="12.7109375" style="0" customWidth="1"/>
    <col min="15" max="34" width="15.7109375" style="0" customWidth="1"/>
  </cols>
  <sheetData>
    <row r="1" spans="1:2" ht="12.75">
      <c r="A1" s="67" t="s">
        <v>0</v>
      </c>
      <c r="B1" s="1" t="s">
        <v>166</v>
      </c>
    </row>
    <row r="2" spans="1:2" ht="12.75">
      <c r="A2" s="1" t="s">
        <v>1</v>
      </c>
      <c r="B2" s="1" t="s">
        <v>167</v>
      </c>
    </row>
    <row r="3" spans="1:2" ht="12.75">
      <c r="A3" s="1" t="s">
        <v>8</v>
      </c>
      <c r="B3" s="1" t="s">
        <v>168</v>
      </c>
    </row>
    <row r="4" spans="1:2" ht="12.75">
      <c r="A4" s="67" t="s">
        <v>9</v>
      </c>
      <c r="B4" s="108" t="s">
        <v>157</v>
      </c>
    </row>
    <row r="5" spans="1:2" ht="12.75">
      <c r="A5" s="1" t="s">
        <v>4</v>
      </c>
      <c r="B5" s="1" t="s">
        <v>210</v>
      </c>
    </row>
    <row r="6" spans="1:2" ht="12.75">
      <c r="A6" s="67"/>
      <c r="B6" s="1"/>
    </row>
    <row r="7" spans="1:14" s="48" customFormat="1" ht="12.75">
      <c r="A7" s="75"/>
      <c r="C7" s="76"/>
      <c r="D7" s="77"/>
      <c r="F7" s="78"/>
      <c r="G7" s="3"/>
      <c r="I7" s="78"/>
      <c r="J7" s="78"/>
      <c r="K7" s="78"/>
      <c r="L7" s="78"/>
      <c r="M7" s="78"/>
      <c r="N7" s="78"/>
    </row>
    <row r="8" spans="1:14" s="48" customFormat="1" ht="12.75">
      <c r="A8" s="79" t="s">
        <v>115</v>
      </c>
      <c r="B8" s="2"/>
      <c r="C8" s="80"/>
      <c r="D8" s="81"/>
      <c r="E8" s="82"/>
      <c r="F8" s="78"/>
      <c r="G8" s="78"/>
      <c r="H8" s="78"/>
      <c r="I8" s="78"/>
      <c r="J8" s="78"/>
      <c r="K8" s="78"/>
      <c r="L8" s="78"/>
      <c r="M8" s="78"/>
      <c r="N8" s="78"/>
    </row>
    <row r="9" spans="1:14" s="48" customFormat="1" ht="12.75">
      <c r="A9" s="83"/>
      <c r="B9" s="84"/>
      <c r="C9" s="85"/>
      <c r="D9" s="86"/>
      <c r="E9" s="87"/>
      <c r="F9" s="88"/>
      <c r="G9" s="88"/>
      <c r="H9" s="88"/>
      <c r="I9" s="88"/>
      <c r="J9" s="88"/>
      <c r="K9" s="88"/>
      <c r="L9" s="88"/>
      <c r="M9" s="88"/>
      <c r="N9" s="88"/>
    </row>
    <row r="10" spans="1:14" s="48" customFormat="1" ht="12.75">
      <c r="A10" s="13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s="48" customFormat="1" ht="12.75">
      <c r="A11" s="133" t="s">
        <v>2</v>
      </c>
      <c r="B11" s="90"/>
      <c r="C11" s="90"/>
      <c r="D11" s="140" t="s">
        <v>200</v>
      </c>
      <c r="E11" s="140" t="s">
        <v>201</v>
      </c>
      <c r="F11" s="140" t="s">
        <v>202</v>
      </c>
      <c r="G11" s="140" t="s">
        <v>203</v>
      </c>
      <c r="H11" s="140" t="s">
        <v>204</v>
      </c>
      <c r="I11" s="140" t="s">
        <v>205</v>
      </c>
      <c r="J11" s="140" t="s">
        <v>206</v>
      </c>
      <c r="K11" s="140" t="s">
        <v>207</v>
      </c>
      <c r="L11" s="140" t="s">
        <v>208</v>
      </c>
      <c r="M11" s="140" t="s">
        <v>209</v>
      </c>
      <c r="N11" s="134" t="s">
        <v>70</v>
      </c>
    </row>
    <row r="12" spans="1:14" s="48" customFormat="1" ht="12.75">
      <c r="A12" s="70"/>
      <c r="B12" s="70"/>
      <c r="C12" s="70"/>
      <c r="D12" s="114"/>
      <c r="E12" s="70"/>
      <c r="F12" s="70"/>
      <c r="G12" s="114"/>
      <c r="H12" s="70"/>
      <c r="I12" s="70"/>
      <c r="J12" s="114"/>
      <c r="K12" s="70"/>
      <c r="L12" s="114"/>
      <c r="M12" s="70"/>
      <c r="N12" s="70"/>
    </row>
    <row r="13" spans="1:14" s="48" customFormat="1" ht="12.75">
      <c r="A13" s="58" t="s">
        <v>89</v>
      </c>
      <c r="B13" s="59" t="s">
        <v>90</v>
      </c>
      <c r="C13" s="59" t="s">
        <v>91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s="48" customFormat="1" ht="12.75">
      <c r="A14" s="60" t="s">
        <v>109</v>
      </c>
      <c r="B14" s="61"/>
      <c r="C14" s="61" t="s">
        <v>110</v>
      </c>
      <c r="D14" s="62">
        <v>750</v>
      </c>
      <c r="E14" s="62">
        <v>750</v>
      </c>
      <c r="F14" s="62">
        <v>750</v>
      </c>
      <c r="G14" s="62">
        <v>750</v>
      </c>
      <c r="H14" s="62">
        <v>750</v>
      </c>
      <c r="I14" s="62">
        <v>750</v>
      </c>
      <c r="J14" s="62">
        <v>750</v>
      </c>
      <c r="K14" s="62">
        <v>750</v>
      </c>
      <c r="L14" s="62">
        <v>750</v>
      </c>
      <c r="M14" s="62">
        <v>750</v>
      </c>
      <c r="N14" s="62">
        <v>750</v>
      </c>
    </row>
    <row r="15" spans="1:14" s="48" customFormat="1" ht="12.75">
      <c r="A15" s="60" t="s">
        <v>111</v>
      </c>
      <c r="B15" s="61"/>
      <c r="C15" s="61" t="s">
        <v>112</v>
      </c>
      <c r="D15" s="61">
        <v>250</v>
      </c>
      <c r="E15" s="61">
        <v>250</v>
      </c>
      <c r="F15" s="61">
        <v>250</v>
      </c>
      <c r="G15" s="61">
        <v>250</v>
      </c>
      <c r="H15" s="61">
        <v>250</v>
      </c>
      <c r="I15" s="61">
        <v>250</v>
      </c>
      <c r="J15" s="61">
        <v>250</v>
      </c>
      <c r="K15" s="61">
        <v>250</v>
      </c>
      <c r="L15" s="61">
        <v>250</v>
      </c>
      <c r="M15" s="61">
        <v>250</v>
      </c>
      <c r="N15" s="61" t="s">
        <v>71</v>
      </c>
    </row>
    <row r="16" spans="1:14" s="48" customFormat="1" ht="12.75">
      <c r="A16" s="60" t="s">
        <v>53</v>
      </c>
      <c r="B16" s="61" t="s">
        <v>92</v>
      </c>
      <c r="C16" s="61"/>
      <c r="D16" s="135">
        <v>6.95</v>
      </c>
      <c r="E16" s="135">
        <v>7.45</v>
      </c>
      <c r="F16" s="135">
        <v>7.42</v>
      </c>
      <c r="G16" s="135">
        <v>7.11</v>
      </c>
      <c r="H16" s="135">
        <v>7.42</v>
      </c>
      <c r="I16" s="135">
        <v>8.08</v>
      </c>
      <c r="J16" s="135">
        <v>7.99</v>
      </c>
      <c r="K16" s="135">
        <v>8.01</v>
      </c>
      <c r="L16" s="135">
        <v>8.13</v>
      </c>
      <c r="M16" s="135">
        <v>8.09</v>
      </c>
      <c r="N16" s="135">
        <v>6.63</v>
      </c>
    </row>
    <row r="17" spans="1:14" s="48" customFormat="1" ht="12.75">
      <c r="A17" s="92" t="s">
        <v>116</v>
      </c>
      <c r="B17" s="61" t="s">
        <v>92</v>
      </c>
      <c r="C17" s="61" t="s">
        <v>93</v>
      </c>
      <c r="D17" s="136">
        <v>255.85</v>
      </c>
      <c r="E17" s="136">
        <v>241.69</v>
      </c>
      <c r="F17" s="136">
        <v>253.41</v>
      </c>
      <c r="G17" s="136">
        <v>359.37</v>
      </c>
      <c r="H17" s="136">
        <v>346.67</v>
      </c>
      <c r="I17" s="136">
        <v>314.94</v>
      </c>
      <c r="J17" s="136">
        <v>219.23</v>
      </c>
      <c r="K17" s="136">
        <v>319.82</v>
      </c>
      <c r="L17" s="136">
        <v>217.77</v>
      </c>
      <c r="M17" s="136">
        <v>222.16</v>
      </c>
      <c r="N17" s="136">
        <v>238.28</v>
      </c>
    </row>
    <row r="18" spans="1:14" s="48" customFormat="1" ht="12.75">
      <c r="A18" s="92" t="s">
        <v>88</v>
      </c>
      <c r="B18" s="61" t="s">
        <v>92</v>
      </c>
      <c r="C18" s="61" t="s">
        <v>94</v>
      </c>
      <c r="D18" s="136">
        <v>2588.24</v>
      </c>
      <c r="E18" s="136">
        <v>2228.24</v>
      </c>
      <c r="F18" s="136">
        <v>2598.82</v>
      </c>
      <c r="G18" s="136">
        <v>2011.98</v>
      </c>
      <c r="H18" s="136">
        <v>2495.55</v>
      </c>
      <c r="I18" s="136">
        <v>288.89</v>
      </c>
      <c r="J18" s="136">
        <v>215.6</v>
      </c>
      <c r="K18" s="136">
        <v>359.79</v>
      </c>
      <c r="L18" s="136">
        <v>173.48</v>
      </c>
      <c r="M18" s="136">
        <v>273.67</v>
      </c>
      <c r="N18" s="136" t="s">
        <v>62</v>
      </c>
    </row>
    <row r="19" spans="1:14" s="48" customFormat="1" ht="12.75">
      <c r="A19" s="92" t="s">
        <v>117</v>
      </c>
      <c r="B19" s="55" t="s">
        <v>95</v>
      </c>
      <c r="C19" s="61" t="s">
        <v>96</v>
      </c>
      <c r="D19" s="69" t="e">
        <v>#N/A</v>
      </c>
      <c r="E19" s="69" t="e">
        <v>#N/A</v>
      </c>
      <c r="F19" s="69" t="e">
        <v>#N/A</v>
      </c>
      <c r="G19" s="69" t="e">
        <v>#N/A</v>
      </c>
      <c r="H19" s="69" t="e">
        <v>#N/A</v>
      </c>
      <c r="I19" s="69" t="e">
        <v>#N/A</v>
      </c>
      <c r="J19" s="69" t="e">
        <v>#N/A</v>
      </c>
      <c r="K19" s="69" t="e">
        <v>#N/A</v>
      </c>
      <c r="L19" s="69" t="e">
        <v>#N/A</v>
      </c>
      <c r="M19" s="69" t="e">
        <v>#N/A</v>
      </c>
      <c r="N19" s="69" t="e">
        <v>#N/A</v>
      </c>
    </row>
    <row r="20" spans="1:14" s="48" customFormat="1" ht="12.75">
      <c r="A20" s="60" t="s">
        <v>118</v>
      </c>
      <c r="B20" s="55" t="s">
        <v>95</v>
      </c>
      <c r="C20" s="61" t="s">
        <v>96</v>
      </c>
      <c r="D20" s="125">
        <v>6.39</v>
      </c>
      <c r="E20" s="125">
        <v>5.48</v>
      </c>
      <c r="F20" s="125">
        <v>5.86</v>
      </c>
      <c r="G20" s="125">
        <v>4.69</v>
      </c>
      <c r="H20" s="125">
        <v>5.42</v>
      </c>
      <c r="I20" s="125">
        <v>2.89</v>
      </c>
      <c r="J20" s="125">
        <v>2.37</v>
      </c>
      <c r="K20" s="125">
        <v>2.58</v>
      </c>
      <c r="L20" s="125">
        <v>2.46</v>
      </c>
      <c r="M20" s="125">
        <v>2.34</v>
      </c>
      <c r="N20" s="125">
        <v>1.94</v>
      </c>
    </row>
    <row r="21" spans="1:14" s="48" customFormat="1" ht="12.75">
      <c r="A21" s="92" t="s">
        <v>119</v>
      </c>
      <c r="B21" s="55" t="s">
        <v>95</v>
      </c>
      <c r="C21" s="61" t="s">
        <v>96</v>
      </c>
      <c r="D21" s="125">
        <v>17.06</v>
      </c>
      <c r="E21" s="125">
        <v>15.74</v>
      </c>
      <c r="F21" s="125">
        <v>20.15</v>
      </c>
      <c r="G21" s="125">
        <v>14.52</v>
      </c>
      <c r="H21" s="125">
        <v>20.58</v>
      </c>
      <c r="I21" s="125">
        <v>69.25</v>
      </c>
      <c r="J21" s="125">
        <v>69.71</v>
      </c>
      <c r="K21" s="125">
        <v>64.7</v>
      </c>
      <c r="L21" s="125">
        <v>72.7</v>
      </c>
      <c r="M21" s="125">
        <v>73.65</v>
      </c>
      <c r="N21" s="125">
        <v>1.27</v>
      </c>
    </row>
    <row r="22" spans="1:14" s="48" customFormat="1" ht="12.75">
      <c r="A22" s="70" t="s">
        <v>97</v>
      </c>
      <c r="B22" s="57" t="s">
        <v>98</v>
      </c>
      <c r="C22" s="71" t="s">
        <v>99</v>
      </c>
      <c r="D22" s="57">
        <v>1784</v>
      </c>
      <c r="E22" s="57">
        <v>1460</v>
      </c>
      <c r="F22" s="57">
        <v>1752</v>
      </c>
      <c r="G22" s="57">
        <v>1784</v>
      </c>
      <c r="H22" s="57">
        <v>1316</v>
      </c>
      <c r="I22" s="57">
        <v>68</v>
      </c>
      <c r="J22" s="57">
        <v>38</v>
      </c>
      <c r="K22" s="57">
        <v>109</v>
      </c>
      <c r="L22" s="57">
        <v>13</v>
      </c>
      <c r="M22" s="57">
        <v>61</v>
      </c>
      <c r="N22" s="57" t="s">
        <v>62</v>
      </c>
    </row>
    <row r="23" spans="1:14" s="48" customFormat="1" ht="12.75">
      <c r="A23" s="93" t="s">
        <v>120</v>
      </c>
      <c r="B23" s="63"/>
      <c r="C23" s="64"/>
      <c r="D23" s="62"/>
      <c r="E23" s="62"/>
      <c r="F23" s="62"/>
      <c r="G23" s="61"/>
      <c r="H23" s="61"/>
      <c r="I23" s="61"/>
      <c r="J23" s="61"/>
      <c r="K23" s="61"/>
      <c r="L23" s="61"/>
      <c r="M23" s="61"/>
      <c r="N23" s="61"/>
    </row>
    <row r="24" spans="1:14" s="48" customFormat="1" ht="12.75">
      <c r="A24" s="60" t="s">
        <v>100</v>
      </c>
      <c r="B24" s="61" t="s">
        <v>101</v>
      </c>
      <c r="C24" s="61" t="s">
        <v>102</v>
      </c>
      <c r="D24" s="74">
        <f aca="true" t="shared" si="0" ref="D24:M24">D21*2/100+D22*2/96</f>
        <v>37.507866666666665</v>
      </c>
      <c r="E24" s="74">
        <f t="shared" si="0"/>
        <v>30.73146666666667</v>
      </c>
      <c r="F24" s="74">
        <f t="shared" si="0"/>
        <v>36.903</v>
      </c>
      <c r="G24" s="74">
        <f t="shared" si="0"/>
        <v>37.45706666666666</v>
      </c>
      <c r="H24" s="74">
        <f t="shared" si="0"/>
        <v>27.828266666666668</v>
      </c>
      <c r="I24" s="74">
        <f t="shared" si="0"/>
        <v>2.8016666666666667</v>
      </c>
      <c r="J24" s="74">
        <f t="shared" si="0"/>
        <v>2.1858666666666666</v>
      </c>
      <c r="K24" s="74">
        <f t="shared" si="0"/>
        <v>3.5648333333333335</v>
      </c>
      <c r="L24" s="74">
        <f t="shared" si="0"/>
        <v>1.7248333333333332</v>
      </c>
      <c r="M24" s="74">
        <f t="shared" si="0"/>
        <v>2.7438333333333333</v>
      </c>
      <c r="N24" s="74" t="e">
        <f>NA()</f>
        <v>#N/A</v>
      </c>
    </row>
    <row r="25" spans="1:14" s="48" customFormat="1" ht="12.75">
      <c r="A25" s="60" t="s">
        <v>103</v>
      </c>
      <c r="B25" s="61" t="s">
        <v>101</v>
      </c>
      <c r="C25" s="61" t="s">
        <v>102</v>
      </c>
      <c r="D25" s="74">
        <f aca="true" t="shared" si="1" ref="D25:M25">D38*2/40.08+D45*2/24.3+D51/39.1+D55/23</f>
        <v>38.482212870208556</v>
      </c>
      <c r="E25" s="74">
        <f t="shared" si="1"/>
        <v>31.462124844435092</v>
      </c>
      <c r="F25" s="74">
        <f t="shared" si="1"/>
        <v>37.521816426507286</v>
      </c>
      <c r="G25" s="74">
        <f t="shared" si="1"/>
        <v>35.713513657853696</v>
      </c>
      <c r="H25" s="74">
        <f t="shared" si="1"/>
        <v>27.27202468102222</v>
      </c>
      <c r="I25" s="74">
        <f t="shared" si="1"/>
        <v>2.7959460996544374</v>
      </c>
      <c r="J25" s="74">
        <f t="shared" si="1"/>
        <v>2.1830135895050224</v>
      </c>
      <c r="K25" s="74">
        <f t="shared" si="1"/>
        <v>3.7013546838311635</v>
      </c>
      <c r="L25" s="74">
        <f t="shared" si="1"/>
        <v>1.7485305427161528</v>
      </c>
      <c r="M25" s="74">
        <f t="shared" si="1"/>
        <v>2.7066340824082635</v>
      </c>
      <c r="N25" s="74" t="e">
        <f>NA()</f>
        <v>#N/A</v>
      </c>
    </row>
    <row r="26" spans="1:14" s="48" customFormat="1" ht="12.75">
      <c r="A26" s="60" t="s">
        <v>104</v>
      </c>
      <c r="B26" s="61" t="s">
        <v>101</v>
      </c>
      <c r="C26" s="61" t="s">
        <v>102</v>
      </c>
      <c r="D26" s="74">
        <f aca="true" t="shared" si="2" ref="D26:M26">D24-D25</f>
        <v>-0.9743462035418915</v>
      </c>
      <c r="E26" s="74">
        <f t="shared" si="2"/>
        <v>-0.7306581777684222</v>
      </c>
      <c r="F26" s="74">
        <f t="shared" si="2"/>
        <v>-0.6188164265072871</v>
      </c>
      <c r="G26" s="74">
        <f t="shared" si="2"/>
        <v>1.7435530088129667</v>
      </c>
      <c r="H26" s="74">
        <f t="shared" si="2"/>
        <v>0.5562419856444478</v>
      </c>
      <c r="I26" s="74">
        <f t="shared" si="2"/>
        <v>0.005720567012229338</v>
      </c>
      <c r="J26" s="74">
        <f t="shared" si="2"/>
        <v>0.0028530771616441797</v>
      </c>
      <c r="K26" s="74">
        <f t="shared" si="2"/>
        <v>-0.13652135049782999</v>
      </c>
      <c r="L26" s="74">
        <f t="shared" si="2"/>
        <v>-0.023697209382819606</v>
      </c>
      <c r="M26" s="74">
        <f t="shared" si="2"/>
        <v>0.037199250925069816</v>
      </c>
      <c r="N26" s="74" t="e">
        <f>NA()</f>
        <v>#N/A</v>
      </c>
    </row>
    <row r="27" spans="1:14" s="48" customFormat="1" ht="12.75">
      <c r="A27" s="70" t="s">
        <v>105</v>
      </c>
      <c r="B27" s="57" t="s">
        <v>101</v>
      </c>
      <c r="C27" s="57" t="s">
        <v>3</v>
      </c>
      <c r="D27" s="94">
        <f aca="true" t="shared" si="3" ref="D27:M27">D26/(D24+D25)</f>
        <v>-0.012822018472412268</v>
      </c>
      <c r="E27" s="94">
        <f t="shared" si="3"/>
        <v>-0.011748126455086572</v>
      </c>
      <c r="F27" s="94">
        <f t="shared" si="3"/>
        <v>-0.008314651701134573</v>
      </c>
      <c r="G27" s="94">
        <f t="shared" si="3"/>
        <v>0.023828607086073372</v>
      </c>
      <c r="H27" s="94">
        <f t="shared" si="3"/>
        <v>0.010095082476687825</v>
      </c>
      <c r="I27" s="94">
        <f t="shared" si="3"/>
        <v>0.001021965479042782</v>
      </c>
      <c r="J27" s="94">
        <f t="shared" si="3"/>
        <v>0.0006530454016481195</v>
      </c>
      <c r="K27" s="94">
        <f t="shared" si="3"/>
        <v>-0.01878857940027611</v>
      </c>
      <c r="L27" s="94">
        <f t="shared" si="3"/>
        <v>-0.0068225530720300446</v>
      </c>
      <c r="M27" s="94">
        <f t="shared" si="3"/>
        <v>0.006824965289698634</v>
      </c>
      <c r="N27" s="56" t="e">
        <f>NA()</f>
        <v>#N/A</v>
      </c>
    </row>
    <row r="28" spans="1:14" s="48" customFormat="1" ht="12.75">
      <c r="A28" s="95" t="s">
        <v>121</v>
      </c>
      <c r="B28" s="95"/>
      <c r="C28" s="96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s="48" customFormat="1" ht="12.75">
      <c r="A29" s="96" t="s">
        <v>122</v>
      </c>
      <c r="B29" s="95"/>
      <c r="C29" s="61" t="s">
        <v>99</v>
      </c>
      <c r="D29" s="137">
        <v>1920</v>
      </c>
      <c r="E29" s="137">
        <v>1570</v>
      </c>
      <c r="F29" s="137">
        <v>1870</v>
      </c>
      <c r="G29" s="137">
        <v>1780</v>
      </c>
      <c r="H29" s="137">
        <v>1360</v>
      </c>
      <c r="I29" s="137">
        <v>134</v>
      </c>
      <c r="J29" s="137">
        <v>106</v>
      </c>
      <c r="K29" s="137">
        <v>179</v>
      </c>
      <c r="L29" s="137">
        <v>84.8</v>
      </c>
      <c r="M29" s="137">
        <v>130</v>
      </c>
      <c r="N29" s="137" t="s">
        <v>61</v>
      </c>
    </row>
    <row r="30" spans="1:14" s="98" customFormat="1" ht="12.75">
      <c r="A30" s="65" t="s">
        <v>123</v>
      </c>
      <c r="B30" s="61" t="s">
        <v>106</v>
      </c>
      <c r="C30" s="61" t="s">
        <v>99</v>
      </c>
      <c r="D30" s="137">
        <v>0.013</v>
      </c>
      <c r="E30" s="137">
        <v>0.018</v>
      </c>
      <c r="F30" s="137">
        <v>0.018</v>
      </c>
      <c r="G30" s="137">
        <v>0.002</v>
      </c>
      <c r="H30" s="137">
        <v>0.001</v>
      </c>
      <c r="I30" s="137">
        <v>0.0057</v>
      </c>
      <c r="J30" s="137">
        <v>0.0051</v>
      </c>
      <c r="K30" s="137">
        <v>0.004</v>
      </c>
      <c r="L30" s="137">
        <v>0.0072</v>
      </c>
      <c r="M30" s="137">
        <v>0.0039</v>
      </c>
      <c r="N30" s="137">
        <v>0.0062</v>
      </c>
    </row>
    <row r="31" spans="1:14" s="48" customFormat="1" ht="12.75">
      <c r="A31" s="65" t="s">
        <v>124</v>
      </c>
      <c r="B31" s="61" t="s">
        <v>106</v>
      </c>
      <c r="C31" s="61" t="s">
        <v>99</v>
      </c>
      <c r="D31" s="137">
        <v>0.0037</v>
      </c>
      <c r="E31" s="137">
        <v>0.004</v>
      </c>
      <c r="F31" s="137">
        <v>0.0034</v>
      </c>
      <c r="G31" s="137">
        <v>0.003</v>
      </c>
      <c r="H31" s="137">
        <v>0.0025</v>
      </c>
      <c r="I31" s="137">
        <v>0.00231</v>
      </c>
      <c r="J31" s="137">
        <v>0.00158</v>
      </c>
      <c r="K31" s="137">
        <v>0.0022</v>
      </c>
      <c r="L31" s="137">
        <v>0.00119</v>
      </c>
      <c r="M31" s="137">
        <v>0.00188</v>
      </c>
      <c r="N31" s="137" t="s">
        <v>211</v>
      </c>
    </row>
    <row r="32" spans="1:14" s="98" customFormat="1" ht="12.75">
      <c r="A32" s="65" t="s">
        <v>125</v>
      </c>
      <c r="B32" s="61" t="s">
        <v>106</v>
      </c>
      <c r="C32" s="61" t="s">
        <v>99</v>
      </c>
      <c r="D32" s="137">
        <v>0.0025</v>
      </c>
      <c r="E32" s="137">
        <v>0.0052</v>
      </c>
      <c r="F32" s="137">
        <v>0.0031</v>
      </c>
      <c r="G32" s="137">
        <v>0.003</v>
      </c>
      <c r="H32" s="137">
        <v>0.0037</v>
      </c>
      <c r="I32" s="137">
        <v>0.00768</v>
      </c>
      <c r="J32" s="137">
        <v>0.00618</v>
      </c>
      <c r="K32" s="137">
        <v>0.00655</v>
      </c>
      <c r="L32" s="137">
        <v>0.00491</v>
      </c>
      <c r="M32" s="137">
        <v>0.00724</v>
      </c>
      <c r="N32" s="137" t="s">
        <v>211</v>
      </c>
    </row>
    <row r="33" spans="1:14" s="99" customFormat="1" ht="12.75">
      <c r="A33" s="65" t="s">
        <v>126</v>
      </c>
      <c r="B33" s="61" t="s">
        <v>106</v>
      </c>
      <c r="C33" s="61" t="s">
        <v>99</v>
      </c>
      <c r="D33" s="137">
        <v>0.0045</v>
      </c>
      <c r="E33" s="137">
        <v>0.0057</v>
      </c>
      <c r="F33" s="137">
        <v>0.004</v>
      </c>
      <c r="G33" s="137">
        <v>0.0053</v>
      </c>
      <c r="H33" s="137">
        <v>0.0067</v>
      </c>
      <c r="I33" s="137">
        <v>0.00652</v>
      </c>
      <c r="J33" s="137">
        <v>0.00382</v>
      </c>
      <c r="K33" s="137">
        <v>0.00666</v>
      </c>
      <c r="L33" s="137">
        <v>0.0026</v>
      </c>
      <c r="M33" s="137">
        <v>0.00468</v>
      </c>
      <c r="N33" s="137">
        <v>4E-05</v>
      </c>
    </row>
    <row r="34" spans="1:14" s="48" customFormat="1" ht="12.75">
      <c r="A34" s="65" t="s">
        <v>127</v>
      </c>
      <c r="B34" s="61" t="s">
        <v>106</v>
      </c>
      <c r="C34" s="61" t="s">
        <v>99</v>
      </c>
      <c r="D34" s="137" t="s">
        <v>217</v>
      </c>
      <c r="E34" s="137" t="s">
        <v>217</v>
      </c>
      <c r="F34" s="137" t="s">
        <v>217</v>
      </c>
      <c r="G34" s="137" t="s">
        <v>217</v>
      </c>
      <c r="H34" s="137" t="s">
        <v>217</v>
      </c>
      <c r="I34" s="137" t="s">
        <v>212</v>
      </c>
      <c r="J34" s="137" t="s">
        <v>212</v>
      </c>
      <c r="K34" s="137" t="s">
        <v>212</v>
      </c>
      <c r="L34" s="137" t="s">
        <v>212</v>
      </c>
      <c r="M34" s="137" t="s">
        <v>212</v>
      </c>
      <c r="N34" s="137" t="s">
        <v>212</v>
      </c>
    </row>
    <row r="35" spans="1:14" s="48" customFormat="1" ht="12.75">
      <c r="A35" s="65" t="s">
        <v>128</v>
      </c>
      <c r="B35" s="61" t="s">
        <v>106</v>
      </c>
      <c r="C35" s="61" t="s">
        <v>99</v>
      </c>
      <c r="D35" s="137" t="s">
        <v>223</v>
      </c>
      <c r="E35" s="137" t="s">
        <v>223</v>
      </c>
      <c r="F35" s="137" t="s">
        <v>223</v>
      </c>
      <c r="G35" s="137" t="s">
        <v>223</v>
      </c>
      <c r="H35" s="137" t="s">
        <v>223</v>
      </c>
      <c r="I35" s="137" t="s">
        <v>213</v>
      </c>
      <c r="J35" s="137" t="s">
        <v>213</v>
      </c>
      <c r="K35" s="137" t="s">
        <v>213</v>
      </c>
      <c r="L35" s="137" t="s">
        <v>213</v>
      </c>
      <c r="M35" s="137" t="s">
        <v>213</v>
      </c>
      <c r="N35" s="137" t="s">
        <v>213</v>
      </c>
    </row>
    <row r="36" spans="1:14" s="48" customFormat="1" ht="12.75">
      <c r="A36" s="65" t="s">
        <v>129</v>
      </c>
      <c r="B36" s="61" t="s">
        <v>106</v>
      </c>
      <c r="C36" s="61" t="s">
        <v>99</v>
      </c>
      <c r="D36" s="137" t="s">
        <v>224</v>
      </c>
      <c r="E36" s="137" t="s">
        <v>224</v>
      </c>
      <c r="F36" s="137" t="s">
        <v>224</v>
      </c>
      <c r="G36" s="137" t="s">
        <v>224</v>
      </c>
      <c r="H36" s="137" t="s">
        <v>224</v>
      </c>
      <c r="I36" s="137" t="s">
        <v>214</v>
      </c>
      <c r="J36" s="137" t="s">
        <v>214</v>
      </c>
      <c r="K36" s="137" t="s">
        <v>214</v>
      </c>
      <c r="L36" s="137" t="s">
        <v>214</v>
      </c>
      <c r="M36" s="137" t="s">
        <v>214</v>
      </c>
      <c r="N36" s="137" t="s">
        <v>214</v>
      </c>
    </row>
    <row r="37" spans="1:14" s="48" customFormat="1" ht="12.75">
      <c r="A37" s="65" t="s">
        <v>130</v>
      </c>
      <c r="B37" s="61" t="s">
        <v>106</v>
      </c>
      <c r="C37" s="61" t="s">
        <v>99</v>
      </c>
      <c r="D37" s="137">
        <v>0.0208</v>
      </c>
      <c r="E37" s="137">
        <v>0.014</v>
      </c>
      <c r="F37" s="137">
        <v>0.0167</v>
      </c>
      <c r="G37" s="137">
        <v>0.0167</v>
      </c>
      <c r="H37" s="137">
        <v>0.0138</v>
      </c>
      <c r="I37" s="137">
        <v>0.000292</v>
      </c>
      <c r="J37" s="137">
        <v>0.000228</v>
      </c>
      <c r="K37" s="137">
        <v>0.000384</v>
      </c>
      <c r="L37" s="137">
        <v>0.000142</v>
      </c>
      <c r="M37" s="137">
        <v>0.00022</v>
      </c>
      <c r="N37" s="137" t="s">
        <v>213</v>
      </c>
    </row>
    <row r="38" spans="1:14" s="48" customFormat="1" ht="12.75">
      <c r="A38" s="65" t="s">
        <v>131</v>
      </c>
      <c r="B38" s="61" t="s">
        <v>106</v>
      </c>
      <c r="C38" s="61" t="s">
        <v>99</v>
      </c>
      <c r="D38" s="137">
        <v>616</v>
      </c>
      <c r="E38" s="137">
        <v>579</v>
      </c>
      <c r="F38" s="137">
        <v>602</v>
      </c>
      <c r="G38" s="137">
        <v>581</v>
      </c>
      <c r="H38" s="137">
        <v>492</v>
      </c>
      <c r="I38" s="137">
        <v>33.5</v>
      </c>
      <c r="J38" s="137">
        <v>26.9</v>
      </c>
      <c r="K38" s="137">
        <v>46</v>
      </c>
      <c r="L38" s="137">
        <v>22.5</v>
      </c>
      <c r="M38" s="137">
        <v>30.8</v>
      </c>
      <c r="N38" s="137" t="s">
        <v>214</v>
      </c>
    </row>
    <row r="39" spans="1:14" s="48" customFormat="1" ht="12.75">
      <c r="A39" s="65" t="s">
        <v>132</v>
      </c>
      <c r="B39" s="61" t="s">
        <v>106</v>
      </c>
      <c r="C39" s="61" t="s">
        <v>99</v>
      </c>
      <c r="D39" s="137" t="s">
        <v>216</v>
      </c>
      <c r="E39" s="137" t="s">
        <v>216</v>
      </c>
      <c r="F39" s="137" t="s">
        <v>216</v>
      </c>
      <c r="G39" s="137" t="s">
        <v>216</v>
      </c>
      <c r="H39" s="137" t="s">
        <v>216</v>
      </c>
      <c r="I39" s="137">
        <v>0.0002</v>
      </c>
      <c r="J39" s="137" t="s">
        <v>215</v>
      </c>
      <c r="K39" s="137" t="s">
        <v>215</v>
      </c>
      <c r="L39" s="137">
        <v>0.0001</v>
      </c>
      <c r="M39" s="137" t="s">
        <v>215</v>
      </c>
      <c r="N39" s="137" t="s">
        <v>215</v>
      </c>
    </row>
    <row r="40" spans="1:14" s="48" customFormat="1" ht="12.75">
      <c r="A40" s="65" t="s">
        <v>133</v>
      </c>
      <c r="B40" s="61" t="s">
        <v>106</v>
      </c>
      <c r="C40" s="61" t="s">
        <v>99</v>
      </c>
      <c r="D40" s="137">
        <v>0.00034</v>
      </c>
      <c r="E40" s="137">
        <v>0.00018</v>
      </c>
      <c r="F40" s="137">
        <v>0.00026</v>
      </c>
      <c r="G40" s="137">
        <v>0.00031</v>
      </c>
      <c r="H40" s="137">
        <v>0.0002</v>
      </c>
      <c r="I40" s="137">
        <v>1.4E-05</v>
      </c>
      <c r="J40" s="137">
        <v>6E-06</v>
      </c>
      <c r="K40" s="137" t="s">
        <v>213</v>
      </c>
      <c r="L40" s="137">
        <v>9E-06</v>
      </c>
      <c r="M40" s="137">
        <v>5E-06</v>
      </c>
      <c r="N40" s="137" t="s">
        <v>213</v>
      </c>
    </row>
    <row r="41" spans="1:14" s="48" customFormat="1" ht="12.75">
      <c r="A41" s="65" t="s">
        <v>134</v>
      </c>
      <c r="B41" s="61" t="s">
        <v>106</v>
      </c>
      <c r="C41" s="61" t="s">
        <v>99</v>
      </c>
      <c r="D41" s="137">
        <v>0.0016</v>
      </c>
      <c r="E41" s="137">
        <v>0.0022</v>
      </c>
      <c r="F41" s="137">
        <v>0.0016</v>
      </c>
      <c r="G41" s="137">
        <v>0.0025</v>
      </c>
      <c r="H41" s="137">
        <v>0.0039</v>
      </c>
      <c r="I41" s="137">
        <v>0.00203</v>
      </c>
      <c r="J41" s="137">
        <v>0.00381</v>
      </c>
      <c r="K41" s="137">
        <v>0.00132</v>
      </c>
      <c r="L41" s="137">
        <v>0.00194</v>
      </c>
      <c r="M41" s="137">
        <v>0.00111</v>
      </c>
      <c r="N41" s="137">
        <v>0.00037</v>
      </c>
    </row>
    <row r="42" spans="1:14" s="48" customFormat="1" ht="12.75">
      <c r="A42" s="65" t="s">
        <v>135</v>
      </c>
      <c r="B42" s="61" t="s">
        <v>106</v>
      </c>
      <c r="C42" s="61" t="s">
        <v>99</v>
      </c>
      <c r="D42" s="137">
        <v>0.015</v>
      </c>
      <c r="E42" s="137">
        <v>0.017</v>
      </c>
      <c r="F42" s="137">
        <v>0.013</v>
      </c>
      <c r="G42" s="137">
        <v>0.01</v>
      </c>
      <c r="H42" s="137">
        <v>0.008</v>
      </c>
      <c r="I42" s="137">
        <v>0.003</v>
      </c>
      <c r="J42" s="137">
        <v>0.002</v>
      </c>
      <c r="K42" s="137">
        <v>0.002</v>
      </c>
      <c r="L42" s="137">
        <v>0.003</v>
      </c>
      <c r="M42" s="137" t="s">
        <v>227</v>
      </c>
      <c r="N42" s="137">
        <v>0.002</v>
      </c>
    </row>
    <row r="43" spans="1:14" s="48" customFormat="1" ht="12.75">
      <c r="A43" s="65" t="s">
        <v>136</v>
      </c>
      <c r="B43" s="61" t="s">
        <v>106</v>
      </c>
      <c r="C43" s="61" t="s">
        <v>99</v>
      </c>
      <c r="D43" s="137">
        <v>0.00034</v>
      </c>
      <c r="E43" s="137">
        <v>0.00032</v>
      </c>
      <c r="F43" s="137">
        <v>0.00022</v>
      </c>
      <c r="G43" s="137">
        <v>5E-05</v>
      </c>
      <c r="H43" s="137">
        <v>4E-05</v>
      </c>
      <c r="I43" s="137">
        <v>3.1E-05</v>
      </c>
      <c r="J43" s="137">
        <v>0.000349</v>
      </c>
      <c r="K43" s="137">
        <v>3.8E-05</v>
      </c>
      <c r="L43" s="137">
        <v>9.8E-05</v>
      </c>
      <c r="M43" s="137">
        <v>2.3E-05</v>
      </c>
      <c r="N43" s="137">
        <v>7E-05</v>
      </c>
    </row>
    <row r="44" spans="1:14" s="98" customFormat="1" ht="12.75">
      <c r="A44" s="65" t="s">
        <v>137</v>
      </c>
      <c r="B44" s="61" t="s">
        <v>106</v>
      </c>
      <c r="C44" s="61" t="s">
        <v>99</v>
      </c>
      <c r="D44" s="137">
        <v>0.008</v>
      </c>
      <c r="E44" s="137">
        <v>0.003</v>
      </c>
      <c r="F44" s="137">
        <v>0.007</v>
      </c>
      <c r="G44" s="137">
        <v>0.007</v>
      </c>
      <c r="H44" s="137">
        <v>0.005</v>
      </c>
      <c r="I44" s="137">
        <v>0.003</v>
      </c>
      <c r="J44" s="137">
        <v>0.0022</v>
      </c>
      <c r="K44" s="137">
        <v>0.0033</v>
      </c>
      <c r="L44" s="137">
        <v>0.0019</v>
      </c>
      <c r="M44" s="137">
        <v>0.0031</v>
      </c>
      <c r="N44" s="137" t="s">
        <v>216</v>
      </c>
    </row>
    <row r="45" spans="1:14" s="100" customFormat="1" ht="12.75">
      <c r="A45" s="65" t="s">
        <v>138</v>
      </c>
      <c r="B45" s="61" t="s">
        <v>106</v>
      </c>
      <c r="C45" s="61" t="s">
        <v>99</v>
      </c>
      <c r="D45" s="137">
        <v>92.3</v>
      </c>
      <c r="E45" s="137">
        <v>30.4</v>
      </c>
      <c r="F45" s="137">
        <v>89.2</v>
      </c>
      <c r="G45" s="137">
        <v>80</v>
      </c>
      <c r="H45" s="137">
        <v>32.2</v>
      </c>
      <c r="I45" s="137">
        <v>12.3</v>
      </c>
      <c r="J45" s="137">
        <v>9.35</v>
      </c>
      <c r="K45" s="137">
        <v>15.6</v>
      </c>
      <c r="L45" s="137">
        <v>6.95</v>
      </c>
      <c r="M45" s="137">
        <v>12.9</v>
      </c>
      <c r="N45" s="137" t="s">
        <v>214</v>
      </c>
    </row>
    <row r="46" spans="1:14" s="48" customFormat="1" ht="12.75">
      <c r="A46" s="65" t="s">
        <v>139</v>
      </c>
      <c r="B46" s="61" t="s">
        <v>106</v>
      </c>
      <c r="C46" s="61" t="s">
        <v>99</v>
      </c>
      <c r="D46" s="137">
        <v>2.17</v>
      </c>
      <c r="E46" s="137">
        <v>1.06</v>
      </c>
      <c r="F46" s="137">
        <v>1.5</v>
      </c>
      <c r="G46" s="137">
        <v>1.93</v>
      </c>
      <c r="H46" s="137">
        <v>1.54</v>
      </c>
      <c r="I46" s="137">
        <v>0.00113</v>
      </c>
      <c r="J46" s="137">
        <v>0.00069</v>
      </c>
      <c r="K46" s="137">
        <v>0.00147</v>
      </c>
      <c r="L46" s="137">
        <v>0.00148</v>
      </c>
      <c r="M46" s="137">
        <v>0.00048</v>
      </c>
      <c r="N46" s="137">
        <v>6E-05</v>
      </c>
    </row>
    <row r="47" spans="1:14" s="48" customFormat="1" ht="12.75">
      <c r="A47" s="65" t="s">
        <v>140</v>
      </c>
      <c r="B47" s="61" t="s">
        <v>106</v>
      </c>
      <c r="C47" s="61" t="s">
        <v>107</v>
      </c>
      <c r="D47" s="137" t="s">
        <v>214</v>
      </c>
      <c r="E47" s="137" t="s">
        <v>214</v>
      </c>
      <c r="F47" s="137" t="s">
        <v>214</v>
      </c>
      <c r="G47" s="137" t="s">
        <v>214</v>
      </c>
      <c r="H47" s="137" t="s">
        <v>214</v>
      </c>
      <c r="I47" s="137" t="s">
        <v>108</v>
      </c>
      <c r="J47" s="137" t="s">
        <v>108</v>
      </c>
      <c r="K47" s="137" t="s">
        <v>108</v>
      </c>
      <c r="L47" s="137" t="s">
        <v>108</v>
      </c>
      <c r="M47" s="137" t="s">
        <v>108</v>
      </c>
      <c r="N47" s="137" t="s">
        <v>108</v>
      </c>
    </row>
    <row r="48" spans="1:14" s="48" customFormat="1" ht="12.75">
      <c r="A48" s="65" t="s">
        <v>141</v>
      </c>
      <c r="B48" s="61" t="s">
        <v>106</v>
      </c>
      <c r="C48" s="61" t="s">
        <v>99</v>
      </c>
      <c r="D48" s="137" t="s">
        <v>225</v>
      </c>
      <c r="E48" s="137">
        <v>0.0004</v>
      </c>
      <c r="F48" s="137" t="s">
        <v>225</v>
      </c>
      <c r="G48" s="137" t="s">
        <v>225</v>
      </c>
      <c r="H48" s="137" t="s">
        <v>225</v>
      </c>
      <c r="I48" s="137">
        <v>0.00034</v>
      </c>
      <c r="J48" s="137">
        <v>0.00014</v>
      </c>
      <c r="K48" s="137">
        <v>0.00024</v>
      </c>
      <c r="L48" s="137">
        <v>0.00011</v>
      </c>
      <c r="M48" s="137">
        <v>0.00019</v>
      </c>
      <c r="N48" s="137" t="s">
        <v>217</v>
      </c>
    </row>
    <row r="49" spans="1:14" s="48" customFormat="1" ht="12.75">
      <c r="A49" s="65" t="s">
        <v>142</v>
      </c>
      <c r="B49" s="61" t="s">
        <v>106</v>
      </c>
      <c r="C49" s="61" t="s">
        <v>99</v>
      </c>
      <c r="D49" s="137">
        <v>0.0009</v>
      </c>
      <c r="E49" s="137">
        <v>0.0009</v>
      </c>
      <c r="F49" s="137">
        <v>0.0009</v>
      </c>
      <c r="G49" s="137">
        <v>0.0012</v>
      </c>
      <c r="H49" s="137">
        <v>0.0009</v>
      </c>
      <c r="I49" s="137">
        <v>0.00015</v>
      </c>
      <c r="J49" s="137">
        <v>0.00046</v>
      </c>
      <c r="K49" s="137">
        <v>0.00019</v>
      </c>
      <c r="L49" s="137">
        <v>0.00024</v>
      </c>
      <c r="M49" s="137">
        <v>0.00023</v>
      </c>
      <c r="N49" s="137">
        <v>7E-05</v>
      </c>
    </row>
    <row r="50" spans="1:14" s="48" customFormat="1" ht="12.75">
      <c r="A50" s="65" t="s">
        <v>143</v>
      </c>
      <c r="B50" s="61" t="s">
        <v>106</v>
      </c>
      <c r="C50" s="61" t="s">
        <v>99</v>
      </c>
      <c r="D50" s="137" t="s">
        <v>108</v>
      </c>
      <c r="E50" s="137" t="s">
        <v>108</v>
      </c>
      <c r="F50" s="137" t="s">
        <v>108</v>
      </c>
      <c r="G50" s="137" t="s">
        <v>108</v>
      </c>
      <c r="H50" s="137" t="s">
        <v>108</v>
      </c>
      <c r="I50" s="137">
        <v>0.003</v>
      </c>
      <c r="J50" s="137">
        <v>0.003</v>
      </c>
      <c r="K50" s="137">
        <v>0.003</v>
      </c>
      <c r="L50" s="137">
        <v>0.002</v>
      </c>
      <c r="M50" s="137">
        <v>0.003</v>
      </c>
      <c r="N50" s="137" t="s">
        <v>218</v>
      </c>
    </row>
    <row r="51" spans="1:14" s="48" customFormat="1" ht="12.75">
      <c r="A51" s="65" t="s">
        <v>144</v>
      </c>
      <c r="B51" s="61" t="s">
        <v>106</v>
      </c>
      <c r="C51" s="61" t="s">
        <v>99</v>
      </c>
      <c r="D51" s="137">
        <v>5.05</v>
      </c>
      <c r="E51" s="137">
        <v>2.33</v>
      </c>
      <c r="F51" s="137">
        <v>4.79</v>
      </c>
      <c r="G51" s="137">
        <v>4.58</v>
      </c>
      <c r="H51" s="137">
        <v>2.45</v>
      </c>
      <c r="I51" s="137">
        <v>3.51</v>
      </c>
      <c r="J51" s="137">
        <v>2.34</v>
      </c>
      <c r="K51" s="137">
        <v>3.92</v>
      </c>
      <c r="L51" s="137">
        <v>1.66</v>
      </c>
      <c r="M51" s="137">
        <v>3.44</v>
      </c>
      <c r="N51" s="137" t="s">
        <v>214</v>
      </c>
    </row>
    <row r="52" spans="1:14" s="48" customFormat="1" ht="12.75">
      <c r="A52" s="65" t="s">
        <v>145</v>
      </c>
      <c r="B52" s="61" t="s">
        <v>106</v>
      </c>
      <c r="C52" s="61" t="s">
        <v>99</v>
      </c>
      <c r="D52" s="137">
        <v>0.0006</v>
      </c>
      <c r="E52" s="137">
        <v>0.0003</v>
      </c>
      <c r="F52" s="137">
        <v>0.0005</v>
      </c>
      <c r="G52" s="137">
        <v>0.0005</v>
      </c>
      <c r="H52" s="137">
        <v>0.0002</v>
      </c>
      <c r="I52" s="137" t="s">
        <v>219</v>
      </c>
      <c r="J52" s="137" t="s">
        <v>219</v>
      </c>
      <c r="K52" s="137" t="s">
        <v>219</v>
      </c>
      <c r="L52" s="137" t="s">
        <v>219</v>
      </c>
      <c r="M52" s="137" t="s">
        <v>219</v>
      </c>
      <c r="N52" s="137" t="s">
        <v>219</v>
      </c>
    </row>
    <row r="53" spans="1:14" s="48" customFormat="1" ht="12.75">
      <c r="A53" s="65" t="s">
        <v>146</v>
      </c>
      <c r="B53" s="61" t="s">
        <v>106</v>
      </c>
      <c r="C53" s="61" t="s">
        <v>99</v>
      </c>
      <c r="D53" s="137">
        <v>1.36</v>
      </c>
      <c r="E53" s="137">
        <v>0.911</v>
      </c>
      <c r="F53" s="137">
        <v>1.33</v>
      </c>
      <c r="G53" s="137">
        <v>1.28</v>
      </c>
      <c r="H53" s="137">
        <v>0.835</v>
      </c>
      <c r="I53" s="137">
        <v>1.59</v>
      </c>
      <c r="J53" s="137">
        <v>1.2</v>
      </c>
      <c r="K53" s="137">
        <v>1.66</v>
      </c>
      <c r="L53" s="137">
        <v>1.09</v>
      </c>
      <c r="M53" s="137">
        <v>1.65</v>
      </c>
      <c r="N53" s="137" t="s">
        <v>60</v>
      </c>
    </row>
    <row r="54" spans="1:14" s="48" customFormat="1" ht="12.75">
      <c r="A54" s="65" t="s">
        <v>147</v>
      </c>
      <c r="B54" s="61" t="s">
        <v>106</v>
      </c>
      <c r="C54" s="61" t="s">
        <v>99</v>
      </c>
      <c r="D54" s="137" t="s">
        <v>223</v>
      </c>
      <c r="E54" s="137" t="s">
        <v>223</v>
      </c>
      <c r="F54" s="137" t="s">
        <v>223</v>
      </c>
      <c r="G54" s="137" t="s">
        <v>223</v>
      </c>
      <c r="H54" s="137" t="s">
        <v>223</v>
      </c>
      <c r="I54" s="137" t="s">
        <v>213</v>
      </c>
      <c r="J54" s="137" t="s">
        <v>213</v>
      </c>
      <c r="K54" s="137" t="s">
        <v>213</v>
      </c>
      <c r="L54" s="137" t="s">
        <v>213</v>
      </c>
      <c r="M54" s="137" t="s">
        <v>213</v>
      </c>
      <c r="N54" s="137" t="s">
        <v>213</v>
      </c>
    </row>
    <row r="55" spans="1:14" s="101" customFormat="1" ht="12.75">
      <c r="A55" s="65" t="s">
        <v>148</v>
      </c>
      <c r="B55" s="61" t="s">
        <v>106</v>
      </c>
      <c r="C55" s="61" t="s">
        <v>99</v>
      </c>
      <c r="D55" s="137">
        <v>0.41</v>
      </c>
      <c r="E55" s="137">
        <v>0.19</v>
      </c>
      <c r="F55" s="137">
        <v>0.41</v>
      </c>
      <c r="G55" s="137">
        <v>0.46</v>
      </c>
      <c r="H55" s="137">
        <v>0.19</v>
      </c>
      <c r="I55" s="137">
        <v>0.51</v>
      </c>
      <c r="J55" s="137">
        <v>0.26</v>
      </c>
      <c r="K55" s="137">
        <v>0.5</v>
      </c>
      <c r="L55" s="137">
        <v>0.26</v>
      </c>
      <c r="M55" s="137">
        <v>0.46</v>
      </c>
      <c r="N55" s="137">
        <v>0.06</v>
      </c>
    </row>
    <row r="56" spans="1:14" s="48" customFormat="1" ht="12.75">
      <c r="A56" s="65" t="s">
        <v>149</v>
      </c>
      <c r="B56" s="61" t="s">
        <v>106</v>
      </c>
      <c r="C56" s="61" t="s">
        <v>99</v>
      </c>
      <c r="D56" s="137">
        <v>0.608</v>
      </c>
      <c r="E56" s="137">
        <v>0.478</v>
      </c>
      <c r="F56" s="137">
        <v>0.545</v>
      </c>
      <c r="G56" s="137">
        <v>0.533</v>
      </c>
      <c r="H56" s="137">
        <v>0.402</v>
      </c>
      <c r="I56" s="137">
        <v>0.12</v>
      </c>
      <c r="J56" s="137">
        <v>0.0927</v>
      </c>
      <c r="K56" s="137">
        <v>0.153</v>
      </c>
      <c r="L56" s="137">
        <v>0.0687</v>
      </c>
      <c r="M56" s="137">
        <v>0.116</v>
      </c>
      <c r="N56" s="137">
        <v>0.00019</v>
      </c>
    </row>
    <row r="57" spans="1:14" s="48" customFormat="1" ht="12.75">
      <c r="A57" s="96" t="s">
        <v>87</v>
      </c>
      <c r="B57" s="61" t="s">
        <v>106</v>
      </c>
      <c r="C57" s="61" t="s">
        <v>99</v>
      </c>
      <c r="D57" s="137">
        <v>609</v>
      </c>
      <c r="E57" s="137">
        <v>478</v>
      </c>
      <c r="F57" s="137">
        <v>605</v>
      </c>
      <c r="G57" s="137">
        <v>559</v>
      </c>
      <c r="H57" s="97">
        <v>437</v>
      </c>
      <c r="I57" s="137">
        <v>25</v>
      </c>
      <c r="J57" s="137">
        <v>14</v>
      </c>
      <c r="K57" s="137">
        <v>40</v>
      </c>
      <c r="L57" s="137">
        <v>5</v>
      </c>
      <c r="M57" s="137">
        <v>22</v>
      </c>
      <c r="N57" s="137" t="s">
        <v>220</v>
      </c>
    </row>
    <row r="58" spans="1:14" s="48" customFormat="1" ht="12.75">
      <c r="A58" s="65" t="s">
        <v>150</v>
      </c>
      <c r="B58" s="61" t="s">
        <v>106</v>
      </c>
      <c r="C58" s="61" t="s">
        <v>99</v>
      </c>
      <c r="D58" s="137">
        <v>0.00019</v>
      </c>
      <c r="E58" s="137">
        <v>0.00012</v>
      </c>
      <c r="F58" s="137">
        <v>0.00016</v>
      </c>
      <c r="G58" s="137">
        <v>0.00018</v>
      </c>
      <c r="H58" s="137">
        <v>0.00014</v>
      </c>
      <c r="I58" s="137">
        <v>3.2E-05</v>
      </c>
      <c r="J58" s="137">
        <v>2E-05</v>
      </c>
      <c r="K58" s="137">
        <v>3.2E-05</v>
      </c>
      <c r="L58" s="137">
        <v>1E-05</v>
      </c>
      <c r="M58" s="137">
        <v>2.5E-05</v>
      </c>
      <c r="N58" s="137" t="s">
        <v>221</v>
      </c>
    </row>
    <row r="59" spans="1:14" s="48" customFormat="1" ht="12.75">
      <c r="A59" s="65" t="s">
        <v>151</v>
      </c>
      <c r="B59" s="61" t="s">
        <v>106</v>
      </c>
      <c r="C59" s="61" t="s">
        <v>99</v>
      </c>
      <c r="D59" s="137" t="s">
        <v>217</v>
      </c>
      <c r="E59" s="137" t="s">
        <v>217</v>
      </c>
      <c r="F59" s="137">
        <v>6E-05</v>
      </c>
      <c r="G59" s="137" t="s">
        <v>217</v>
      </c>
      <c r="H59" s="137" t="s">
        <v>217</v>
      </c>
      <c r="I59" s="137">
        <v>3E-05</v>
      </c>
      <c r="J59" s="137">
        <v>0.00013</v>
      </c>
      <c r="K59" s="137">
        <v>2E-05</v>
      </c>
      <c r="L59" s="137">
        <v>1E-05</v>
      </c>
      <c r="M59" s="137">
        <v>1E-05</v>
      </c>
      <c r="N59" s="137" t="s">
        <v>212</v>
      </c>
    </row>
    <row r="60" spans="1:14" s="48" customFormat="1" ht="12.75">
      <c r="A60" s="65" t="s">
        <v>152</v>
      </c>
      <c r="B60" s="61" t="s">
        <v>106</v>
      </c>
      <c r="C60" s="61" t="s">
        <v>99</v>
      </c>
      <c r="D60" s="137" t="s">
        <v>226</v>
      </c>
      <c r="E60" s="137">
        <v>0.004</v>
      </c>
      <c r="F60" s="137" t="s">
        <v>226</v>
      </c>
      <c r="G60" s="137" t="s">
        <v>226</v>
      </c>
      <c r="H60" s="137" t="s">
        <v>226</v>
      </c>
      <c r="I60" s="137" t="s">
        <v>216</v>
      </c>
      <c r="J60" s="137" t="s">
        <v>216</v>
      </c>
      <c r="K60" s="137" t="s">
        <v>216</v>
      </c>
      <c r="L60" s="137" t="s">
        <v>216</v>
      </c>
      <c r="M60" s="137" t="s">
        <v>216</v>
      </c>
      <c r="N60" s="137" t="s">
        <v>216</v>
      </c>
    </row>
    <row r="61" spans="1:14" s="48" customFormat="1" ht="12.75">
      <c r="A61" s="65" t="s">
        <v>153</v>
      </c>
      <c r="B61" s="61" t="s">
        <v>106</v>
      </c>
      <c r="C61" s="61" t="s">
        <v>99</v>
      </c>
      <c r="D61" s="137">
        <v>0.00028</v>
      </c>
      <c r="E61" s="137">
        <v>0.00013</v>
      </c>
      <c r="F61" s="137">
        <v>0.0002</v>
      </c>
      <c r="G61" s="137">
        <v>0.00022</v>
      </c>
      <c r="H61" s="137">
        <v>0.0001</v>
      </c>
      <c r="I61" s="137">
        <v>0.000131</v>
      </c>
      <c r="J61" s="137">
        <v>7.2E-05</v>
      </c>
      <c r="K61" s="137">
        <v>0.000186</v>
      </c>
      <c r="L61" s="137">
        <v>3.3E-05</v>
      </c>
      <c r="M61" s="137">
        <v>0.000115</v>
      </c>
      <c r="N61" s="137" t="s">
        <v>221</v>
      </c>
    </row>
    <row r="62" spans="1:14" s="48" customFormat="1" ht="12.75">
      <c r="A62" s="65" t="s">
        <v>154</v>
      </c>
      <c r="B62" s="61" t="s">
        <v>106</v>
      </c>
      <c r="C62" s="61" t="s">
        <v>99</v>
      </c>
      <c r="D62" s="137" t="s">
        <v>227</v>
      </c>
      <c r="E62" s="137" t="s">
        <v>227</v>
      </c>
      <c r="F62" s="137" t="s">
        <v>227</v>
      </c>
      <c r="G62" s="137" t="s">
        <v>227</v>
      </c>
      <c r="H62" s="137" t="s">
        <v>227</v>
      </c>
      <c r="I62" s="137" t="s">
        <v>222</v>
      </c>
      <c r="J62" s="137" t="s">
        <v>222</v>
      </c>
      <c r="K62" s="137" t="s">
        <v>222</v>
      </c>
      <c r="L62" s="137" t="s">
        <v>222</v>
      </c>
      <c r="M62" s="137" t="s">
        <v>222</v>
      </c>
      <c r="N62" s="137" t="s">
        <v>222</v>
      </c>
    </row>
    <row r="63" spans="1:14" s="48" customFormat="1" ht="12.75">
      <c r="A63" s="65" t="s">
        <v>155</v>
      </c>
      <c r="B63" s="61" t="s">
        <v>106</v>
      </c>
      <c r="C63" s="61" t="s">
        <v>99</v>
      </c>
      <c r="D63" s="137">
        <v>0.268</v>
      </c>
      <c r="E63" s="137">
        <v>0.195</v>
      </c>
      <c r="F63" s="137">
        <v>0.198</v>
      </c>
      <c r="G63" s="137">
        <v>0.173</v>
      </c>
      <c r="H63" s="137">
        <v>0.183</v>
      </c>
      <c r="I63" s="137">
        <v>0.0046</v>
      </c>
      <c r="J63" s="137">
        <v>0.0034</v>
      </c>
      <c r="K63" s="137">
        <v>0.0057</v>
      </c>
      <c r="L63" s="137">
        <v>0.0039</v>
      </c>
      <c r="M63" s="137">
        <v>0.0029</v>
      </c>
      <c r="N63" s="137">
        <v>0.0011</v>
      </c>
    </row>
    <row r="64" spans="1:14" s="48" customFormat="1" ht="12.75">
      <c r="A64" s="66" t="s">
        <v>156</v>
      </c>
      <c r="B64" s="57" t="s">
        <v>106</v>
      </c>
      <c r="C64" s="57" t="s">
        <v>99</v>
      </c>
      <c r="D64" s="138" t="s">
        <v>216</v>
      </c>
      <c r="E64" s="138" t="s">
        <v>216</v>
      </c>
      <c r="F64" s="138" t="s">
        <v>216</v>
      </c>
      <c r="G64" s="138" t="s">
        <v>216</v>
      </c>
      <c r="H64" s="138" t="s">
        <v>216</v>
      </c>
      <c r="I64" s="138" t="s">
        <v>215</v>
      </c>
      <c r="J64" s="138" t="s">
        <v>215</v>
      </c>
      <c r="K64" s="138" t="s">
        <v>215</v>
      </c>
      <c r="L64" s="138" t="s">
        <v>215</v>
      </c>
      <c r="M64" s="138" t="s">
        <v>215</v>
      </c>
      <c r="N64" s="138" t="s">
        <v>215</v>
      </c>
    </row>
    <row r="65" spans="4:14" s="48" customFormat="1" ht="12.75"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s="48" customFormat="1" ht="12.75">
      <c r="A66" s="103"/>
      <c r="B66" s="103"/>
      <c r="C66" s="103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s="48" customFormat="1" ht="12.75">
      <c r="A67" s="103"/>
      <c r="B67" s="103"/>
      <c r="C67" s="103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s="48" customFormat="1" ht="12.75">
      <c r="A68" s="103"/>
      <c r="B68" s="103"/>
      <c r="C68" s="103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s="48" customFormat="1" ht="12.75">
      <c r="A69" s="104"/>
      <c r="B69" s="10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1:14" s="48" customFormat="1" ht="12.75">
      <c r="A70" s="105"/>
      <c r="B70" s="105"/>
      <c r="C70" s="78"/>
      <c r="D70" s="78"/>
      <c r="E70" s="102"/>
      <c r="F70" s="102"/>
      <c r="G70" s="78"/>
      <c r="H70" s="78"/>
      <c r="I70" s="78"/>
      <c r="J70" s="78"/>
      <c r="K70" s="78"/>
      <c r="L70" s="78"/>
      <c r="M70" s="78"/>
      <c r="N70" s="78"/>
    </row>
    <row r="71" spans="1:14" s="48" customFormat="1" ht="12.75">
      <c r="A71" s="105"/>
      <c r="B71" s="105"/>
      <c r="C71" s="78"/>
      <c r="D71" s="106"/>
      <c r="E71" s="106"/>
      <c r="F71" s="106"/>
      <c r="G71" s="78"/>
      <c r="H71" s="78"/>
      <c r="I71" s="78"/>
      <c r="J71" s="78"/>
      <c r="K71" s="78"/>
      <c r="L71" s="78"/>
      <c r="M71" s="78"/>
      <c r="N71" s="78"/>
    </row>
    <row r="72" spans="1:14" s="48" customFormat="1" ht="12.75">
      <c r="A72" s="105"/>
      <c r="B72" s="105"/>
      <c r="C72" s="78"/>
      <c r="D72" s="106"/>
      <c r="E72" s="106"/>
      <c r="F72" s="106"/>
      <c r="G72" s="78"/>
      <c r="H72" s="78"/>
      <c r="I72" s="78"/>
      <c r="J72" s="78"/>
      <c r="K72" s="78"/>
      <c r="L72" s="78"/>
      <c r="M72" s="78"/>
      <c r="N72" s="78"/>
    </row>
    <row r="73" spans="1:14" s="48" customFormat="1" ht="12.75">
      <c r="A73" s="105"/>
      <c r="B73" s="105"/>
      <c r="C73" s="78"/>
      <c r="D73" s="106"/>
      <c r="E73" s="106"/>
      <c r="F73" s="106"/>
      <c r="G73" s="78"/>
      <c r="H73" s="78"/>
      <c r="I73" s="78"/>
      <c r="J73" s="78"/>
      <c r="K73" s="78"/>
      <c r="L73" s="78"/>
      <c r="M73" s="78"/>
      <c r="N73" s="78"/>
    </row>
    <row r="74" spans="1:14" s="48" customFormat="1" ht="12.75">
      <c r="A74" s="105"/>
      <c r="B74" s="105"/>
      <c r="C74" s="78"/>
      <c r="D74" s="106"/>
      <c r="E74" s="106"/>
      <c r="F74" s="106"/>
      <c r="G74" s="78"/>
      <c r="H74" s="78"/>
      <c r="I74" s="78"/>
      <c r="J74" s="78"/>
      <c r="K74" s="78"/>
      <c r="L74" s="78"/>
      <c r="M74" s="78"/>
      <c r="N74" s="78"/>
    </row>
    <row r="75" spans="1:14" s="48" customFormat="1" ht="12.75">
      <c r="A75" s="105"/>
      <c r="B75" s="78"/>
      <c r="C75" s="107"/>
      <c r="D75" s="106"/>
      <c r="E75" s="106"/>
      <c r="F75" s="78"/>
      <c r="G75" s="78"/>
      <c r="H75" s="78"/>
      <c r="I75" s="78"/>
      <c r="J75" s="78"/>
      <c r="K75" s="78"/>
      <c r="L75" s="78"/>
      <c r="M75" s="78"/>
      <c r="N75" s="78"/>
    </row>
    <row r="76" spans="1:14" s="48" customFormat="1" ht="12.75">
      <c r="A76" s="105"/>
      <c r="B76" s="78"/>
      <c r="C76" s="107"/>
      <c r="D76" s="106"/>
      <c r="E76" s="106"/>
      <c r="F76" s="78"/>
      <c r="G76" s="78"/>
      <c r="H76" s="78"/>
      <c r="I76" s="78"/>
      <c r="J76" s="78"/>
      <c r="K76" s="78"/>
      <c r="L76" s="78"/>
      <c r="M76" s="78"/>
      <c r="N76" s="78"/>
    </row>
    <row r="77" spans="1:14" s="48" customFormat="1" ht="12.75">
      <c r="A77" s="105"/>
      <c r="B77" s="78"/>
      <c r="C77" s="107"/>
      <c r="D77" s="106"/>
      <c r="E77" s="106"/>
      <c r="F77" s="78"/>
      <c r="G77" s="78"/>
      <c r="H77" s="78"/>
      <c r="I77" s="78"/>
      <c r="J77" s="78"/>
      <c r="K77" s="78"/>
      <c r="L77" s="78"/>
      <c r="M77" s="78"/>
      <c r="N77" s="78"/>
    </row>
    <row r="78" spans="1:14" s="48" customFormat="1" ht="12.75">
      <c r="A78" s="105"/>
      <c r="B78" s="78"/>
      <c r="C78" s="107"/>
      <c r="D78" s="106"/>
      <c r="E78" s="106"/>
      <c r="F78" s="78"/>
      <c r="G78" s="78"/>
      <c r="H78" s="78"/>
      <c r="I78" s="78"/>
      <c r="J78" s="78"/>
      <c r="K78" s="78"/>
      <c r="L78" s="78"/>
      <c r="M78" s="78"/>
      <c r="N78" s="78"/>
    </row>
    <row r="79" spans="1:14" s="48" customFormat="1" ht="12.75">
      <c r="A79" s="105"/>
      <c r="B79" s="78"/>
      <c r="C79" s="107"/>
      <c r="D79" s="106"/>
      <c r="E79" s="106"/>
      <c r="F79" s="78"/>
      <c r="G79" s="78"/>
      <c r="H79" s="78"/>
      <c r="I79" s="78"/>
      <c r="J79" s="78"/>
      <c r="K79" s="78"/>
      <c r="L79" s="78"/>
      <c r="M79" s="78"/>
      <c r="N79" s="78"/>
    </row>
    <row r="80" spans="1:14" s="48" customFormat="1" ht="12.75">
      <c r="A80" s="105"/>
      <c r="B80" s="78"/>
      <c r="C80" s="107"/>
      <c r="D80" s="106"/>
      <c r="E80" s="106"/>
      <c r="F80" s="78"/>
      <c r="G80" s="78"/>
      <c r="H80" s="78"/>
      <c r="I80" s="78"/>
      <c r="J80" s="78"/>
      <c r="K80" s="78"/>
      <c r="L80" s="78"/>
      <c r="M80" s="78"/>
      <c r="N80" s="78"/>
    </row>
    <row r="81" spans="1:14" s="48" customFormat="1" ht="12.75">
      <c r="A81" s="105"/>
      <c r="B81" s="78"/>
      <c r="C81" s="107"/>
      <c r="D81" s="106"/>
      <c r="E81" s="106"/>
      <c r="F81" s="78"/>
      <c r="G81" s="78"/>
      <c r="H81" s="78"/>
      <c r="I81" s="78"/>
      <c r="J81" s="78"/>
      <c r="K81" s="78"/>
      <c r="L81" s="78"/>
      <c r="M81" s="78"/>
      <c r="N81" s="78"/>
    </row>
    <row r="82" spans="1:14" s="48" customFormat="1" ht="12.75">
      <c r="A82" s="105"/>
      <c r="B82" s="78"/>
      <c r="C82" s="99"/>
      <c r="D82" s="102"/>
      <c r="E82" s="102"/>
      <c r="F82" s="78"/>
      <c r="G82" s="78"/>
      <c r="H82" s="78"/>
      <c r="I82" s="78"/>
      <c r="J82" s="78"/>
      <c r="K82" s="78"/>
      <c r="L82" s="78"/>
      <c r="M82" s="78"/>
      <c r="N82" s="78"/>
    </row>
    <row r="83" spans="1:14" s="48" customFormat="1" ht="12.75">
      <c r="A83" s="105"/>
      <c r="B83" s="78"/>
      <c r="C83" s="99"/>
      <c r="D83" s="102"/>
      <c r="E83" s="102"/>
      <c r="F83" s="78"/>
      <c r="G83" s="78"/>
      <c r="H83" s="78"/>
      <c r="I83" s="78"/>
      <c r="J83" s="78"/>
      <c r="K83" s="78"/>
      <c r="L83" s="78"/>
      <c r="M83" s="78"/>
      <c r="N83" s="78"/>
    </row>
    <row r="84" spans="1:14" s="48" customFormat="1" ht="12.75">
      <c r="A84" s="105"/>
      <c r="B84" s="78"/>
      <c r="C84" s="99"/>
      <c r="D84" s="102"/>
      <c r="E84" s="102"/>
      <c r="F84" s="78"/>
      <c r="G84" s="78"/>
      <c r="H84" s="78"/>
      <c r="I84" s="78"/>
      <c r="J84" s="78"/>
      <c r="K84" s="78"/>
      <c r="L84" s="78"/>
      <c r="M84" s="78"/>
      <c r="N84" s="78"/>
    </row>
    <row r="85" spans="1:14" s="48" customFormat="1" ht="12.75">
      <c r="A85" s="105"/>
      <c r="B85" s="78"/>
      <c r="C85" s="99"/>
      <c r="D85" s="102"/>
      <c r="E85" s="102"/>
      <c r="F85" s="78"/>
      <c r="G85" s="78"/>
      <c r="H85" s="78"/>
      <c r="I85" s="78"/>
      <c r="J85" s="78"/>
      <c r="K85" s="78"/>
      <c r="L85" s="78"/>
      <c r="M85" s="78"/>
      <c r="N85" s="78"/>
    </row>
    <row r="86" spans="1:14" s="48" customFormat="1" ht="12.75">
      <c r="A86" s="105"/>
      <c r="B86" s="78"/>
      <c r="C86" s="99"/>
      <c r="D86" s="102"/>
      <c r="E86" s="102"/>
      <c r="F86" s="78"/>
      <c r="G86" s="78"/>
      <c r="H86" s="78"/>
      <c r="I86" s="78"/>
      <c r="J86" s="78"/>
      <c r="K86" s="78"/>
      <c r="L86" s="78"/>
      <c r="M86" s="78"/>
      <c r="N86" s="78"/>
    </row>
    <row r="87" spans="1:14" s="48" customFormat="1" ht="12.75">
      <c r="A87" s="105"/>
      <c r="B87" s="78"/>
      <c r="C87" s="99"/>
      <c r="D87" s="102"/>
      <c r="E87" s="102"/>
      <c r="F87" s="78"/>
      <c r="G87" s="78"/>
      <c r="H87" s="78"/>
      <c r="I87" s="78"/>
      <c r="J87" s="78"/>
      <c r="K87" s="78"/>
      <c r="L87" s="78"/>
      <c r="M87" s="78"/>
      <c r="N87" s="78"/>
    </row>
    <row r="88" spans="1:14" s="48" customFormat="1" ht="12.75">
      <c r="A88" s="105"/>
      <c r="B88" s="78"/>
      <c r="C88" s="99"/>
      <c r="D88" s="102"/>
      <c r="E88" s="102"/>
      <c r="F88" s="78"/>
      <c r="G88" s="78"/>
      <c r="H88" s="78"/>
      <c r="I88" s="78"/>
      <c r="J88" s="78"/>
      <c r="K88" s="78"/>
      <c r="L88" s="78"/>
      <c r="M88" s="78"/>
      <c r="N88" s="78"/>
    </row>
    <row r="89" spans="1:14" s="48" customFormat="1" ht="12.75">
      <c r="A89" s="105"/>
      <c r="B89" s="78"/>
      <c r="C89" s="99"/>
      <c r="D89" s="102"/>
      <c r="E89" s="102"/>
      <c r="F89" s="78"/>
      <c r="G89" s="78"/>
      <c r="H89" s="78"/>
      <c r="I89" s="78"/>
      <c r="J89" s="78"/>
      <c r="K89" s="78"/>
      <c r="L89" s="78"/>
      <c r="M89" s="78"/>
      <c r="N89" s="78"/>
    </row>
    <row r="90" spans="1:14" s="48" customFormat="1" ht="12.75">
      <c r="A90" s="105"/>
      <c r="B90" s="78"/>
      <c r="C90" s="99"/>
      <c r="D90" s="102"/>
      <c r="E90" s="102"/>
      <c r="F90" s="78"/>
      <c r="G90" s="78"/>
      <c r="H90" s="78"/>
      <c r="I90" s="78"/>
      <c r="J90" s="78"/>
      <c r="K90" s="78"/>
      <c r="L90" s="78"/>
      <c r="M90" s="78"/>
      <c r="N90" s="78"/>
    </row>
    <row r="91" spans="1:14" s="48" customFormat="1" ht="12.75">
      <c r="A91" s="105"/>
      <c r="B91" s="78"/>
      <c r="C91" s="99"/>
      <c r="D91" s="102"/>
      <c r="E91" s="102"/>
      <c r="F91" s="78"/>
      <c r="G91" s="78"/>
      <c r="H91" s="78"/>
      <c r="I91" s="78"/>
      <c r="J91" s="78"/>
      <c r="K91" s="78"/>
      <c r="L91" s="78"/>
      <c r="M91" s="78"/>
      <c r="N91" s="78"/>
    </row>
    <row r="92" spans="1:14" s="48" customFormat="1" ht="12.75">
      <c r="A92" s="105"/>
      <c r="B92" s="78"/>
      <c r="C92" s="99"/>
      <c r="D92" s="102"/>
      <c r="E92" s="102"/>
      <c r="F92" s="78"/>
      <c r="G92" s="78"/>
      <c r="H92" s="78"/>
      <c r="I92" s="78"/>
      <c r="J92" s="78"/>
      <c r="K92" s="78"/>
      <c r="L92" s="78"/>
      <c r="M92" s="78"/>
      <c r="N92" s="78"/>
    </row>
    <row r="93" spans="1:14" s="48" customFormat="1" ht="12.75">
      <c r="A93" s="105"/>
      <c r="B93" s="78"/>
      <c r="C93" s="99"/>
      <c r="D93" s="102"/>
      <c r="E93" s="102"/>
      <c r="F93" s="78"/>
      <c r="G93" s="78"/>
      <c r="H93" s="78"/>
      <c r="I93" s="78"/>
      <c r="J93" s="78"/>
      <c r="K93" s="78"/>
      <c r="L93" s="78"/>
      <c r="M93" s="78"/>
      <c r="N93" s="78"/>
    </row>
    <row r="94" spans="1:14" s="48" customFormat="1" ht="12.75">
      <c r="A94" s="105"/>
      <c r="B94" s="78"/>
      <c r="C94" s="99"/>
      <c r="D94" s="102"/>
      <c r="E94" s="102"/>
      <c r="F94" s="78"/>
      <c r="G94" s="78"/>
      <c r="H94" s="78"/>
      <c r="I94" s="78"/>
      <c r="J94" s="78"/>
      <c r="K94" s="78"/>
      <c r="L94" s="78"/>
      <c r="M94" s="78"/>
      <c r="N94" s="78"/>
    </row>
    <row r="95" spans="1:14" s="48" customFormat="1" ht="12.75">
      <c r="A95" s="105"/>
      <c r="B95" s="78"/>
      <c r="C95" s="99"/>
      <c r="D95" s="102"/>
      <c r="E95" s="102"/>
      <c r="F95" s="78"/>
      <c r="G95" s="78"/>
      <c r="H95" s="78"/>
      <c r="I95" s="78"/>
      <c r="J95" s="78"/>
      <c r="K95" s="78"/>
      <c r="L95" s="78"/>
      <c r="M95" s="78"/>
      <c r="N95" s="78"/>
    </row>
    <row r="96" spans="1:14" s="48" customFormat="1" ht="12.75">
      <c r="A96" s="105"/>
      <c r="B96" s="78"/>
      <c r="C96" s="99"/>
      <c r="D96" s="102"/>
      <c r="E96" s="102"/>
      <c r="F96" s="78"/>
      <c r="G96" s="78"/>
      <c r="H96" s="78"/>
      <c r="I96" s="78"/>
      <c r="J96" s="78"/>
      <c r="K96" s="78"/>
      <c r="L96" s="78"/>
      <c r="M96" s="78"/>
      <c r="N96" s="78"/>
    </row>
    <row r="97" spans="1:14" s="48" customFormat="1" ht="12.75">
      <c r="A97" s="105"/>
      <c r="B97" s="78"/>
      <c r="C97" s="99"/>
      <c r="D97" s="102"/>
      <c r="E97" s="102"/>
      <c r="F97" s="78"/>
      <c r="G97" s="78"/>
      <c r="H97" s="78"/>
      <c r="I97" s="78"/>
      <c r="J97" s="78"/>
      <c r="K97" s="78"/>
      <c r="L97" s="78"/>
      <c r="M97" s="78"/>
      <c r="N97" s="78"/>
    </row>
    <row r="98" spans="1:14" s="48" customFormat="1" ht="12.75">
      <c r="A98" s="105"/>
      <c r="B98" s="78"/>
      <c r="C98" s="99"/>
      <c r="D98" s="102"/>
      <c r="E98" s="102"/>
      <c r="F98" s="78"/>
      <c r="G98" s="78"/>
      <c r="H98" s="78"/>
      <c r="I98" s="78"/>
      <c r="J98" s="78"/>
      <c r="K98" s="78"/>
      <c r="L98" s="78"/>
      <c r="M98" s="78"/>
      <c r="N98" s="78"/>
    </row>
    <row r="99" spans="1:14" s="48" customFormat="1" ht="12.75">
      <c r="A99" s="105"/>
      <c r="B99" s="78"/>
      <c r="C99" s="99"/>
      <c r="D99" s="102"/>
      <c r="E99" s="102"/>
      <c r="F99" s="78"/>
      <c r="G99" s="78"/>
      <c r="H99" s="78"/>
      <c r="I99" s="78"/>
      <c r="J99" s="78"/>
      <c r="K99" s="78"/>
      <c r="L99" s="78"/>
      <c r="M99" s="78"/>
      <c r="N99" s="78"/>
    </row>
    <row r="100" spans="1:14" s="48" customFormat="1" ht="12.75">
      <c r="A100" s="105"/>
      <c r="B100" s="78"/>
      <c r="C100" s="99"/>
      <c r="D100" s="102"/>
      <c r="E100" s="102"/>
      <c r="F100" s="78"/>
      <c r="G100" s="78"/>
      <c r="H100" s="78"/>
      <c r="I100" s="78"/>
      <c r="J100" s="78"/>
      <c r="K100" s="78"/>
      <c r="L100" s="78"/>
      <c r="M100" s="78"/>
      <c r="N100" s="78"/>
    </row>
    <row r="101" spans="1:14" s="48" customFormat="1" ht="12.75">
      <c r="A101" s="105"/>
      <c r="B101" s="78"/>
      <c r="C101" s="99"/>
      <c r="D101" s="102"/>
      <c r="E101" s="102"/>
      <c r="F101" s="78"/>
      <c r="G101" s="78"/>
      <c r="H101" s="78"/>
      <c r="I101" s="78"/>
      <c r="J101" s="78"/>
      <c r="K101" s="78"/>
      <c r="L101" s="78"/>
      <c r="M101" s="78"/>
      <c r="N101" s="78"/>
    </row>
    <row r="102" spans="1:14" s="48" customFormat="1" ht="12.75">
      <c r="A102" s="105"/>
      <c r="B102" s="78"/>
      <c r="C102" s="99"/>
      <c r="D102" s="102"/>
      <c r="E102" s="102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s="48" customFormat="1" ht="12.75">
      <c r="A103" s="105"/>
      <c r="B103" s="78"/>
      <c r="C103" s="99"/>
      <c r="D103" s="102"/>
      <c r="E103" s="102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s="48" customFormat="1" ht="12.75">
      <c r="A104" s="105"/>
      <c r="B104" s="78"/>
      <c r="C104" s="99"/>
      <c r="D104" s="102"/>
      <c r="E104" s="102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s="48" customFormat="1" ht="12.75">
      <c r="A105" s="105"/>
      <c r="B105" s="78"/>
      <c r="C105" s="99"/>
      <c r="D105" s="102"/>
      <c r="E105" s="102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s="48" customFormat="1" ht="12.75">
      <c r="A106" s="105"/>
      <c r="B106" s="78"/>
      <c r="C106" s="99"/>
      <c r="D106" s="102"/>
      <c r="E106" s="102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s="48" customFormat="1" ht="12.75">
      <c r="A107" s="105"/>
      <c r="B107" s="78"/>
      <c r="C107" s="99"/>
      <c r="D107" s="102"/>
      <c r="E107" s="102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s="48" customFormat="1" ht="12.75">
      <c r="A108" s="105"/>
      <c r="B108" s="78"/>
      <c r="C108" s="99"/>
      <c r="D108" s="102"/>
      <c r="E108" s="102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s="48" customFormat="1" ht="12.75">
      <c r="A109" s="105"/>
      <c r="B109" s="78"/>
      <c r="C109" s="99"/>
      <c r="D109" s="102"/>
      <c r="E109" s="102"/>
      <c r="F109" s="78"/>
      <c r="G109" s="78"/>
      <c r="H109" s="78"/>
      <c r="I109" s="78"/>
      <c r="J109" s="78"/>
      <c r="K109" s="78"/>
      <c r="L109" s="78"/>
      <c r="M109" s="78"/>
      <c r="N109" s="78"/>
    </row>
    <row r="110" spans="1:14" s="48" customFormat="1" ht="12.75">
      <c r="A110" s="105"/>
      <c r="B110" s="78"/>
      <c r="C110" s="99"/>
      <c r="D110" s="102"/>
      <c r="E110" s="102"/>
      <c r="F110" s="78"/>
      <c r="G110" s="78"/>
      <c r="H110" s="78"/>
      <c r="I110" s="78"/>
      <c r="J110" s="78"/>
      <c r="K110" s="78"/>
      <c r="L110" s="78"/>
      <c r="M110" s="78"/>
      <c r="N110" s="78"/>
    </row>
    <row r="111" spans="1:14" s="48" customFormat="1" ht="12.75">
      <c r="A111" s="105"/>
      <c r="B111" s="78"/>
      <c r="C111" s="99"/>
      <c r="D111" s="102"/>
      <c r="E111" s="102"/>
      <c r="F111" s="78"/>
      <c r="G111" s="78"/>
      <c r="H111" s="78"/>
      <c r="I111" s="78"/>
      <c r="J111" s="78"/>
      <c r="K111" s="78"/>
      <c r="L111" s="78"/>
      <c r="M111" s="78"/>
      <c r="N111" s="78"/>
    </row>
    <row r="112" spans="1:14" s="48" customFormat="1" ht="12.75">
      <c r="A112" s="105"/>
      <c r="B112" s="78"/>
      <c r="C112" s="99"/>
      <c r="D112" s="102"/>
      <c r="E112" s="102"/>
      <c r="F112" s="78"/>
      <c r="G112" s="78"/>
      <c r="H112" s="78"/>
      <c r="I112" s="78"/>
      <c r="J112" s="78"/>
      <c r="K112" s="78"/>
      <c r="L112" s="78"/>
      <c r="M112" s="78"/>
      <c r="N112" s="78"/>
    </row>
    <row r="113" spans="1:14" s="48" customFormat="1" ht="12.75">
      <c r="A113" s="105"/>
      <c r="B113" s="78"/>
      <c r="C113" s="99"/>
      <c r="D113" s="102"/>
      <c r="E113" s="102"/>
      <c r="F113" s="78"/>
      <c r="G113" s="78"/>
      <c r="H113" s="78"/>
      <c r="I113" s="78"/>
      <c r="J113" s="78"/>
      <c r="K113" s="78"/>
      <c r="L113" s="78"/>
      <c r="M113" s="78"/>
      <c r="N113" s="78"/>
    </row>
    <row r="114" spans="1:14" s="48" customFormat="1" ht="12.75">
      <c r="A114" s="105"/>
      <c r="B114" s="78"/>
      <c r="C114" s="99"/>
      <c r="D114" s="102"/>
      <c r="E114" s="102"/>
      <c r="F114" s="78"/>
      <c r="G114" s="78"/>
      <c r="H114" s="78"/>
      <c r="I114" s="78"/>
      <c r="J114" s="78"/>
      <c r="K114" s="78"/>
      <c r="L114" s="78"/>
      <c r="M114" s="78"/>
      <c r="N114" s="78"/>
    </row>
    <row r="115" spans="1:14" s="48" customFormat="1" ht="12.75">
      <c r="A115" s="105"/>
      <c r="B115" s="78"/>
      <c r="C115" s="99"/>
      <c r="D115" s="102"/>
      <c r="E115" s="102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4" s="48" customFormat="1" ht="12.75">
      <c r="A116" s="105"/>
      <c r="B116" s="78"/>
      <c r="C116" s="99"/>
      <c r="D116" s="102"/>
      <c r="E116" s="102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1:14" s="48" customFormat="1" ht="12.75">
      <c r="A117" s="105"/>
      <c r="B117" s="78"/>
      <c r="C117" s="99"/>
      <c r="D117" s="102"/>
      <c r="E117" s="102"/>
      <c r="F117" s="78"/>
      <c r="G117" s="78"/>
      <c r="H117" s="78"/>
      <c r="I117" s="78"/>
      <c r="J117" s="78"/>
      <c r="K117" s="78"/>
      <c r="L117" s="78"/>
      <c r="M117" s="78"/>
      <c r="N117" s="78"/>
    </row>
    <row r="118" spans="1:14" s="48" customFormat="1" ht="12.75">
      <c r="A118" s="105"/>
      <c r="B118" s="78"/>
      <c r="C118" s="99"/>
      <c r="D118" s="102"/>
      <c r="E118" s="102"/>
      <c r="F118" s="78"/>
      <c r="G118" s="78"/>
      <c r="H118" s="78"/>
      <c r="I118" s="78"/>
      <c r="J118" s="78"/>
      <c r="K118" s="78"/>
      <c r="L118" s="78"/>
      <c r="M118" s="78"/>
      <c r="N118" s="78"/>
    </row>
    <row r="119" spans="1:14" s="48" customFormat="1" ht="12.75">
      <c r="A119" s="105"/>
      <c r="B119" s="78"/>
      <c r="C119" s="99"/>
      <c r="D119" s="102"/>
      <c r="E119" s="102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14" s="48" customFormat="1" ht="12.75">
      <c r="A120" s="105"/>
      <c r="B120" s="78"/>
      <c r="C120" s="99"/>
      <c r="D120" s="102"/>
      <c r="E120" s="102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1:14" s="48" customFormat="1" ht="12.75">
      <c r="A121" s="105"/>
      <c r="B121" s="78"/>
      <c r="C121" s="99"/>
      <c r="D121" s="102"/>
      <c r="E121" s="102"/>
      <c r="F121" s="78"/>
      <c r="G121" s="78"/>
      <c r="H121" s="78"/>
      <c r="I121" s="78"/>
      <c r="J121" s="78"/>
      <c r="K121" s="78"/>
      <c r="L121" s="78"/>
      <c r="M121" s="78"/>
      <c r="N121" s="78"/>
    </row>
    <row r="122" spans="1:14" s="48" customFormat="1" ht="12.75">
      <c r="A122" s="105"/>
      <c r="B122" s="78"/>
      <c r="C122" s="99"/>
      <c r="D122" s="102"/>
      <c r="E122" s="102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14" s="48" customFormat="1" ht="12.75">
      <c r="A123" s="105"/>
      <c r="B123" s="78"/>
      <c r="C123" s="99"/>
      <c r="D123" s="102"/>
      <c r="E123" s="102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14" s="48" customFormat="1" ht="12.75">
      <c r="A124" s="105"/>
      <c r="B124" s="78"/>
      <c r="C124" s="99"/>
      <c r="D124" s="102"/>
      <c r="E124" s="102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1:14" s="48" customFormat="1" ht="12.75">
      <c r="A125" s="105"/>
      <c r="B125" s="78"/>
      <c r="C125" s="99"/>
      <c r="D125" s="102"/>
      <c r="E125" s="102"/>
      <c r="F125" s="78"/>
      <c r="G125" s="78"/>
      <c r="H125" s="78"/>
      <c r="I125" s="78"/>
      <c r="J125" s="78"/>
      <c r="K125" s="78"/>
      <c r="L125" s="78"/>
      <c r="M125" s="78"/>
      <c r="N125" s="78"/>
    </row>
    <row r="126" spans="1:14" s="48" customFormat="1" ht="12.75">
      <c r="A126" s="105"/>
      <c r="B126" s="78"/>
      <c r="C126" s="99"/>
      <c r="D126" s="102"/>
      <c r="E126" s="102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14" s="48" customFormat="1" ht="12.75">
      <c r="A127" s="105"/>
      <c r="B127" s="78"/>
      <c r="C127" s="99"/>
      <c r="D127" s="102"/>
      <c r="E127" s="102"/>
      <c r="F127" s="78"/>
      <c r="G127" s="78"/>
      <c r="H127" s="78"/>
      <c r="I127" s="78"/>
      <c r="J127" s="78"/>
      <c r="K127" s="78"/>
      <c r="L127" s="78"/>
      <c r="M127" s="78"/>
      <c r="N127" s="78"/>
    </row>
    <row r="128" spans="1:14" s="48" customFormat="1" ht="12.75">
      <c r="A128" s="105"/>
      <c r="B128" s="78"/>
      <c r="C128" s="99"/>
      <c r="D128" s="102"/>
      <c r="E128" s="102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1:14" s="48" customFormat="1" ht="12.75">
      <c r="A129" s="105"/>
      <c r="B129" s="78"/>
      <c r="C129" s="99"/>
      <c r="D129" s="102"/>
      <c r="E129" s="102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4" s="48" customFormat="1" ht="12.75">
      <c r="A130" s="105"/>
      <c r="B130" s="78"/>
      <c r="C130" s="99"/>
      <c r="D130" s="102"/>
      <c r="E130" s="102"/>
      <c r="F130" s="78"/>
      <c r="G130" s="78"/>
      <c r="H130" s="78"/>
      <c r="I130" s="78"/>
      <c r="J130" s="78"/>
      <c r="K130" s="78"/>
      <c r="L130" s="78"/>
      <c r="M130" s="78"/>
      <c r="N130" s="78"/>
    </row>
    <row r="131" spans="1:14" s="48" customFormat="1" ht="12.75">
      <c r="A131" s="105"/>
      <c r="B131" s="78"/>
      <c r="C131" s="99"/>
      <c r="D131" s="102"/>
      <c r="E131" s="102"/>
      <c r="F131" s="78"/>
      <c r="G131" s="78"/>
      <c r="H131" s="78"/>
      <c r="I131" s="78"/>
      <c r="J131" s="78"/>
      <c r="K131" s="78"/>
      <c r="L131" s="78"/>
      <c r="M131" s="78"/>
      <c r="N131" s="78"/>
    </row>
    <row r="132" spans="1:14" s="48" customFormat="1" ht="12.75">
      <c r="A132" s="105"/>
      <c r="B132" s="78"/>
      <c r="C132" s="99"/>
      <c r="D132" s="102"/>
      <c r="E132" s="102"/>
      <c r="F132" s="78"/>
      <c r="G132" s="78"/>
      <c r="H132" s="78"/>
      <c r="I132" s="78"/>
      <c r="J132" s="78"/>
      <c r="K132" s="78"/>
      <c r="L132" s="78"/>
      <c r="M132" s="78"/>
      <c r="N132" s="78"/>
    </row>
    <row r="133" spans="1:14" s="48" customFormat="1" ht="12.75">
      <c r="A133" s="105"/>
      <c r="B133" s="78"/>
      <c r="C133" s="99"/>
      <c r="D133" s="102"/>
      <c r="E133" s="102"/>
      <c r="F133" s="78"/>
      <c r="G133" s="78"/>
      <c r="H133" s="78"/>
      <c r="I133" s="78"/>
      <c r="J133" s="78"/>
      <c r="K133" s="78"/>
      <c r="L133" s="78"/>
      <c r="M133" s="78"/>
      <c r="N133" s="78"/>
    </row>
    <row r="134" spans="1:14" s="48" customFormat="1" ht="12.75">
      <c r="A134" s="105"/>
      <c r="B134" s="78"/>
      <c r="C134" s="99"/>
      <c r="D134" s="102"/>
      <c r="E134" s="102"/>
      <c r="F134" s="78"/>
      <c r="G134" s="78"/>
      <c r="H134" s="78"/>
      <c r="I134" s="78"/>
      <c r="J134" s="78"/>
      <c r="K134" s="78"/>
      <c r="L134" s="78"/>
      <c r="M134" s="78"/>
      <c r="N134" s="78"/>
    </row>
    <row r="135" spans="1:14" s="48" customFormat="1" ht="12.75">
      <c r="A135" s="105"/>
      <c r="B135" s="78"/>
      <c r="C135" s="99"/>
      <c r="D135" s="102"/>
      <c r="E135" s="102"/>
      <c r="F135" s="78"/>
      <c r="G135" s="78"/>
      <c r="H135" s="78"/>
      <c r="I135" s="78"/>
      <c r="J135" s="78"/>
      <c r="K135" s="78"/>
      <c r="L135" s="78"/>
      <c r="M135" s="78"/>
      <c r="N135" s="78"/>
    </row>
    <row r="136" spans="1:14" s="48" customFormat="1" ht="12.75">
      <c r="A136" s="105"/>
      <c r="B136" s="78"/>
      <c r="C136" s="99"/>
      <c r="D136" s="102"/>
      <c r="E136" s="102"/>
      <c r="F136" s="78"/>
      <c r="G136" s="78"/>
      <c r="H136" s="78"/>
      <c r="I136" s="78"/>
      <c r="J136" s="78"/>
      <c r="K136" s="78"/>
      <c r="L136" s="78"/>
      <c r="M136" s="78"/>
      <c r="N136" s="78"/>
    </row>
    <row r="137" spans="1:14" s="48" customFormat="1" ht="12.75">
      <c r="A137" s="105"/>
      <c r="B137" s="78"/>
      <c r="C137" s="99"/>
      <c r="D137" s="102"/>
      <c r="E137" s="102"/>
      <c r="F137" s="78"/>
      <c r="G137" s="78"/>
      <c r="H137" s="78"/>
      <c r="I137" s="78"/>
      <c r="J137" s="78"/>
      <c r="K137" s="78"/>
      <c r="L137" s="78"/>
      <c r="M137" s="78"/>
      <c r="N137" s="78"/>
    </row>
    <row r="138" spans="1:14" s="48" customFormat="1" ht="12.75">
      <c r="A138" s="105"/>
      <c r="B138" s="78"/>
      <c r="C138" s="99"/>
      <c r="D138" s="102"/>
      <c r="E138" s="102"/>
      <c r="F138" s="78"/>
      <c r="G138" s="78"/>
      <c r="H138" s="78"/>
      <c r="I138" s="78"/>
      <c r="J138" s="78"/>
      <c r="K138" s="78"/>
      <c r="L138" s="78"/>
      <c r="M138" s="78"/>
      <c r="N138" s="78"/>
    </row>
    <row r="139" spans="1:14" s="48" customFormat="1" ht="12.75">
      <c r="A139" s="105"/>
      <c r="B139" s="78"/>
      <c r="C139" s="99"/>
      <c r="D139" s="102"/>
      <c r="E139" s="102"/>
      <c r="F139" s="78"/>
      <c r="G139" s="78"/>
      <c r="H139" s="78"/>
      <c r="I139" s="78"/>
      <c r="J139" s="78"/>
      <c r="K139" s="78"/>
      <c r="L139" s="78"/>
      <c r="M139" s="78"/>
      <c r="N139" s="78"/>
    </row>
    <row r="140" spans="1:14" s="48" customFormat="1" ht="12.75">
      <c r="A140" s="105"/>
      <c r="B140" s="78"/>
      <c r="C140" s="99"/>
      <c r="D140" s="102"/>
      <c r="E140" s="102"/>
      <c r="F140" s="78"/>
      <c r="G140" s="78"/>
      <c r="H140" s="78"/>
      <c r="I140" s="78"/>
      <c r="J140" s="78"/>
      <c r="K140" s="78"/>
      <c r="L140" s="78"/>
      <c r="M140" s="78"/>
      <c r="N140" s="78"/>
    </row>
    <row r="141" spans="1:14" s="48" customFormat="1" ht="12.75">
      <c r="A141" s="105"/>
      <c r="B141" s="78"/>
      <c r="C141" s="99"/>
      <c r="D141" s="102"/>
      <c r="E141" s="102"/>
      <c r="F141" s="78"/>
      <c r="G141" s="78"/>
      <c r="H141" s="78"/>
      <c r="I141" s="78"/>
      <c r="J141" s="78"/>
      <c r="K141" s="78"/>
      <c r="L141" s="78"/>
      <c r="M141" s="78"/>
      <c r="N141" s="78"/>
    </row>
    <row r="142" spans="1:14" s="48" customFormat="1" ht="12.75">
      <c r="A142" s="105"/>
      <c r="B142" s="78"/>
      <c r="C142" s="99"/>
      <c r="D142" s="102"/>
      <c r="E142" s="102"/>
      <c r="F142" s="78"/>
      <c r="G142" s="78"/>
      <c r="H142" s="78"/>
      <c r="I142" s="78"/>
      <c r="J142" s="78"/>
      <c r="K142" s="78"/>
      <c r="L142" s="78"/>
      <c r="M142" s="78"/>
      <c r="N142" s="78"/>
    </row>
    <row r="143" spans="1:14" s="48" customFormat="1" ht="12.75">
      <c r="A143" s="105"/>
      <c r="B143" s="78"/>
      <c r="C143" s="99"/>
      <c r="D143" s="102"/>
      <c r="E143" s="102"/>
      <c r="F143" s="78"/>
      <c r="G143" s="78"/>
      <c r="H143" s="78"/>
      <c r="I143" s="78"/>
      <c r="J143" s="78"/>
      <c r="K143" s="78"/>
      <c r="L143" s="78"/>
      <c r="M143" s="78"/>
      <c r="N143" s="78"/>
    </row>
    <row r="144" spans="1:14" s="48" customFormat="1" ht="12.75">
      <c r="A144" s="105"/>
      <c r="B144" s="78"/>
      <c r="C144" s="99"/>
      <c r="D144" s="102"/>
      <c r="E144" s="102"/>
      <c r="F144" s="78"/>
      <c r="G144" s="78"/>
      <c r="H144" s="78"/>
      <c r="I144" s="78"/>
      <c r="J144" s="78"/>
      <c r="K144" s="78"/>
      <c r="L144" s="78"/>
      <c r="M144" s="78"/>
      <c r="N144" s="78"/>
    </row>
    <row r="145" spans="1:14" s="48" customFormat="1" ht="12.75">
      <c r="A145" s="105"/>
      <c r="B145" s="78"/>
      <c r="C145" s="99"/>
      <c r="D145" s="102"/>
      <c r="E145" s="102"/>
      <c r="F145" s="78"/>
      <c r="G145" s="78"/>
      <c r="H145" s="78"/>
      <c r="I145" s="78"/>
      <c r="J145" s="78"/>
      <c r="K145" s="78"/>
      <c r="L145" s="78"/>
      <c r="M145" s="78"/>
      <c r="N145" s="78"/>
    </row>
    <row r="146" spans="1:14" s="48" customFormat="1" ht="12.75">
      <c r="A146" s="105"/>
      <c r="B146" s="78"/>
      <c r="C146" s="99"/>
      <c r="D146" s="102"/>
      <c r="E146" s="102"/>
      <c r="F146" s="78"/>
      <c r="G146" s="78"/>
      <c r="H146" s="78"/>
      <c r="I146" s="78"/>
      <c r="J146" s="78"/>
      <c r="K146" s="78"/>
      <c r="L146" s="78"/>
      <c r="M146" s="78"/>
      <c r="N146" s="78"/>
    </row>
    <row r="147" spans="1:14" s="48" customFormat="1" ht="12.75">
      <c r="A147" s="105"/>
      <c r="B147" s="78"/>
      <c r="C147" s="99"/>
      <c r="D147" s="102"/>
      <c r="E147" s="102"/>
      <c r="F147" s="78"/>
      <c r="G147" s="78"/>
      <c r="H147" s="78"/>
      <c r="I147" s="78"/>
      <c r="J147" s="78"/>
      <c r="K147" s="78"/>
      <c r="L147" s="78"/>
      <c r="M147" s="78"/>
      <c r="N147" s="78"/>
    </row>
    <row r="148" spans="1:14" s="48" customFormat="1" ht="12.75">
      <c r="A148" s="105"/>
      <c r="B148" s="78"/>
      <c r="C148" s="99"/>
      <c r="D148" s="102"/>
      <c r="E148" s="102"/>
      <c r="F148" s="78"/>
      <c r="G148" s="78"/>
      <c r="H148" s="78"/>
      <c r="I148" s="78"/>
      <c r="J148" s="78"/>
      <c r="K148" s="78"/>
      <c r="L148" s="78"/>
      <c r="M148" s="78"/>
      <c r="N148" s="78"/>
    </row>
    <row r="149" spans="1:14" s="48" customFormat="1" ht="12.75">
      <c r="A149" s="105"/>
      <c r="B149" s="78"/>
      <c r="C149" s="99"/>
      <c r="D149" s="102"/>
      <c r="E149" s="102"/>
      <c r="F149" s="78"/>
      <c r="G149" s="78"/>
      <c r="H149" s="78"/>
      <c r="I149" s="78"/>
      <c r="J149" s="78"/>
      <c r="K149" s="78"/>
      <c r="L149" s="78"/>
      <c r="M149" s="78"/>
      <c r="N149" s="78"/>
    </row>
    <row r="150" spans="1:14" s="48" customFormat="1" ht="12.75">
      <c r="A150" s="105"/>
      <c r="B150" s="78"/>
      <c r="C150" s="99"/>
      <c r="D150" s="102"/>
      <c r="E150" s="102"/>
      <c r="F150" s="78"/>
      <c r="G150" s="78"/>
      <c r="H150" s="78"/>
      <c r="I150" s="78"/>
      <c r="J150" s="78"/>
      <c r="K150" s="78"/>
      <c r="L150" s="78"/>
      <c r="M150" s="78"/>
      <c r="N150" s="78"/>
    </row>
  </sheetData>
  <printOptions/>
  <pageMargins left="0.75" right="0.75" top="1.5" bottom="1" header="0.5" footer="0.5"/>
  <pageSetup horizontalDpi="1200" verticalDpi="1200" orientation="portrait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57421875" style="0" customWidth="1"/>
    <col min="4" max="4" width="11.8515625" style="0" customWidth="1"/>
    <col min="5" max="5" width="12.57421875" style="0" customWidth="1"/>
    <col min="6" max="6" width="12.00390625" style="0" customWidth="1"/>
    <col min="7" max="20" width="10.7109375" style="0" customWidth="1"/>
  </cols>
  <sheetData>
    <row r="1" spans="1:5" ht="12.75">
      <c r="A1" s="1" t="s">
        <v>0</v>
      </c>
      <c r="B1" s="1" t="s">
        <v>166</v>
      </c>
      <c r="E1" s="1"/>
    </row>
    <row r="2" spans="1:5" ht="12.75">
      <c r="A2" s="1" t="s">
        <v>1</v>
      </c>
      <c r="B2" s="1" t="s">
        <v>167</v>
      </c>
      <c r="D2" s="1"/>
      <c r="E2" s="1"/>
    </row>
    <row r="3" spans="1:6" ht="12.75">
      <c r="A3" s="1" t="s">
        <v>8</v>
      </c>
      <c r="B3" s="1" t="s">
        <v>168</v>
      </c>
      <c r="D3" s="1"/>
      <c r="F3" s="1"/>
    </row>
    <row r="4" spans="1:2" ht="12.75">
      <c r="A4" s="1" t="s">
        <v>9</v>
      </c>
      <c r="B4" s="1" t="s">
        <v>114</v>
      </c>
    </row>
    <row r="5" spans="1:3" ht="12.75">
      <c r="A5" s="1" t="s">
        <v>63</v>
      </c>
      <c r="B5" s="1" t="s">
        <v>178</v>
      </c>
      <c r="C5" s="48"/>
    </row>
    <row r="6" spans="1:2" ht="12.75">
      <c r="A6" s="1" t="s">
        <v>4</v>
      </c>
      <c r="B6" s="1" t="s">
        <v>179</v>
      </c>
    </row>
    <row r="7" spans="1:2" ht="12.75">
      <c r="A7" s="1"/>
      <c r="B7" s="1"/>
    </row>
    <row r="8" spans="1:4" ht="12.75">
      <c r="A8" s="49"/>
      <c r="B8" s="1"/>
      <c r="D8" s="3"/>
    </row>
    <row r="9" spans="3:6" ht="12.75">
      <c r="C9" s="4"/>
      <c r="D9" s="4"/>
      <c r="E9" s="4"/>
      <c r="F9" s="4"/>
    </row>
    <row r="10" spans="1:6" ht="12.75">
      <c r="A10" s="9" t="s">
        <v>2</v>
      </c>
      <c r="B10" s="10" t="s">
        <v>64</v>
      </c>
      <c r="C10" s="151" t="s">
        <v>65</v>
      </c>
      <c r="D10" s="151"/>
      <c r="E10" s="151" t="s">
        <v>66</v>
      </c>
      <c r="F10" s="151"/>
    </row>
    <row r="11" spans="1:6" ht="12.75">
      <c r="A11" s="6"/>
      <c r="B11" s="12" t="s">
        <v>67</v>
      </c>
      <c r="C11" s="50" t="s">
        <v>68</v>
      </c>
      <c r="D11" s="51" t="s">
        <v>69</v>
      </c>
      <c r="E11" s="50" t="s">
        <v>68</v>
      </c>
      <c r="F11" s="51" t="s">
        <v>69</v>
      </c>
    </row>
    <row r="12" spans="1:6" ht="12.75">
      <c r="A12" s="127" t="s">
        <v>181</v>
      </c>
      <c r="B12" s="109">
        <v>5.58</v>
      </c>
      <c r="C12" s="55" t="e">
        <v>#N/A</v>
      </c>
      <c r="D12" s="128">
        <v>0.9</v>
      </c>
      <c r="E12" s="69" t="e">
        <v>#N/A</v>
      </c>
      <c r="F12" s="69">
        <v>1.764</v>
      </c>
    </row>
    <row r="13" spans="1:6" ht="12.75">
      <c r="A13" s="127" t="s">
        <v>180</v>
      </c>
      <c r="B13" s="109">
        <v>5.46</v>
      </c>
      <c r="C13" s="55" t="e">
        <v>#N/A</v>
      </c>
      <c r="D13" s="55">
        <v>0.95</v>
      </c>
      <c r="E13" s="69" t="e">
        <v>#N/A</v>
      </c>
      <c r="F13" s="69">
        <v>1.862</v>
      </c>
    </row>
    <row r="14" spans="1:6" ht="12.75">
      <c r="A14" s="127" t="s">
        <v>182</v>
      </c>
      <c r="B14" s="109">
        <v>5.8</v>
      </c>
      <c r="C14" s="55" t="e">
        <v>#N/A</v>
      </c>
      <c r="D14" s="109">
        <v>1.45</v>
      </c>
      <c r="E14" s="69" t="e">
        <v>#N/A</v>
      </c>
      <c r="F14" s="69">
        <v>2.842</v>
      </c>
    </row>
    <row r="15" spans="1:6" ht="12.75">
      <c r="A15" s="127" t="s">
        <v>183</v>
      </c>
      <c r="B15" s="74">
        <v>5.83</v>
      </c>
      <c r="C15" s="55" t="e">
        <v>#N/A</v>
      </c>
      <c r="D15" s="128">
        <v>1.3</v>
      </c>
      <c r="E15" s="69" t="e">
        <v>#N/A</v>
      </c>
      <c r="F15" s="69">
        <v>2.5480000000000005</v>
      </c>
    </row>
    <row r="16" spans="1:6" ht="12.75">
      <c r="A16" s="111" t="s">
        <v>70</v>
      </c>
      <c r="B16" s="56">
        <v>4.35</v>
      </c>
      <c r="C16" s="113" t="e">
        <v>#N/A</v>
      </c>
      <c r="D16" s="113" t="e">
        <v>#N/A</v>
      </c>
      <c r="E16" s="110" t="e">
        <v>#N/A</v>
      </c>
      <c r="F16" s="110" t="e">
        <v>#N/A</v>
      </c>
    </row>
    <row r="17" ht="12.75">
      <c r="C17" s="112"/>
    </row>
  </sheetData>
  <mergeCells count="2">
    <mergeCell ref="C10:D10"/>
    <mergeCell ref="E10:F10"/>
  </mergeCells>
  <printOptions/>
  <pageMargins left="0.75" right="0.75" top="1.5" bottom="1" header="0.5" footer="0.5"/>
  <pageSetup horizontalDpi="1200" verticalDpi="1200" orientation="portrait" r:id="rId1"/>
  <headerFooter alignWithMargins="0">
    <oddHeader>&amp;L&amp;"Times New Roman,Regular"&amp;9Mount Nansen Mine
Brown McDade Waste Rock Pile
Geochemical Characterization&amp;C&amp;"Times New Roman,Bold"&amp;9Appendix A:   2008 Field Program Methodology and Results
Appendix A.8  Laboratory Reports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Pardeep Basra</dc:creator>
  <cp:keywords/>
  <dc:description/>
  <cp:lastModifiedBy>Diane Lister</cp:lastModifiedBy>
  <cp:lastPrinted>2009-03-31T18:03:22Z</cp:lastPrinted>
  <dcterms:created xsi:type="dcterms:W3CDTF">2005-06-29T21:02:42Z</dcterms:created>
  <dcterms:modified xsi:type="dcterms:W3CDTF">2009-03-31T18:04:07Z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1835942192</vt:i4>
  </property>
  <property fmtid="{D5CDD505-2E9C-101B-9397-08002B2CF9AE}" pid="3" name="_NewReviewCycle">
    <vt:lpwstr/>
  </property>
  <property fmtid="{D5CDD505-2E9C-101B-9397-08002B2CF9AE}" pid="4" name="_EmailSubject">
    <vt:lpwstr>Mt Nansen results</vt:lpwstr>
  </property>
  <property fmtid="{D5CDD505-2E9C-101B-9397-08002B2CF9AE}" pid="5" name="_AuthorEmail">
    <vt:lpwstr>Rik.Vos@sgs.com</vt:lpwstr>
  </property>
  <property fmtid="{D5CDD505-2E9C-101B-9397-08002B2CF9AE}" pid="6" name="_AuthorEmailDisplayName">
    <vt:lpwstr>Vos, Rik (Vancouver)</vt:lpwstr>
  </property>
  <property fmtid="{D5CDD505-2E9C-101B-9397-08002B2CF9AE}" pid="7" name="_ReviewingToolsShownOnce">
    <vt:lpwstr/>
  </property>
</Properties>
</file>