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LR Documents\Projects\16-240 Clinton Creek Water Program 2016 2017\16-240.3 July Program\Data\Hydrology Data\"/>
    </mc:Choice>
  </mc:AlternateContent>
  <bookViews>
    <workbookView xWindow="0" yWindow="0" windowWidth="20470" windowHeight="7200" tabRatio="968" activeTab="10"/>
  </bookViews>
  <sheets>
    <sheet name="E1(H)-1" sheetId="32" r:id="rId1"/>
    <sheet name="E1(H)-2" sheetId="33" r:id="rId2"/>
    <sheet name="E2-1" sheetId="34" r:id="rId3"/>
    <sheet name="E2-2" sheetId="35" r:id="rId4"/>
    <sheet name="E3(H)-1" sheetId="36" r:id="rId5"/>
    <sheet name="E3(H)-2" sheetId="37" r:id="rId6"/>
    <sheet name="E4-1" sheetId="38" r:id="rId7"/>
    <sheet name="E4-2" sheetId="59" r:id="rId8"/>
    <sheet name="E7-1" sheetId="60" r:id="rId9"/>
    <sheet name="E7-2" sheetId="39" r:id="rId10"/>
    <sheet name="GWCC5-1" sheetId="40" r:id="rId11"/>
    <sheet name="GWCC5-2" sheetId="41" r:id="rId12"/>
    <sheet name="R1-1" sheetId="42" r:id="rId13"/>
    <sheet name="R1-2" sheetId="43" r:id="rId14"/>
    <sheet name="R2-1" sheetId="44" r:id="rId15"/>
    <sheet name="R2-2" sheetId="45" r:id="rId16"/>
    <sheet name="R3-1" sheetId="46" r:id="rId17"/>
    <sheet name="R3-2" sheetId="47" r:id="rId18"/>
    <sheet name="R4-1" sheetId="48" r:id="rId19"/>
    <sheet name="R4-2" sheetId="49" r:id="rId20"/>
    <sheet name="R7-1" sheetId="50" r:id="rId21"/>
    <sheet name="R7-2" sheetId="51" r:id="rId22"/>
    <sheet name="R8-1" sheetId="52" r:id="rId23"/>
    <sheet name="R8-2" sheetId="53" r:id="rId24"/>
    <sheet name="R9-1" sheetId="55" r:id="rId25"/>
    <sheet name="R9-2" sheetId="56" r:id="rId26"/>
    <sheet name="R11-1" sheetId="57" r:id="rId27"/>
    <sheet name="R11-2" sheetId="58" r:id="rId28"/>
  </sheets>
  <definedNames>
    <definedName name="_xlnm.Print_Area" localSheetId="0">'E1(H)-1'!$A$1:$I$59</definedName>
    <definedName name="_xlnm.Print_Area" localSheetId="1">'E1(H)-2'!$A$1:$I$59</definedName>
  </definedNames>
  <calcPr calcId="152511"/>
</workbook>
</file>

<file path=xl/calcChain.xml><?xml version="1.0" encoding="utf-8"?>
<calcChain xmlns="http://schemas.openxmlformats.org/spreadsheetml/2006/main">
  <c r="D40" i="44" l="1"/>
  <c r="D22" i="58" l="1"/>
  <c r="D23" i="58"/>
  <c r="D24" i="58"/>
  <c r="G24" i="58" s="1"/>
  <c r="H24" i="58" s="1"/>
  <c r="D25" i="58"/>
  <c r="D26" i="58"/>
  <c r="G22" i="58"/>
  <c r="H22" i="58"/>
  <c r="G23" i="58"/>
  <c r="H23" i="58" s="1"/>
  <c r="G25" i="58"/>
  <c r="H25" i="58"/>
  <c r="G26" i="58"/>
  <c r="H26" i="58"/>
  <c r="H12" i="58"/>
  <c r="G22" i="57"/>
  <c r="H22" i="57"/>
  <c r="G23" i="57"/>
  <c r="H23" i="57"/>
  <c r="G24" i="57"/>
  <c r="H24" i="57"/>
  <c r="G25" i="57"/>
  <c r="H25" i="57"/>
  <c r="G26" i="57"/>
  <c r="H26" i="57"/>
  <c r="G27" i="57"/>
  <c r="H27" i="57"/>
  <c r="D22" i="57"/>
  <c r="D23" i="57"/>
  <c r="D24" i="57"/>
  <c r="D25" i="57"/>
  <c r="D26" i="57"/>
  <c r="D27" i="57"/>
  <c r="H12" i="57"/>
  <c r="G23" i="56"/>
  <c r="H23" i="56"/>
  <c r="G24" i="56"/>
  <c r="H24" i="56" s="1"/>
  <c r="D23" i="56"/>
  <c r="D24" i="56"/>
  <c r="H12" i="56"/>
  <c r="G23" i="55"/>
  <c r="H23" i="55" s="1"/>
  <c r="G24" i="55"/>
  <c r="H24" i="55"/>
  <c r="D23" i="55"/>
  <c r="D24" i="55"/>
  <c r="H12" i="55"/>
  <c r="G23" i="53"/>
  <c r="H23" i="53" s="1"/>
  <c r="D23" i="53"/>
  <c r="H12" i="53"/>
  <c r="G22" i="52"/>
  <c r="H22" i="52"/>
  <c r="G23" i="52"/>
  <c r="H23" i="52" s="1"/>
  <c r="G24" i="52"/>
  <c r="H24" i="52"/>
  <c r="D22" i="52"/>
  <c r="D23" i="52"/>
  <c r="D24" i="52"/>
  <c r="H12" i="52"/>
  <c r="H15" i="51"/>
  <c r="G15" i="51"/>
  <c r="G21" i="51"/>
  <c r="H21" i="51" s="1"/>
  <c r="G22" i="51"/>
  <c r="H22" i="51" s="1"/>
  <c r="D21" i="51"/>
  <c r="D22" i="51"/>
  <c r="H12" i="51"/>
  <c r="G21" i="50"/>
  <c r="H21" i="50"/>
  <c r="D21" i="50"/>
  <c r="D22" i="50"/>
  <c r="G22" i="50" s="1"/>
  <c r="H22" i="50" s="1"/>
  <c r="H12" i="49"/>
  <c r="H12" i="48"/>
  <c r="D27" i="47"/>
  <c r="H12" i="47"/>
  <c r="D17" i="47"/>
  <c r="D18" i="47"/>
  <c r="D19" i="47"/>
  <c r="D20" i="47"/>
  <c r="D21" i="47"/>
  <c r="D22" i="47"/>
  <c r="D23" i="47"/>
  <c r="D24" i="47"/>
  <c r="D25" i="47"/>
  <c r="D26" i="47"/>
  <c r="D16" i="47"/>
  <c r="H12" i="46"/>
  <c r="H12" i="45"/>
  <c r="H12" i="43"/>
  <c r="H12" i="42"/>
  <c r="H12" i="41"/>
  <c r="G25" i="40"/>
  <c r="H25" i="40"/>
  <c r="D25" i="40"/>
  <c r="H12" i="40"/>
  <c r="D41" i="39"/>
  <c r="D40" i="39"/>
  <c r="H12" i="39"/>
  <c r="H12" i="60" l="1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D36" i="59"/>
  <c r="D16" i="59"/>
  <c r="H12" i="59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16" i="38"/>
  <c r="H12" i="38"/>
  <c r="H12" i="37"/>
  <c r="D17" i="37"/>
  <c r="D35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16" i="37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16" i="36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16" i="35"/>
  <c r="H12" i="35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16" i="34"/>
  <c r="H12" i="34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17" i="33"/>
  <c r="D16" i="33"/>
  <c r="G16" i="33"/>
  <c r="H16" i="33" s="1"/>
  <c r="H12" i="33"/>
  <c r="D35" i="32"/>
  <c r="D27" i="32"/>
  <c r="D28" i="32"/>
  <c r="D29" i="32"/>
  <c r="D30" i="32"/>
  <c r="D31" i="32"/>
  <c r="D32" i="32"/>
  <c r="D33" i="32"/>
  <c r="D34" i="32"/>
  <c r="D26" i="32"/>
  <c r="D25" i="32"/>
  <c r="D23" i="32"/>
  <c r="D18" i="32"/>
  <c r="D17" i="32"/>
  <c r="D16" i="32"/>
  <c r="G35" i="32"/>
  <c r="H35" i="32" s="1"/>
  <c r="H12" i="32"/>
  <c r="D41" i="60" l="1"/>
  <c r="D40" i="60"/>
  <c r="D35" i="60"/>
  <c r="G35" i="60" s="1"/>
  <c r="H35" i="60" s="1"/>
  <c r="D34" i="60"/>
  <c r="G34" i="60" s="1"/>
  <c r="H34" i="60" s="1"/>
  <c r="D33" i="60"/>
  <c r="G33" i="60" s="1"/>
  <c r="H33" i="60" s="1"/>
  <c r="D32" i="60"/>
  <c r="G32" i="60" s="1"/>
  <c r="H32" i="60" s="1"/>
  <c r="D31" i="60"/>
  <c r="G31" i="60" s="1"/>
  <c r="H31" i="60" s="1"/>
  <c r="G30" i="60"/>
  <c r="H30" i="60" s="1"/>
  <c r="D30" i="60"/>
  <c r="D29" i="60"/>
  <c r="G29" i="60" s="1"/>
  <c r="H29" i="60" s="1"/>
  <c r="D28" i="60"/>
  <c r="G28" i="60" s="1"/>
  <c r="H28" i="60" s="1"/>
  <c r="D27" i="60"/>
  <c r="G27" i="60" s="1"/>
  <c r="H27" i="60" s="1"/>
  <c r="D26" i="60"/>
  <c r="G26" i="60" s="1"/>
  <c r="H26" i="60" s="1"/>
  <c r="D25" i="60"/>
  <c r="G25" i="60" s="1"/>
  <c r="H25" i="60" s="1"/>
  <c r="D24" i="60"/>
  <c r="G24" i="60" s="1"/>
  <c r="H24" i="60" s="1"/>
  <c r="G23" i="60"/>
  <c r="H23" i="60" s="1"/>
  <c r="D23" i="60"/>
  <c r="D22" i="60"/>
  <c r="G22" i="60" s="1"/>
  <c r="H22" i="60" s="1"/>
  <c r="D21" i="60"/>
  <c r="G21" i="60" s="1"/>
  <c r="H21" i="60" s="1"/>
  <c r="D20" i="60"/>
  <c r="G20" i="60" s="1"/>
  <c r="H20" i="60" s="1"/>
  <c r="D19" i="60"/>
  <c r="G19" i="60" s="1"/>
  <c r="H19" i="60" s="1"/>
  <c r="D18" i="60"/>
  <c r="G18" i="60" s="1"/>
  <c r="H18" i="60" s="1"/>
  <c r="D17" i="60"/>
  <c r="G17" i="60" s="1"/>
  <c r="H17" i="60" s="1"/>
  <c r="D16" i="60"/>
  <c r="G16" i="60" s="1"/>
  <c r="H16" i="60" s="1"/>
  <c r="G15" i="60"/>
  <c r="H15" i="60" s="1"/>
  <c r="D16" i="39"/>
  <c r="D41" i="59"/>
  <c r="D40" i="59"/>
  <c r="G36" i="59"/>
  <c r="H36" i="59" s="1"/>
  <c r="G35" i="59"/>
  <c r="H35" i="59" s="1"/>
  <c r="G34" i="59"/>
  <c r="H34" i="59" s="1"/>
  <c r="G33" i="59"/>
  <c r="H33" i="59" s="1"/>
  <c r="G32" i="59"/>
  <c r="H32" i="59" s="1"/>
  <c r="G31" i="59"/>
  <c r="H31" i="59" s="1"/>
  <c r="G30" i="59"/>
  <c r="H30" i="59" s="1"/>
  <c r="G29" i="59"/>
  <c r="H29" i="59" s="1"/>
  <c r="G28" i="59"/>
  <c r="H28" i="59" s="1"/>
  <c r="G27" i="59"/>
  <c r="H27" i="59" s="1"/>
  <c r="G26" i="59"/>
  <c r="H26" i="59" s="1"/>
  <c r="G25" i="59"/>
  <c r="H25" i="59" s="1"/>
  <c r="G24" i="59"/>
  <c r="H24" i="59" s="1"/>
  <c r="G23" i="59"/>
  <c r="H23" i="59" s="1"/>
  <c r="G22" i="59"/>
  <c r="H22" i="59" s="1"/>
  <c r="G21" i="59"/>
  <c r="H21" i="59" s="1"/>
  <c r="G20" i="59"/>
  <c r="H20" i="59" s="1"/>
  <c r="G19" i="59"/>
  <c r="H19" i="59" s="1"/>
  <c r="G18" i="59"/>
  <c r="H18" i="59" s="1"/>
  <c r="G17" i="59"/>
  <c r="H17" i="59" s="1"/>
  <c r="G16" i="59"/>
  <c r="H16" i="59" s="1"/>
  <c r="G15" i="59"/>
  <c r="H15" i="59" s="1"/>
  <c r="H40" i="60" l="1"/>
  <c r="H40" i="59"/>
  <c r="D20" i="58"/>
  <c r="G20" i="58" s="1"/>
  <c r="H20" i="58" s="1"/>
  <c r="D21" i="58"/>
  <c r="D17" i="58"/>
  <c r="G17" i="58" s="1"/>
  <c r="H17" i="58" s="1"/>
  <c r="D18" i="58"/>
  <c r="G18" i="58" s="1"/>
  <c r="H18" i="58" s="1"/>
  <c r="D19" i="58"/>
  <c r="G19" i="58" s="1"/>
  <c r="H19" i="58" s="1"/>
  <c r="G21" i="58"/>
  <c r="H21" i="58" s="1"/>
  <c r="D41" i="58"/>
  <c r="D40" i="58"/>
  <c r="D16" i="58"/>
  <c r="G16" i="58" s="1"/>
  <c r="H16" i="58" s="1"/>
  <c r="G15" i="58"/>
  <c r="H15" i="58" s="1"/>
  <c r="D41" i="57"/>
  <c r="D40" i="57"/>
  <c r="D21" i="57"/>
  <c r="G21" i="57" s="1"/>
  <c r="H21" i="57" s="1"/>
  <c r="D20" i="57"/>
  <c r="G20" i="57" s="1"/>
  <c r="H20" i="57" s="1"/>
  <c r="D19" i="57"/>
  <c r="G19" i="57" s="1"/>
  <c r="H19" i="57" s="1"/>
  <c r="D18" i="57"/>
  <c r="G18" i="57" s="1"/>
  <c r="H18" i="57" s="1"/>
  <c r="D17" i="57"/>
  <c r="G17" i="57" s="1"/>
  <c r="H17" i="57" s="1"/>
  <c r="D16" i="57"/>
  <c r="G16" i="57" s="1"/>
  <c r="H16" i="57" s="1"/>
  <c r="G15" i="57"/>
  <c r="H15" i="57" s="1"/>
  <c r="D41" i="56"/>
  <c r="D40" i="56"/>
  <c r="D22" i="56"/>
  <c r="G22" i="56" s="1"/>
  <c r="H22" i="56" s="1"/>
  <c r="D21" i="56"/>
  <c r="G21" i="56" s="1"/>
  <c r="H21" i="56" s="1"/>
  <c r="D20" i="56"/>
  <c r="G20" i="56" s="1"/>
  <c r="H20" i="56" s="1"/>
  <c r="D19" i="56"/>
  <c r="G19" i="56" s="1"/>
  <c r="H19" i="56" s="1"/>
  <c r="D18" i="56"/>
  <c r="G18" i="56" s="1"/>
  <c r="H18" i="56" s="1"/>
  <c r="D17" i="56"/>
  <c r="G17" i="56" s="1"/>
  <c r="H17" i="56" s="1"/>
  <c r="D16" i="56"/>
  <c r="G16" i="56" s="1"/>
  <c r="H16" i="56" s="1"/>
  <c r="G15" i="56"/>
  <c r="H15" i="56" s="1"/>
  <c r="D22" i="55"/>
  <c r="D17" i="55"/>
  <c r="G17" i="55" s="1"/>
  <c r="H17" i="55" s="1"/>
  <c r="D18" i="55"/>
  <c r="G18" i="55" s="1"/>
  <c r="H18" i="55" s="1"/>
  <c r="D19" i="55"/>
  <c r="G19" i="55" s="1"/>
  <c r="H19" i="55" s="1"/>
  <c r="D20" i="55"/>
  <c r="G20" i="55" s="1"/>
  <c r="H20" i="55" s="1"/>
  <c r="D21" i="55"/>
  <c r="G21" i="55" s="1"/>
  <c r="H21" i="55" s="1"/>
  <c r="D41" i="55"/>
  <c r="D40" i="55"/>
  <c r="G22" i="55"/>
  <c r="H22" i="55" s="1"/>
  <c r="D16" i="55"/>
  <c r="G16" i="55" s="1"/>
  <c r="H16" i="55" s="1"/>
  <c r="G15" i="55"/>
  <c r="H15" i="55" s="1"/>
  <c r="D41" i="53"/>
  <c r="D40" i="53"/>
  <c r="D22" i="53"/>
  <c r="G22" i="53" s="1"/>
  <c r="H22" i="53" s="1"/>
  <c r="D21" i="53"/>
  <c r="G21" i="53" s="1"/>
  <c r="H21" i="53" s="1"/>
  <c r="D20" i="53"/>
  <c r="G20" i="53" s="1"/>
  <c r="H20" i="53" s="1"/>
  <c r="D19" i="53"/>
  <c r="G19" i="53" s="1"/>
  <c r="H19" i="53" s="1"/>
  <c r="D18" i="53"/>
  <c r="G18" i="53" s="1"/>
  <c r="H18" i="53" s="1"/>
  <c r="D17" i="53"/>
  <c r="G17" i="53" s="1"/>
  <c r="H17" i="53" s="1"/>
  <c r="D16" i="53"/>
  <c r="G16" i="53" s="1"/>
  <c r="H16" i="53" s="1"/>
  <c r="G15" i="53"/>
  <c r="H15" i="53" s="1"/>
  <c r="D41" i="52"/>
  <c r="D40" i="52"/>
  <c r="D21" i="52"/>
  <c r="G21" i="52" s="1"/>
  <c r="H21" i="52" s="1"/>
  <c r="D20" i="52"/>
  <c r="G20" i="52" s="1"/>
  <c r="H20" i="52" s="1"/>
  <c r="D19" i="52"/>
  <c r="G19" i="52" s="1"/>
  <c r="H19" i="52" s="1"/>
  <c r="D18" i="52"/>
  <c r="G18" i="52" s="1"/>
  <c r="H18" i="52" s="1"/>
  <c r="D17" i="52"/>
  <c r="G17" i="52" s="1"/>
  <c r="H17" i="52" s="1"/>
  <c r="D16" i="52"/>
  <c r="G16" i="52" s="1"/>
  <c r="H16" i="52" s="1"/>
  <c r="G15" i="52"/>
  <c r="H15" i="52" s="1"/>
  <c r="H12" i="50"/>
  <c r="D17" i="50"/>
  <c r="G17" i="50" s="1"/>
  <c r="H17" i="50" s="1"/>
  <c r="D18" i="50"/>
  <c r="G18" i="50" s="1"/>
  <c r="H18" i="50" s="1"/>
  <c r="D19" i="50"/>
  <c r="D20" i="50"/>
  <c r="D41" i="51"/>
  <c r="D40" i="51"/>
  <c r="D20" i="51"/>
  <c r="G20" i="51" s="1"/>
  <c r="H20" i="51" s="1"/>
  <c r="D19" i="51"/>
  <c r="G19" i="51" s="1"/>
  <c r="H19" i="51" s="1"/>
  <c r="D18" i="51"/>
  <c r="G18" i="51" s="1"/>
  <c r="H18" i="51" s="1"/>
  <c r="D17" i="51"/>
  <c r="G17" i="51" s="1"/>
  <c r="H17" i="51" s="1"/>
  <c r="D16" i="51"/>
  <c r="G16" i="51" s="1"/>
  <c r="H16" i="51" s="1"/>
  <c r="D41" i="50"/>
  <c r="D40" i="50"/>
  <c r="G20" i="50"/>
  <c r="H20" i="50" s="1"/>
  <c r="G19" i="50"/>
  <c r="H19" i="50" s="1"/>
  <c r="D16" i="50"/>
  <c r="G16" i="50" s="1"/>
  <c r="H16" i="50" s="1"/>
  <c r="G15" i="50"/>
  <c r="H15" i="50" s="1"/>
  <c r="D16" i="48"/>
  <c r="G16" i="48" s="1"/>
  <c r="H16" i="48" s="1"/>
  <c r="D33" i="48"/>
  <c r="D17" i="48"/>
  <c r="G17" i="48" s="1"/>
  <c r="H17" i="48" s="1"/>
  <c r="D18" i="48"/>
  <c r="G18" i="48" s="1"/>
  <c r="H18" i="48" s="1"/>
  <c r="D19" i="48"/>
  <c r="G19" i="48" s="1"/>
  <c r="H19" i="48" s="1"/>
  <c r="D20" i="48"/>
  <c r="D21" i="48"/>
  <c r="D22" i="48"/>
  <c r="G22" i="48" s="1"/>
  <c r="H22" i="48" s="1"/>
  <c r="D23" i="48"/>
  <c r="G23" i="48" s="1"/>
  <c r="H23" i="48" s="1"/>
  <c r="D24" i="48"/>
  <c r="G24" i="48" s="1"/>
  <c r="H24" i="48" s="1"/>
  <c r="D25" i="48"/>
  <c r="G25" i="48" s="1"/>
  <c r="H25" i="48" s="1"/>
  <c r="D26" i="48"/>
  <c r="G26" i="48" s="1"/>
  <c r="H26" i="48" s="1"/>
  <c r="D27" i="48"/>
  <c r="G27" i="48" s="1"/>
  <c r="H27" i="48" s="1"/>
  <c r="D28" i="48"/>
  <c r="D29" i="48"/>
  <c r="G29" i="48" s="1"/>
  <c r="H29" i="48" s="1"/>
  <c r="D30" i="48"/>
  <c r="G30" i="48" s="1"/>
  <c r="H30" i="48" s="1"/>
  <c r="D31" i="48"/>
  <c r="G31" i="48" s="1"/>
  <c r="H31" i="48" s="1"/>
  <c r="D32" i="48"/>
  <c r="G32" i="48" s="1"/>
  <c r="H32" i="48" s="1"/>
  <c r="G33" i="48"/>
  <c r="H33" i="48" s="1"/>
  <c r="D41" i="49"/>
  <c r="D40" i="49"/>
  <c r="D33" i="49"/>
  <c r="G33" i="49" s="1"/>
  <c r="H33" i="49" s="1"/>
  <c r="D32" i="49"/>
  <c r="G32" i="49" s="1"/>
  <c r="H32" i="49" s="1"/>
  <c r="D31" i="49"/>
  <c r="G31" i="49" s="1"/>
  <c r="H31" i="49" s="1"/>
  <c r="D30" i="49"/>
  <c r="G30" i="49" s="1"/>
  <c r="H30" i="49" s="1"/>
  <c r="D29" i="49"/>
  <c r="G29" i="49" s="1"/>
  <c r="H29" i="49" s="1"/>
  <c r="D28" i="49"/>
  <c r="G28" i="49" s="1"/>
  <c r="H28" i="49" s="1"/>
  <c r="D27" i="49"/>
  <c r="G27" i="49" s="1"/>
  <c r="H27" i="49" s="1"/>
  <c r="D26" i="49"/>
  <c r="G26" i="49" s="1"/>
  <c r="H26" i="49" s="1"/>
  <c r="D25" i="49"/>
  <c r="G25" i="49" s="1"/>
  <c r="H25" i="49" s="1"/>
  <c r="D24" i="49"/>
  <c r="G24" i="49" s="1"/>
  <c r="H24" i="49" s="1"/>
  <c r="D23" i="49"/>
  <c r="G23" i="49" s="1"/>
  <c r="H23" i="49" s="1"/>
  <c r="D22" i="49"/>
  <c r="G22" i="49" s="1"/>
  <c r="H22" i="49" s="1"/>
  <c r="D21" i="49"/>
  <c r="G21" i="49" s="1"/>
  <c r="H21" i="49" s="1"/>
  <c r="D20" i="49"/>
  <c r="G20" i="49" s="1"/>
  <c r="H20" i="49" s="1"/>
  <c r="D19" i="49"/>
  <c r="G19" i="49" s="1"/>
  <c r="H19" i="49" s="1"/>
  <c r="D18" i="49"/>
  <c r="G18" i="49" s="1"/>
  <c r="H18" i="49" s="1"/>
  <c r="D17" i="49"/>
  <c r="G17" i="49" s="1"/>
  <c r="H17" i="49" s="1"/>
  <c r="D16" i="49"/>
  <c r="G16" i="49" s="1"/>
  <c r="H16" i="49" s="1"/>
  <c r="G15" i="49"/>
  <c r="H15" i="49" s="1"/>
  <c r="D41" i="48"/>
  <c r="D40" i="48"/>
  <c r="G28" i="48"/>
  <c r="H28" i="48" s="1"/>
  <c r="G21" i="48"/>
  <c r="H21" i="48" s="1"/>
  <c r="G20" i="48"/>
  <c r="H20" i="48" s="1"/>
  <c r="G15" i="48"/>
  <c r="H15" i="48" s="1"/>
  <c r="D41" i="47"/>
  <c r="D40" i="47"/>
  <c r="G27" i="47"/>
  <c r="H27" i="47" s="1"/>
  <c r="G26" i="47"/>
  <c r="H26" i="47" s="1"/>
  <c r="G25" i="47"/>
  <c r="H25" i="47" s="1"/>
  <c r="G24" i="47"/>
  <c r="H24" i="47" s="1"/>
  <c r="G23" i="47"/>
  <c r="H23" i="47" s="1"/>
  <c r="G22" i="47"/>
  <c r="H22" i="47" s="1"/>
  <c r="G21" i="47"/>
  <c r="H21" i="47" s="1"/>
  <c r="G20" i="47"/>
  <c r="H20" i="47" s="1"/>
  <c r="G19" i="47"/>
  <c r="H19" i="47" s="1"/>
  <c r="G18" i="47"/>
  <c r="H18" i="47" s="1"/>
  <c r="G17" i="47"/>
  <c r="H17" i="47" s="1"/>
  <c r="G16" i="47"/>
  <c r="H16" i="47" s="1"/>
  <c r="G15" i="47"/>
  <c r="H15" i="47" s="1"/>
  <c r="D41" i="46"/>
  <c r="D40" i="46"/>
  <c r="D27" i="46"/>
  <c r="G27" i="46" s="1"/>
  <c r="H27" i="46" s="1"/>
  <c r="D26" i="46"/>
  <c r="G26" i="46" s="1"/>
  <c r="H26" i="46" s="1"/>
  <c r="D25" i="46"/>
  <c r="G25" i="46" s="1"/>
  <c r="H25" i="46" s="1"/>
  <c r="D24" i="46"/>
  <c r="G24" i="46" s="1"/>
  <c r="H24" i="46" s="1"/>
  <c r="D23" i="46"/>
  <c r="G23" i="46" s="1"/>
  <c r="H23" i="46" s="1"/>
  <c r="D22" i="46"/>
  <c r="G22" i="46" s="1"/>
  <c r="H22" i="46" s="1"/>
  <c r="D21" i="46"/>
  <c r="G21" i="46" s="1"/>
  <c r="H21" i="46" s="1"/>
  <c r="D20" i="46"/>
  <c r="G20" i="46" s="1"/>
  <c r="H20" i="46" s="1"/>
  <c r="D19" i="46"/>
  <c r="G19" i="46" s="1"/>
  <c r="H19" i="46" s="1"/>
  <c r="D18" i="46"/>
  <c r="G18" i="46" s="1"/>
  <c r="H18" i="46" s="1"/>
  <c r="D17" i="46"/>
  <c r="G17" i="46" s="1"/>
  <c r="H17" i="46" s="1"/>
  <c r="D16" i="46"/>
  <c r="G16" i="46" s="1"/>
  <c r="H16" i="46" s="1"/>
  <c r="G15" i="46"/>
  <c r="H15" i="46" s="1"/>
  <c r="D17" i="44"/>
  <c r="G17" i="44" s="1"/>
  <c r="H17" i="44" s="1"/>
  <c r="D18" i="44"/>
  <c r="G18" i="44" s="1"/>
  <c r="H18" i="44" s="1"/>
  <c r="D19" i="44"/>
  <c r="G19" i="44" s="1"/>
  <c r="H19" i="44" s="1"/>
  <c r="D20" i="44"/>
  <c r="G20" i="44" s="1"/>
  <c r="H20" i="44" s="1"/>
  <c r="D21" i="44"/>
  <c r="G21" i="44" s="1"/>
  <c r="H21" i="44" s="1"/>
  <c r="D22" i="44"/>
  <c r="D23" i="44"/>
  <c r="G23" i="44" s="1"/>
  <c r="H23" i="44" s="1"/>
  <c r="D24" i="44"/>
  <c r="G24" i="44" s="1"/>
  <c r="H24" i="44" s="1"/>
  <c r="D25" i="44"/>
  <c r="G25" i="44" s="1"/>
  <c r="H25" i="44" s="1"/>
  <c r="D26" i="44"/>
  <c r="G26" i="44" s="1"/>
  <c r="H26" i="44" s="1"/>
  <c r="D27" i="44"/>
  <c r="G27" i="44" s="1"/>
  <c r="H27" i="44" s="1"/>
  <c r="D28" i="44"/>
  <c r="G28" i="44" s="1"/>
  <c r="H28" i="44" s="1"/>
  <c r="D29" i="44"/>
  <c r="G29" i="44" s="1"/>
  <c r="H29" i="44" s="1"/>
  <c r="D41" i="45"/>
  <c r="D40" i="45"/>
  <c r="D28" i="45"/>
  <c r="G28" i="45" s="1"/>
  <c r="H28" i="45" s="1"/>
  <c r="D27" i="45"/>
  <c r="G27" i="45" s="1"/>
  <c r="H27" i="45" s="1"/>
  <c r="D26" i="45"/>
  <c r="G26" i="45" s="1"/>
  <c r="H26" i="45" s="1"/>
  <c r="D25" i="45"/>
  <c r="G25" i="45" s="1"/>
  <c r="H25" i="45" s="1"/>
  <c r="D24" i="45"/>
  <c r="G24" i="45" s="1"/>
  <c r="H24" i="45" s="1"/>
  <c r="D23" i="45"/>
  <c r="G23" i="45" s="1"/>
  <c r="H23" i="45" s="1"/>
  <c r="D22" i="45"/>
  <c r="G22" i="45" s="1"/>
  <c r="H22" i="45" s="1"/>
  <c r="D21" i="45"/>
  <c r="G21" i="45" s="1"/>
  <c r="H21" i="45" s="1"/>
  <c r="D20" i="45"/>
  <c r="G20" i="45" s="1"/>
  <c r="H20" i="45" s="1"/>
  <c r="D19" i="45"/>
  <c r="G19" i="45" s="1"/>
  <c r="H19" i="45" s="1"/>
  <c r="D18" i="45"/>
  <c r="G18" i="45" s="1"/>
  <c r="H18" i="45" s="1"/>
  <c r="D17" i="45"/>
  <c r="G17" i="45" s="1"/>
  <c r="H17" i="45" s="1"/>
  <c r="D16" i="45"/>
  <c r="G16" i="45" s="1"/>
  <c r="H16" i="45" s="1"/>
  <c r="G15" i="45"/>
  <c r="H15" i="45" s="1"/>
  <c r="D41" i="44"/>
  <c r="G22" i="44"/>
  <c r="H22" i="44" s="1"/>
  <c r="D16" i="44"/>
  <c r="G16" i="44" s="1"/>
  <c r="H16" i="44" s="1"/>
  <c r="G15" i="44"/>
  <c r="H15" i="44" s="1"/>
  <c r="H12" i="44"/>
  <c r="D17" i="43"/>
  <c r="D18" i="43"/>
  <c r="G18" i="43" s="1"/>
  <c r="H18" i="43" s="1"/>
  <c r="D19" i="43"/>
  <c r="D20" i="43"/>
  <c r="G20" i="43" s="1"/>
  <c r="H20" i="43" s="1"/>
  <c r="D21" i="43"/>
  <c r="G21" i="43" s="1"/>
  <c r="H21" i="43" s="1"/>
  <c r="D22" i="43"/>
  <c r="G22" i="43" s="1"/>
  <c r="H22" i="43" s="1"/>
  <c r="D23" i="43"/>
  <c r="G23" i="43" s="1"/>
  <c r="H23" i="43" s="1"/>
  <c r="D24" i="43"/>
  <c r="G24" i="43" s="1"/>
  <c r="H24" i="43" s="1"/>
  <c r="D25" i="43"/>
  <c r="G25" i="43" s="1"/>
  <c r="H25" i="43" s="1"/>
  <c r="D26" i="43"/>
  <c r="G26" i="43" s="1"/>
  <c r="H26" i="43" s="1"/>
  <c r="D27" i="43"/>
  <c r="G27" i="43" s="1"/>
  <c r="H27" i="43" s="1"/>
  <c r="D28" i="43"/>
  <c r="G28" i="43" s="1"/>
  <c r="H28" i="43" s="1"/>
  <c r="D29" i="43"/>
  <c r="G29" i="43" s="1"/>
  <c r="H29" i="43" s="1"/>
  <c r="D30" i="43"/>
  <c r="G30" i="43" s="1"/>
  <c r="H30" i="43" s="1"/>
  <c r="D31" i="43"/>
  <c r="G31" i="43" s="1"/>
  <c r="H31" i="43" s="1"/>
  <c r="D32" i="43"/>
  <c r="G32" i="43" s="1"/>
  <c r="H32" i="43" s="1"/>
  <c r="D33" i="43"/>
  <c r="G33" i="43" s="1"/>
  <c r="H33" i="43" s="1"/>
  <c r="D34" i="43"/>
  <c r="G34" i="43" s="1"/>
  <c r="H34" i="43" s="1"/>
  <c r="D35" i="43"/>
  <c r="G35" i="43" s="1"/>
  <c r="H35" i="43" s="1"/>
  <c r="D35" i="42"/>
  <c r="G35" i="42" s="1"/>
  <c r="H35" i="42" s="1"/>
  <c r="D17" i="42"/>
  <c r="G17" i="42" s="1"/>
  <c r="H17" i="42" s="1"/>
  <c r="D18" i="42"/>
  <c r="G18" i="42" s="1"/>
  <c r="H18" i="42" s="1"/>
  <c r="D19" i="42"/>
  <c r="D20" i="42"/>
  <c r="D21" i="42"/>
  <c r="D22" i="42"/>
  <c r="G22" i="42" s="1"/>
  <c r="H22" i="42" s="1"/>
  <c r="D23" i="42"/>
  <c r="G23" i="42" s="1"/>
  <c r="H23" i="42" s="1"/>
  <c r="D24" i="42"/>
  <c r="G24" i="42" s="1"/>
  <c r="H24" i="42" s="1"/>
  <c r="D25" i="42"/>
  <c r="G25" i="42" s="1"/>
  <c r="H25" i="42" s="1"/>
  <c r="D26" i="42"/>
  <c r="G26" i="42" s="1"/>
  <c r="H26" i="42" s="1"/>
  <c r="D27" i="42"/>
  <c r="D28" i="42"/>
  <c r="G28" i="42" s="1"/>
  <c r="H28" i="42" s="1"/>
  <c r="D29" i="42"/>
  <c r="G29" i="42" s="1"/>
  <c r="H29" i="42" s="1"/>
  <c r="D30" i="42"/>
  <c r="G30" i="42" s="1"/>
  <c r="H30" i="42" s="1"/>
  <c r="D31" i="42"/>
  <c r="G31" i="42" s="1"/>
  <c r="H31" i="42" s="1"/>
  <c r="D32" i="42"/>
  <c r="G32" i="42" s="1"/>
  <c r="H32" i="42" s="1"/>
  <c r="D33" i="42"/>
  <c r="G33" i="42" s="1"/>
  <c r="H33" i="42" s="1"/>
  <c r="D34" i="42"/>
  <c r="G34" i="42" s="1"/>
  <c r="H34" i="42" s="1"/>
  <c r="D41" i="43"/>
  <c r="D40" i="43"/>
  <c r="G19" i="43"/>
  <c r="H19" i="43" s="1"/>
  <c r="D16" i="43"/>
  <c r="G16" i="43" s="1"/>
  <c r="H16" i="43" s="1"/>
  <c r="G15" i="43"/>
  <c r="H15" i="43" s="1"/>
  <c r="D41" i="42"/>
  <c r="D40" i="42"/>
  <c r="G27" i="42"/>
  <c r="H27" i="42" s="1"/>
  <c r="G21" i="42"/>
  <c r="H21" i="42" s="1"/>
  <c r="G20" i="42"/>
  <c r="H20" i="42" s="1"/>
  <c r="G19" i="42"/>
  <c r="H19" i="42" s="1"/>
  <c r="D16" i="42"/>
  <c r="G16" i="42" s="1"/>
  <c r="H16" i="42" s="1"/>
  <c r="G15" i="42"/>
  <c r="H15" i="42" s="1"/>
  <c r="D17" i="40"/>
  <c r="G17" i="40" s="1"/>
  <c r="H17" i="40" s="1"/>
  <c r="D18" i="40"/>
  <c r="G18" i="40" s="1"/>
  <c r="H18" i="40" s="1"/>
  <c r="D19" i="40"/>
  <c r="G19" i="40" s="1"/>
  <c r="H19" i="40" s="1"/>
  <c r="D20" i="40"/>
  <c r="G20" i="40" s="1"/>
  <c r="H20" i="40" s="1"/>
  <c r="D21" i="40"/>
  <c r="D22" i="40"/>
  <c r="D23" i="40"/>
  <c r="G23" i="40" s="1"/>
  <c r="H23" i="40" s="1"/>
  <c r="D24" i="40"/>
  <c r="G24" i="40" s="1"/>
  <c r="H24" i="40" s="1"/>
  <c r="D16" i="40"/>
  <c r="G16" i="40" s="1"/>
  <c r="H16" i="40" s="1"/>
  <c r="D41" i="41"/>
  <c r="D40" i="41"/>
  <c r="D24" i="41"/>
  <c r="G24" i="41" s="1"/>
  <c r="H24" i="41" s="1"/>
  <c r="D23" i="41"/>
  <c r="G23" i="41" s="1"/>
  <c r="H23" i="41" s="1"/>
  <c r="D22" i="41"/>
  <c r="G22" i="41" s="1"/>
  <c r="H22" i="41" s="1"/>
  <c r="D21" i="41"/>
  <c r="G21" i="41" s="1"/>
  <c r="H21" i="41" s="1"/>
  <c r="D20" i="41"/>
  <c r="G20" i="41" s="1"/>
  <c r="H20" i="41" s="1"/>
  <c r="D19" i="41"/>
  <c r="G19" i="41" s="1"/>
  <c r="H19" i="41" s="1"/>
  <c r="D18" i="41"/>
  <c r="G18" i="41" s="1"/>
  <c r="H18" i="41" s="1"/>
  <c r="D17" i="41"/>
  <c r="G17" i="41" s="1"/>
  <c r="H17" i="41" s="1"/>
  <c r="D16" i="41"/>
  <c r="G16" i="41" s="1"/>
  <c r="H16" i="41" s="1"/>
  <c r="G15" i="41"/>
  <c r="H15" i="41" s="1"/>
  <c r="D41" i="40"/>
  <c r="D40" i="40"/>
  <c r="G22" i="40"/>
  <c r="H22" i="40" s="1"/>
  <c r="G21" i="40"/>
  <c r="H21" i="40" s="1"/>
  <c r="G15" i="40"/>
  <c r="H15" i="40" s="1"/>
  <c r="H40" i="56" l="1"/>
  <c r="H40" i="58"/>
  <c r="H40" i="57"/>
  <c r="H40" i="55"/>
  <c r="H40" i="53"/>
  <c r="H40" i="52"/>
  <c r="H40" i="51"/>
  <c r="H40" i="50"/>
  <c r="H40" i="49"/>
  <c r="H40" i="48"/>
  <c r="H40" i="46"/>
  <c r="H40" i="47"/>
  <c r="H40" i="45"/>
  <c r="H40" i="44"/>
  <c r="G17" i="43"/>
  <c r="H17" i="43" s="1"/>
  <c r="H40" i="43"/>
  <c r="H40" i="42"/>
  <c r="H40" i="41"/>
  <c r="H40" i="40"/>
  <c r="D17" i="39"/>
  <c r="G17" i="39" s="1"/>
  <c r="H17" i="39" s="1"/>
  <c r="D18" i="39"/>
  <c r="G18" i="39" s="1"/>
  <c r="H18" i="39" s="1"/>
  <c r="D19" i="39"/>
  <c r="G19" i="39" s="1"/>
  <c r="H19" i="39" s="1"/>
  <c r="D20" i="39"/>
  <c r="G20" i="39" s="1"/>
  <c r="H20" i="39" s="1"/>
  <c r="D21" i="39"/>
  <c r="G21" i="39" s="1"/>
  <c r="H21" i="39" s="1"/>
  <c r="D22" i="39"/>
  <c r="G22" i="39" s="1"/>
  <c r="H22" i="39" s="1"/>
  <c r="D23" i="39"/>
  <c r="G23" i="39" s="1"/>
  <c r="H23" i="39" s="1"/>
  <c r="D24" i="39"/>
  <c r="G24" i="39" s="1"/>
  <c r="H24" i="39" s="1"/>
  <c r="D25" i="39"/>
  <c r="G25" i="39" s="1"/>
  <c r="H25" i="39" s="1"/>
  <c r="D26" i="39"/>
  <c r="G26" i="39" s="1"/>
  <c r="H26" i="39" s="1"/>
  <c r="D27" i="39"/>
  <c r="G27" i="39" s="1"/>
  <c r="H27" i="39" s="1"/>
  <c r="D28" i="39"/>
  <c r="G28" i="39" s="1"/>
  <c r="H28" i="39" s="1"/>
  <c r="D29" i="39"/>
  <c r="G29" i="39" s="1"/>
  <c r="H29" i="39" s="1"/>
  <c r="D30" i="39"/>
  <c r="G30" i="39" s="1"/>
  <c r="H30" i="39" s="1"/>
  <c r="D31" i="39"/>
  <c r="G31" i="39" s="1"/>
  <c r="H31" i="39" s="1"/>
  <c r="D32" i="39"/>
  <c r="G32" i="39" s="1"/>
  <c r="H32" i="39" s="1"/>
  <c r="D33" i="39"/>
  <c r="G33" i="39" s="1"/>
  <c r="H33" i="39" s="1"/>
  <c r="D34" i="39"/>
  <c r="G34" i="39" s="1"/>
  <c r="H34" i="39" s="1"/>
  <c r="D35" i="39"/>
  <c r="G35" i="39" s="1"/>
  <c r="H35" i="39" s="1"/>
  <c r="G16" i="39"/>
  <c r="H16" i="39" s="1"/>
  <c r="G17" i="38"/>
  <c r="H17" i="38" s="1"/>
  <c r="G18" i="38"/>
  <c r="H18" i="38" s="1"/>
  <c r="G19" i="38"/>
  <c r="H19" i="38" s="1"/>
  <c r="G20" i="38"/>
  <c r="H20" i="38" s="1"/>
  <c r="G21" i="38"/>
  <c r="H21" i="38" s="1"/>
  <c r="G22" i="38"/>
  <c r="H22" i="38" s="1"/>
  <c r="G23" i="38"/>
  <c r="H23" i="38" s="1"/>
  <c r="G24" i="38"/>
  <c r="H24" i="38" s="1"/>
  <c r="G25" i="38"/>
  <c r="H25" i="38" s="1"/>
  <c r="G26" i="38"/>
  <c r="H26" i="38" s="1"/>
  <c r="G27" i="38"/>
  <c r="H27" i="38" s="1"/>
  <c r="G28" i="38"/>
  <c r="H28" i="38" s="1"/>
  <c r="G29" i="38"/>
  <c r="H29" i="38" s="1"/>
  <c r="G30" i="38"/>
  <c r="H30" i="38" s="1"/>
  <c r="G31" i="38"/>
  <c r="H31" i="38" s="1"/>
  <c r="G32" i="38"/>
  <c r="H32" i="38" s="1"/>
  <c r="G33" i="38"/>
  <c r="H33" i="38" s="1"/>
  <c r="G34" i="38"/>
  <c r="H34" i="38" s="1"/>
  <c r="G35" i="38"/>
  <c r="H35" i="38" s="1"/>
  <c r="G36" i="38"/>
  <c r="H36" i="38" s="1"/>
  <c r="G16" i="38"/>
  <c r="H16" i="38" s="1"/>
  <c r="G15" i="39"/>
  <c r="H15" i="39" s="1"/>
  <c r="D41" i="38"/>
  <c r="D40" i="38"/>
  <c r="G15" i="38"/>
  <c r="H15" i="38" s="1"/>
  <c r="G17" i="37"/>
  <c r="H17" i="37" s="1"/>
  <c r="G18" i="37"/>
  <c r="H18" i="37" s="1"/>
  <c r="G19" i="37"/>
  <c r="H19" i="37" s="1"/>
  <c r="G20" i="37"/>
  <c r="H20" i="37" s="1"/>
  <c r="G21" i="37"/>
  <c r="H21" i="37" s="1"/>
  <c r="G22" i="37"/>
  <c r="H22" i="37" s="1"/>
  <c r="G23" i="37"/>
  <c r="H23" i="37" s="1"/>
  <c r="G24" i="37"/>
  <c r="H24" i="37" s="1"/>
  <c r="G25" i="37"/>
  <c r="H25" i="37" s="1"/>
  <c r="G26" i="37"/>
  <c r="H26" i="37" s="1"/>
  <c r="G27" i="37"/>
  <c r="H27" i="37" s="1"/>
  <c r="G28" i="37"/>
  <c r="H28" i="37" s="1"/>
  <c r="G30" i="37"/>
  <c r="H30" i="37" s="1"/>
  <c r="G31" i="37"/>
  <c r="H31" i="37" s="1"/>
  <c r="G32" i="37"/>
  <c r="H32" i="37" s="1"/>
  <c r="G33" i="37"/>
  <c r="H33" i="37" s="1"/>
  <c r="G34" i="37"/>
  <c r="H34" i="37" s="1"/>
  <c r="G35" i="37"/>
  <c r="H35" i="37" s="1"/>
  <c r="G16" i="37"/>
  <c r="H16" i="37" s="1"/>
  <c r="H12" i="36"/>
  <c r="G35" i="36"/>
  <c r="H35" i="36" s="1"/>
  <c r="G16" i="36"/>
  <c r="H16" i="36" s="1"/>
  <c r="G17" i="36"/>
  <c r="H17" i="36" s="1"/>
  <c r="G19" i="36"/>
  <c r="H19" i="36" s="1"/>
  <c r="G20" i="36"/>
  <c r="H20" i="36" s="1"/>
  <c r="G21" i="36"/>
  <c r="H21" i="36" s="1"/>
  <c r="G22" i="36"/>
  <c r="H22" i="36" s="1"/>
  <c r="G23" i="36"/>
  <c r="H23" i="36" s="1"/>
  <c r="G24" i="36"/>
  <c r="H24" i="36" s="1"/>
  <c r="G25" i="36"/>
  <c r="H25" i="36" s="1"/>
  <c r="G27" i="36"/>
  <c r="H27" i="36" s="1"/>
  <c r="G28" i="36"/>
  <c r="H28" i="36" s="1"/>
  <c r="G31" i="36"/>
  <c r="H31" i="36" s="1"/>
  <c r="G32" i="36"/>
  <c r="H32" i="36" s="1"/>
  <c r="G33" i="36"/>
  <c r="H33" i="36" s="1"/>
  <c r="D41" i="37"/>
  <c r="D40" i="37"/>
  <c r="G29" i="37"/>
  <c r="H29" i="37" s="1"/>
  <c r="G15" i="37"/>
  <c r="H15" i="37" s="1"/>
  <c r="D41" i="36"/>
  <c r="D40" i="36"/>
  <c r="G34" i="36"/>
  <c r="H34" i="36" s="1"/>
  <c r="G30" i="36"/>
  <c r="H30" i="36" s="1"/>
  <c r="G29" i="36"/>
  <c r="H29" i="36" s="1"/>
  <c r="G26" i="36"/>
  <c r="H26" i="36" s="1"/>
  <c r="G18" i="36"/>
  <c r="H18" i="36" s="1"/>
  <c r="G15" i="36"/>
  <c r="H15" i="36" s="1"/>
  <c r="D41" i="35"/>
  <c r="D40" i="35"/>
  <c r="G35" i="35"/>
  <c r="H35" i="35" s="1"/>
  <c r="G34" i="35"/>
  <c r="H34" i="35" s="1"/>
  <c r="G33" i="35"/>
  <c r="H33" i="35" s="1"/>
  <c r="G32" i="35"/>
  <c r="H32" i="35" s="1"/>
  <c r="G31" i="35"/>
  <c r="H31" i="35" s="1"/>
  <c r="G30" i="35"/>
  <c r="H30" i="35" s="1"/>
  <c r="G29" i="35"/>
  <c r="H29" i="35" s="1"/>
  <c r="G28" i="35"/>
  <c r="H28" i="35" s="1"/>
  <c r="G27" i="35"/>
  <c r="H27" i="35" s="1"/>
  <c r="G26" i="35"/>
  <c r="H26" i="35" s="1"/>
  <c r="G25" i="35"/>
  <c r="H25" i="35" s="1"/>
  <c r="G24" i="35"/>
  <c r="H24" i="35" s="1"/>
  <c r="G23" i="35"/>
  <c r="H23" i="35" s="1"/>
  <c r="G22" i="35"/>
  <c r="H22" i="35" s="1"/>
  <c r="G21" i="35"/>
  <c r="H21" i="35" s="1"/>
  <c r="G20" i="35"/>
  <c r="H20" i="35" s="1"/>
  <c r="G19" i="35"/>
  <c r="H19" i="35" s="1"/>
  <c r="G18" i="35"/>
  <c r="H18" i="35" s="1"/>
  <c r="G17" i="35"/>
  <c r="H17" i="35" s="1"/>
  <c r="G16" i="35"/>
  <c r="H16" i="35" s="1"/>
  <c r="G15" i="35"/>
  <c r="H15" i="35" s="1"/>
  <c r="G17" i="34"/>
  <c r="H17" i="34" s="1"/>
  <c r="G19" i="34"/>
  <c r="H19" i="34" s="1"/>
  <c r="G22" i="34"/>
  <c r="H22" i="34" s="1"/>
  <c r="G23" i="34"/>
  <c r="H23" i="34" s="1"/>
  <c r="G24" i="34"/>
  <c r="H24" i="34" s="1"/>
  <c r="G25" i="34"/>
  <c r="H25" i="34" s="1"/>
  <c r="G26" i="34"/>
  <c r="H26" i="34" s="1"/>
  <c r="G27" i="34"/>
  <c r="H27" i="34" s="1"/>
  <c r="G28" i="34"/>
  <c r="H28" i="34" s="1"/>
  <c r="G29" i="34"/>
  <c r="H29" i="34" s="1"/>
  <c r="G30" i="34"/>
  <c r="H30" i="34" s="1"/>
  <c r="G31" i="34"/>
  <c r="H31" i="34" s="1"/>
  <c r="G32" i="34"/>
  <c r="H32" i="34" s="1"/>
  <c r="G33" i="34"/>
  <c r="H33" i="34" s="1"/>
  <c r="G35" i="34"/>
  <c r="H35" i="34" s="1"/>
  <c r="D41" i="34"/>
  <c r="D40" i="34"/>
  <c r="G34" i="34"/>
  <c r="H34" i="34" s="1"/>
  <c r="G21" i="34"/>
  <c r="H21" i="34" s="1"/>
  <c r="G20" i="34"/>
  <c r="H20" i="34" s="1"/>
  <c r="G18" i="34"/>
  <c r="H18" i="34" s="1"/>
  <c r="G16" i="34"/>
  <c r="H16" i="34" s="1"/>
  <c r="G15" i="34"/>
  <c r="H15" i="34" s="1"/>
  <c r="G18" i="33"/>
  <c r="H18" i="33" s="1"/>
  <c r="G19" i="33"/>
  <c r="H19" i="33" s="1"/>
  <c r="G20" i="33"/>
  <c r="H20" i="33" s="1"/>
  <c r="G21" i="33"/>
  <c r="H21" i="33" s="1"/>
  <c r="G22" i="33"/>
  <c r="H22" i="33" s="1"/>
  <c r="G23" i="33"/>
  <c r="H23" i="33" s="1"/>
  <c r="G24" i="33"/>
  <c r="H24" i="33" s="1"/>
  <c r="G25" i="33"/>
  <c r="H25" i="33" s="1"/>
  <c r="G26" i="33"/>
  <c r="H26" i="33" s="1"/>
  <c r="G27" i="33"/>
  <c r="H27" i="33" s="1"/>
  <c r="G28" i="33"/>
  <c r="H28" i="33" s="1"/>
  <c r="G29" i="33"/>
  <c r="H29" i="33" s="1"/>
  <c r="G31" i="33"/>
  <c r="H31" i="33" s="1"/>
  <c r="G32" i="33"/>
  <c r="H32" i="33" s="1"/>
  <c r="G33" i="33"/>
  <c r="H33" i="33" s="1"/>
  <c r="G34" i="33"/>
  <c r="H34" i="33" s="1"/>
  <c r="G35" i="33"/>
  <c r="H35" i="33" s="1"/>
  <c r="G17" i="32"/>
  <c r="H17" i="32" s="1"/>
  <c r="G18" i="32"/>
  <c r="H18" i="32" s="1"/>
  <c r="D19" i="32"/>
  <c r="G19" i="32" s="1"/>
  <c r="H19" i="32" s="1"/>
  <c r="D20" i="32"/>
  <c r="G20" i="32" s="1"/>
  <c r="H20" i="32" s="1"/>
  <c r="D21" i="32"/>
  <c r="G21" i="32" s="1"/>
  <c r="H21" i="32" s="1"/>
  <c r="D22" i="32"/>
  <c r="G22" i="32" s="1"/>
  <c r="H22" i="32" s="1"/>
  <c r="G23" i="32"/>
  <c r="H23" i="32" s="1"/>
  <c r="D24" i="32"/>
  <c r="G24" i="32" s="1"/>
  <c r="H24" i="32" s="1"/>
  <c r="G25" i="32"/>
  <c r="H25" i="32" s="1"/>
  <c r="G26" i="32"/>
  <c r="H26" i="32" s="1"/>
  <c r="G27" i="32"/>
  <c r="H27" i="32" s="1"/>
  <c r="G28" i="32"/>
  <c r="H28" i="32" s="1"/>
  <c r="G29" i="32"/>
  <c r="H29" i="32" s="1"/>
  <c r="G30" i="32"/>
  <c r="H30" i="32" s="1"/>
  <c r="G31" i="32"/>
  <c r="H31" i="32" s="1"/>
  <c r="G32" i="32"/>
  <c r="H32" i="32" s="1"/>
  <c r="G33" i="32"/>
  <c r="H33" i="32" s="1"/>
  <c r="G34" i="32"/>
  <c r="H34" i="32" s="1"/>
  <c r="G16" i="32"/>
  <c r="H16" i="32" s="1"/>
  <c r="D41" i="33"/>
  <c r="D40" i="33"/>
  <c r="G30" i="33"/>
  <c r="H30" i="33" s="1"/>
  <c r="G17" i="33"/>
  <c r="H17" i="33" s="1"/>
  <c r="G15" i="33"/>
  <c r="H15" i="33" s="1"/>
  <c r="D41" i="32"/>
  <c r="D40" i="32"/>
  <c r="G15" i="32"/>
  <c r="H15" i="32" s="1"/>
  <c r="H40" i="39" l="1"/>
  <c r="H40" i="38"/>
  <c r="H40" i="36"/>
  <c r="H40" i="37"/>
  <c r="H40" i="35"/>
  <c r="H40" i="34"/>
  <c r="H40" i="33"/>
  <c r="H40" i="32"/>
</calcChain>
</file>

<file path=xl/sharedStrings.xml><?xml version="1.0" encoding="utf-8"?>
<sst xmlns="http://schemas.openxmlformats.org/spreadsheetml/2006/main" count="924" uniqueCount="92">
  <si>
    <t>Staff:</t>
  </si>
  <si>
    <t>Station No.</t>
  </si>
  <si>
    <t>Distance (m)</t>
  </si>
  <si>
    <t>Station Width (m)</t>
  </si>
  <si>
    <t>Depth (m)</t>
  </si>
  <si>
    <t>Mean Velocity (m/s)</t>
  </si>
  <si>
    <t>Mean Depth (m)</t>
  </si>
  <si>
    <t>ELR Project No.</t>
  </si>
  <si>
    <t>Stream Name:</t>
  </si>
  <si>
    <t xml:space="preserve">Station Name: </t>
  </si>
  <si>
    <t>Technique:</t>
  </si>
  <si>
    <t>UTM Coordinates:</t>
  </si>
  <si>
    <r>
      <t>Panel Area 
(m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</si>
  <si>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r>
      <t>Panel Discharge (m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>/s)</t>
    </r>
  </si>
  <si>
    <r>
      <t>Temp., Water/Air (</t>
    </r>
    <r>
      <rPr>
        <b/>
        <vertAlign val="superscript"/>
        <sz val="9"/>
        <color theme="1"/>
        <rFont val="Calibri"/>
        <family val="2"/>
        <scheme val="minor"/>
      </rPr>
      <t>o</t>
    </r>
    <r>
      <rPr>
        <b/>
        <sz val="9"/>
        <color theme="1"/>
        <rFont val="Calibri"/>
        <family val="2"/>
        <scheme val="minor"/>
      </rPr>
      <t>C)</t>
    </r>
  </si>
  <si>
    <t>Left Bank</t>
  </si>
  <si>
    <t>Right Bank</t>
  </si>
  <si>
    <t>Wet.Width</t>
  </si>
  <si>
    <t>end</t>
  </si>
  <si>
    <t xml:space="preserve">Date and Time: </t>
  </si>
  <si>
    <t>Site / Location:</t>
  </si>
  <si>
    <t xml:space="preserve">Crossing Number </t>
  </si>
  <si>
    <r>
      <t>Discharge (m</t>
    </r>
    <r>
      <rPr>
        <b/>
        <vertAlign val="superscript"/>
        <sz val="9"/>
        <color theme="1"/>
        <rFont val="Calibri"/>
        <family val="2"/>
        <scheme val="minor"/>
      </rPr>
      <t>3</t>
    </r>
    <r>
      <rPr>
        <b/>
        <sz val="9"/>
        <color theme="1"/>
        <rFont val="Calibri"/>
        <family val="2"/>
        <scheme val="minor"/>
      </rPr>
      <t>/s)</t>
    </r>
  </si>
  <si>
    <t>Velocity @ 60% (m/s)</t>
  </si>
  <si>
    <t>Clinton Creek Site</t>
  </si>
  <si>
    <t>Clinton Creek</t>
  </si>
  <si>
    <t>E1(H)</t>
  </si>
  <si>
    <t>E3(H)</t>
  </si>
  <si>
    <t>E4</t>
  </si>
  <si>
    <t>Swoffer Flow Meter</t>
  </si>
  <si>
    <t>E2</t>
  </si>
  <si>
    <t>GWCC-5</t>
  </si>
  <si>
    <t>R1</t>
  </si>
  <si>
    <t>R2</t>
  </si>
  <si>
    <t>R3</t>
  </si>
  <si>
    <t>R4</t>
  </si>
  <si>
    <t>R7</t>
  </si>
  <si>
    <t>R8</t>
  </si>
  <si>
    <t>R9</t>
  </si>
  <si>
    <t>R11</t>
  </si>
  <si>
    <t>512800. 7147438</t>
  </si>
  <si>
    <t>514149. 7147189</t>
  </si>
  <si>
    <t>514170. 7147608</t>
  </si>
  <si>
    <t>515950. 7145287</t>
  </si>
  <si>
    <t>513984. 7147127</t>
  </si>
  <si>
    <t>510718. 7147525</t>
  </si>
  <si>
    <t>512023. 7148061</t>
  </si>
  <si>
    <t>513952. 7148677</t>
  </si>
  <si>
    <t>515981. 7145344</t>
  </si>
  <si>
    <t>513026. 7145669</t>
  </si>
  <si>
    <t>511885. 7147805</t>
  </si>
  <si>
    <t>512343. 7146753</t>
  </si>
  <si>
    <t>Wolverine Creek</t>
  </si>
  <si>
    <t>Groundwater Seep</t>
  </si>
  <si>
    <t>Upper Clinton Creek</t>
  </si>
  <si>
    <t>Easter Creek</t>
  </si>
  <si>
    <t>Eagle Creek</t>
  </si>
  <si>
    <t>Porcupine  Creek</t>
  </si>
  <si>
    <t>Unnamed Creek</t>
  </si>
  <si>
    <t>514165. 7147732</t>
  </si>
  <si>
    <t>E7</t>
  </si>
  <si>
    <t>519400. 7142042</t>
  </si>
  <si>
    <t>GR,NB</t>
  </si>
  <si>
    <t>Jul.22/2016, 11:57</t>
  </si>
  <si>
    <t>16-240.3</t>
  </si>
  <si>
    <t>Jul.21/2016, 18:19</t>
  </si>
  <si>
    <t>Jul.19/2016, 11:43</t>
  </si>
  <si>
    <t>Jul.24/2016, 16:25</t>
  </si>
  <si>
    <t>Jul.22/2016, 16:32</t>
  </si>
  <si>
    <t>Jul.22/2016, 9:32</t>
  </si>
  <si>
    <t>Jul.23/2016, 15:15</t>
  </si>
  <si>
    <t>Jul.23/2016, 16:46</t>
  </si>
  <si>
    <t>Jul.19/2016, 17:47</t>
  </si>
  <si>
    <t>Jul.21/2016, 14:47</t>
  </si>
  <si>
    <t>Jul.20/2016, 14:08</t>
  </si>
  <si>
    <t>Jul.23/2016, 17:47</t>
  </si>
  <si>
    <t>Jul.23/2016, 18:50</t>
  </si>
  <si>
    <t>Jul.19/2016, 15:55</t>
  </si>
  <si>
    <t>14.3/~11</t>
  </si>
  <si>
    <t>14.4/~14</t>
  </si>
  <si>
    <t>8.2/~15</t>
  </si>
  <si>
    <t>13.0/~14</t>
  </si>
  <si>
    <t>11.7/~14</t>
  </si>
  <si>
    <t>9.1/~13</t>
  </si>
  <si>
    <t>6.0/~19</t>
  </si>
  <si>
    <t>8.2/~19</t>
  </si>
  <si>
    <t>7.7/~16</t>
  </si>
  <si>
    <t>4.9/~10</t>
  </si>
  <si>
    <t>5.3/~15</t>
  </si>
  <si>
    <t>6.6/~20</t>
  </si>
  <si>
    <t>6.0/~17</t>
  </si>
  <si>
    <t>5.7/~16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</si>
</sst>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12" xfId="0" applyFont="1" applyBorder="1"/>
    <xf numFmtId="164" fontId="1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/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165" fontId="5" fillId="0" borderId="17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165" fontId="5" fillId="0" borderId="20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4" fillId="0" borderId="1" xfId="0" applyFont="1" applyBorder="1" applyAlignment="1"/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 indent="1"/>
    </xf>
    <xf numFmtId="0" fontId="5" fillId="0" borderId="13" xfId="0" applyFont="1" applyBorder="1" applyAlignment="1">
      <alignment horizontal="left" indent="1"/>
    </xf>
    <xf numFmtId="0" fontId="5" fillId="2" borderId="1" xfId="0" applyFont="1" applyFill="1" applyBorder="1" applyAlignment="1">
      <alignment horizontal="left" indent="1"/>
    </xf>
    <xf numFmtId="0" fontId="5" fillId="2" borderId="13" xfId="0" applyFont="1" applyFill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20" fontId="5" fillId="0" borderId="1" xfId="0" applyNumberFormat="1" applyFont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'E1(H)-1'!$E$14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'E1(H)-1'!$B$15:$B$38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'E1(H)-1'!$E$15:$E$38</c:f>
              <c:numCache>
                <c:formatCode>0.00</c:formatCode>
                <c:ptCount val="24"/>
                <c:pt idx="0">
                  <c:v>0</c:v>
                </c:pt>
                <c:pt idx="1">
                  <c:v>0.06</c:v>
                </c:pt>
                <c:pt idx="2">
                  <c:v>0.14000000000000001</c:v>
                </c:pt>
                <c:pt idx="3">
                  <c:v>0.18</c:v>
                </c:pt>
                <c:pt idx="4">
                  <c:v>0.25</c:v>
                </c:pt>
                <c:pt idx="5">
                  <c:v>0.34</c:v>
                </c:pt>
                <c:pt idx="6">
                  <c:v>0.41</c:v>
                </c:pt>
                <c:pt idx="7">
                  <c:v>0.44</c:v>
                </c:pt>
                <c:pt idx="8">
                  <c:v>0.46</c:v>
                </c:pt>
                <c:pt idx="9">
                  <c:v>0.45500000000000002</c:v>
                </c:pt>
                <c:pt idx="10">
                  <c:v>0.44</c:v>
                </c:pt>
                <c:pt idx="11">
                  <c:v>0.4</c:v>
                </c:pt>
                <c:pt idx="12">
                  <c:v>0.42</c:v>
                </c:pt>
                <c:pt idx="13">
                  <c:v>0.39500000000000002</c:v>
                </c:pt>
                <c:pt idx="14">
                  <c:v>0.42</c:v>
                </c:pt>
                <c:pt idx="15">
                  <c:v>0.42</c:v>
                </c:pt>
                <c:pt idx="16">
                  <c:v>0.4</c:v>
                </c:pt>
                <c:pt idx="17">
                  <c:v>0.35</c:v>
                </c:pt>
                <c:pt idx="18">
                  <c:v>0.25</c:v>
                </c:pt>
                <c:pt idx="19">
                  <c:v>9.5000000000000001E-2</c:v>
                </c:pt>
                <c:pt idx="20">
                  <c:v>5.0000000000000001E-3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29088"/>
        <c:axId val="176144128"/>
      </c:scatterChart>
      <c:scatterChart>
        <c:scatterStyle val="lineMarker"/>
        <c:varyColors val="0"/>
        <c:ser>
          <c:idx val="2"/>
          <c:order val="1"/>
          <c:tx>
            <c:strRef>
              <c:f>'E1(H)-1'!$F$14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'E1(H)-1'!$B$15:$B$38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'E1(H)-1'!$F$15:$F$38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0.16</c:v>
                </c:pt>
                <c:pt idx="5">
                  <c:v>0.22</c:v>
                </c:pt>
                <c:pt idx="6">
                  <c:v>0.25</c:v>
                </c:pt>
                <c:pt idx="7">
                  <c:v>0.24</c:v>
                </c:pt>
                <c:pt idx="8">
                  <c:v>0.28999999999999998</c:v>
                </c:pt>
                <c:pt idx="9">
                  <c:v>0.32</c:v>
                </c:pt>
                <c:pt idx="10">
                  <c:v>0.28000000000000003</c:v>
                </c:pt>
                <c:pt idx="11">
                  <c:v>0.27</c:v>
                </c:pt>
                <c:pt idx="12">
                  <c:v>0.25</c:v>
                </c:pt>
                <c:pt idx="13">
                  <c:v>0.25</c:v>
                </c:pt>
                <c:pt idx="14">
                  <c:v>0.27</c:v>
                </c:pt>
                <c:pt idx="15">
                  <c:v>0.27</c:v>
                </c:pt>
                <c:pt idx="16">
                  <c:v>0.23</c:v>
                </c:pt>
                <c:pt idx="17">
                  <c:v>0.22</c:v>
                </c:pt>
                <c:pt idx="18">
                  <c:v>0.09</c:v>
                </c:pt>
                <c:pt idx="19">
                  <c:v>0.18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44512"/>
        <c:axId val="176164024"/>
      </c:scatterChart>
      <c:valAx>
        <c:axId val="176429088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176144128"/>
        <c:crossesAt val="0"/>
        <c:crossBetween val="midCat"/>
        <c:majorUnit val="1"/>
        <c:minorUnit val="0.2"/>
      </c:valAx>
      <c:valAx>
        <c:axId val="176144128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76429088"/>
        <c:crossesAt val="0"/>
        <c:crossBetween val="midCat"/>
        <c:majorUnit val="0.1"/>
      </c:valAx>
      <c:valAx>
        <c:axId val="176144512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76164024"/>
        <c:crosses val="max"/>
        <c:crossBetween val="midCat"/>
      </c:valAx>
      <c:valAx>
        <c:axId val="176164024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76144512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'E7-2'!$E$14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'E7-2'!$B$15:$B$38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'E7-2'!$E$15:$E$38</c:f>
              <c:numCache>
                <c:formatCode>0.00</c:formatCode>
                <c:ptCount val="24"/>
                <c:pt idx="0">
                  <c:v>0</c:v>
                </c:pt>
                <c:pt idx="1">
                  <c:v>0.19</c:v>
                </c:pt>
                <c:pt idx="2">
                  <c:v>0.28000000000000003</c:v>
                </c:pt>
                <c:pt idx="3">
                  <c:v>0.35</c:v>
                </c:pt>
                <c:pt idx="4">
                  <c:v>0.34</c:v>
                </c:pt>
                <c:pt idx="5">
                  <c:v>0.35499999999999998</c:v>
                </c:pt>
                <c:pt idx="6">
                  <c:v>0.36</c:v>
                </c:pt>
                <c:pt idx="7">
                  <c:v>0.39</c:v>
                </c:pt>
                <c:pt idx="8">
                  <c:v>0.44</c:v>
                </c:pt>
                <c:pt idx="9">
                  <c:v>0.44</c:v>
                </c:pt>
                <c:pt idx="10">
                  <c:v>0.46</c:v>
                </c:pt>
                <c:pt idx="11">
                  <c:v>0.46</c:v>
                </c:pt>
                <c:pt idx="12">
                  <c:v>0.44</c:v>
                </c:pt>
                <c:pt idx="13">
                  <c:v>0.35</c:v>
                </c:pt>
                <c:pt idx="14">
                  <c:v>0.26</c:v>
                </c:pt>
                <c:pt idx="15">
                  <c:v>0.29499999999999998</c:v>
                </c:pt>
                <c:pt idx="16">
                  <c:v>0.35</c:v>
                </c:pt>
                <c:pt idx="17">
                  <c:v>0.33</c:v>
                </c:pt>
                <c:pt idx="18">
                  <c:v>0.26</c:v>
                </c:pt>
                <c:pt idx="19">
                  <c:v>0.23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26160"/>
        <c:axId val="176526552"/>
      </c:scatterChart>
      <c:scatterChart>
        <c:scatterStyle val="lineMarker"/>
        <c:varyColors val="0"/>
        <c:ser>
          <c:idx val="2"/>
          <c:order val="1"/>
          <c:tx>
            <c:strRef>
              <c:f>'E7-2'!$F$14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'E7-2'!$B$15:$B$38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'E7-2'!$F$15:$F$38</c:f>
              <c:numCache>
                <c:formatCode>0.00</c:formatCode>
                <c:ptCount val="24"/>
                <c:pt idx="0">
                  <c:v>0</c:v>
                </c:pt>
                <c:pt idx="1">
                  <c:v>0.24</c:v>
                </c:pt>
                <c:pt idx="2">
                  <c:v>0.26</c:v>
                </c:pt>
                <c:pt idx="3">
                  <c:v>0.32</c:v>
                </c:pt>
                <c:pt idx="4">
                  <c:v>0.36</c:v>
                </c:pt>
                <c:pt idx="5">
                  <c:v>0.42</c:v>
                </c:pt>
                <c:pt idx="6">
                  <c:v>0.42</c:v>
                </c:pt>
                <c:pt idx="7">
                  <c:v>0.41</c:v>
                </c:pt>
                <c:pt idx="8">
                  <c:v>0.5</c:v>
                </c:pt>
                <c:pt idx="9">
                  <c:v>0.44</c:v>
                </c:pt>
                <c:pt idx="10">
                  <c:v>0.39</c:v>
                </c:pt>
                <c:pt idx="11">
                  <c:v>0.37</c:v>
                </c:pt>
                <c:pt idx="12">
                  <c:v>0.35</c:v>
                </c:pt>
                <c:pt idx="13">
                  <c:v>0.36</c:v>
                </c:pt>
                <c:pt idx="14">
                  <c:v>0.37</c:v>
                </c:pt>
                <c:pt idx="15">
                  <c:v>0.3</c:v>
                </c:pt>
                <c:pt idx="16">
                  <c:v>0.32</c:v>
                </c:pt>
                <c:pt idx="17">
                  <c:v>0.28000000000000003</c:v>
                </c:pt>
                <c:pt idx="18">
                  <c:v>0.24</c:v>
                </c:pt>
                <c:pt idx="19">
                  <c:v>0.06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634856"/>
        <c:axId val="244973400"/>
      </c:scatterChart>
      <c:valAx>
        <c:axId val="176526160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176526552"/>
        <c:crossesAt val="0"/>
        <c:crossBetween val="midCat"/>
        <c:majorUnit val="1"/>
        <c:minorUnit val="0.2"/>
      </c:valAx>
      <c:valAx>
        <c:axId val="176526552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76526160"/>
        <c:crossesAt val="0"/>
        <c:crossBetween val="midCat"/>
        <c:majorUnit val="0.1"/>
      </c:valAx>
      <c:valAx>
        <c:axId val="174634856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244973400"/>
        <c:crosses val="max"/>
        <c:crossBetween val="midCat"/>
      </c:valAx>
      <c:valAx>
        <c:axId val="244973400"/>
        <c:scaling>
          <c:orientation val="minMax"/>
          <c:max val="1.2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74634856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'GWCC5-1'!$E$14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'GWCC5-1'!$B$15:$B$38</c:f>
              <c:strCach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end</c:v>
                </c:pt>
              </c:strCache>
            </c:strRef>
          </c:xVal>
          <c:yVal>
            <c:numRef>
              <c:f>'GWCC5-1'!$E$15:$E$38</c:f>
              <c:numCache>
                <c:formatCode>0.00</c:formatCode>
                <c:ptCount val="24"/>
                <c:pt idx="0">
                  <c:v>0</c:v>
                </c:pt>
                <c:pt idx="1">
                  <c:v>0.02</c:v>
                </c:pt>
                <c:pt idx="2">
                  <c:v>3.5000000000000003E-2</c:v>
                </c:pt>
                <c:pt idx="3">
                  <c:v>4.4999999999999998E-2</c:v>
                </c:pt>
                <c:pt idx="4">
                  <c:v>0.05</c:v>
                </c:pt>
                <c:pt idx="5">
                  <c:v>3.5000000000000003E-2</c:v>
                </c:pt>
                <c:pt idx="6">
                  <c:v>0.04</c:v>
                </c:pt>
                <c:pt idx="7">
                  <c:v>0.03</c:v>
                </c:pt>
                <c:pt idx="8">
                  <c:v>0.03</c:v>
                </c:pt>
                <c:pt idx="9">
                  <c:v>3.5000000000000003E-2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974184"/>
        <c:axId val="244974576"/>
      </c:scatterChart>
      <c:scatterChart>
        <c:scatterStyle val="lineMarker"/>
        <c:varyColors val="0"/>
        <c:ser>
          <c:idx val="2"/>
          <c:order val="1"/>
          <c:tx>
            <c:strRef>
              <c:f>'GWCC5-1'!$F$14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'GWCC5-1'!$B$15:$B$38</c:f>
              <c:strCach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end</c:v>
                </c:pt>
              </c:strCache>
            </c:strRef>
          </c:xVal>
          <c:yVal>
            <c:numRef>
              <c:f>'GWCC5-1'!$F$15:$F$38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0.11</c:v>
                </c:pt>
                <c:pt idx="4">
                  <c:v>0.11</c:v>
                </c:pt>
                <c:pt idx="5">
                  <c:v>0.14000000000000001</c:v>
                </c:pt>
                <c:pt idx="6">
                  <c:v>0.13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974968"/>
        <c:axId val="244975360"/>
      </c:scatterChart>
      <c:valAx>
        <c:axId val="244974184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244974576"/>
        <c:crossesAt val="0"/>
        <c:crossBetween val="midCat"/>
        <c:majorUnit val="1"/>
        <c:minorUnit val="0.2"/>
      </c:valAx>
      <c:valAx>
        <c:axId val="244974576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4974184"/>
        <c:crossesAt val="0"/>
        <c:crossBetween val="midCat"/>
        <c:majorUnit val="0.1"/>
      </c:valAx>
      <c:valAx>
        <c:axId val="244974968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244975360"/>
        <c:crosses val="max"/>
        <c:crossBetween val="midCat"/>
      </c:valAx>
      <c:valAx>
        <c:axId val="244975360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4974968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'GWCC5-2'!$E$14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'GWCC5-2'!$B$15:$B$38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end</c:v>
                </c:pt>
              </c:strCache>
            </c:strRef>
          </c:xVal>
          <c:yVal>
            <c:numRef>
              <c:f>'GWCC5-2'!$E$15:$E$38</c:f>
              <c:numCache>
                <c:formatCode>0.00</c:formatCode>
                <c:ptCount val="24"/>
                <c:pt idx="0">
                  <c:v>0</c:v>
                </c:pt>
                <c:pt idx="1">
                  <c:v>3.5000000000000003E-2</c:v>
                </c:pt>
                <c:pt idx="2">
                  <c:v>3.5000000000000003E-2</c:v>
                </c:pt>
                <c:pt idx="3">
                  <c:v>0.04</c:v>
                </c:pt>
                <c:pt idx="4">
                  <c:v>0.04</c:v>
                </c:pt>
                <c:pt idx="5">
                  <c:v>2.5000000000000001E-2</c:v>
                </c:pt>
                <c:pt idx="6">
                  <c:v>4.4999999999999998E-2</c:v>
                </c:pt>
                <c:pt idx="7">
                  <c:v>0.03</c:v>
                </c:pt>
                <c:pt idx="8">
                  <c:v>0.02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976536"/>
        <c:axId val="244976928"/>
      </c:scatterChart>
      <c:scatterChart>
        <c:scatterStyle val="lineMarker"/>
        <c:varyColors val="0"/>
        <c:ser>
          <c:idx val="2"/>
          <c:order val="1"/>
          <c:tx>
            <c:strRef>
              <c:f>'GWCC5-2'!$F$14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'GWCC5-2'!$B$15:$B$38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end</c:v>
                </c:pt>
              </c:strCache>
            </c:strRef>
          </c:xVal>
          <c:yVal>
            <c:numRef>
              <c:f>'GWCC5-2'!$F$15:$F$38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0.18</c:v>
                </c:pt>
                <c:pt idx="5">
                  <c:v>0.1</c:v>
                </c:pt>
                <c:pt idx="6">
                  <c:v>0.26</c:v>
                </c:pt>
                <c:pt idx="7">
                  <c:v>0.18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25376"/>
        <c:axId val="245238832"/>
      </c:scatterChart>
      <c:valAx>
        <c:axId val="244976536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244976928"/>
        <c:crossesAt val="0"/>
        <c:crossBetween val="midCat"/>
        <c:majorUnit val="1"/>
        <c:minorUnit val="0.2"/>
      </c:valAx>
      <c:valAx>
        <c:axId val="244976928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4976536"/>
        <c:crossesAt val="0"/>
        <c:crossBetween val="midCat"/>
        <c:majorUnit val="0.1"/>
      </c:valAx>
      <c:valAx>
        <c:axId val="176525376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245238832"/>
        <c:crosses val="max"/>
        <c:crossBetween val="midCat"/>
      </c:valAx>
      <c:valAx>
        <c:axId val="245238832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76525376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'R1-1'!$E$14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'R1-1'!$B$15:$B$38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'R1-1'!$E$15:$E$38</c:f>
              <c:numCache>
                <c:formatCode>0.00</c:formatCode>
                <c:ptCount val="24"/>
                <c:pt idx="0">
                  <c:v>0</c:v>
                </c:pt>
                <c:pt idx="1">
                  <c:v>0.14000000000000001</c:v>
                </c:pt>
                <c:pt idx="2">
                  <c:v>0.25</c:v>
                </c:pt>
                <c:pt idx="3">
                  <c:v>0.28999999999999998</c:v>
                </c:pt>
                <c:pt idx="4">
                  <c:v>0.31</c:v>
                </c:pt>
                <c:pt idx="5">
                  <c:v>0.3</c:v>
                </c:pt>
                <c:pt idx="6">
                  <c:v>0.34</c:v>
                </c:pt>
                <c:pt idx="7">
                  <c:v>0.35</c:v>
                </c:pt>
                <c:pt idx="8">
                  <c:v>0.36</c:v>
                </c:pt>
                <c:pt idx="9">
                  <c:v>0.37</c:v>
                </c:pt>
                <c:pt idx="10">
                  <c:v>0.39</c:v>
                </c:pt>
                <c:pt idx="11">
                  <c:v>0.41</c:v>
                </c:pt>
                <c:pt idx="12">
                  <c:v>0.44500000000000001</c:v>
                </c:pt>
                <c:pt idx="13">
                  <c:v>0.48</c:v>
                </c:pt>
                <c:pt idx="14">
                  <c:v>0.5</c:v>
                </c:pt>
                <c:pt idx="15">
                  <c:v>0.51</c:v>
                </c:pt>
                <c:pt idx="16">
                  <c:v>0.54</c:v>
                </c:pt>
                <c:pt idx="17">
                  <c:v>0.54</c:v>
                </c:pt>
                <c:pt idx="18">
                  <c:v>0.5</c:v>
                </c:pt>
                <c:pt idx="19">
                  <c:v>0.39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240008"/>
        <c:axId val="245240400"/>
      </c:scatterChart>
      <c:scatterChart>
        <c:scatterStyle val="lineMarker"/>
        <c:varyColors val="0"/>
        <c:ser>
          <c:idx val="2"/>
          <c:order val="1"/>
          <c:tx>
            <c:strRef>
              <c:f>'R1-1'!$F$14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'R1-1'!$B$15:$B$38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'R1-1'!$F$15:$F$38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0.28999999999999998</c:v>
                </c:pt>
                <c:pt idx="3">
                  <c:v>0.5</c:v>
                </c:pt>
                <c:pt idx="4">
                  <c:v>0.67</c:v>
                </c:pt>
                <c:pt idx="5">
                  <c:v>0.78</c:v>
                </c:pt>
                <c:pt idx="6">
                  <c:v>0.82</c:v>
                </c:pt>
                <c:pt idx="7">
                  <c:v>0.89</c:v>
                </c:pt>
                <c:pt idx="8">
                  <c:v>0.77</c:v>
                </c:pt>
                <c:pt idx="9">
                  <c:v>0.89</c:v>
                </c:pt>
                <c:pt idx="10">
                  <c:v>0.77</c:v>
                </c:pt>
                <c:pt idx="11">
                  <c:v>0.85</c:v>
                </c:pt>
                <c:pt idx="12">
                  <c:v>0.82</c:v>
                </c:pt>
                <c:pt idx="13">
                  <c:v>0.86</c:v>
                </c:pt>
                <c:pt idx="14">
                  <c:v>0.81</c:v>
                </c:pt>
                <c:pt idx="15">
                  <c:v>0.91</c:v>
                </c:pt>
                <c:pt idx="16">
                  <c:v>0.83</c:v>
                </c:pt>
                <c:pt idx="17">
                  <c:v>0.57999999999999996</c:v>
                </c:pt>
                <c:pt idx="18">
                  <c:v>0.25</c:v>
                </c:pt>
                <c:pt idx="19">
                  <c:v>0.03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240792"/>
        <c:axId val="245241184"/>
      </c:scatterChart>
      <c:valAx>
        <c:axId val="245240008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245240400"/>
        <c:crossesAt val="0"/>
        <c:crossBetween val="midCat"/>
        <c:majorUnit val="1"/>
        <c:minorUnit val="0.2"/>
      </c:valAx>
      <c:valAx>
        <c:axId val="245240400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5240008"/>
        <c:crossesAt val="0"/>
        <c:crossBetween val="midCat"/>
        <c:majorUnit val="0.1"/>
      </c:valAx>
      <c:valAx>
        <c:axId val="245240792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245241184"/>
        <c:crosses val="max"/>
        <c:crossBetween val="midCat"/>
      </c:valAx>
      <c:valAx>
        <c:axId val="245241184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5240792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'R1-2'!$E$14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'R1-2'!$B$15:$B$38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'R1-2'!$E$15:$E$38</c:f>
              <c:numCache>
                <c:formatCode>0.00</c:formatCode>
                <c:ptCount val="24"/>
                <c:pt idx="0">
                  <c:v>0</c:v>
                </c:pt>
                <c:pt idx="1">
                  <c:v>0.25</c:v>
                </c:pt>
                <c:pt idx="2">
                  <c:v>0.47</c:v>
                </c:pt>
                <c:pt idx="3">
                  <c:v>0.54</c:v>
                </c:pt>
                <c:pt idx="4">
                  <c:v>0.55500000000000005</c:v>
                </c:pt>
                <c:pt idx="5">
                  <c:v>0.55000000000000004</c:v>
                </c:pt>
                <c:pt idx="6">
                  <c:v>0.51</c:v>
                </c:pt>
                <c:pt idx="7">
                  <c:v>0.48</c:v>
                </c:pt>
                <c:pt idx="8">
                  <c:v>0.44</c:v>
                </c:pt>
                <c:pt idx="9">
                  <c:v>0.41</c:v>
                </c:pt>
                <c:pt idx="10">
                  <c:v>0.38</c:v>
                </c:pt>
                <c:pt idx="11">
                  <c:v>0.375</c:v>
                </c:pt>
                <c:pt idx="12">
                  <c:v>0.36</c:v>
                </c:pt>
                <c:pt idx="13">
                  <c:v>0.34499999999999997</c:v>
                </c:pt>
                <c:pt idx="14">
                  <c:v>0.34499999999999997</c:v>
                </c:pt>
                <c:pt idx="15">
                  <c:v>0.30499999999999999</c:v>
                </c:pt>
                <c:pt idx="16">
                  <c:v>0.3</c:v>
                </c:pt>
                <c:pt idx="17">
                  <c:v>0.29499999999999998</c:v>
                </c:pt>
                <c:pt idx="18">
                  <c:v>0.24</c:v>
                </c:pt>
                <c:pt idx="19">
                  <c:v>0.2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241968"/>
        <c:axId val="245242360"/>
      </c:scatterChart>
      <c:scatterChart>
        <c:scatterStyle val="lineMarker"/>
        <c:varyColors val="0"/>
        <c:ser>
          <c:idx val="2"/>
          <c:order val="1"/>
          <c:tx>
            <c:strRef>
              <c:f>'R1-2'!$F$14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'R1-2'!$B$15:$B$38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'R1-2'!$F$15:$F$38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0.14000000000000001</c:v>
                </c:pt>
                <c:pt idx="3">
                  <c:v>0.49</c:v>
                </c:pt>
                <c:pt idx="4">
                  <c:v>0.8</c:v>
                </c:pt>
                <c:pt idx="5">
                  <c:v>0.76</c:v>
                </c:pt>
                <c:pt idx="6">
                  <c:v>0.76</c:v>
                </c:pt>
                <c:pt idx="7">
                  <c:v>0.88</c:v>
                </c:pt>
                <c:pt idx="8">
                  <c:v>0.8</c:v>
                </c:pt>
                <c:pt idx="9">
                  <c:v>0.9</c:v>
                </c:pt>
                <c:pt idx="10">
                  <c:v>0.88</c:v>
                </c:pt>
                <c:pt idx="11">
                  <c:v>0.96</c:v>
                </c:pt>
                <c:pt idx="12">
                  <c:v>0.97</c:v>
                </c:pt>
                <c:pt idx="13">
                  <c:v>0.95</c:v>
                </c:pt>
                <c:pt idx="14">
                  <c:v>0.89</c:v>
                </c:pt>
                <c:pt idx="15">
                  <c:v>0.8</c:v>
                </c:pt>
                <c:pt idx="16">
                  <c:v>0.71</c:v>
                </c:pt>
                <c:pt idx="17">
                  <c:v>0.54</c:v>
                </c:pt>
                <c:pt idx="18">
                  <c:v>0.37</c:v>
                </c:pt>
                <c:pt idx="19">
                  <c:v>0.01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651960"/>
        <c:axId val="245652352"/>
      </c:scatterChart>
      <c:valAx>
        <c:axId val="245241968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245242360"/>
        <c:crossesAt val="0"/>
        <c:crossBetween val="midCat"/>
        <c:majorUnit val="1"/>
        <c:minorUnit val="0.2"/>
      </c:valAx>
      <c:valAx>
        <c:axId val="245242360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5241968"/>
        <c:crossesAt val="0"/>
        <c:crossBetween val="midCat"/>
        <c:majorUnit val="0.1"/>
      </c:valAx>
      <c:valAx>
        <c:axId val="24565196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245652352"/>
        <c:crosses val="max"/>
        <c:crossBetween val="midCat"/>
      </c:valAx>
      <c:valAx>
        <c:axId val="245652352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565196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'R2-1'!$E$14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'R2-1'!$B$15:$B$38</c:f>
              <c:strCach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end</c:v>
                </c:pt>
              </c:strCache>
            </c:strRef>
          </c:xVal>
          <c:yVal>
            <c:numRef>
              <c:f>'R2-1'!$E$15:$E$38</c:f>
              <c:numCache>
                <c:formatCode>0.00</c:formatCode>
                <c:ptCount val="24"/>
                <c:pt idx="0">
                  <c:v>0</c:v>
                </c:pt>
                <c:pt idx="1">
                  <c:v>0.3</c:v>
                </c:pt>
                <c:pt idx="2">
                  <c:v>0.28000000000000003</c:v>
                </c:pt>
                <c:pt idx="3">
                  <c:v>0.255</c:v>
                </c:pt>
                <c:pt idx="4">
                  <c:v>0.245</c:v>
                </c:pt>
                <c:pt idx="5">
                  <c:v>0.21</c:v>
                </c:pt>
                <c:pt idx="6">
                  <c:v>0.18</c:v>
                </c:pt>
                <c:pt idx="7">
                  <c:v>0.17</c:v>
                </c:pt>
                <c:pt idx="8">
                  <c:v>0.14499999999999999</c:v>
                </c:pt>
                <c:pt idx="9">
                  <c:v>0.14000000000000001</c:v>
                </c:pt>
                <c:pt idx="10">
                  <c:v>9.5000000000000001E-2</c:v>
                </c:pt>
                <c:pt idx="11">
                  <c:v>7.4999999999999997E-2</c:v>
                </c:pt>
                <c:pt idx="12">
                  <c:v>0.05</c:v>
                </c:pt>
                <c:pt idx="13">
                  <c:v>1.4999999999999999E-2</c:v>
                </c:pt>
                <c:pt idx="14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653136"/>
        <c:axId val="245653528"/>
      </c:scatterChart>
      <c:scatterChart>
        <c:scatterStyle val="lineMarker"/>
        <c:varyColors val="0"/>
        <c:ser>
          <c:idx val="2"/>
          <c:order val="1"/>
          <c:tx>
            <c:strRef>
              <c:f>'R2-1'!$F$14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'R2-1'!$B$15:$B$38</c:f>
              <c:strCach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end</c:v>
                </c:pt>
              </c:strCache>
            </c:strRef>
          </c:xVal>
          <c:yVal>
            <c:numRef>
              <c:f>'R2-1'!$F$15:$F$38</c:f>
              <c:numCache>
                <c:formatCode>0.00</c:formatCode>
                <c:ptCount val="24"/>
                <c:pt idx="0">
                  <c:v>0</c:v>
                </c:pt>
                <c:pt idx="1">
                  <c:v>0.56999999999999995</c:v>
                </c:pt>
                <c:pt idx="2">
                  <c:v>0.91</c:v>
                </c:pt>
                <c:pt idx="3">
                  <c:v>1.02</c:v>
                </c:pt>
                <c:pt idx="4">
                  <c:v>1.08</c:v>
                </c:pt>
                <c:pt idx="5">
                  <c:v>1.04</c:v>
                </c:pt>
                <c:pt idx="6">
                  <c:v>0.95</c:v>
                </c:pt>
                <c:pt idx="7">
                  <c:v>0.89</c:v>
                </c:pt>
                <c:pt idx="8">
                  <c:v>0.76</c:v>
                </c:pt>
                <c:pt idx="9">
                  <c:v>0.7</c:v>
                </c:pt>
                <c:pt idx="10">
                  <c:v>0.64</c:v>
                </c:pt>
                <c:pt idx="11">
                  <c:v>0.61</c:v>
                </c:pt>
                <c:pt idx="12">
                  <c:v>0.37</c:v>
                </c:pt>
                <c:pt idx="13">
                  <c:v>0.03</c:v>
                </c:pt>
                <c:pt idx="14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653920"/>
        <c:axId val="245654312"/>
      </c:scatterChart>
      <c:valAx>
        <c:axId val="245653136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245653528"/>
        <c:crossesAt val="0"/>
        <c:crossBetween val="midCat"/>
        <c:majorUnit val="1"/>
        <c:minorUnit val="0.2"/>
      </c:valAx>
      <c:valAx>
        <c:axId val="245653528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5653136"/>
        <c:crossesAt val="0"/>
        <c:crossBetween val="midCat"/>
        <c:majorUnit val="0.1"/>
      </c:valAx>
      <c:valAx>
        <c:axId val="24565392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245654312"/>
        <c:crosses val="max"/>
        <c:crossBetween val="midCat"/>
      </c:valAx>
      <c:valAx>
        <c:axId val="245654312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565392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'R2-2'!$E$14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'R2-2'!$B$15:$B$38</c:f>
              <c:strCach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end</c:v>
                </c:pt>
              </c:strCache>
            </c:strRef>
          </c:xVal>
          <c:yVal>
            <c:numRef>
              <c:f>'R2-2'!$E$15:$E$38</c:f>
              <c:numCache>
                <c:formatCode>0.00</c:formatCode>
                <c:ptCount val="24"/>
                <c:pt idx="0">
                  <c:v>0</c:v>
                </c:pt>
                <c:pt idx="1">
                  <c:v>4.4999999999999998E-2</c:v>
                </c:pt>
                <c:pt idx="2">
                  <c:v>0.06</c:v>
                </c:pt>
                <c:pt idx="3">
                  <c:v>9.5000000000000001E-2</c:v>
                </c:pt>
                <c:pt idx="4">
                  <c:v>0.11</c:v>
                </c:pt>
                <c:pt idx="5">
                  <c:v>0.13500000000000001</c:v>
                </c:pt>
                <c:pt idx="6">
                  <c:v>0.15</c:v>
                </c:pt>
                <c:pt idx="7">
                  <c:v>0.16</c:v>
                </c:pt>
                <c:pt idx="8">
                  <c:v>0.19500000000000001</c:v>
                </c:pt>
                <c:pt idx="9">
                  <c:v>0.23</c:v>
                </c:pt>
                <c:pt idx="10">
                  <c:v>0.25</c:v>
                </c:pt>
                <c:pt idx="11">
                  <c:v>0.25</c:v>
                </c:pt>
                <c:pt idx="12">
                  <c:v>0.28999999999999998</c:v>
                </c:pt>
                <c:pt idx="13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655488"/>
        <c:axId val="245239224"/>
      </c:scatterChart>
      <c:scatterChart>
        <c:scatterStyle val="lineMarker"/>
        <c:varyColors val="0"/>
        <c:ser>
          <c:idx val="2"/>
          <c:order val="1"/>
          <c:tx>
            <c:strRef>
              <c:f>'R2-2'!$F$14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'R2-2'!$B$15:$B$38</c:f>
              <c:strCach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end</c:v>
                </c:pt>
              </c:strCache>
            </c:strRef>
          </c:xVal>
          <c:yVal>
            <c:numRef>
              <c:f>'R2-2'!$F$15:$F$38</c:f>
              <c:numCache>
                <c:formatCode>0.00</c:formatCode>
                <c:ptCount val="24"/>
                <c:pt idx="0">
                  <c:v>0</c:v>
                </c:pt>
                <c:pt idx="1">
                  <c:v>0.41</c:v>
                </c:pt>
                <c:pt idx="2">
                  <c:v>0.48</c:v>
                </c:pt>
                <c:pt idx="3">
                  <c:v>0.62</c:v>
                </c:pt>
                <c:pt idx="4">
                  <c:v>0.66</c:v>
                </c:pt>
                <c:pt idx="5">
                  <c:v>0.71</c:v>
                </c:pt>
                <c:pt idx="6">
                  <c:v>0.84</c:v>
                </c:pt>
                <c:pt idx="7">
                  <c:v>0.86</c:v>
                </c:pt>
                <c:pt idx="8">
                  <c:v>1.02</c:v>
                </c:pt>
                <c:pt idx="9">
                  <c:v>1.08</c:v>
                </c:pt>
                <c:pt idx="10">
                  <c:v>1.0900000000000001</c:v>
                </c:pt>
                <c:pt idx="11">
                  <c:v>0.88</c:v>
                </c:pt>
                <c:pt idx="12">
                  <c:v>0.82</c:v>
                </c:pt>
                <c:pt idx="13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582416"/>
        <c:axId val="244582808"/>
      </c:scatterChart>
      <c:valAx>
        <c:axId val="245655488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245239224"/>
        <c:crossesAt val="0"/>
        <c:crossBetween val="midCat"/>
        <c:majorUnit val="1"/>
        <c:minorUnit val="0.2"/>
      </c:valAx>
      <c:valAx>
        <c:axId val="245239224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5655488"/>
        <c:crossesAt val="0"/>
        <c:crossBetween val="midCat"/>
        <c:majorUnit val="0.1"/>
      </c:valAx>
      <c:valAx>
        <c:axId val="244582416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244582808"/>
        <c:crosses val="max"/>
        <c:crossBetween val="midCat"/>
      </c:valAx>
      <c:valAx>
        <c:axId val="244582808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4582416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'R3-1'!$E$14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'R3-1'!$B$15:$B$38</c:f>
              <c:strCach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end</c:v>
                </c:pt>
              </c:strCache>
            </c:strRef>
          </c:xVal>
          <c:yVal>
            <c:numRef>
              <c:f>'R3-1'!$E$15:$E$38</c:f>
              <c:numCache>
                <c:formatCode>0.00</c:formatCode>
                <c:ptCount val="24"/>
                <c:pt idx="0">
                  <c:v>0.14499999999999999</c:v>
                </c:pt>
                <c:pt idx="1">
                  <c:v>0.17</c:v>
                </c:pt>
                <c:pt idx="2">
                  <c:v>0.16500000000000001</c:v>
                </c:pt>
                <c:pt idx="3">
                  <c:v>0.17</c:v>
                </c:pt>
                <c:pt idx="4">
                  <c:v>0.17</c:v>
                </c:pt>
                <c:pt idx="5">
                  <c:v>0.17</c:v>
                </c:pt>
                <c:pt idx="6">
                  <c:v>0.16</c:v>
                </c:pt>
                <c:pt idx="7">
                  <c:v>0.16</c:v>
                </c:pt>
                <c:pt idx="8">
                  <c:v>0.14000000000000001</c:v>
                </c:pt>
                <c:pt idx="9">
                  <c:v>0.06</c:v>
                </c:pt>
                <c:pt idx="10">
                  <c:v>1.4999999999999999E-2</c:v>
                </c:pt>
                <c:pt idx="11">
                  <c:v>5.0000000000000001E-3</c:v>
                </c:pt>
                <c:pt idx="12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583592"/>
        <c:axId val="244583984"/>
      </c:scatterChart>
      <c:scatterChart>
        <c:scatterStyle val="lineMarker"/>
        <c:varyColors val="0"/>
        <c:ser>
          <c:idx val="2"/>
          <c:order val="1"/>
          <c:tx>
            <c:strRef>
              <c:f>'R3-1'!$F$14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'R3-1'!$B$15:$B$38</c:f>
              <c:strCach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end</c:v>
                </c:pt>
              </c:strCache>
            </c:strRef>
          </c:xVal>
          <c:yVal>
            <c:numRef>
              <c:f>'R3-1'!$F$15:$F$38</c:f>
              <c:numCache>
                <c:formatCode>0.00</c:formatCode>
                <c:ptCount val="24"/>
                <c:pt idx="0">
                  <c:v>0.01</c:v>
                </c:pt>
                <c:pt idx="1">
                  <c:v>0.05</c:v>
                </c:pt>
                <c:pt idx="2">
                  <c:v>0.23</c:v>
                </c:pt>
                <c:pt idx="3">
                  <c:v>0.27</c:v>
                </c:pt>
                <c:pt idx="4">
                  <c:v>0.5</c:v>
                </c:pt>
                <c:pt idx="5">
                  <c:v>0.56000000000000005</c:v>
                </c:pt>
                <c:pt idx="6">
                  <c:v>0.48</c:v>
                </c:pt>
                <c:pt idx="7">
                  <c:v>0.23</c:v>
                </c:pt>
                <c:pt idx="8">
                  <c:v>0.04</c:v>
                </c:pt>
                <c:pt idx="9">
                  <c:v>0.01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584376"/>
        <c:axId val="244584768"/>
      </c:scatterChart>
      <c:valAx>
        <c:axId val="244583592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244583984"/>
        <c:crossesAt val="0"/>
        <c:crossBetween val="midCat"/>
        <c:majorUnit val="1"/>
        <c:minorUnit val="0.2"/>
      </c:valAx>
      <c:valAx>
        <c:axId val="244583984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4583592"/>
        <c:crossesAt val="0"/>
        <c:crossBetween val="midCat"/>
        <c:majorUnit val="0.1"/>
      </c:valAx>
      <c:valAx>
        <c:axId val="244584376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244584768"/>
        <c:crosses val="max"/>
        <c:crossBetween val="midCat"/>
      </c:valAx>
      <c:valAx>
        <c:axId val="244584768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4584376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'R3-2'!$E$14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'R3-2'!$B$15:$B$38</c:f>
              <c:strCach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end</c:v>
                </c:pt>
              </c:strCache>
            </c:strRef>
          </c:xVal>
          <c:yVal>
            <c:numRef>
              <c:f>'R3-2'!$E$15:$E$38</c:f>
              <c:numCache>
                <c:formatCode>0.00</c:formatCode>
                <c:ptCount val="24"/>
                <c:pt idx="0">
                  <c:v>0</c:v>
                </c:pt>
                <c:pt idx="1">
                  <c:v>5.0000000000000001E-3</c:v>
                </c:pt>
                <c:pt idx="2">
                  <c:v>0.02</c:v>
                </c:pt>
                <c:pt idx="3">
                  <c:v>0.05</c:v>
                </c:pt>
                <c:pt idx="4">
                  <c:v>0.13</c:v>
                </c:pt>
                <c:pt idx="5">
                  <c:v>0.16</c:v>
                </c:pt>
                <c:pt idx="6">
                  <c:v>0.155</c:v>
                </c:pt>
                <c:pt idx="7">
                  <c:v>0.16</c:v>
                </c:pt>
                <c:pt idx="8">
                  <c:v>0.17499999999999999</c:v>
                </c:pt>
                <c:pt idx="9">
                  <c:v>0.17</c:v>
                </c:pt>
                <c:pt idx="10">
                  <c:v>0.16500000000000001</c:v>
                </c:pt>
                <c:pt idx="11">
                  <c:v>0.15</c:v>
                </c:pt>
                <c:pt idx="12">
                  <c:v>0.14000000000000001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585944"/>
        <c:axId val="245654704"/>
      </c:scatterChart>
      <c:scatterChart>
        <c:scatterStyle val="lineMarker"/>
        <c:varyColors val="0"/>
        <c:ser>
          <c:idx val="2"/>
          <c:order val="1"/>
          <c:tx>
            <c:strRef>
              <c:f>'R3-2'!$F$14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'R3-2'!$B$15:$B$38</c:f>
              <c:strCach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end</c:v>
                </c:pt>
              </c:strCache>
            </c:strRef>
          </c:xVal>
          <c:yVal>
            <c:numRef>
              <c:f>'R3-2'!$F$15:$F$38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0.03</c:v>
                </c:pt>
                <c:pt idx="5">
                  <c:v>0.17</c:v>
                </c:pt>
                <c:pt idx="6">
                  <c:v>0.49</c:v>
                </c:pt>
                <c:pt idx="7">
                  <c:v>0.52</c:v>
                </c:pt>
                <c:pt idx="8">
                  <c:v>0.53</c:v>
                </c:pt>
                <c:pt idx="9">
                  <c:v>0.31</c:v>
                </c:pt>
                <c:pt idx="10">
                  <c:v>0.25</c:v>
                </c:pt>
                <c:pt idx="11">
                  <c:v>0.14000000000000001</c:v>
                </c:pt>
                <c:pt idx="12">
                  <c:v>0.01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884960"/>
        <c:axId val="245885352"/>
      </c:scatterChart>
      <c:valAx>
        <c:axId val="244585944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245654704"/>
        <c:crossesAt val="0"/>
        <c:crossBetween val="midCat"/>
        <c:majorUnit val="1"/>
        <c:minorUnit val="0.2"/>
      </c:valAx>
      <c:valAx>
        <c:axId val="245654704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4585944"/>
        <c:crossesAt val="0"/>
        <c:crossBetween val="midCat"/>
        <c:majorUnit val="0.1"/>
      </c:valAx>
      <c:valAx>
        <c:axId val="24588496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245885352"/>
        <c:crosses val="max"/>
        <c:crossBetween val="midCat"/>
      </c:valAx>
      <c:valAx>
        <c:axId val="245885352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588496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'R4-1'!$E$14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'R4-1'!$B$15:$B$38</c:f>
              <c:strCach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end</c:v>
                </c:pt>
              </c:strCache>
            </c:strRef>
          </c:xVal>
          <c:yVal>
            <c:numRef>
              <c:f>'R4-1'!$E$15:$E$38</c:f>
              <c:numCache>
                <c:formatCode>0.00</c:formatCode>
                <c:ptCount val="24"/>
                <c:pt idx="0">
                  <c:v>2.5000000000000001E-2</c:v>
                </c:pt>
                <c:pt idx="1">
                  <c:v>0.08</c:v>
                </c:pt>
                <c:pt idx="2">
                  <c:v>0.11</c:v>
                </c:pt>
                <c:pt idx="3">
                  <c:v>0.12</c:v>
                </c:pt>
                <c:pt idx="4">
                  <c:v>0.13</c:v>
                </c:pt>
                <c:pt idx="5">
                  <c:v>0.14000000000000001</c:v>
                </c:pt>
                <c:pt idx="6">
                  <c:v>0.17</c:v>
                </c:pt>
                <c:pt idx="7">
                  <c:v>0.18</c:v>
                </c:pt>
                <c:pt idx="8">
                  <c:v>0.15</c:v>
                </c:pt>
                <c:pt idx="9">
                  <c:v>0.125</c:v>
                </c:pt>
                <c:pt idx="10">
                  <c:v>0.09</c:v>
                </c:pt>
                <c:pt idx="11">
                  <c:v>0.09</c:v>
                </c:pt>
                <c:pt idx="12">
                  <c:v>0.09</c:v>
                </c:pt>
                <c:pt idx="13">
                  <c:v>0.09</c:v>
                </c:pt>
                <c:pt idx="14">
                  <c:v>7.0000000000000007E-2</c:v>
                </c:pt>
                <c:pt idx="15">
                  <c:v>0.06</c:v>
                </c:pt>
                <c:pt idx="16">
                  <c:v>7.4999999999999997E-2</c:v>
                </c:pt>
                <c:pt idx="17">
                  <c:v>0.06</c:v>
                </c:pt>
                <c:pt idx="18">
                  <c:v>5.0000000000000001E-3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886136"/>
        <c:axId val="245886528"/>
      </c:scatterChart>
      <c:scatterChart>
        <c:scatterStyle val="lineMarker"/>
        <c:varyColors val="0"/>
        <c:ser>
          <c:idx val="2"/>
          <c:order val="1"/>
          <c:tx>
            <c:strRef>
              <c:f>'R4-1'!$F$14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'R4-1'!$B$15:$B$38</c:f>
              <c:strCach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end</c:v>
                </c:pt>
              </c:strCache>
            </c:strRef>
          </c:xVal>
          <c:yVal>
            <c:numRef>
              <c:f>'R4-1'!$F$15:$F$38</c:f>
              <c:numCache>
                <c:formatCode>0.00</c:formatCode>
                <c:ptCount val="24"/>
                <c:pt idx="0">
                  <c:v>0.08</c:v>
                </c:pt>
                <c:pt idx="1">
                  <c:v>0.28000000000000003</c:v>
                </c:pt>
                <c:pt idx="2">
                  <c:v>0.57999999999999996</c:v>
                </c:pt>
                <c:pt idx="3">
                  <c:v>0.48</c:v>
                </c:pt>
                <c:pt idx="4">
                  <c:v>0.59</c:v>
                </c:pt>
                <c:pt idx="5">
                  <c:v>0.54</c:v>
                </c:pt>
                <c:pt idx="6">
                  <c:v>0.65</c:v>
                </c:pt>
                <c:pt idx="7">
                  <c:v>0.47</c:v>
                </c:pt>
                <c:pt idx="8">
                  <c:v>0.46</c:v>
                </c:pt>
                <c:pt idx="9">
                  <c:v>0.45</c:v>
                </c:pt>
                <c:pt idx="10">
                  <c:v>0.38</c:v>
                </c:pt>
                <c:pt idx="11">
                  <c:v>0.24</c:v>
                </c:pt>
                <c:pt idx="12">
                  <c:v>0.12</c:v>
                </c:pt>
                <c:pt idx="13">
                  <c:v>0.14000000000000001</c:v>
                </c:pt>
                <c:pt idx="14">
                  <c:v>0.21</c:v>
                </c:pt>
                <c:pt idx="15">
                  <c:v>0.15</c:v>
                </c:pt>
                <c:pt idx="16">
                  <c:v>0.04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886920"/>
        <c:axId val="245887312"/>
      </c:scatterChart>
      <c:valAx>
        <c:axId val="245886136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245886528"/>
        <c:crossesAt val="0"/>
        <c:crossBetween val="midCat"/>
        <c:majorUnit val="1"/>
        <c:minorUnit val="0.2"/>
      </c:valAx>
      <c:valAx>
        <c:axId val="245886528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5886136"/>
        <c:crossesAt val="0"/>
        <c:crossBetween val="midCat"/>
        <c:majorUnit val="0.1"/>
      </c:valAx>
      <c:valAx>
        <c:axId val="24588692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245887312"/>
        <c:crosses val="max"/>
        <c:crossBetween val="midCat"/>
      </c:valAx>
      <c:valAx>
        <c:axId val="245887312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588692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'E1(H)-2'!$E$14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'E1(H)-2'!$B$15:$B$38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'E1(H)-2'!$E$15:$E$38</c:f>
              <c:numCache>
                <c:formatCode>0.00</c:formatCode>
                <c:ptCount val="24"/>
                <c:pt idx="0">
                  <c:v>5.0000000000000001E-3</c:v>
                </c:pt>
                <c:pt idx="1">
                  <c:v>0.21</c:v>
                </c:pt>
                <c:pt idx="2">
                  <c:v>0.31</c:v>
                </c:pt>
                <c:pt idx="3">
                  <c:v>0.09</c:v>
                </c:pt>
                <c:pt idx="4">
                  <c:v>0.39900000000000002</c:v>
                </c:pt>
                <c:pt idx="5">
                  <c:v>0.42</c:v>
                </c:pt>
                <c:pt idx="6">
                  <c:v>0.42</c:v>
                </c:pt>
                <c:pt idx="7">
                  <c:v>0.38</c:v>
                </c:pt>
                <c:pt idx="8">
                  <c:v>0.39500000000000002</c:v>
                </c:pt>
                <c:pt idx="9">
                  <c:v>0.43</c:v>
                </c:pt>
                <c:pt idx="10">
                  <c:v>0.41</c:v>
                </c:pt>
                <c:pt idx="11">
                  <c:v>0.46</c:v>
                </c:pt>
                <c:pt idx="12">
                  <c:v>0.47</c:v>
                </c:pt>
                <c:pt idx="13">
                  <c:v>0.45</c:v>
                </c:pt>
                <c:pt idx="14">
                  <c:v>0.4</c:v>
                </c:pt>
                <c:pt idx="15">
                  <c:v>0.34</c:v>
                </c:pt>
                <c:pt idx="16">
                  <c:v>0.28999999999999998</c:v>
                </c:pt>
                <c:pt idx="17">
                  <c:v>0.19</c:v>
                </c:pt>
                <c:pt idx="18">
                  <c:v>0.155</c:v>
                </c:pt>
                <c:pt idx="19">
                  <c:v>6.5000000000000002E-2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95536"/>
        <c:axId val="176340544"/>
      </c:scatterChart>
      <c:scatterChart>
        <c:scatterStyle val="lineMarker"/>
        <c:varyColors val="0"/>
        <c:ser>
          <c:idx val="2"/>
          <c:order val="1"/>
          <c:tx>
            <c:strRef>
              <c:f>'E1(H)-2'!$F$14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'E1(H)-2'!$B$15:$B$38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'E1(H)-2'!$F$15:$F$38</c:f>
              <c:numCache>
                <c:formatCode>0.00</c:formatCode>
                <c:ptCount val="24"/>
                <c:pt idx="0">
                  <c:v>0</c:v>
                </c:pt>
                <c:pt idx="1">
                  <c:v>0.21</c:v>
                </c:pt>
                <c:pt idx="2">
                  <c:v>0.24</c:v>
                </c:pt>
                <c:pt idx="3">
                  <c:v>0.19</c:v>
                </c:pt>
                <c:pt idx="4">
                  <c:v>0.27</c:v>
                </c:pt>
                <c:pt idx="5">
                  <c:v>0.28000000000000003</c:v>
                </c:pt>
                <c:pt idx="6">
                  <c:v>0.28000000000000003</c:v>
                </c:pt>
                <c:pt idx="7">
                  <c:v>0.28999999999999998</c:v>
                </c:pt>
                <c:pt idx="8">
                  <c:v>0.23</c:v>
                </c:pt>
                <c:pt idx="9">
                  <c:v>0.28000000000000003</c:v>
                </c:pt>
                <c:pt idx="10">
                  <c:v>0.3</c:v>
                </c:pt>
                <c:pt idx="11">
                  <c:v>0.31</c:v>
                </c:pt>
                <c:pt idx="12">
                  <c:v>0.25</c:v>
                </c:pt>
                <c:pt idx="13">
                  <c:v>0.26</c:v>
                </c:pt>
                <c:pt idx="14">
                  <c:v>0.23</c:v>
                </c:pt>
                <c:pt idx="15">
                  <c:v>0.23</c:v>
                </c:pt>
                <c:pt idx="16">
                  <c:v>0.15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40928"/>
        <c:axId val="176341312"/>
      </c:scatterChart>
      <c:valAx>
        <c:axId val="176295536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176340544"/>
        <c:crossesAt val="0"/>
        <c:crossBetween val="midCat"/>
        <c:majorUnit val="1"/>
        <c:minorUnit val="0.2"/>
      </c:valAx>
      <c:valAx>
        <c:axId val="176340544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76295536"/>
        <c:crossesAt val="0"/>
        <c:crossBetween val="midCat"/>
        <c:majorUnit val="0.1"/>
      </c:valAx>
      <c:valAx>
        <c:axId val="176340928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76341312"/>
        <c:crosses val="max"/>
        <c:crossBetween val="midCat"/>
      </c:valAx>
      <c:valAx>
        <c:axId val="176341312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76340928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'R4-2'!$E$14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'R4-2'!$B$15:$B$38</c:f>
              <c:strCach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end</c:v>
                </c:pt>
              </c:strCache>
            </c:strRef>
          </c:xVal>
          <c:yVal>
            <c:numRef>
              <c:f>'R4-2'!$E$15:$E$38</c:f>
              <c:numCache>
                <c:formatCode>0.00</c:formatCode>
                <c:ptCount val="24"/>
                <c:pt idx="0">
                  <c:v>5.0000000000000001E-3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6.5000000000000002E-2</c:v>
                </c:pt>
                <c:pt idx="5">
                  <c:v>0.09</c:v>
                </c:pt>
                <c:pt idx="6">
                  <c:v>0.09</c:v>
                </c:pt>
                <c:pt idx="7">
                  <c:v>9.5000000000000001E-2</c:v>
                </c:pt>
                <c:pt idx="8">
                  <c:v>0.09</c:v>
                </c:pt>
                <c:pt idx="9">
                  <c:v>0.13</c:v>
                </c:pt>
                <c:pt idx="10">
                  <c:v>0.15</c:v>
                </c:pt>
                <c:pt idx="11">
                  <c:v>0.19500000000000001</c:v>
                </c:pt>
                <c:pt idx="12">
                  <c:v>0.18</c:v>
                </c:pt>
                <c:pt idx="13">
                  <c:v>0.15</c:v>
                </c:pt>
                <c:pt idx="14">
                  <c:v>0.16</c:v>
                </c:pt>
                <c:pt idx="15">
                  <c:v>0.14499999999999999</c:v>
                </c:pt>
                <c:pt idx="16">
                  <c:v>0.12</c:v>
                </c:pt>
                <c:pt idx="17">
                  <c:v>0.05</c:v>
                </c:pt>
                <c:pt idx="18">
                  <c:v>1.4999999999999999E-2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888488"/>
        <c:axId val="244585160"/>
      </c:scatterChart>
      <c:scatterChart>
        <c:scatterStyle val="lineMarker"/>
        <c:varyColors val="0"/>
        <c:ser>
          <c:idx val="2"/>
          <c:order val="1"/>
          <c:tx>
            <c:strRef>
              <c:f>'R4-2'!$F$14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'R4-2'!$B$15:$B$38</c:f>
              <c:strCach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end</c:v>
                </c:pt>
              </c:strCache>
            </c:strRef>
          </c:xVal>
          <c:yVal>
            <c:numRef>
              <c:f>'R4-2'!$F$15:$F$38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0.09</c:v>
                </c:pt>
                <c:pt idx="4">
                  <c:v>0.22</c:v>
                </c:pt>
                <c:pt idx="5">
                  <c:v>0.16</c:v>
                </c:pt>
                <c:pt idx="6">
                  <c:v>0.1</c:v>
                </c:pt>
                <c:pt idx="7">
                  <c:v>0.28999999999999998</c:v>
                </c:pt>
                <c:pt idx="8">
                  <c:v>0.41</c:v>
                </c:pt>
                <c:pt idx="9">
                  <c:v>0.49</c:v>
                </c:pt>
                <c:pt idx="10">
                  <c:v>0.43</c:v>
                </c:pt>
                <c:pt idx="11">
                  <c:v>0.43</c:v>
                </c:pt>
                <c:pt idx="12">
                  <c:v>0.68</c:v>
                </c:pt>
                <c:pt idx="13">
                  <c:v>0.6</c:v>
                </c:pt>
                <c:pt idx="14">
                  <c:v>0.54</c:v>
                </c:pt>
                <c:pt idx="15">
                  <c:v>0.52</c:v>
                </c:pt>
                <c:pt idx="16">
                  <c:v>0.49</c:v>
                </c:pt>
                <c:pt idx="17">
                  <c:v>0.42</c:v>
                </c:pt>
                <c:pt idx="18">
                  <c:v>0.04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152824"/>
        <c:axId val="246153216"/>
      </c:scatterChart>
      <c:valAx>
        <c:axId val="245888488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244585160"/>
        <c:crossesAt val="0"/>
        <c:crossBetween val="midCat"/>
        <c:majorUnit val="1"/>
        <c:minorUnit val="0.2"/>
      </c:valAx>
      <c:valAx>
        <c:axId val="244585160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5888488"/>
        <c:crossesAt val="0"/>
        <c:crossBetween val="midCat"/>
        <c:majorUnit val="0.1"/>
      </c:valAx>
      <c:valAx>
        <c:axId val="246152824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246153216"/>
        <c:crosses val="max"/>
        <c:crossBetween val="midCat"/>
      </c:valAx>
      <c:valAx>
        <c:axId val="246153216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6152824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'R7-1'!$E$14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'R7-1'!$B$15:$B$38</c:f>
              <c:strCach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end</c:v>
                </c:pt>
              </c:strCache>
            </c:strRef>
          </c:xVal>
          <c:yVal>
            <c:numRef>
              <c:f>'R7-1'!$E$15:$E$38</c:f>
              <c:numCache>
                <c:formatCode>0.00</c:formatCode>
                <c:ptCount val="24"/>
                <c:pt idx="0">
                  <c:v>0.04</c:v>
                </c:pt>
                <c:pt idx="1">
                  <c:v>0.1</c:v>
                </c:pt>
                <c:pt idx="2">
                  <c:v>0.1</c:v>
                </c:pt>
                <c:pt idx="3">
                  <c:v>7.0000000000000007E-2</c:v>
                </c:pt>
                <c:pt idx="4">
                  <c:v>0.14000000000000001</c:v>
                </c:pt>
                <c:pt idx="5">
                  <c:v>0.13</c:v>
                </c:pt>
                <c:pt idx="6">
                  <c:v>7.4999999999999997E-2</c:v>
                </c:pt>
                <c:pt idx="7">
                  <c:v>0.05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154000"/>
        <c:axId val="246154392"/>
      </c:scatterChart>
      <c:scatterChart>
        <c:scatterStyle val="lineMarker"/>
        <c:varyColors val="0"/>
        <c:ser>
          <c:idx val="2"/>
          <c:order val="1"/>
          <c:tx>
            <c:strRef>
              <c:f>'R7-1'!$F$14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'R7-1'!$B$15:$B$38</c:f>
              <c:strCach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end</c:v>
                </c:pt>
              </c:strCache>
            </c:strRef>
          </c:xVal>
          <c:yVal>
            <c:numRef>
              <c:f>'R7-1'!$F$15:$F$38</c:f>
              <c:numCache>
                <c:formatCode>0.00</c:formatCode>
                <c:ptCount val="24"/>
                <c:pt idx="0">
                  <c:v>0</c:v>
                </c:pt>
                <c:pt idx="1">
                  <c:v>0.02</c:v>
                </c:pt>
                <c:pt idx="2">
                  <c:v>0</c:v>
                </c:pt>
                <c:pt idx="3">
                  <c:v>0.08</c:v>
                </c:pt>
                <c:pt idx="4">
                  <c:v>0.34</c:v>
                </c:pt>
                <c:pt idx="5">
                  <c:v>0.03</c:v>
                </c:pt>
                <c:pt idx="6">
                  <c:v>-0.03</c:v>
                </c:pt>
                <c:pt idx="7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154784"/>
        <c:axId val="246155176"/>
      </c:scatterChart>
      <c:valAx>
        <c:axId val="246154000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246154392"/>
        <c:crossesAt val="0"/>
        <c:crossBetween val="midCat"/>
        <c:majorUnit val="1"/>
        <c:minorUnit val="0.2"/>
      </c:valAx>
      <c:valAx>
        <c:axId val="246154392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6154000"/>
        <c:crossesAt val="0"/>
        <c:crossBetween val="midCat"/>
        <c:majorUnit val="0.1"/>
      </c:valAx>
      <c:valAx>
        <c:axId val="246154784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246155176"/>
        <c:crosses val="max"/>
        <c:crossBetween val="midCat"/>
      </c:valAx>
      <c:valAx>
        <c:axId val="246155176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6154784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'R7-2'!$E$14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'R7-2'!$B$15:$B$38</c:f>
              <c:strCach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end</c:v>
                </c:pt>
              </c:strCache>
            </c:strRef>
          </c:xVal>
          <c:yVal>
            <c:numRef>
              <c:f>'R7-2'!$E$15:$E$38</c:f>
              <c:numCache>
                <c:formatCode>0.00</c:formatCode>
                <c:ptCount val="24"/>
                <c:pt idx="0">
                  <c:v>0.05</c:v>
                </c:pt>
                <c:pt idx="1">
                  <c:v>7.4999999999999997E-2</c:v>
                </c:pt>
                <c:pt idx="2">
                  <c:v>0.12</c:v>
                </c:pt>
                <c:pt idx="3">
                  <c:v>0.14000000000000001</c:v>
                </c:pt>
                <c:pt idx="4">
                  <c:v>7.0000000000000007E-2</c:v>
                </c:pt>
                <c:pt idx="5">
                  <c:v>0.1</c:v>
                </c:pt>
                <c:pt idx="6">
                  <c:v>0.08</c:v>
                </c:pt>
                <c:pt idx="7">
                  <c:v>4.4999999999999998E-2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156352"/>
        <c:axId val="245887704"/>
      </c:scatterChart>
      <c:scatterChart>
        <c:scatterStyle val="lineMarker"/>
        <c:varyColors val="0"/>
        <c:ser>
          <c:idx val="2"/>
          <c:order val="1"/>
          <c:tx>
            <c:strRef>
              <c:f>'R7-2'!$F$14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'R7-2'!$B$15:$B$38</c:f>
              <c:strCach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end</c:v>
                </c:pt>
              </c:strCache>
            </c:strRef>
          </c:xVal>
          <c:yVal>
            <c:numRef>
              <c:f>'R7-2'!$F$15:$F$38</c:f>
              <c:numCache>
                <c:formatCode>0.00</c:formatCode>
                <c:ptCount val="24"/>
                <c:pt idx="0">
                  <c:v>0</c:v>
                </c:pt>
                <c:pt idx="1">
                  <c:v>-7.0000000000000007E-2</c:v>
                </c:pt>
                <c:pt idx="2">
                  <c:v>0.02</c:v>
                </c:pt>
                <c:pt idx="3">
                  <c:v>0.34</c:v>
                </c:pt>
                <c:pt idx="4">
                  <c:v>0.03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205992"/>
        <c:axId val="247206384"/>
      </c:scatterChart>
      <c:valAx>
        <c:axId val="246156352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245887704"/>
        <c:crossesAt val="0"/>
        <c:crossBetween val="midCat"/>
        <c:majorUnit val="1"/>
        <c:minorUnit val="0.2"/>
      </c:valAx>
      <c:valAx>
        <c:axId val="245887704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6156352"/>
        <c:crossesAt val="0"/>
        <c:crossBetween val="midCat"/>
        <c:majorUnit val="0.1"/>
      </c:valAx>
      <c:valAx>
        <c:axId val="247205992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247206384"/>
        <c:crosses val="max"/>
        <c:crossBetween val="midCat"/>
      </c:valAx>
      <c:valAx>
        <c:axId val="247206384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7205992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'R8-1'!$E$14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'R8-1'!$B$15:$B$38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end</c:v>
                </c:pt>
              </c:strCache>
            </c:strRef>
          </c:xVal>
          <c:yVal>
            <c:numRef>
              <c:f>'R8-1'!$E$15:$E$38</c:f>
              <c:numCache>
                <c:formatCode>0.00</c:formatCode>
                <c:ptCount val="24"/>
                <c:pt idx="0">
                  <c:v>0</c:v>
                </c:pt>
                <c:pt idx="1">
                  <c:v>0.05</c:v>
                </c:pt>
                <c:pt idx="2">
                  <c:v>6.5000000000000002E-2</c:v>
                </c:pt>
                <c:pt idx="3">
                  <c:v>0.06</c:v>
                </c:pt>
                <c:pt idx="4">
                  <c:v>0.06</c:v>
                </c:pt>
                <c:pt idx="5">
                  <c:v>0.1</c:v>
                </c:pt>
                <c:pt idx="6">
                  <c:v>0.12</c:v>
                </c:pt>
                <c:pt idx="7">
                  <c:v>0.13</c:v>
                </c:pt>
                <c:pt idx="8">
                  <c:v>0.13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207168"/>
        <c:axId val="247207560"/>
      </c:scatterChart>
      <c:scatterChart>
        <c:scatterStyle val="lineMarker"/>
        <c:varyColors val="0"/>
        <c:ser>
          <c:idx val="2"/>
          <c:order val="1"/>
          <c:tx>
            <c:strRef>
              <c:f>'R8-1'!$F$14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'R8-1'!$B$15:$B$38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end</c:v>
                </c:pt>
              </c:strCache>
            </c:strRef>
          </c:xVal>
          <c:yVal>
            <c:numRef>
              <c:f>'R8-1'!$F$15:$F$38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0.06</c:v>
                </c:pt>
                <c:pt idx="3">
                  <c:v>0.15</c:v>
                </c:pt>
                <c:pt idx="4">
                  <c:v>0.19</c:v>
                </c:pt>
                <c:pt idx="5">
                  <c:v>0.23</c:v>
                </c:pt>
                <c:pt idx="6">
                  <c:v>0.28000000000000003</c:v>
                </c:pt>
                <c:pt idx="7">
                  <c:v>0.36</c:v>
                </c:pt>
                <c:pt idx="8">
                  <c:v>0.23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207952"/>
        <c:axId val="247208344"/>
      </c:scatterChart>
      <c:valAx>
        <c:axId val="247207168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247207560"/>
        <c:crossesAt val="0"/>
        <c:crossBetween val="midCat"/>
        <c:majorUnit val="1"/>
        <c:minorUnit val="0.2"/>
      </c:valAx>
      <c:valAx>
        <c:axId val="247207560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7207168"/>
        <c:crossesAt val="0"/>
        <c:crossBetween val="midCat"/>
        <c:majorUnit val="0.1"/>
      </c:valAx>
      <c:valAx>
        <c:axId val="247207952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247208344"/>
        <c:crosses val="max"/>
        <c:crossBetween val="midCat"/>
      </c:valAx>
      <c:valAx>
        <c:axId val="247208344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7207952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'R8-2'!$E$14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'R8-2'!$B$15:$B$38</c:f>
              <c:strCach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end</c:v>
                </c:pt>
              </c:strCache>
            </c:strRef>
          </c:xVal>
          <c:yVal>
            <c:numRef>
              <c:f>'R8-2'!$E$15:$E$38</c:f>
              <c:numCache>
                <c:formatCode>0.00</c:formatCode>
                <c:ptCount val="24"/>
                <c:pt idx="0">
                  <c:v>0</c:v>
                </c:pt>
                <c:pt idx="1">
                  <c:v>0.125</c:v>
                </c:pt>
                <c:pt idx="2">
                  <c:v>0.13</c:v>
                </c:pt>
                <c:pt idx="3">
                  <c:v>0.12</c:v>
                </c:pt>
                <c:pt idx="4">
                  <c:v>0.09</c:v>
                </c:pt>
                <c:pt idx="5">
                  <c:v>0.05</c:v>
                </c:pt>
                <c:pt idx="6">
                  <c:v>0.06</c:v>
                </c:pt>
                <c:pt idx="7">
                  <c:v>0.04</c:v>
                </c:pt>
                <c:pt idx="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209520"/>
        <c:axId val="246155568"/>
      </c:scatterChart>
      <c:scatterChart>
        <c:scatterStyle val="lineMarker"/>
        <c:varyColors val="0"/>
        <c:ser>
          <c:idx val="2"/>
          <c:order val="1"/>
          <c:tx>
            <c:strRef>
              <c:f>'R8-2'!$F$14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'R8-2'!$B$15:$B$38</c:f>
              <c:strCach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end</c:v>
                </c:pt>
              </c:strCache>
            </c:strRef>
          </c:xVal>
          <c:yVal>
            <c:numRef>
              <c:f>'R8-2'!$F$15:$F$38</c:f>
              <c:numCache>
                <c:formatCode>0.00</c:formatCode>
                <c:ptCount val="24"/>
                <c:pt idx="0">
                  <c:v>0</c:v>
                </c:pt>
                <c:pt idx="1">
                  <c:v>0.18</c:v>
                </c:pt>
                <c:pt idx="2">
                  <c:v>0.39</c:v>
                </c:pt>
                <c:pt idx="3">
                  <c:v>0.24</c:v>
                </c:pt>
                <c:pt idx="4">
                  <c:v>0.24</c:v>
                </c:pt>
                <c:pt idx="5">
                  <c:v>0.17</c:v>
                </c:pt>
                <c:pt idx="6">
                  <c:v>7.0000000000000007E-2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636120"/>
        <c:axId val="246636512"/>
      </c:scatterChart>
      <c:valAx>
        <c:axId val="247209520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246155568"/>
        <c:crossesAt val="0"/>
        <c:crossBetween val="midCat"/>
        <c:majorUnit val="1"/>
        <c:minorUnit val="0.2"/>
      </c:valAx>
      <c:valAx>
        <c:axId val="246155568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7209520"/>
        <c:crossesAt val="0"/>
        <c:crossBetween val="midCat"/>
        <c:majorUnit val="0.1"/>
      </c:valAx>
      <c:valAx>
        <c:axId val="24663612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246636512"/>
        <c:crosses val="max"/>
        <c:crossBetween val="midCat"/>
      </c:valAx>
      <c:valAx>
        <c:axId val="246636512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663612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'R9-1'!$E$14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'R9-1'!$B$15:$B$38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end</c:v>
                </c:pt>
              </c:strCache>
            </c:strRef>
          </c:xVal>
          <c:yVal>
            <c:numRef>
              <c:f>'R9-1'!$E$15:$E$38</c:f>
              <c:numCache>
                <c:formatCode>0.00</c:formatCode>
                <c:ptCount val="24"/>
                <c:pt idx="0">
                  <c:v>0.1</c:v>
                </c:pt>
                <c:pt idx="1">
                  <c:v>0.14000000000000001</c:v>
                </c:pt>
                <c:pt idx="2">
                  <c:v>0.39</c:v>
                </c:pt>
                <c:pt idx="3">
                  <c:v>0.37</c:v>
                </c:pt>
                <c:pt idx="4">
                  <c:v>0.35</c:v>
                </c:pt>
                <c:pt idx="5">
                  <c:v>0.33</c:v>
                </c:pt>
                <c:pt idx="6">
                  <c:v>0.3</c:v>
                </c:pt>
                <c:pt idx="7">
                  <c:v>0.3</c:v>
                </c:pt>
                <c:pt idx="8">
                  <c:v>0.28999999999999998</c:v>
                </c:pt>
                <c:pt idx="9">
                  <c:v>0.28000000000000003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637296"/>
        <c:axId val="246637688"/>
      </c:scatterChart>
      <c:scatterChart>
        <c:scatterStyle val="lineMarker"/>
        <c:varyColors val="0"/>
        <c:ser>
          <c:idx val="2"/>
          <c:order val="1"/>
          <c:tx>
            <c:strRef>
              <c:f>'R9-1'!$F$14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'R9-1'!$B$15:$B$38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end</c:v>
                </c:pt>
              </c:strCache>
            </c:strRef>
          </c:xVal>
          <c:yVal>
            <c:numRef>
              <c:f>'R9-1'!$F$15:$F$38</c:f>
              <c:numCache>
                <c:formatCode>0.00</c:formatCode>
                <c:ptCount val="24"/>
                <c:pt idx="0">
                  <c:v>0.36</c:v>
                </c:pt>
                <c:pt idx="1">
                  <c:v>0.86</c:v>
                </c:pt>
                <c:pt idx="2">
                  <c:v>0.75</c:v>
                </c:pt>
                <c:pt idx="3">
                  <c:v>0.72</c:v>
                </c:pt>
                <c:pt idx="4">
                  <c:v>0.67</c:v>
                </c:pt>
                <c:pt idx="5">
                  <c:v>0.63</c:v>
                </c:pt>
                <c:pt idx="6">
                  <c:v>0.64</c:v>
                </c:pt>
                <c:pt idx="7">
                  <c:v>0.68</c:v>
                </c:pt>
                <c:pt idx="8">
                  <c:v>0.63</c:v>
                </c:pt>
                <c:pt idx="9">
                  <c:v>0.21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638080"/>
        <c:axId val="246638472"/>
      </c:scatterChart>
      <c:valAx>
        <c:axId val="246637296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246637688"/>
        <c:crossesAt val="0"/>
        <c:crossBetween val="midCat"/>
        <c:majorUnit val="1"/>
        <c:minorUnit val="0.2"/>
      </c:valAx>
      <c:valAx>
        <c:axId val="246637688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6637296"/>
        <c:crossesAt val="0"/>
        <c:crossBetween val="midCat"/>
        <c:majorUnit val="0.1"/>
      </c:valAx>
      <c:valAx>
        <c:axId val="24663808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246638472"/>
        <c:crosses val="max"/>
        <c:crossBetween val="midCat"/>
      </c:valAx>
      <c:valAx>
        <c:axId val="246638472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663808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'R9-2'!$E$14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'R9-2'!$B$15:$B$38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end</c:v>
                </c:pt>
              </c:strCache>
            </c:strRef>
          </c:xVal>
          <c:yVal>
            <c:numRef>
              <c:f>'R9-2'!$E$15:$E$38</c:f>
              <c:numCache>
                <c:formatCode>0.00</c:formatCode>
                <c:ptCount val="24"/>
                <c:pt idx="0">
                  <c:v>0.28000000000000003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0.28000000000000003</c:v>
                </c:pt>
                <c:pt idx="4">
                  <c:v>0.28999999999999998</c:v>
                </c:pt>
                <c:pt idx="5">
                  <c:v>0.32</c:v>
                </c:pt>
                <c:pt idx="6">
                  <c:v>0.32</c:v>
                </c:pt>
                <c:pt idx="7">
                  <c:v>0.37</c:v>
                </c:pt>
                <c:pt idx="8">
                  <c:v>0.125</c:v>
                </c:pt>
                <c:pt idx="9">
                  <c:v>0.1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639648"/>
        <c:axId val="247208736"/>
      </c:scatterChart>
      <c:scatterChart>
        <c:scatterStyle val="lineMarker"/>
        <c:varyColors val="0"/>
        <c:ser>
          <c:idx val="2"/>
          <c:order val="1"/>
          <c:tx>
            <c:strRef>
              <c:f>'R9-2'!$F$14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'R9-2'!$B$15:$B$38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end</c:v>
                </c:pt>
              </c:strCache>
            </c:strRef>
          </c:xVal>
          <c:yVal>
            <c:numRef>
              <c:f>'R9-2'!$F$15:$F$38</c:f>
              <c:numCache>
                <c:formatCode>0.00</c:formatCode>
                <c:ptCount val="24"/>
                <c:pt idx="0">
                  <c:v>0.25</c:v>
                </c:pt>
                <c:pt idx="1">
                  <c:v>0.69</c:v>
                </c:pt>
                <c:pt idx="2">
                  <c:v>0.81</c:v>
                </c:pt>
                <c:pt idx="3">
                  <c:v>0.68</c:v>
                </c:pt>
                <c:pt idx="4">
                  <c:v>0.63</c:v>
                </c:pt>
                <c:pt idx="5">
                  <c:v>0.7</c:v>
                </c:pt>
                <c:pt idx="6">
                  <c:v>0.66</c:v>
                </c:pt>
                <c:pt idx="7">
                  <c:v>0.7</c:v>
                </c:pt>
                <c:pt idx="8">
                  <c:v>0.84</c:v>
                </c:pt>
                <c:pt idx="9">
                  <c:v>0.37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876000"/>
        <c:axId val="246876392"/>
      </c:scatterChart>
      <c:valAx>
        <c:axId val="246639648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247208736"/>
        <c:crossesAt val="0"/>
        <c:crossBetween val="midCat"/>
        <c:majorUnit val="1"/>
        <c:minorUnit val="0.2"/>
      </c:valAx>
      <c:valAx>
        <c:axId val="247208736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6639648"/>
        <c:crossesAt val="0"/>
        <c:crossBetween val="midCat"/>
        <c:majorUnit val="0.1"/>
      </c:valAx>
      <c:valAx>
        <c:axId val="24687600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246876392"/>
        <c:crosses val="max"/>
        <c:crossBetween val="midCat"/>
      </c:valAx>
      <c:valAx>
        <c:axId val="246876392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687600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'R11-1'!$E$14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'R11-1'!$B$15:$B$38</c:f>
              <c:strCach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end</c:v>
                </c:pt>
              </c:strCache>
            </c:strRef>
          </c:xVal>
          <c:yVal>
            <c:numRef>
              <c:f>'R11-1'!$E$15:$E$38</c:f>
              <c:numCache>
                <c:formatCode>0.00</c:formatCode>
                <c:ptCount val="24"/>
                <c:pt idx="0">
                  <c:v>0</c:v>
                </c:pt>
                <c:pt idx="1">
                  <c:v>0.04</c:v>
                </c:pt>
                <c:pt idx="2">
                  <c:v>0.16</c:v>
                </c:pt>
                <c:pt idx="3">
                  <c:v>0.14499999999999999</c:v>
                </c:pt>
                <c:pt idx="4">
                  <c:v>0.23</c:v>
                </c:pt>
                <c:pt idx="5">
                  <c:v>0.23</c:v>
                </c:pt>
                <c:pt idx="6">
                  <c:v>0.20499999999999999</c:v>
                </c:pt>
                <c:pt idx="7">
                  <c:v>0.19</c:v>
                </c:pt>
                <c:pt idx="8">
                  <c:v>0.15</c:v>
                </c:pt>
                <c:pt idx="9">
                  <c:v>0.05</c:v>
                </c:pt>
                <c:pt idx="10">
                  <c:v>0.05</c:v>
                </c:pt>
                <c:pt idx="11">
                  <c:v>2.5000000000000001E-2</c:v>
                </c:pt>
                <c:pt idx="12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40448"/>
        <c:axId val="246877568"/>
      </c:scatterChart>
      <c:scatterChart>
        <c:scatterStyle val="lineMarker"/>
        <c:varyColors val="0"/>
        <c:ser>
          <c:idx val="2"/>
          <c:order val="1"/>
          <c:tx>
            <c:strRef>
              <c:f>'R11-1'!$F$14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'R11-1'!$B$15:$B$38</c:f>
              <c:strCach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end</c:v>
                </c:pt>
              </c:strCache>
            </c:strRef>
          </c:xVal>
          <c:yVal>
            <c:numRef>
              <c:f>'R11-1'!$F$15:$F$38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0.16</c:v>
                </c:pt>
                <c:pt idx="6">
                  <c:v>0.15</c:v>
                </c:pt>
                <c:pt idx="7">
                  <c:v>7.0000000000000007E-2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877960"/>
        <c:axId val="246878352"/>
      </c:scatterChart>
      <c:valAx>
        <c:axId val="175040448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246877568"/>
        <c:crossesAt val="0"/>
        <c:crossBetween val="midCat"/>
        <c:majorUnit val="1"/>
        <c:minorUnit val="0.2"/>
      </c:valAx>
      <c:valAx>
        <c:axId val="246877568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75040448"/>
        <c:crossesAt val="0"/>
        <c:crossBetween val="midCat"/>
        <c:majorUnit val="0.1"/>
      </c:valAx>
      <c:valAx>
        <c:axId val="24687796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246878352"/>
        <c:crosses val="max"/>
        <c:crossBetween val="midCat"/>
      </c:valAx>
      <c:valAx>
        <c:axId val="246878352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687796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'R11-2'!$E$14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'R11-2'!$B$15:$B$38</c:f>
              <c:strCach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end</c:v>
                </c:pt>
              </c:strCache>
            </c:strRef>
          </c:xVal>
          <c:yVal>
            <c:numRef>
              <c:f>'R11-2'!$E$15:$E$38</c:f>
              <c:numCache>
                <c:formatCode>0.00</c:formatCode>
                <c:ptCount val="24"/>
                <c:pt idx="0">
                  <c:v>0</c:v>
                </c:pt>
                <c:pt idx="1">
                  <c:v>2.5000000000000001E-2</c:v>
                </c:pt>
                <c:pt idx="2">
                  <c:v>7.0000000000000007E-2</c:v>
                </c:pt>
                <c:pt idx="3">
                  <c:v>0.05</c:v>
                </c:pt>
                <c:pt idx="4">
                  <c:v>0.17</c:v>
                </c:pt>
                <c:pt idx="5">
                  <c:v>0.19500000000000001</c:v>
                </c:pt>
                <c:pt idx="6">
                  <c:v>0.20499999999999999</c:v>
                </c:pt>
                <c:pt idx="7">
                  <c:v>0.25</c:v>
                </c:pt>
                <c:pt idx="8">
                  <c:v>0.22</c:v>
                </c:pt>
                <c:pt idx="9">
                  <c:v>0.15</c:v>
                </c:pt>
                <c:pt idx="10">
                  <c:v>0.1</c:v>
                </c:pt>
                <c:pt idx="1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879136"/>
        <c:axId val="246879528"/>
      </c:scatterChart>
      <c:scatterChart>
        <c:scatterStyle val="lineMarker"/>
        <c:varyColors val="0"/>
        <c:ser>
          <c:idx val="2"/>
          <c:order val="1"/>
          <c:tx>
            <c:strRef>
              <c:f>'R11-2'!$F$14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'R11-2'!$B$15:$B$38</c:f>
              <c:strCach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end</c:v>
                </c:pt>
              </c:strCache>
            </c:strRef>
          </c:xVal>
          <c:yVal>
            <c:numRef>
              <c:f>'R11-2'!$F$15:$F$38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0.09</c:v>
                </c:pt>
                <c:pt idx="6">
                  <c:v>0.21</c:v>
                </c:pt>
                <c:pt idx="7">
                  <c:v>0.12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631720"/>
        <c:axId val="247557624"/>
      </c:scatterChart>
      <c:valAx>
        <c:axId val="246879136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246879528"/>
        <c:crossesAt val="0"/>
        <c:crossBetween val="midCat"/>
        <c:majorUnit val="1"/>
        <c:minorUnit val="0.2"/>
      </c:valAx>
      <c:valAx>
        <c:axId val="246879528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6879136"/>
        <c:crossesAt val="0"/>
        <c:crossBetween val="midCat"/>
        <c:majorUnit val="0.1"/>
      </c:valAx>
      <c:valAx>
        <c:axId val="17463172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247557624"/>
        <c:crosses val="max"/>
        <c:crossBetween val="midCat"/>
      </c:valAx>
      <c:valAx>
        <c:axId val="247557624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7463172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'E2-1'!$E$14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'E2-1'!$B$15:$B$38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'E2-1'!$E$15:$E$38</c:f>
              <c:numCache>
                <c:formatCode>0.00</c:formatCode>
                <c:ptCount val="24"/>
                <c:pt idx="0">
                  <c:v>0</c:v>
                </c:pt>
                <c:pt idx="1">
                  <c:v>0.16</c:v>
                </c:pt>
                <c:pt idx="2">
                  <c:v>0.22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0.23</c:v>
                </c:pt>
                <c:pt idx="6">
                  <c:v>0.11</c:v>
                </c:pt>
                <c:pt idx="7">
                  <c:v>0.26</c:v>
                </c:pt>
                <c:pt idx="8">
                  <c:v>0.28999999999999998</c:v>
                </c:pt>
                <c:pt idx="9">
                  <c:v>0.25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0.22</c:v>
                </c:pt>
                <c:pt idx="13">
                  <c:v>0.2</c:v>
                </c:pt>
                <c:pt idx="14">
                  <c:v>0.18</c:v>
                </c:pt>
                <c:pt idx="15">
                  <c:v>0.15</c:v>
                </c:pt>
                <c:pt idx="16">
                  <c:v>0.125</c:v>
                </c:pt>
                <c:pt idx="17">
                  <c:v>8.5000000000000006E-2</c:v>
                </c:pt>
                <c:pt idx="18">
                  <c:v>0.06</c:v>
                </c:pt>
                <c:pt idx="19">
                  <c:v>3.5000000000000003E-2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78088"/>
        <c:axId val="175478472"/>
      </c:scatterChart>
      <c:scatterChart>
        <c:scatterStyle val="lineMarker"/>
        <c:varyColors val="0"/>
        <c:ser>
          <c:idx val="2"/>
          <c:order val="1"/>
          <c:tx>
            <c:strRef>
              <c:f>'E2-1'!$F$14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'E2-1'!$B$15:$B$38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'E2-1'!$F$15:$F$38</c:f>
              <c:numCache>
                <c:formatCode>0.00</c:formatCode>
                <c:ptCount val="24"/>
                <c:pt idx="0">
                  <c:v>0</c:v>
                </c:pt>
                <c:pt idx="1">
                  <c:v>0.34</c:v>
                </c:pt>
                <c:pt idx="2">
                  <c:v>0.4</c:v>
                </c:pt>
                <c:pt idx="3">
                  <c:v>0.3</c:v>
                </c:pt>
                <c:pt idx="4">
                  <c:v>0.35</c:v>
                </c:pt>
                <c:pt idx="5">
                  <c:v>0.48</c:v>
                </c:pt>
                <c:pt idx="6">
                  <c:v>0.56999999999999995</c:v>
                </c:pt>
                <c:pt idx="7">
                  <c:v>0.66</c:v>
                </c:pt>
                <c:pt idx="8">
                  <c:v>0.71</c:v>
                </c:pt>
                <c:pt idx="9">
                  <c:v>0.71</c:v>
                </c:pt>
                <c:pt idx="10">
                  <c:v>0.4</c:v>
                </c:pt>
                <c:pt idx="11">
                  <c:v>0.79</c:v>
                </c:pt>
                <c:pt idx="12">
                  <c:v>0.54</c:v>
                </c:pt>
                <c:pt idx="13">
                  <c:v>0.57999999999999996</c:v>
                </c:pt>
                <c:pt idx="14">
                  <c:v>0.43</c:v>
                </c:pt>
                <c:pt idx="15">
                  <c:v>0.41</c:v>
                </c:pt>
                <c:pt idx="16">
                  <c:v>0.23</c:v>
                </c:pt>
                <c:pt idx="17">
                  <c:v>0.13</c:v>
                </c:pt>
                <c:pt idx="18">
                  <c:v>0.08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976368"/>
        <c:axId val="175976752"/>
      </c:scatterChart>
      <c:valAx>
        <c:axId val="175478088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175478472"/>
        <c:crossesAt val="0"/>
        <c:crossBetween val="midCat"/>
        <c:majorUnit val="1"/>
        <c:minorUnit val="0.2"/>
      </c:valAx>
      <c:valAx>
        <c:axId val="175478472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75478088"/>
        <c:crossesAt val="0"/>
        <c:crossBetween val="midCat"/>
        <c:majorUnit val="0.1"/>
      </c:valAx>
      <c:valAx>
        <c:axId val="175976368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75976752"/>
        <c:crosses val="max"/>
        <c:crossBetween val="midCat"/>
      </c:valAx>
      <c:valAx>
        <c:axId val="175976752"/>
        <c:scaling>
          <c:orientation val="minMax"/>
          <c:max val="1.100000000000000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75976368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'E2-2'!$E$14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'E2-2'!$B$15:$B$38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'E2-2'!$E$15:$E$38</c:f>
              <c:numCache>
                <c:formatCode>0.00</c:formatCode>
                <c:ptCount val="24"/>
                <c:pt idx="0">
                  <c:v>0</c:v>
                </c:pt>
                <c:pt idx="1">
                  <c:v>3.5000000000000003E-2</c:v>
                </c:pt>
                <c:pt idx="2">
                  <c:v>7.0000000000000007E-2</c:v>
                </c:pt>
                <c:pt idx="3">
                  <c:v>9.5000000000000001E-2</c:v>
                </c:pt>
                <c:pt idx="4">
                  <c:v>0.12</c:v>
                </c:pt>
                <c:pt idx="5">
                  <c:v>0.16</c:v>
                </c:pt>
                <c:pt idx="6">
                  <c:v>0.19500000000000001</c:v>
                </c:pt>
                <c:pt idx="7">
                  <c:v>0.2</c:v>
                </c:pt>
                <c:pt idx="8">
                  <c:v>0.245</c:v>
                </c:pt>
                <c:pt idx="9">
                  <c:v>0.27</c:v>
                </c:pt>
                <c:pt idx="10">
                  <c:v>0.28999999999999998</c:v>
                </c:pt>
                <c:pt idx="11">
                  <c:v>0.26</c:v>
                </c:pt>
                <c:pt idx="12">
                  <c:v>0.27500000000000002</c:v>
                </c:pt>
                <c:pt idx="13">
                  <c:v>0.24</c:v>
                </c:pt>
                <c:pt idx="14">
                  <c:v>0.12</c:v>
                </c:pt>
                <c:pt idx="15">
                  <c:v>0.22</c:v>
                </c:pt>
                <c:pt idx="16">
                  <c:v>0.22</c:v>
                </c:pt>
                <c:pt idx="17">
                  <c:v>0.28999999999999998</c:v>
                </c:pt>
                <c:pt idx="18">
                  <c:v>0.22</c:v>
                </c:pt>
                <c:pt idx="19">
                  <c:v>0.19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632504"/>
        <c:axId val="174632896"/>
      </c:scatterChart>
      <c:scatterChart>
        <c:scatterStyle val="lineMarker"/>
        <c:varyColors val="0"/>
        <c:ser>
          <c:idx val="2"/>
          <c:order val="1"/>
          <c:tx>
            <c:strRef>
              <c:f>'E2-2'!$F$14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'E2-2'!$B$15:$B$38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'E2-2'!$F$15:$F$38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7.0000000000000007E-2</c:v>
                </c:pt>
                <c:pt idx="3">
                  <c:v>0.14000000000000001</c:v>
                </c:pt>
                <c:pt idx="4">
                  <c:v>0.25</c:v>
                </c:pt>
                <c:pt idx="5">
                  <c:v>0.37</c:v>
                </c:pt>
                <c:pt idx="6">
                  <c:v>0.47</c:v>
                </c:pt>
                <c:pt idx="7">
                  <c:v>0.6</c:v>
                </c:pt>
                <c:pt idx="8">
                  <c:v>0.56999999999999995</c:v>
                </c:pt>
                <c:pt idx="9">
                  <c:v>0.86</c:v>
                </c:pt>
                <c:pt idx="10">
                  <c:v>0.46</c:v>
                </c:pt>
                <c:pt idx="11">
                  <c:v>0.65</c:v>
                </c:pt>
                <c:pt idx="12">
                  <c:v>0.74</c:v>
                </c:pt>
                <c:pt idx="13">
                  <c:v>0.75</c:v>
                </c:pt>
                <c:pt idx="14">
                  <c:v>0.62</c:v>
                </c:pt>
                <c:pt idx="15">
                  <c:v>0.5</c:v>
                </c:pt>
                <c:pt idx="16">
                  <c:v>0.33</c:v>
                </c:pt>
                <c:pt idx="17">
                  <c:v>0.3</c:v>
                </c:pt>
                <c:pt idx="18">
                  <c:v>0.37</c:v>
                </c:pt>
                <c:pt idx="19">
                  <c:v>0.28999999999999998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633288"/>
        <c:axId val="174633680"/>
      </c:scatterChart>
      <c:valAx>
        <c:axId val="174632504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174632896"/>
        <c:crossesAt val="0"/>
        <c:crossBetween val="midCat"/>
        <c:majorUnit val="1"/>
        <c:minorUnit val="0.2"/>
      </c:valAx>
      <c:valAx>
        <c:axId val="174632896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74632504"/>
        <c:crossesAt val="0"/>
        <c:crossBetween val="midCat"/>
        <c:majorUnit val="0.1"/>
      </c:valAx>
      <c:valAx>
        <c:axId val="174633288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74633680"/>
        <c:crosses val="max"/>
        <c:crossBetween val="midCat"/>
      </c:valAx>
      <c:valAx>
        <c:axId val="174633680"/>
        <c:scaling>
          <c:orientation val="minMax"/>
          <c:max val="1.100000000000000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74633288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'E3(H)-1'!$E$14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'E3(H)-1'!$B$15:$B$38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'E3(H)-1'!$E$15:$E$38</c:f>
              <c:numCache>
                <c:formatCode>0.00</c:formatCode>
                <c:ptCount val="24"/>
                <c:pt idx="0">
                  <c:v>0</c:v>
                </c:pt>
                <c:pt idx="1">
                  <c:v>0.04</c:v>
                </c:pt>
                <c:pt idx="2">
                  <c:v>0.15</c:v>
                </c:pt>
                <c:pt idx="3">
                  <c:v>0.19</c:v>
                </c:pt>
                <c:pt idx="4">
                  <c:v>0.18</c:v>
                </c:pt>
                <c:pt idx="5">
                  <c:v>0.16</c:v>
                </c:pt>
                <c:pt idx="6">
                  <c:v>0.16</c:v>
                </c:pt>
                <c:pt idx="7">
                  <c:v>0.15</c:v>
                </c:pt>
                <c:pt idx="8">
                  <c:v>0.14000000000000001</c:v>
                </c:pt>
                <c:pt idx="9">
                  <c:v>0.1</c:v>
                </c:pt>
                <c:pt idx="10">
                  <c:v>0.1</c:v>
                </c:pt>
                <c:pt idx="11">
                  <c:v>9.5000000000000001E-2</c:v>
                </c:pt>
                <c:pt idx="12">
                  <c:v>0.09</c:v>
                </c:pt>
                <c:pt idx="13">
                  <c:v>0.05</c:v>
                </c:pt>
                <c:pt idx="14">
                  <c:v>0.09</c:v>
                </c:pt>
                <c:pt idx="15">
                  <c:v>0.05</c:v>
                </c:pt>
                <c:pt idx="16">
                  <c:v>0.09</c:v>
                </c:pt>
                <c:pt idx="17">
                  <c:v>0.06</c:v>
                </c:pt>
                <c:pt idx="18">
                  <c:v>7.0000000000000007E-2</c:v>
                </c:pt>
                <c:pt idx="19">
                  <c:v>0.03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20056"/>
        <c:axId val="174820448"/>
      </c:scatterChart>
      <c:scatterChart>
        <c:scatterStyle val="lineMarker"/>
        <c:varyColors val="0"/>
        <c:ser>
          <c:idx val="2"/>
          <c:order val="1"/>
          <c:tx>
            <c:strRef>
              <c:f>'E3(H)-1'!$F$14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'E3(H)-1'!$B$15:$B$38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'E3(H)-1'!$F$15:$F$38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7.0000000000000007E-2</c:v>
                </c:pt>
                <c:pt idx="4">
                  <c:v>0.18</c:v>
                </c:pt>
                <c:pt idx="5">
                  <c:v>0.23</c:v>
                </c:pt>
                <c:pt idx="6">
                  <c:v>0.3</c:v>
                </c:pt>
                <c:pt idx="7">
                  <c:v>0.39</c:v>
                </c:pt>
                <c:pt idx="8">
                  <c:v>0.39</c:v>
                </c:pt>
                <c:pt idx="9">
                  <c:v>0.24</c:v>
                </c:pt>
                <c:pt idx="10">
                  <c:v>0.41</c:v>
                </c:pt>
                <c:pt idx="11">
                  <c:v>0.44</c:v>
                </c:pt>
                <c:pt idx="12">
                  <c:v>0.34</c:v>
                </c:pt>
                <c:pt idx="13">
                  <c:v>0.15</c:v>
                </c:pt>
                <c:pt idx="14">
                  <c:v>0.21</c:v>
                </c:pt>
                <c:pt idx="15">
                  <c:v>0.18</c:v>
                </c:pt>
                <c:pt idx="16">
                  <c:v>0.09</c:v>
                </c:pt>
                <c:pt idx="17">
                  <c:v>0.3</c:v>
                </c:pt>
                <c:pt idx="18">
                  <c:v>0.16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20840"/>
        <c:axId val="176095680"/>
      </c:scatterChart>
      <c:valAx>
        <c:axId val="174820056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174820448"/>
        <c:crossesAt val="0"/>
        <c:crossBetween val="midCat"/>
        <c:majorUnit val="1"/>
        <c:minorUnit val="0.2"/>
      </c:valAx>
      <c:valAx>
        <c:axId val="174820448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74820056"/>
        <c:crossesAt val="0"/>
        <c:crossBetween val="midCat"/>
        <c:majorUnit val="0.1"/>
      </c:valAx>
      <c:valAx>
        <c:axId val="17482084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76095680"/>
        <c:crosses val="max"/>
        <c:crossBetween val="midCat"/>
      </c:valAx>
      <c:valAx>
        <c:axId val="176095680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7482084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'E3(H)-2'!$E$14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'E3(H)-2'!$B$15:$B$38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'E3(H)-2'!$E$15:$E$38</c:f>
              <c:numCache>
                <c:formatCode>0.00</c:formatCode>
                <c:ptCount val="24"/>
                <c:pt idx="0">
                  <c:v>0</c:v>
                </c:pt>
                <c:pt idx="1">
                  <c:v>0.03</c:v>
                </c:pt>
                <c:pt idx="2">
                  <c:v>0.02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0.09</c:v>
                </c:pt>
                <c:pt idx="6">
                  <c:v>5.5E-2</c:v>
                </c:pt>
                <c:pt idx="7">
                  <c:v>0.09</c:v>
                </c:pt>
                <c:pt idx="8">
                  <c:v>7.0000000000000007E-2</c:v>
                </c:pt>
                <c:pt idx="9">
                  <c:v>0.09</c:v>
                </c:pt>
                <c:pt idx="10">
                  <c:v>9.5000000000000001E-2</c:v>
                </c:pt>
                <c:pt idx="11">
                  <c:v>0.13</c:v>
                </c:pt>
                <c:pt idx="12">
                  <c:v>0.11</c:v>
                </c:pt>
                <c:pt idx="13">
                  <c:v>0.17</c:v>
                </c:pt>
                <c:pt idx="14">
                  <c:v>0.16</c:v>
                </c:pt>
                <c:pt idx="15">
                  <c:v>0.16</c:v>
                </c:pt>
                <c:pt idx="16">
                  <c:v>0.19</c:v>
                </c:pt>
                <c:pt idx="17">
                  <c:v>0.17499999999999999</c:v>
                </c:pt>
                <c:pt idx="18">
                  <c:v>0.14000000000000001</c:v>
                </c:pt>
                <c:pt idx="19">
                  <c:v>0.03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096464"/>
        <c:axId val="176096856"/>
      </c:scatterChart>
      <c:scatterChart>
        <c:scatterStyle val="lineMarker"/>
        <c:varyColors val="0"/>
        <c:ser>
          <c:idx val="2"/>
          <c:order val="1"/>
          <c:tx>
            <c:strRef>
              <c:f>'E3(H)-2'!$F$14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'E3(H)-2'!$B$15:$B$38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'E3(H)-2'!$F$15:$F$38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0.15</c:v>
                </c:pt>
                <c:pt idx="4">
                  <c:v>0.28000000000000003</c:v>
                </c:pt>
                <c:pt idx="5">
                  <c:v>0.03</c:v>
                </c:pt>
                <c:pt idx="6">
                  <c:v>0.2</c:v>
                </c:pt>
                <c:pt idx="7">
                  <c:v>0.25</c:v>
                </c:pt>
                <c:pt idx="8">
                  <c:v>0.21</c:v>
                </c:pt>
                <c:pt idx="9">
                  <c:v>0.4</c:v>
                </c:pt>
                <c:pt idx="10">
                  <c:v>0.39</c:v>
                </c:pt>
                <c:pt idx="11">
                  <c:v>0.22</c:v>
                </c:pt>
                <c:pt idx="12">
                  <c:v>0.4</c:v>
                </c:pt>
                <c:pt idx="13">
                  <c:v>0.37</c:v>
                </c:pt>
                <c:pt idx="14">
                  <c:v>0.24</c:v>
                </c:pt>
                <c:pt idx="15">
                  <c:v>0.21</c:v>
                </c:pt>
                <c:pt idx="16">
                  <c:v>0.15</c:v>
                </c:pt>
                <c:pt idx="17">
                  <c:v>0.05</c:v>
                </c:pt>
                <c:pt idx="18">
                  <c:v>7.0000000000000007E-2</c:v>
                </c:pt>
                <c:pt idx="19">
                  <c:v>0.02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097248"/>
        <c:axId val="176097640"/>
      </c:scatterChart>
      <c:valAx>
        <c:axId val="176096464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176096856"/>
        <c:crossesAt val="0"/>
        <c:crossBetween val="midCat"/>
        <c:majorUnit val="1"/>
        <c:minorUnit val="0.2"/>
      </c:valAx>
      <c:valAx>
        <c:axId val="176096856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76096464"/>
        <c:crossesAt val="0"/>
        <c:crossBetween val="midCat"/>
        <c:majorUnit val="0.1"/>
      </c:valAx>
      <c:valAx>
        <c:axId val="176097248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76097640"/>
        <c:crosses val="max"/>
        <c:crossBetween val="midCat"/>
      </c:valAx>
      <c:valAx>
        <c:axId val="176097640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76097248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'E4-1'!$E$14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'E4-1'!$B$15:$B$38</c:f>
              <c:strCach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end</c:v>
                </c:pt>
              </c:strCache>
            </c:strRef>
          </c:xVal>
          <c:yVal>
            <c:numRef>
              <c:f>'E4-1'!$E$15:$E$38</c:f>
              <c:numCache>
                <c:formatCode>0.00</c:formatCode>
                <c:ptCount val="24"/>
                <c:pt idx="0">
                  <c:v>0.18</c:v>
                </c:pt>
                <c:pt idx="1">
                  <c:v>0.21</c:v>
                </c:pt>
                <c:pt idx="2">
                  <c:v>0.26</c:v>
                </c:pt>
                <c:pt idx="3">
                  <c:v>0.25</c:v>
                </c:pt>
                <c:pt idx="4">
                  <c:v>0.24</c:v>
                </c:pt>
                <c:pt idx="5">
                  <c:v>0.25</c:v>
                </c:pt>
                <c:pt idx="6">
                  <c:v>0.26</c:v>
                </c:pt>
                <c:pt idx="7">
                  <c:v>0.26</c:v>
                </c:pt>
                <c:pt idx="8">
                  <c:v>0.26</c:v>
                </c:pt>
                <c:pt idx="9">
                  <c:v>0.22</c:v>
                </c:pt>
                <c:pt idx="10">
                  <c:v>0.2</c:v>
                </c:pt>
                <c:pt idx="11">
                  <c:v>0.20499999999999999</c:v>
                </c:pt>
                <c:pt idx="12">
                  <c:v>0.21</c:v>
                </c:pt>
                <c:pt idx="13">
                  <c:v>0.19</c:v>
                </c:pt>
                <c:pt idx="14">
                  <c:v>0.14000000000000001</c:v>
                </c:pt>
                <c:pt idx="15">
                  <c:v>0.19</c:v>
                </c:pt>
                <c:pt idx="16">
                  <c:v>0.19</c:v>
                </c:pt>
                <c:pt idx="17">
                  <c:v>0.17</c:v>
                </c:pt>
                <c:pt idx="18">
                  <c:v>0.14499999999999999</c:v>
                </c:pt>
                <c:pt idx="19">
                  <c:v>0.05</c:v>
                </c:pt>
                <c:pt idx="20">
                  <c:v>5.5E-2</c:v>
                </c:pt>
                <c:pt idx="21">
                  <c:v>1.4999999999999999E-2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098424"/>
        <c:axId val="176098816"/>
      </c:scatterChart>
      <c:scatterChart>
        <c:scatterStyle val="lineMarker"/>
        <c:varyColors val="0"/>
        <c:ser>
          <c:idx val="2"/>
          <c:order val="1"/>
          <c:tx>
            <c:strRef>
              <c:f>'E4-1'!$F$14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'E4-1'!$B$15:$B$38</c:f>
              <c:strCach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end</c:v>
                </c:pt>
              </c:strCache>
            </c:strRef>
          </c:xVal>
          <c:yVal>
            <c:numRef>
              <c:f>'E4-1'!$F$15:$F$38</c:f>
              <c:numCache>
                <c:formatCode>0.00</c:formatCode>
                <c:ptCount val="24"/>
                <c:pt idx="0">
                  <c:v>0.92</c:v>
                </c:pt>
                <c:pt idx="1">
                  <c:v>0.86</c:v>
                </c:pt>
                <c:pt idx="2">
                  <c:v>0.13</c:v>
                </c:pt>
                <c:pt idx="3">
                  <c:v>0.56999999999999995</c:v>
                </c:pt>
                <c:pt idx="4">
                  <c:v>0.92</c:v>
                </c:pt>
                <c:pt idx="5">
                  <c:v>0.92</c:v>
                </c:pt>
                <c:pt idx="6">
                  <c:v>0.68</c:v>
                </c:pt>
                <c:pt idx="7">
                  <c:v>0.76</c:v>
                </c:pt>
                <c:pt idx="8">
                  <c:v>0.86</c:v>
                </c:pt>
                <c:pt idx="9">
                  <c:v>0.64</c:v>
                </c:pt>
                <c:pt idx="10">
                  <c:v>0.59</c:v>
                </c:pt>
                <c:pt idx="11">
                  <c:v>0.57999999999999996</c:v>
                </c:pt>
                <c:pt idx="12">
                  <c:v>0.66</c:v>
                </c:pt>
                <c:pt idx="13">
                  <c:v>0.66</c:v>
                </c:pt>
                <c:pt idx="14">
                  <c:v>0.65</c:v>
                </c:pt>
                <c:pt idx="15">
                  <c:v>0.15</c:v>
                </c:pt>
                <c:pt idx="16">
                  <c:v>0.35</c:v>
                </c:pt>
                <c:pt idx="17">
                  <c:v>0.2</c:v>
                </c:pt>
                <c:pt idx="18">
                  <c:v>0.03</c:v>
                </c:pt>
                <c:pt idx="19">
                  <c:v>0.1</c:v>
                </c:pt>
                <c:pt idx="20">
                  <c:v>0.02</c:v>
                </c:pt>
                <c:pt idx="2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099208"/>
        <c:axId val="174635248"/>
      </c:scatterChart>
      <c:valAx>
        <c:axId val="176098424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176098816"/>
        <c:crossesAt val="0"/>
        <c:crossBetween val="midCat"/>
        <c:majorUnit val="1"/>
        <c:minorUnit val="0.2"/>
      </c:valAx>
      <c:valAx>
        <c:axId val="176098816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76098424"/>
        <c:crossesAt val="0"/>
        <c:crossBetween val="midCat"/>
        <c:majorUnit val="0.1"/>
      </c:valAx>
      <c:valAx>
        <c:axId val="176099208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74635248"/>
        <c:crosses val="max"/>
        <c:crossBetween val="midCat"/>
      </c:valAx>
      <c:valAx>
        <c:axId val="174635248"/>
        <c:scaling>
          <c:orientation val="minMax"/>
          <c:max val="1.2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76099208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'E4-2'!$E$14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'E4-2'!$B$15:$B$38</c:f>
              <c:strCach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end</c:v>
                </c:pt>
              </c:strCache>
            </c:strRef>
          </c:xVal>
          <c:yVal>
            <c:numRef>
              <c:f>'E4-2'!$E$15:$E$38</c:f>
              <c:numCache>
                <c:formatCode>0.00</c:formatCode>
                <c:ptCount val="24"/>
                <c:pt idx="0">
                  <c:v>1.4999999999999999E-2</c:v>
                </c:pt>
                <c:pt idx="1">
                  <c:v>0.08</c:v>
                </c:pt>
                <c:pt idx="2">
                  <c:v>0.06</c:v>
                </c:pt>
                <c:pt idx="3">
                  <c:v>0.15</c:v>
                </c:pt>
                <c:pt idx="4">
                  <c:v>0.19500000000000001</c:v>
                </c:pt>
                <c:pt idx="5">
                  <c:v>0.215</c:v>
                </c:pt>
                <c:pt idx="6">
                  <c:v>0.16</c:v>
                </c:pt>
                <c:pt idx="7">
                  <c:v>0.17</c:v>
                </c:pt>
                <c:pt idx="8">
                  <c:v>0.2</c:v>
                </c:pt>
                <c:pt idx="9">
                  <c:v>0.2</c:v>
                </c:pt>
                <c:pt idx="10">
                  <c:v>0.17</c:v>
                </c:pt>
                <c:pt idx="11">
                  <c:v>0.21</c:v>
                </c:pt>
                <c:pt idx="12">
                  <c:v>0.25</c:v>
                </c:pt>
                <c:pt idx="13">
                  <c:v>0.23</c:v>
                </c:pt>
                <c:pt idx="14">
                  <c:v>0.26</c:v>
                </c:pt>
                <c:pt idx="15">
                  <c:v>0.25</c:v>
                </c:pt>
                <c:pt idx="16">
                  <c:v>0.25</c:v>
                </c:pt>
                <c:pt idx="17">
                  <c:v>0.24</c:v>
                </c:pt>
                <c:pt idx="18">
                  <c:v>0.25</c:v>
                </c:pt>
                <c:pt idx="19">
                  <c:v>0.21</c:v>
                </c:pt>
                <c:pt idx="20">
                  <c:v>0.22</c:v>
                </c:pt>
                <c:pt idx="21">
                  <c:v>0.17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634072"/>
        <c:axId val="174819272"/>
      </c:scatterChart>
      <c:scatterChart>
        <c:scatterStyle val="lineMarker"/>
        <c:varyColors val="0"/>
        <c:ser>
          <c:idx val="2"/>
          <c:order val="1"/>
          <c:tx>
            <c:strRef>
              <c:f>'E4-2'!$F$14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'E4-2'!$B$15:$B$38</c:f>
              <c:strCach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end</c:v>
                </c:pt>
              </c:strCache>
            </c:strRef>
          </c:xVal>
          <c:yVal>
            <c:numRef>
              <c:f>'E4-2'!$F$15:$F$38</c:f>
              <c:numCache>
                <c:formatCode>0.00</c:formatCode>
                <c:ptCount val="24"/>
                <c:pt idx="0">
                  <c:v>0</c:v>
                </c:pt>
                <c:pt idx="1">
                  <c:v>0.21</c:v>
                </c:pt>
                <c:pt idx="2">
                  <c:v>0.02</c:v>
                </c:pt>
                <c:pt idx="3">
                  <c:v>0.11</c:v>
                </c:pt>
                <c:pt idx="4">
                  <c:v>0.16</c:v>
                </c:pt>
                <c:pt idx="5">
                  <c:v>0.34</c:v>
                </c:pt>
                <c:pt idx="6">
                  <c:v>0.36</c:v>
                </c:pt>
                <c:pt idx="7">
                  <c:v>0.88</c:v>
                </c:pt>
                <c:pt idx="8">
                  <c:v>0.62</c:v>
                </c:pt>
                <c:pt idx="9">
                  <c:v>0.36</c:v>
                </c:pt>
                <c:pt idx="10">
                  <c:v>0.78</c:v>
                </c:pt>
                <c:pt idx="11">
                  <c:v>0.56000000000000005</c:v>
                </c:pt>
                <c:pt idx="12">
                  <c:v>0.65</c:v>
                </c:pt>
                <c:pt idx="13">
                  <c:v>0.88</c:v>
                </c:pt>
                <c:pt idx="14">
                  <c:v>0.85</c:v>
                </c:pt>
                <c:pt idx="15">
                  <c:v>0.97</c:v>
                </c:pt>
                <c:pt idx="16">
                  <c:v>1.02</c:v>
                </c:pt>
                <c:pt idx="17">
                  <c:v>0.9</c:v>
                </c:pt>
                <c:pt idx="18">
                  <c:v>0.93</c:v>
                </c:pt>
                <c:pt idx="19">
                  <c:v>1.06</c:v>
                </c:pt>
                <c:pt idx="20">
                  <c:v>0.88</c:v>
                </c:pt>
                <c:pt idx="21">
                  <c:v>0.91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39272"/>
        <c:axId val="176523024"/>
      </c:scatterChart>
      <c:valAx>
        <c:axId val="174634072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174819272"/>
        <c:crossesAt val="0"/>
        <c:crossBetween val="midCat"/>
        <c:majorUnit val="1"/>
        <c:minorUnit val="0.2"/>
      </c:valAx>
      <c:valAx>
        <c:axId val="174819272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74634072"/>
        <c:crossesAt val="0"/>
        <c:crossBetween val="midCat"/>
        <c:majorUnit val="0.1"/>
      </c:valAx>
      <c:valAx>
        <c:axId val="175039272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76523024"/>
        <c:crosses val="max"/>
        <c:crossBetween val="midCat"/>
      </c:valAx>
      <c:valAx>
        <c:axId val="176523024"/>
        <c:scaling>
          <c:orientation val="minMax"/>
          <c:max val="1.2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75039272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'E7-1'!$E$14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'E7-1'!$B$15:$B$38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'E7-1'!$E$15:$E$38</c:f>
              <c:numCache>
                <c:formatCode>0.00</c:formatCode>
                <c:ptCount val="24"/>
                <c:pt idx="0">
                  <c:v>0</c:v>
                </c:pt>
                <c:pt idx="1">
                  <c:v>0.21</c:v>
                </c:pt>
                <c:pt idx="2">
                  <c:v>0.27</c:v>
                </c:pt>
                <c:pt idx="3">
                  <c:v>0.33</c:v>
                </c:pt>
                <c:pt idx="4">
                  <c:v>0.34</c:v>
                </c:pt>
                <c:pt idx="5">
                  <c:v>0.24</c:v>
                </c:pt>
                <c:pt idx="6">
                  <c:v>0.28999999999999998</c:v>
                </c:pt>
                <c:pt idx="7">
                  <c:v>0.34</c:v>
                </c:pt>
                <c:pt idx="8">
                  <c:v>0.41499999999999998</c:v>
                </c:pt>
                <c:pt idx="9">
                  <c:v>0.43</c:v>
                </c:pt>
                <c:pt idx="10">
                  <c:v>0.45</c:v>
                </c:pt>
                <c:pt idx="11">
                  <c:v>0.35</c:v>
                </c:pt>
                <c:pt idx="12">
                  <c:v>0.44500000000000001</c:v>
                </c:pt>
                <c:pt idx="13">
                  <c:v>0.4</c:v>
                </c:pt>
                <c:pt idx="14">
                  <c:v>0.36</c:v>
                </c:pt>
                <c:pt idx="15">
                  <c:v>0.34499999999999997</c:v>
                </c:pt>
                <c:pt idx="16">
                  <c:v>0.34499999999999997</c:v>
                </c:pt>
                <c:pt idx="17">
                  <c:v>0.34</c:v>
                </c:pt>
                <c:pt idx="18">
                  <c:v>0.3</c:v>
                </c:pt>
                <c:pt idx="19">
                  <c:v>0.19500000000000001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23808"/>
        <c:axId val="176524200"/>
      </c:scatterChart>
      <c:scatterChart>
        <c:scatterStyle val="lineMarker"/>
        <c:varyColors val="0"/>
        <c:ser>
          <c:idx val="2"/>
          <c:order val="1"/>
          <c:tx>
            <c:strRef>
              <c:f>'E7-1'!$F$14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'E7-1'!$B$15:$B$38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'E7-1'!$F$15:$F$38</c:f>
              <c:numCache>
                <c:formatCode>0.00</c:formatCode>
                <c:ptCount val="24"/>
                <c:pt idx="0">
                  <c:v>0</c:v>
                </c:pt>
                <c:pt idx="1">
                  <c:v>0.08</c:v>
                </c:pt>
                <c:pt idx="2">
                  <c:v>0.16</c:v>
                </c:pt>
                <c:pt idx="3">
                  <c:v>0.25</c:v>
                </c:pt>
                <c:pt idx="4">
                  <c:v>0.28000000000000003</c:v>
                </c:pt>
                <c:pt idx="5">
                  <c:v>0.31</c:v>
                </c:pt>
                <c:pt idx="6">
                  <c:v>0.41</c:v>
                </c:pt>
                <c:pt idx="7">
                  <c:v>0.31</c:v>
                </c:pt>
                <c:pt idx="8">
                  <c:v>0.28000000000000003</c:v>
                </c:pt>
                <c:pt idx="9">
                  <c:v>0.37</c:v>
                </c:pt>
                <c:pt idx="10">
                  <c:v>0.42</c:v>
                </c:pt>
                <c:pt idx="11">
                  <c:v>0.42</c:v>
                </c:pt>
                <c:pt idx="12">
                  <c:v>0.49</c:v>
                </c:pt>
                <c:pt idx="13">
                  <c:v>0.41</c:v>
                </c:pt>
                <c:pt idx="14">
                  <c:v>0.42</c:v>
                </c:pt>
                <c:pt idx="15">
                  <c:v>0.34</c:v>
                </c:pt>
                <c:pt idx="16">
                  <c:v>0.35</c:v>
                </c:pt>
                <c:pt idx="17">
                  <c:v>0.31</c:v>
                </c:pt>
                <c:pt idx="18">
                  <c:v>0.22</c:v>
                </c:pt>
                <c:pt idx="19">
                  <c:v>0.21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24592"/>
        <c:axId val="176524984"/>
      </c:scatterChart>
      <c:valAx>
        <c:axId val="176523808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176524200"/>
        <c:crossesAt val="0"/>
        <c:crossBetween val="midCat"/>
        <c:majorUnit val="1"/>
        <c:minorUnit val="0.2"/>
      </c:valAx>
      <c:valAx>
        <c:axId val="176524200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76523808"/>
        <c:crossesAt val="0"/>
        <c:crossBetween val="midCat"/>
        <c:majorUnit val="0.1"/>
      </c:valAx>
      <c:valAx>
        <c:axId val="176524592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76524984"/>
        <c:crosses val="max"/>
        <c:crossBetween val="midCat"/>
      </c:valAx>
      <c:valAx>
        <c:axId val="176524984"/>
        <c:scaling>
          <c:orientation val="minMax"/>
          <c:max val="1.2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76524592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667808</xdr:colOff>
      <xdr:row>41</xdr:row>
      <xdr:rowOff>70909</xdr:rowOff>
    </xdr:from>
    <xdr:to>
      <xdr:col>7</xdr:col>
      <xdr:colOff>659342</xdr:colOff>
      <xdr:row>58</xdr:row>
      <xdr:rowOff>85724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667808</xdr:colOff>
      <xdr:row>41</xdr:row>
      <xdr:rowOff>70909</xdr:rowOff>
    </xdr:from>
    <xdr:to>
      <xdr:col>7</xdr:col>
      <xdr:colOff>659342</xdr:colOff>
      <xdr:row>58</xdr:row>
      <xdr:rowOff>85724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667808</xdr:colOff>
      <xdr:row>41</xdr:row>
      <xdr:rowOff>70909</xdr:rowOff>
    </xdr:from>
    <xdr:to>
      <xdr:col>7</xdr:col>
      <xdr:colOff>659342</xdr:colOff>
      <xdr:row>58</xdr:row>
      <xdr:rowOff>85724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showWhiteSpace="0" view="pageLayout" topLeftCell="A33" zoomScaleNormal="70" workbookViewId="0">
      <selection activeCell="D41" sqref="D41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38" t="s">
        <v>7</v>
      </c>
      <c r="C3" s="38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25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26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63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47" t="s">
        <v>40</v>
      </c>
      <c r="E9" s="47"/>
      <c r="F9" s="48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38" t="s">
        <v>15</v>
      </c>
      <c r="H10" s="21">
        <v>11.83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78</v>
      </c>
      <c r="E11" s="49"/>
      <c r="F11" s="50"/>
      <c r="G11" s="38" t="s">
        <v>16</v>
      </c>
      <c r="H11" s="21">
        <v>0.77</v>
      </c>
      <c r="I11" s="18"/>
    </row>
    <row r="12" spans="1:9" ht="12" customHeight="1" x14ac:dyDescent="0.3">
      <c r="A12" s="16"/>
      <c r="B12" s="45" t="s">
        <v>21</v>
      </c>
      <c r="C12" s="45"/>
      <c r="D12" s="51">
        <v>1</v>
      </c>
      <c r="E12" s="52"/>
      <c r="F12" s="53"/>
      <c r="G12" s="34" t="s">
        <v>17</v>
      </c>
      <c r="H12" s="21">
        <f>H10-H11</f>
        <v>11.06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0.77</v>
      </c>
      <c r="D15" s="24">
        <v>0.27500000000000002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1.32</v>
      </c>
      <c r="D16" s="24">
        <f>ABS(C17-C15)/2</f>
        <v>0.55000000000000004</v>
      </c>
      <c r="E16" s="23">
        <v>0.06</v>
      </c>
      <c r="F16" s="23">
        <v>0</v>
      </c>
      <c r="G16" s="24">
        <f>D16*E16</f>
        <v>3.3000000000000002E-2</v>
      </c>
      <c r="H16" s="26">
        <f>G16*F16</f>
        <v>0</v>
      </c>
      <c r="I16" s="17"/>
    </row>
    <row r="17" spans="1:9" ht="10.5" customHeight="1" x14ac:dyDescent="0.3">
      <c r="A17" s="16"/>
      <c r="B17" s="27">
        <v>2</v>
      </c>
      <c r="C17" s="23">
        <v>1.87</v>
      </c>
      <c r="D17" s="24">
        <f>ABS(C18-C16)/2</f>
        <v>0.54999999999999993</v>
      </c>
      <c r="E17" s="23">
        <v>0.14000000000000001</v>
      </c>
      <c r="F17" s="23">
        <v>0</v>
      </c>
      <c r="G17" s="24">
        <f t="shared" ref="G17:G34" si="0">D17*E17</f>
        <v>7.6999999999999999E-2</v>
      </c>
      <c r="H17" s="26">
        <f t="shared" ref="H17:H34" si="1">G17*F17</f>
        <v>0</v>
      </c>
      <c r="I17" s="17"/>
    </row>
    <row r="18" spans="1:9" ht="10.5" customHeight="1" x14ac:dyDescent="0.3">
      <c r="A18" s="16"/>
      <c r="B18" s="27">
        <v>3</v>
      </c>
      <c r="C18" s="23">
        <v>2.42</v>
      </c>
      <c r="D18" s="24">
        <f>ABS(C19-C17)/2</f>
        <v>0.55000000000000004</v>
      </c>
      <c r="E18" s="23">
        <v>0.18</v>
      </c>
      <c r="F18" s="23">
        <v>0</v>
      </c>
      <c r="G18" s="24">
        <f t="shared" si="0"/>
        <v>9.9000000000000005E-2</v>
      </c>
      <c r="H18" s="26">
        <f t="shared" si="1"/>
        <v>0</v>
      </c>
      <c r="I18" s="17"/>
    </row>
    <row r="19" spans="1:9" ht="10.5" customHeight="1" x14ac:dyDescent="0.3">
      <c r="A19" s="16"/>
      <c r="B19" s="27">
        <v>4</v>
      </c>
      <c r="C19" s="23">
        <v>2.97</v>
      </c>
      <c r="D19" s="24">
        <f t="shared" ref="D19:D24" si="2">ABS(C20-C18)/2</f>
        <v>0.55499999999999994</v>
      </c>
      <c r="E19" s="23">
        <v>0.25</v>
      </c>
      <c r="F19" s="23">
        <v>0.16</v>
      </c>
      <c r="G19" s="24">
        <f t="shared" si="0"/>
        <v>0.13874999999999998</v>
      </c>
      <c r="H19" s="26">
        <f t="shared" si="1"/>
        <v>2.2199999999999998E-2</v>
      </c>
      <c r="I19" s="17"/>
    </row>
    <row r="20" spans="1:9" ht="10.5" customHeight="1" x14ac:dyDescent="0.3">
      <c r="A20" s="16"/>
      <c r="B20" s="27">
        <v>5</v>
      </c>
      <c r="C20" s="23">
        <v>3.53</v>
      </c>
      <c r="D20" s="24">
        <f t="shared" si="2"/>
        <v>0.55499999999999994</v>
      </c>
      <c r="E20" s="23">
        <v>0.34</v>
      </c>
      <c r="F20" s="23">
        <v>0.22</v>
      </c>
      <c r="G20" s="24">
        <f t="shared" si="0"/>
        <v>0.18869999999999998</v>
      </c>
      <c r="H20" s="26">
        <f t="shared" si="1"/>
        <v>4.1513999999999995E-2</v>
      </c>
      <c r="I20" s="17"/>
    </row>
    <row r="21" spans="1:9" ht="10.5" customHeight="1" x14ac:dyDescent="0.3">
      <c r="A21" s="16"/>
      <c r="B21" s="27">
        <v>6</v>
      </c>
      <c r="C21" s="23">
        <v>4.08</v>
      </c>
      <c r="D21" s="24">
        <f t="shared" si="2"/>
        <v>0.55000000000000004</v>
      </c>
      <c r="E21" s="23">
        <v>0.41</v>
      </c>
      <c r="F21" s="23">
        <v>0.25</v>
      </c>
      <c r="G21" s="24">
        <f t="shared" si="0"/>
        <v>0.22550000000000001</v>
      </c>
      <c r="H21" s="26">
        <f t="shared" si="1"/>
        <v>5.6375000000000001E-2</v>
      </c>
      <c r="I21" s="17"/>
    </row>
    <row r="22" spans="1:9" ht="10.5" customHeight="1" x14ac:dyDescent="0.3">
      <c r="A22" s="16"/>
      <c r="B22" s="27">
        <v>7</v>
      </c>
      <c r="C22" s="23">
        <v>4.63</v>
      </c>
      <c r="D22" s="24">
        <f t="shared" si="2"/>
        <v>0.54999999999999982</v>
      </c>
      <c r="E22" s="23">
        <v>0.44</v>
      </c>
      <c r="F22" s="23">
        <v>0.24</v>
      </c>
      <c r="G22" s="24">
        <f t="shared" si="0"/>
        <v>0.24199999999999991</v>
      </c>
      <c r="H22" s="26">
        <f t="shared" si="1"/>
        <v>5.8079999999999979E-2</v>
      </c>
      <c r="I22" s="17"/>
    </row>
    <row r="23" spans="1:9" ht="10.5" customHeight="1" x14ac:dyDescent="0.3">
      <c r="A23" s="16"/>
      <c r="B23" s="27">
        <v>8</v>
      </c>
      <c r="C23" s="23">
        <v>5.18</v>
      </c>
      <c r="D23" s="24">
        <f>ABS(C24-C22)/2</f>
        <v>0.55000000000000027</v>
      </c>
      <c r="E23" s="23">
        <v>0.46</v>
      </c>
      <c r="F23" s="23">
        <v>0.28999999999999998</v>
      </c>
      <c r="G23" s="24">
        <f t="shared" si="0"/>
        <v>0.25300000000000011</v>
      </c>
      <c r="H23" s="26">
        <f t="shared" si="1"/>
        <v>7.3370000000000032E-2</v>
      </c>
      <c r="I23" s="17"/>
    </row>
    <row r="24" spans="1:9" ht="10.5" customHeight="1" x14ac:dyDescent="0.3">
      <c r="A24" s="16"/>
      <c r="B24" s="27">
        <v>9</v>
      </c>
      <c r="C24" s="23">
        <v>5.73</v>
      </c>
      <c r="D24" s="24">
        <f t="shared" si="2"/>
        <v>0.55000000000000027</v>
      </c>
      <c r="E24" s="23">
        <v>0.45500000000000002</v>
      </c>
      <c r="F24" s="23">
        <v>0.32</v>
      </c>
      <c r="G24" s="24">
        <f t="shared" si="0"/>
        <v>0.25025000000000014</v>
      </c>
      <c r="H24" s="26">
        <f t="shared" si="1"/>
        <v>8.008000000000004E-2</v>
      </c>
      <c r="I24" s="17"/>
    </row>
    <row r="25" spans="1:9" ht="10.5" customHeight="1" x14ac:dyDescent="0.3">
      <c r="A25" s="16"/>
      <c r="B25" s="27">
        <v>10</v>
      </c>
      <c r="C25" s="23">
        <v>6.28</v>
      </c>
      <c r="D25" s="24">
        <f>ABS(C26-C24)/2</f>
        <v>0.55499999999999972</v>
      </c>
      <c r="E25" s="23">
        <v>0.44</v>
      </c>
      <c r="F25" s="23">
        <v>0.28000000000000003</v>
      </c>
      <c r="G25" s="24">
        <f t="shared" si="0"/>
        <v>0.24419999999999989</v>
      </c>
      <c r="H25" s="26">
        <f t="shared" si="1"/>
        <v>6.8375999999999978E-2</v>
      </c>
      <c r="I25" s="17"/>
    </row>
    <row r="26" spans="1:9" ht="10.5" customHeight="1" x14ac:dyDescent="0.3">
      <c r="A26" s="16"/>
      <c r="B26" s="27">
        <v>11</v>
      </c>
      <c r="C26" s="23">
        <v>6.84</v>
      </c>
      <c r="D26" s="24">
        <f>ABS(C27-C25)/2</f>
        <v>0.55499999999999972</v>
      </c>
      <c r="E26" s="23">
        <v>0.4</v>
      </c>
      <c r="F26" s="23">
        <v>0.27</v>
      </c>
      <c r="G26" s="24">
        <f t="shared" si="0"/>
        <v>0.22199999999999989</v>
      </c>
      <c r="H26" s="26">
        <f t="shared" si="1"/>
        <v>5.9939999999999972E-2</v>
      </c>
      <c r="I26" s="17"/>
    </row>
    <row r="27" spans="1:9" ht="10.5" customHeight="1" x14ac:dyDescent="0.3">
      <c r="A27" s="16"/>
      <c r="B27" s="27">
        <v>12</v>
      </c>
      <c r="C27" s="23">
        <v>7.39</v>
      </c>
      <c r="D27" s="24">
        <f t="shared" ref="D27:D34" si="3">ABS(C28-C26)/2</f>
        <v>0.55500000000000016</v>
      </c>
      <c r="E27" s="23">
        <v>0.42</v>
      </c>
      <c r="F27" s="23">
        <v>0.25</v>
      </c>
      <c r="G27" s="24">
        <f t="shared" si="0"/>
        <v>0.23310000000000006</v>
      </c>
      <c r="H27" s="26">
        <f t="shared" si="1"/>
        <v>5.8275000000000014E-2</v>
      </c>
      <c r="I27" s="17"/>
    </row>
    <row r="28" spans="1:9" ht="10.5" customHeight="1" x14ac:dyDescent="0.3">
      <c r="A28" s="16"/>
      <c r="B28" s="27">
        <v>13</v>
      </c>
      <c r="C28" s="23">
        <v>7.95</v>
      </c>
      <c r="D28" s="24">
        <f t="shared" si="3"/>
        <v>0.55000000000000027</v>
      </c>
      <c r="E28" s="23">
        <v>0.39500000000000002</v>
      </c>
      <c r="F28" s="23">
        <v>0.25</v>
      </c>
      <c r="G28" s="24">
        <f t="shared" si="0"/>
        <v>0.21725000000000011</v>
      </c>
      <c r="H28" s="26">
        <f t="shared" si="1"/>
        <v>5.4312500000000027E-2</v>
      </c>
      <c r="I28" s="17"/>
    </row>
    <row r="29" spans="1:9" ht="10.5" customHeight="1" x14ac:dyDescent="0.3">
      <c r="A29" s="16"/>
      <c r="B29" s="27">
        <v>14</v>
      </c>
      <c r="C29" s="23">
        <v>8.49</v>
      </c>
      <c r="D29" s="24">
        <f t="shared" si="3"/>
        <v>0.55000000000000027</v>
      </c>
      <c r="E29" s="23">
        <v>0.42</v>
      </c>
      <c r="F29" s="23">
        <v>0.27</v>
      </c>
      <c r="G29" s="24">
        <f t="shared" si="0"/>
        <v>0.23100000000000009</v>
      </c>
      <c r="H29" s="26">
        <f t="shared" si="1"/>
        <v>6.237000000000003E-2</v>
      </c>
      <c r="I29" s="17"/>
    </row>
    <row r="30" spans="1:9" ht="10.5" customHeight="1" x14ac:dyDescent="0.3">
      <c r="A30" s="16"/>
      <c r="B30" s="27">
        <v>15</v>
      </c>
      <c r="C30" s="23">
        <v>9.0500000000000007</v>
      </c>
      <c r="D30" s="24">
        <f t="shared" si="3"/>
        <v>0.55499999999999972</v>
      </c>
      <c r="E30" s="23">
        <v>0.42</v>
      </c>
      <c r="F30" s="23">
        <v>0.27</v>
      </c>
      <c r="G30" s="24">
        <f t="shared" si="0"/>
        <v>0.23309999999999986</v>
      </c>
      <c r="H30" s="26">
        <f t="shared" si="1"/>
        <v>6.2936999999999965E-2</v>
      </c>
      <c r="I30" s="17"/>
    </row>
    <row r="31" spans="1:9" ht="10.5" customHeight="1" x14ac:dyDescent="0.3">
      <c r="A31" s="16"/>
      <c r="B31" s="27">
        <v>16</v>
      </c>
      <c r="C31" s="23">
        <v>9.6</v>
      </c>
      <c r="D31" s="24">
        <f t="shared" si="3"/>
        <v>0.54999999999999982</v>
      </c>
      <c r="E31" s="23">
        <v>0.4</v>
      </c>
      <c r="F31" s="23">
        <v>0.23</v>
      </c>
      <c r="G31" s="24">
        <f t="shared" si="0"/>
        <v>0.21999999999999995</v>
      </c>
      <c r="H31" s="26">
        <f t="shared" si="1"/>
        <v>5.0599999999999992E-2</v>
      </c>
      <c r="I31" s="17"/>
    </row>
    <row r="32" spans="1:9" ht="10.5" customHeight="1" x14ac:dyDescent="0.3">
      <c r="A32" s="16"/>
      <c r="B32" s="28">
        <v>17</v>
      </c>
      <c r="C32" s="23">
        <v>10.15</v>
      </c>
      <c r="D32" s="24">
        <f t="shared" si="3"/>
        <v>0.47500000000000053</v>
      </c>
      <c r="E32" s="29">
        <v>0.35</v>
      </c>
      <c r="F32" s="29">
        <v>0.22</v>
      </c>
      <c r="G32" s="24">
        <f t="shared" si="0"/>
        <v>0.16625000000000018</v>
      </c>
      <c r="H32" s="26">
        <f t="shared" si="1"/>
        <v>3.6575000000000038E-2</v>
      </c>
      <c r="I32" s="17"/>
    </row>
    <row r="33" spans="1:9" ht="10.5" customHeight="1" x14ac:dyDescent="0.3">
      <c r="A33" s="16"/>
      <c r="B33" s="28">
        <v>18</v>
      </c>
      <c r="C33" s="29">
        <v>10.55</v>
      </c>
      <c r="D33" s="24">
        <f t="shared" si="3"/>
        <v>0.54499999999999993</v>
      </c>
      <c r="E33" s="29">
        <v>0.25</v>
      </c>
      <c r="F33" s="29">
        <v>0.09</v>
      </c>
      <c r="G33" s="24">
        <f t="shared" si="0"/>
        <v>0.13624999999999998</v>
      </c>
      <c r="H33" s="26">
        <f t="shared" si="1"/>
        <v>1.2262499999999997E-2</v>
      </c>
      <c r="I33" s="17"/>
    </row>
    <row r="34" spans="1:9" ht="10.5" customHeight="1" x14ac:dyDescent="0.3">
      <c r="A34" s="16"/>
      <c r="B34" s="28">
        <v>19</v>
      </c>
      <c r="C34" s="29">
        <v>11.24</v>
      </c>
      <c r="D34" s="24">
        <f t="shared" si="3"/>
        <v>0.63999999999999968</v>
      </c>
      <c r="E34" s="29">
        <v>9.5000000000000001E-2</v>
      </c>
      <c r="F34" s="29">
        <v>0.18</v>
      </c>
      <c r="G34" s="24">
        <f t="shared" si="0"/>
        <v>6.0799999999999972E-2</v>
      </c>
      <c r="H34" s="26">
        <f t="shared" si="1"/>
        <v>1.0943999999999995E-2</v>
      </c>
      <c r="I34" s="17"/>
    </row>
    <row r="35" spans="1:9" ht="10.5" customHeight="1" x14ac:dyDescent="0.3">
      <c r="A35" s="16"/>
      <c r="B35" s="28">
        <v>20</v>
      </c>
      <c r="C35" s="29">
        <v>11.83</v>
      </c>
      <c r="D35" s="24">
        <f>ABS(C36-C34)/2</f>
        <v>0.29499999999999993</v>
      </c>
      <c r="E35" s="29">
        <v>5.0000000000000001E-3</v>
      </c>
      <c r="F35" s="29">
        <v>0</v>
      </c>
      <c r="G35" s="24">
        <f t="shared" ref="G35" si="4">D35*E35</f>
        <v>1.4749999999999997E-3</v>
      </c>
      <c r="H35" s="26">
        <f t="shared" ref="H35" si="5">G35*F35</f>
        <v>0</v>
      </c>
      <c r="I35" s="17"/>
    </row>
    <row r="36" spans="1:9" ht="10.5" customHeight="1" x14ac:dyDescent="0.3">
      <c r="A36" s="16"/>
      <c r="B36" s="28" t="s">
        <v>18</v>
      </c>
      <c r="C36" s="29">
        <v>11.83</v>
      </c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0.30142857142857138</v>
      </c>
      <c r="E40" s="39"/>
      <c r="F40" s="45" t="s">
        <v>22</v>
      </c>
      <c r="G40" s="45"/>
      <c r="H40" s="36">
        <f>SUM(H15:H38)</f>
        <v>0.80821100000000001</v>
      </c>
      <c r="I40" s="17"/>
    </row>
    <row r="41" spans="1:9" ht="11.4" customHeight="1" x14ac:dyDescent="0.3">
      <c r="A41" s="16"/>
      <c r="B41" s="45" t="s">
        <v>5</v>
      </c>
      <c r="C41" s="45"/>
      <c r="D41" s="44">
        <f>AVERAGE(F15:F38)</f>
        <v>0.18047619047619051</v>
      </c>
      <c r="E41" s="39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view="pageLayout" topLeftCell="A17" zoomScaleNormal="70" workbookViewId="0">
      <selection activeCell="E40" sqref="E40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38" t="s">
        <v>7</v>
      </c>
      <c r="C3" s="38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25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60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68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49" t="s">
        <v>61</v>
      </c>
      <c r="E9" s="49"/>
      <c r="F9" s="50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38" t="s">
        <v>15</v>
      </c>
      <c r="H10" s="21">
        <v>13.94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82</v>
      </c>
      <c r="E11" s="49"/>
      <c r="F11" s="50"/>
      <c r="G11" s="38" t="s">
        <v>16</v>
      </c>
      <c r="H11" s="21">
        <v>1.2</v>
      </c>
      <c r="I11" s="18"/>
    </row>
    <row r="12" spans="1:9" ht="12" customHeight="1" x14ac:dyDescent="0.3">
      <c r="A12" s="16"/>
      <c r="B12" s="45" t="s">
        <v>21</v>
      </c>
      <c r="C12" s="45"/>
      <c r="D12" s="51">
        <v>2</v>
      </c>
      <c r="E12" s="52"/>
      <c r="F12" s="53"/>
      <c r="G12" s="34" t="s">
        <v>17</v>
      </c>
      <c r="H12" s="21">
        <f>H10-H11</f>
        <v>12.74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13.94</v>
      </c>
      <c r="D15" s="24">
        <v>0.315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13.31</v>
      </c>
      <c r="D16" s="24">
        <f>ABS(C17-C15)/2</f>
        <v>0.62999999999999989</v>
      </c>
      <c r="E16" s="23">
        <v>0.19</v>
      </c>
      <c r="F16" s="23">
        <v>0.24</v>
      </c>
      <c r="G16" s="24">
        <f>D16*E16</f>
        <v>0.11969999999999999</v>
      </c>
      <c r="H16" s="26">
        <f>G16*F16</f>
        <v>2.8727999999999997E-2</v>
      </c>
      <c r="I16" s="17"/>
    </row>
    <row r="17" spans="1:9" ht="10.5" customHeight="1" x14ac:dyDescent="0.3">
      <c r="A17" s="16"/>
      <c r="B17" s="27">
        <v>2</v>
      </c>
      <c r="C17" s="23">
        <v>12.68</v>
      </c>
      <c r="D17" s="24">
        <f t="shared" ref="D17:D35" si="0">ABS(C18-C16)/2</f>
        <v>0.63500000000000068</v>
      </c>
      <c r="E17" s="23">
        <v>0.28000000000000003</v>
      </c>
      <c r="F17" s="23">
        <v>0.26</v>
      </c>
      <c r="G17" s="24">
        <f t="shared" ref="G17:G35" si="1">D17*E17</f>
        <v>0.17780000000000021</v>
      </c>
      <c r="H17" s="26">
        <f t="shared" ref="H17:H35" si="2">G17*F17</f>
        <v>4.6228000000000054E-2</v>
      </c>
      <c r="I17" s="17"/>
    </row>
    <row r="18" spans="1:9" ht="10.5" customHeight="1" x14ac:dyDescent="0.3">
      <c r="A18" s="16"/>
      <c r="B18" s="27">
        <v>3</v>
      </c>
      <c r="C18" s="23">
        <v>12.04</v>
      </c>
      <c r="D18" s="24">
        <f t="shared" si="0"/>
        <v>0.63499999999999979</v>
      </c>
      <c r="E18" s="23">
        <v>0.35</v>
      </c>
      <c r="F18" s="23">
        <v>0.32</v>
      </c>
      <c r="G18" s="24">
        <f t="shared" si="1"/>
        <v>0.22224999999999992</v>
      </c>
      <c r="H18" s="26">
        <f t="shared" si="2"/>
        <v>7.1119999999999975E-2</v>
      </c>
      <c r="I18" s="17"/>
    </row>
    <row r="19" spans="1:9" ht="10.5" customHeight="1" x14ac:dyDescent="0.3">
      <c r="A19" s="16"/>
      <c r="B19" s="27">
        <v>4</v>
      </c>
      <c r="C19" s="23">
        <v>11.41</v>
      </c>
      <c r="D19" s="24">
        <f t="shared" si="0"/>
        <v>0.62999999999999989</v>
      </c>
      <c r="E19" s="23">
        <v>0.34</v>
      </c>
      <c r="F19" s="23">
        <v>0.36</v>
      </c>
      <c r="G19" s="24">
        <f t="shared" si="1"/>
        <v>0.21419999999999997</v>
      </c>
      <c r="H19" s="26">
        <f t="shared" si="2"/>
        <v>7.7111999999999986E-2</v>
      </c>
      <c r="I19" s="17"/>
    </row>
    <row r="20" spans="1:9" ht="10.5" customHeight="1" x14ac:dyDescent="0.3">
      <c r="A20" s="16"/>
      <c r="B20" s="27">
        <v>5</v>
      </c>
      <c r="C20" s="23">
        <v>10.78</v>
      </c>
      <c r="D20" s="24">
        <f t="shared" si="0"/>
        <v>0.62999999999999989</v>
      </c>
      <c r="E20" s="23">
        <v>0.35499999999999998</v>
      </c>
      <c r="F20" s="23">
        <v>0.42</v>
      </c>
      <c r="G20" s="24">
        <f t="shared" si="1"/>
        <v>0.22364999999999996</v>
      </c>
      <c r="H20" s="26">
        <f t="shared" si="2"/>
        <v>9.3932999999999975E-2</v>
      </c>
      <c r="I20" s="17"/>
    </row>
    <row r="21" spans="1:9" ht="10.5" customHeight="1" x14ac:dyDescent="0.3">
      <c r="A21" s="16"/>
      <c r="B21" s="27">
        <v>6</v>
      </c>
      <c r="C21" s="23">
        <v>10.15</v>
      </c>
      <c r="D21" s="24">
        <f t="shared" si="0"/>
        <v>0.62999999999999989</v>
      </c>
      <c r="E21" s="23">
        <v>0.36</v>
      </c>
      <c r="F21" s="23">
        <v>0.42</v>
      </c>
      <c r="G21" s="24">
        <f t="shared" si="1"/>
        <v>0.22679999999999995</v>
      </c>
      <c r="H21" s="26">
        <f t="shared" si="2"/>
        <v>9.525599999999998E-2</v>
      </c>
      <c r="I21" s="17"/>
    </row>
    <row r="22" spans="1:9" ht="10.5" customHeight="1" x14ac:dyDescent="0.3">
      <c r="A22" s="16"/>
      <c r="B22" s="27">
        <v>7</v>
      </c>
      <c r="C22" s="23">
        <v>9.52</v>
      </c>
      <c r="D22" s="24">
        <f t="shared" si="0"/>
        <v>0.64000000000000057</v>
      </c>
      <c r="E22" s="23">
        <v>0.39</v>
      </c>
      <c r="F22" s="23">
        <v>0.41</v>
      </c>
      <c r="G22" s="24">
        <f t="shared" si="1"/>
        <v>0.24960000000000024</v>
      </c>
      <c r="H22" s="26">
        <f t="shared" si="2"/>
        <v>0.10233600000000009</v>
      </c>
      <c r="I22" s="17"/>
    </row>
    <row r="23" spans="1:9" ht="10.5" customHeight="1" x14ac:dyDescent="0.3">
      <c r="A23" s="16"/>
      <c r="B23" s="27">
        <v>8</v>
      </c>
      <c r="C23" s="23">
        <v>8.8699999999999992</v>
      </c>
      <c r="D23" s="24">
        <f t="shared" si="0"/>
        <v>0.63499999999999979</v>
      </c>
      <c r="E23" s="23">
        <v>0.44</v>
      </c>
      <c r="F23" s="23">
        <v>0.5</v>
      </c>
      <c r="G23" s="24">
        <f t="shared" si="1"/>
        <v>0.27939999999999993</v>
      </c>
      <c r="H23" s="26">
        <f t="shared" si="2"/>
        <v>0.13969999999999996</v>
      </c>
      <c r="I23" s="17"/>
    </row>
    <row r="24" spans="1:9" ht="10.5" customHeight="1" x14ac:dyDescent="0.3">
      <c r="A24" s="16"/>
      <c r="B24" s="27">
        <v>9</v>
      </c>
      <c r="C24" s="23">
        <v>8.25</v>
      </c>
      <c r="D24" s="24">
        <f t="shared" si="0"/>
        <v>0.62499999999999956</v>
      </c>
      <c r="E24" s="23">
        <v>0.44</v>
      </c>
      <c r="F24" s="23">
        <v>0.44</v>
      </c>
      <c r="G24" s="24">
        <f t="shared" si="1"/>
        <v>0.2749999999999998</v>
      </c>
      <c r="H24" s="26">
        <f t="shared" si="2"/>
        <v>0.12099999999999991</v>
      </c>
      <c r="I24" s="17"/>
    </row>
    <row r="25" spans="1:9" ht="10.5" customHeight="1" x14ac:dyDescent="0.3">
      <c r="A25" s="16"/>
      <c r="B25" s="27">
        <v>10</v>
      </c>
      <c r="C25" s="23">
        <v>7.62</v>
      </c>
      <c r="D25" s="24">
        <f t="shared" si="0"/>
        <v>0.62999999999999989</v>
      </c>
      <c r="E25" s="23">
        <v>0.46</v>
      </c>
      <c r="F25" s="23">
        <v>0.39</v>
      </c>
      <c r="G25" s="24">
        <f t="shared" si="1"/>
        <v>0.28979999999999995</v>
      </c>
      <c r="H25" s="26">
        <f t="shared" si="2"/>
        <v>0.11302199999999998</v>
      </c>
      <c r="I25" s="17"/>
    </row>
    <row r="26" spans="1:9" ht="10.5" customHeight="1" x14ac:dyDescent="0.3">
      <c r="A26" s="16"/>
      <c r="B26" s="27">
        <v>11</v>
      </c>
      <c r="C26" s="23">
        <v>6.99</v>
      </c>
      <c r="D26" s="24">
        <f t="shared" si="0"/>
        <v>0.62999999999999989</v>
      </c>
      <c r="E26" s="23">
        <v>0.46</v>
      </c>
      <c r="F26" s="23">
        <v>0.37</v>
      </c>
      <c r="G26" s="24">
        <f t="shared" si="1"/>
        <v>0.28979999999999995</v>
      </c>
      <c r="H26" s="26">
        <f t="shared" si="2"/>
        <v>0.10722599999999997</v>
      </c>
      <c r="I26" s="17"/>
    </row>
    <row r="27" spans="1:9" ht="10.5" customHeight="1" x14ac:dyDescent="0.3">
      <c r="A27" s="16"/>
      <c r="B27" s="27">
        <v>12</v>
      </c>
      <c r="C27" s="23">
        <v>6.36</v>
      </c>
      <c r="D27" s="24">
        <f t="shared" si="0"/>
        <v>0.62999999999999989</v>
      </c>
      <c r="E27" s="23">
        <v>0.44</v>
      </c>
      <c r="F27" s="23">
        <v>0.35</v>
      </c>
      <c r="G27" s="24">
        <f t="shared" si="1"/>
        <v>0.27719999999999995</v>
      </c>
      <c r="H27" s="26">
        <f t="shared" si="2"/>
        <v>9.7019999999999981E-2</v>
      </c>
      <c r="I27" s="17"/>
    </row>
    <row r="28" spans="1:9" ht="10.5" customHeight="1" x14ac:dyDescent="0.3">
      <c r="A28" s="16"/>
      <c r="B28" s="27">
        <v>13</v>
      </c>
      <c r="C28" s="23">
        <v>5.73</v>
      </c>
      <c r="D28" s="24">
        <f t="shared" si="0"/>
        <v>0.63500000000000023</v>
      </c>
      <c r="E28" s="23">
        <v>0.35</v>
      </c>
      <c r="F28" s="23">
        <v>0.36</v>
      </c>
      <c r="G28" s="24">
        <f t="shared" si="1"/>
        <v>0.22225000000000006</v>
      </c>
      <c r="H28" s="26">
        <f t="shared" si="2"/>
        <v>8.0010000000000012E-2</v>
      </c>
      <c r="I28" s="17"/>
    </row>
    <row r="29" spans="1:9" ht="10.5" customHeight="1" x14ac:dyDescent="0.3">
      <c r="A29" s="16"/>
      <c r="B29" s="27">
        <v>14</v>
      </c>
      <c r="C29" s="23">
        <v>5.09</v>
      </c>
      <c r="D29" s="24">
        <f t="shared" si="0"/>
        <v>0.63500000000000023</v>
      </c>
      <c r="E29" s="23">
        <v>0.26</v>
      </c>
      <c r="F29" s="23">
        <v>0.37</v>
      </c>
      <c r="G29" s="24">
        <f t="shared" si="1"/>
        <v>0.16510000000000005</v>
      </c>
      <c r="H29" s="26">
        <f t="shared" si="2"/>
        <v>6.1087000000000016E-2</v>
      </c>
      <c r="I29" s="17"/>
    </row>
    <row r="30" spans="1:9" ht="10.5" customHeight="1" x14ac:dyDescent="0.3">
      <c r="A30" s="16"/>
      <c r="B30" s="27">
        <v>15</v>
      </c>
      <c r="C30" s="23">
        <v>4.46</v>
      </c>
      <c r="D30" s="24">
        <f t="shared" si="0"/>
        <v>0.62999999999999989</v>
      </c>
      <c r="E30" s="23">
        <v>0.29499999999999998</v>
      </c>
      <c r="F30" s="23">
        <v>0.3</v>
      </c>
      <c r="G30" s="24">
        <f t="shared" si="1"/>
        <v>0.18584999999999996</v>
      </c>
      <c r="H30" s="26">
        <f t="shared" si="2"/>
        <v>5.5754999999999985E-2</v>
      </c>
      <c r="I30" s="17"/>
    </row>
    <row r="31" spans="1:9" ht="10.5" customHeight="1" x14ac:dyDescent="0.3">
      <c r="A31" s="16"/>
      <c r="B31" s="27">
        <v>16</v>
      </c>
      <c r="C31" s="23">
        <v>3.83</v>
      </c>
      <c r="D31" s="24">
        <f t="shared" si="0"/>
        <v>0.62999999999999989</v>
      </c>
      <c r="E31" s="23">
        <v>0.35</v>
      </c>
      <c r="F31" s="23">
        <v>0.32</v>
      </c>
      <c r="G31" s="24">
        <f t="shared" si="1"/>
        <v>0.22049999999999995</v>
      </c>
      <c r="H31" s="26">
        <f t="shared" si="2"/>
        <v>7.0559999999999984E-2</v>
      </c>
      <c r="I31" s="17"/>
    </row>
    <row r="32" spans="1:9" ht="10.5" customHeight="1" x14ac:dyDescent="0.3">
      <c r="A32" s="16"/>
      <c r="B32" s="28">
        <v>17</v>
      </c>
      <c r="C32" s="29">
        <v>3.2</v>
      </c>
      <c r="D32" s="24">
        <f t="shared" si="0"/>
        <v>0.63000000000000012</v>
      </c>
      <c r="E32" s="29">
        <v>0.33</v>
      </c>
      <c r="F32" s="29">
        <v>0.28000000000000003</v>
      </c>
      <c r="G32" s="24">
        <f t="shared" si="1"/>
        <v>0.20790000000000006</v>
      </c>
      <c r="H32" s="26">
        <f t="shared" si="2"/>
        <v>5.8212000000000021E-2</v>
      </c>
      <c r="I32" s="17"/>
    </row>
    <row r="33" spans="1:9" ht="10.5" customHeight="1" x14ac:dyDescent="0.3">
      <c r="A33" s="16"/>
      <c r="B33" s="28">
        <v>18</v>
      </c>
      <c r="C33" s="29">
        <v>2.57</v>
      </c>
      <c r="D33" s="24">
        <f t="shared" si="0"/>
        <v>0.63000000000000012</v>
      </c>
      <c r="E33" s="29">
        <v>0.26</v>
      </c>
      <c r="F33" s="29">
        <v>0.24</v>
      </c>
      <c r="G33" s="24">
        <f t="shared" si="1"/>
        <v>0.16380000000000003</v>
      </c>
      <c r="H33" s="26">
        <f t="shared" si="2"/>
        <v>3.9312000000000007E-2</v>
      </c>
      <c r="I33" s="17"/>
    </row>
    <row r="34" spans="1:9" ht="10.5" customHeight="1" x14ac:dyDescent="0.3">
      <c r="A34" s="16"/>
      <c r="B34" s="28">
        <v>19</v>
      </c>
      <c r="C34" s="29">
        <v>1.94</v>
      </c>
      <c r="D34" s="24">
        <f t="shared" si="0"/>
        <v>0.68499999999999994</v>
      </c>
      <c r="E34" s="29">
        <v>0.23</v>
      </c>
      <c r="F34" s="29">
        <v>0.06</v>
      </c>
      <c r="G34" s="24">
        <f t="shared" si="1"/>
        <v>0.15755</v>
      </c>
      <c r="H34" s="26">
        <f t="shared" si="2"/>
        <v>9.4529999999999996E-3</v>
      </c>
      <c r="I34" s="17"/>
    </row>
    <row r="35" spans="1:9" ht="10.5" customHeight="1" x14ac:dyDescent="0.3">
      <c r="A35" s="16"/>
      <c r="B35" s="28">
        <v>20</v>
      </c>
      <c r="C35" s="29">
        <v>1.2</v>
      </c>
      <c r="D35" s="24">
        <f t="shared" si="0"/>
        <v>0.37</v>
      </c>
      <c r="E35" s="29">
        <v>0</v>
      </c>
      <c r="F35" s="29">
        <v>0</v>
      </c>
      <c r="G35" s="24">
        <f t="shared" si="1"/>
        <v>0</v>
      </c>
      <c r="H35" s="26">
        <f t="shared" si="2"/>
        <v>0</v>
      </c>
      <c r="I35" s="17"/>
    </row>
    <row r="36" spans="1:9" ht="10.5" customHeight="1" x14ac:dyDescent="0.3">
      <c r="A36" s="16"/>
      <c r="B36" s="28" t="s">
        <v>18</v>
      </c>
      <c r="C36" s="29">
        <v>1.2</v>
      </c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0.31333333333333335</v>
      </c>
      <c r="E40" s="39"/>
      <c r="F40" s="45" t="s">
        <v>22</v>
      </c>
      <c r="G40" s="45"/>
      <c r="H40" s="36">
        <f>SUM(H15:H38)</f>
        <v>1.4670699999999997</v>
      </c>
      <c r="I40" s="17"/>
    </row>
    <row r="41" spans="1:9" ht="11.4" customHeight="1" x14ac:dyDescent="0.3">
      <c r="A41" s="16"/>
      <c r="B41" s="45" t="s">
        <v>5</v>
      </c>
      <c r="C41" s="45"/>
      <c r="D41" s="44">
        <f>AVERAGE(F15:F38)</f>
        <v>0.30523809523809525</v>
      </c>
      <c r="E41" s="39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tabSelected="1" showWhiteSpace="0" view="pageLayout" topLeftCell="A9" zoomScaleNormal="70" workbookViewId="0">
      <selection activeCell="D41" sqref="D41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53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31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69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47" t="s">
        <v>44</v>
      </c>
      <c r="E9" s="47"/>
      <c r="F9" s="48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40" t="s">
        <v>15</v>
      </c>
      <c r="H10" s="21">
        <v>2.9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83</v>
      </c>
      <c r="E11" s="49"/>
      <c r="F11" s="50"/>
      <c r="G11" s="40" t="s">
        <v>16</v>
      </c>
      <c r="H11" s="21">
        <v>1.06</v>
      </c>
      <c r="I11" s="18"/>
    </row>
    <row r="12" spans="1:9" ht="12" customHeight="1" x14ac:dyDescent="0.3">
      <c r="A12" s="16"/>
      <c r="B12" s="45" t="s">
        <v>21</v>
      </c>
      <c r="C12" s="45"/>
      <c r="D12" s="51">
        <v>1</v>
      </c>
      <c r="E12" s="52"/>
      <c r="F12" s="53"/>
      <c r="G12" s="34" t="s">
        <v>17</v>
      </c>
      <c r="H12" s="21">
        <f>H10-H11</f>
        <v>1.8399999999999999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1.06</v>
      </c>
      <c r="D15" s="24">
        <v>0.06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1.18</v>
      </c>
      <c r="D16" s="24">
        <f>ABS(C17-C15)/2</f>
        <v>0.12</v>
      </c>
      <c r="E16" s="23">
        <v>0.02</v>
      </c>
      <c r="F16" s="23">
        <v>0</v>
      </c>
      <c r="G16" s="24">
        <f>D16*E16</f>
        <v>2.3999999999999998E-3</v>
      </c>
      <c r="H16" s="26">
        <f>G16*F16</f>
        <v>0</v>
      </c>
      <c r="I16" s="17"/>
    </row>
    <row r="17" spans="1:9" ht="10.5" customHeight="1" x14ac:dyDescent="0.3">
      <c r="A17" s="16"/>
      <c r="B17" s="27">
        <v>2</v>
      </c>
      <c r="C17" s="23">
        <v>1.3</v>
      </c>
      <c r="D17" s="24">
        <f t="shared" ref="D17:D25" si="0">ABS(C18-C16)/2</f>
        <v>0.18000000000000005</v>
      </c>
      <c r="E17" s="23">
        <v>3.5000000000000003E-2</v>
      </c>
      <c r="F17" s="23">
        <v>0</v>
      </c>
      <c r="G17" s="24">
        <f t="shared" ref="G17:G25" si="1">D17*E17</f>
        <v>6.3000000000000026E-3</v>
      </c>
      <c r="H17" s="26">
        <f t="shared" ref="H17:H25" si="2">G17*F17</f>
        <v>0</v>
      </c>
      <c r="I17" s="17"/>
    </row>
    <row r="18" spans="1:9" ht="10.5" customHeight="1" x14ac:dyDescent="0.3">
      <c r="A18" s="16"/>
      <c r="B18" s="27">
        <v>3</v>
      </c>
      <c r="C18" s="23">
        <v>1.54</v>
      </c>
      <c r="D18" s="24">
        <f t="shared" si="0"/>
        <v>0.18999999999999995</v>
      </c>
      <c r="E18" s="23">
        <v>4.4999999999999998E-2</v>
      </c>
      <c r="F18" s="23">
        <v>0.11</v>
      </c>
      <c r="G18" s="24">
        <f t="shared" si="1"/>
        <v>8.5499999999999968E-3</v>
      </c>
      <c r="H18" s="26">
        <f t="shared" si="2"/>
        <v>9.404999999999996E-4</v>
      </c>
      <c r="I18" s="17"/>
    </row>
    <row r="19" spans="1:9" ht="10.5" customHeight="1" x14ac:dyDescent="0.3">
      <c r="A19" s="16"/>
      <c r="B19" s="27">
        <v>4</v>
      </c>
      <c r="C19" s="23">
        <v>1.68</v>
      </c>
      <c r="D19" s="24">
        <f t="shared" si="0"/>
        <v>0.18999999999999995</v>
      </c>
      <c r="E19" s="23">
        <v>0.05</v>
      </c>
      <c r="F19" s="23">
        <v>0.11</v>
      </c>
      <c r="G19" s="24">
        <f t="shared" si="1"/>
        <v>9.499999999999998E-3</v>
      </c>
      <c r="H19" s="26">
        <f t="shared" si="2"/>
        <v>1.0449999999999997E-3</v>
      </c>
      <c r="I19" s="17"/>
    </row>
    <row r="20" spans="1:9" ht="10.5" customHeight="1" x14ac:dyDescent="0.3">
      <c r="A20" s="16"/>
      <c r="B20" s="27">
        <v>5</v>
      </c>
      <c r="C20" s="23">
        <v>1.92</v>
      </c>
      <c r="D20" s="24">
        <f t="shared" si="0"/>
        <v>0.19499999999999995</v>
      </c>
      <c r="E20" s="23">
        <v>3.5000000000000003E-2</v>
      </c>
      <c r="F20" s="23">
        <v>0.14000000000000001</v>
      </c>
      <c r="G20" s="24">
        <f t="shared" si="1"/>
        <v>6.8249999999999986E-3</v>
      </c>
      <c r="H20" s="26">
        <f t="shared" si="2"/>
        <v>9.5549999999999986E-4</v>
      </c>
      <c r="I20" s="17"/>
    </row>
    <row r="21" spans="1:9" ht="10.5" customHeight="1" x14ac:dyDescent="0.3">
      <c r="A21" s="16"/>
      <c r="B21" s="27">
        <v>6</v>
      </c>
      <c r="C21" s="23">
        <v>2.0699999999999998</v>
      </c>
      <c r="D21" s="24">
        <f t="shared" si="0"/>
        <v>0.21999999999999997</v>
      </c>
      <c r="E21" s="23">
        <v>0.04</v>
      </c>
      <c r="F21" s="23">
        <v>0.13</v>
      </c>
      <c r="G21" s="24">
        <f t="shared" si="1"/>
        <v>8.7999999999999988E-3</v>
      </c>
      <c r="H21" s="26">
        <f t="shared" si="2"/>
        <v>1.1439999999999998E-3</v>
      </c>
      <c r="I21" s="17"/>
    </row>
    <row r="22" spans="1:9" ht="10.5" customHeight="1" x14ac:dyDescent="0.3">
      <c r="A22" s="16"/>
      <c r="B22" s="27">
        <v>7</v>
      </c>
      <c r="C22" s="23">
        <v>2.36</v>
      </c>
      <c r="D22" s="24">
        <f t="shared" si="0"/>
        <v>0.20000000000000018</v>
      </c>
      <c r="E22" s="23">
        <v>0.03</v>
      </c>
      <c r="F22" s="23">
        <v>0</v>
      </c>
      <c r="G22" s="24">
        <f t="shared" si="1"/>
        <v>6.0000000000000053E-3</v>
      </c>
      <c r="H22" s="26">
        <f t="shared" si="2"/>
        <v>0</v>
      </c>
      <c r="I22" s="17"/>
    </row>
    <row r="23" spans="1:9" ht="10.5" customHeight="1" x14ac:dyDescent="0.3">
      <c r="A23" s="16"/>
      <c r="B23" s="27">
        <v>8</v>
      </c>
      <c r="C23" s="23">
        <v>2.4700000000000002</v>
      </c>
      <c r="D23" s="24">
        <f t="shared" si="0"/>
        <v>0.17000000000000015</v>
      </c>
      <c r="E23" s="23">
        <v>0.03</v>
      </c>
      <c r="F23" s="23">
        <v>0</v>
      </c>
      <c r="G23" s="24">
        <f t="shared" si="1"/>
        <v>5.1000000000000047E-3</v>
      </c>
      <c r="H23" s="26">
        <f t="shared" si="2"/>
        <v>0</v>
      </c>
      <c r="I23" s="17"/>
    </row>
    <row r="24" spans="1:9" ht="10.5" customHeight="1" x14ac:dyDescent="0.3">
      <c r="A24" s="16"/>
      <c r="B24" s="27">
        <v>9</v>
      </c>
      <c r="C24" s="23">
        <v>2.7</v>
      </c>
      <c r="D24" s="24">
        <f t="shared" si="0"/>
        <v>0.21499999999999986</v>
      </c>
      <c r="E24" s="23">
        <v>3.5000000000000003E-2</v>
      </c>
      <c r="F24" s="23">
        <v>0</v>
      </c>
      <c r="G24" s="24">
        <f t="shared" si="1"/>
        <v>7.5249999999999961E-3</v>
      </c>
      <c r="H24" s="26">
        <f t="shared" si="2"/>
        <v>0</v>
      </c>
      <c r="I24" s="17"/>
    </row>
    <row r="25" spans="1:9" ht="10.5" customHeight="1" x14ac:dyDescent="0.3">
      <c r="A25" s="16"/>
      <c r="B25" s="27">
        <v>10</v>
      </c>
      <c r="C25" s="23">
        <v>2.9</v>
      </c>
      <c r="D25" s="24">
        <f t="shared" si="0"/>
        <v>9.9999999999999867E-2</v>
      </c>
      <c r="E25" s="23">
        <v>0</v>
      </c>
      <c r="F25" s="23">
        <v>0</v>
      </c>
      <c r="G25" s="24">
        <f t="shared" si="1"/>
        <v>0</v>
      </c>
      <c r="H25" s="26">
        <f t="shared" si="2"/>
        <v>0</v>
      </c>
      <c r="I25" s="17"/>
    </row>
    <row r="26" spans="1:9" ht="10.5" customHeight="1" x14ac:dyDescent="0.3">
      <c r="A26" s="16"/>
      <c r="B26" s="27" t="s">
        <v>18</v>
      </c>
      <c r="C26" s="23">
        <v>2.9</v>
      </c>
      <c r="D26" s="24"/>
      <c r="E26" s="23"/>
      <c r="F26" s="23"/>
      <c r="G26" s="24"/>
      <c r="H26" s="26"/>
      <c r="I26" s="17"/>
    </row>
    <row r="27" spans="1:9" ht="10.5" customHeight="1" x14ac:dyDescent="0.3">
      <c r="A27" s="16"/>
      <c r="B27" s="27"/>
      <c r="C27" s="23"/>
      <c r="D27" s="24"/>
      <c r="E27" s="23"/>
      <c r="F27" s="23"/>
      <c r="G27" s="24"/>
      <c r="H27" s="26"/>
      <c r="I27" s="17"/>
    </row>
    <row r="28" spans="1:9" ht="10.5" customHeight="1" x14ac:dyDescent="0.3">
      <c r="A28" s="16"/>
      <c r="B28" s="27"/>
      <c r="C28" s="23"/>
      <c r="D28" s="24"/>
      <c r="E28" s="23"/>
      <c r="F28" s="23"/>
      <c r="G28" s="24"/>
      <c r="H28" s="26"/>
      <c r="I28" s="17"/>
    </row>
    <row r="29" spans="1:9" ht="10.5" customHeight="1" x14ac:dyDescent="0.3">
      <c r="A29" s="16"/>
      <c r="B29" s="27"/>
      <c r="C29" s="23"/>
      <c r="D29" s="24"/>
      <c r="E29" s="23"/>
      <c r="F29" s="23"/>
      <c r="G29" s="24"/>
      <c r="H29" s="26"/>
      <c r="I29" s="17"/>
    </row>
    <row r="30" spans="1:9" ht="10.5" customHeight="1" x14ac:dyDescent="0.3">
      <c r="A30" s="16"/>
      <c r="B30" s="27"/>
      <c r="C30" s="23"/>
      <c r="D30" s="24"/>
      <c r="E30" s="23"/>
      <c r="F30" s="23"/>
      <c r="G30" s="24"/>
      <c r="H30" s="26"/>
      <c r="I30" s="17"/>
    </row>
    <row r="31" spans="1:9" ht="10.5" customHeight="1" x14ac:dyDescent="0.3">
      <c r="A31" s="16"/>
      <c r="B31" s="27"/>
      <c r="C31" s="23"/>
      <c r="D31" s="24"/>
      <c r="E31" s="23"/>
      <c r="F31" s="23"/>
      <c r="G31" s="24"/>
      <c r="H31" s="26"/>
      <c r="I31" s="17"/>
    </row>
    <row r="32" spans="1:9" ht="10.5" customHeight="1" x14ac:dyDescent="0.3">
      <c r="A32" s="16"/>
      <c r="B32" s="28"/>
      <c r="C32" s="29"/>
      <c r="D32" s="24"/>
      <c r="E32" s="29"/>
      <c r="F32" s="29"/>
      <c r="G32" s="24"/>
      <c r="H32" s="26"/>
      <c r="I32" s="17"/>
    </row>
    <row r="33" spans="1:9" ht="10.5" customHeight="1" x14ac:dyDescent="0.3">
      <c r="A33" s="16"/>
      <c r="B33" s="28"/>
      <c r="C33" s="29"/>
      <c r="D33" s="24"/>
      <c r="E33" s="29"/>
      <c r="F33" s="29"/>
      <c r="G33" s="24"/>
      <c r="H33" s="26"/>
      <c r="I33" s="17"/>
    </row>
    <row r="34" spans="1:9" ht="10.5" customHeight="1" x14ac:dyDescent="0.3">
      <c r="A34" s="16"/>
      <c r="B34" s="28"/>
      <c r="C34" s="29"/>
      <c r="D34" s="24"/>
      <c r="E34" s="29"/>
      <c r="F34" s="29"/>
      <c r="G34" s="24"/>
      <c r="H34" s="26"/>
      <c r="I34" s="17"/>
    </row>
    <row r="35" spans="1:9" ht="10.5" customHeight="1" x14ac:dyDescent="0.3">
      <c r="A35" s="16"/>
      <c r="B35" s="28"/>
      <c r="C35" s="29"/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2.9090909090909098E-2</v>
      </c>
      <c r="E40" s="41"/>
      <c r="F40" s="45" t="s">
        <v>22</v>
      </c>
      <c r="G40" s="45"/>
      <c r="H40" s="36">
        <f>SUM(H15:H38)</f>
        <v>4.0849999999999992E-3</v>
      </c>
      <c r="I40" s="17"/>
    </row>
    <row r="41" spans="1:9" ht="11.4" customHeight="1" x14ac:dyDescent="0.3">
      <c r="A41" s="16"/>
      <c r="B41" s="45" t="s">
        <v>5</v>
      </c>
      <c r="C41" s="45"/>
      <c r="D41" s="44">
        <f>AVERAGE(F15:F38)</f>
        <v>4.4545454545454548E-2</v>
      </c>
      <c r="E41" s="41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showWhiteSpace="0" view="pageLayout" topLeftCell="A21" zoomScaleNormal="70" workbookViewId="0">
      <selection activeCell="E36" sqref="E36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53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31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69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47" t="s">
        <v>44</v>
      </c>
      <c r="E9" s="47"/>
      <c r="F9" s="48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40" t="s">
        <v>15</v>
      </c>
      <c r="H10" s="21">
        <v>2.9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83</v>
      </c>
      <c r="E11" s="49"/>
      <c r="F11" s="50"/>
      <c r="G11" s="40" t="s">
        <v>16</v>
      </c>
      <c r="H11" s="21">
        <v>1.06</v>
      </c>
      <c r="I11" s="18"/>
    </row>
    <row r="12" spans="1:9" ht="12" customHeight="1" x14ac:dyDescent="0.3">
      <c r="A12" s="16"/>
      <c r="B12" s="45" t="s">
        <v>21</v>
      </c>
      <c r="C12" s="45"/>
      <c r="D12" s="51">
        <v>2</v>
      </c>
      <c r="E12" s="52"/>
      <c r="F12" s="53"/>
      <c r="G12" s="34" t="s">
        <v>17</v>
      </c>
      <c r="H12" s="21">
        <f>H10-H11</f>
        <v>1.8399999999999999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2.9</v>
      </c>
      <c r="D15" s="24">
        <v>9.5000000000000001E-2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2.71</v>
      </c>
      <c r="D16" s="24">
        <f>ABS(C17-C15)/2</f>
        <v>0.19999999999999996</v>
      </c>
      <c r="E16" s="23">
        <v>3.5000000000000003E-2</v>
      </c>
      <c r="F16" s="23">
        <v>0</v>
      </c>
      <c r="G16" s="24">
        <f>D16*E16</f>
        <v>6.9999999999999993E-3</v>
      </c>
      <c r="H16" s="26">
        <f>G16*F16</f>
        <v>0</v>
      </c>
      <c r="I16" s="17"/>
    </row>
    <row r="17" spans="1:9" ht="10.5" customHeight="1" x14ac:dyDescent="0.3">
      <c r="A17" s="16"/>
      <c r="B17" s="27">
        <v>2</v>
      </c>
      <c r="C17" s="23">
        <v>2.5</v>
      </c>
      <c r="D17" s="24">
        <f>ABS(C18-C16)/2</f>
        <v>0.14999999999999991</v>
      </c>
      <c r="E17" s="23">
        <v>3.5000000000000003E-2</v>
      </c>
      <c r="F17" s="23">
        <v>0</v>
      </c>
      <c r="G17" s="24">
        <f t="shared" ref="G17:G24" si="0">D17*E17</f>
        <v>5.2499999999999977E-3</v>
      </c>
      <c r="H17" s="26">
        <f t="shared" ref="H17:H24" si="1">G17*F17</f>
        <v>0</v>
      </c>
      <c r="I17" s="17"/>
    </row>
    <row r="18" spans="1:9" ht="10.5" customHeight="1" x14ac:dyDescent="0.3">
      <c r="A18" s="16"/>
      <c r="B18" s="27">
        <v>3</v>
      </c>
      <c r="C18" s="23">
        <v>2.41</v>
      </c>
      <c r="D18" s="24">
        <f t="shared" ref="D18:D24" si="2">ABS(C19-C17)/2</f>
        <v>0.19999999999999996</v>
      </c>
      <c r="E18" s="23">
        <v>0.04</v>
      </c>
      <c r="F18" s="23">
        <v>0.01</v>
      </c>
      <c r="G18" s="24">
        <f t="shared" si="0"/>
        <v>7.9999999999999984E-3</v>
      </c>
      <c r="H18" s="26">
        <f t="shared" si="1"/>
        <v>7.9999999999999979E-5</v>
      </c>
      <c r="I18" s="17"/>
    </row>
    <row r="19" spans="1:9" ht="10.5" customHeight="1" x14ac:dyDescent="0.3">
      <c r="A19" s="16"/>
      <c r="B19" s="27">
        <v>4</v>
      </c>
      <c r="C19" s="23">
        <v>2.1</v>
      </c>
      <c r="D19" s="24">
        <f>ABS(C20-C18)/2</f>
        <v>0.29500000000000004</v>
      </c>
      <c r="E19" s="23">
        <v>0.04</v>
      </c>
      <c r="F19" s="23">
        <v>0.18</v>
      </c>
      <c r="G19" s="24">
        <f t="shared" si="0"/>
        <v>1.1800000000000001E-2</v>
      </c>
      <c r="H19" s="26">
        <f t="shared" si="1"/>
        <v>2.124E-3</v>
      </c>
      <c r="I19" s="17"/>
    </row>
    <row r="20" spans="1:9" ht="10.5" customHeight="1" x14ac:dyDescent="0.3">
      <c r="A20" s="16"/>
      <c r="B20" s="27">
        <v>5</v>
      </c>
      <c r="C20" s="23">
        <v>1.82</v>
      </c>
      <c r="D20" s="24">
        <f t="shared" si="2"/>
        <v>0.21000000000000008</v>
      </c>
      <c r="E20" s="23">
        <v>2.5000000000000001E-2</v>
      </c>
      <c r="F20" s="23">
        <v>0.1</v>
      </c>
      <c r="G20" s="24">
        <f t="shared" si="0"/>
        <v>5.2500000000000021E-3</v>
      </c>
      <c r="H20" s="26">
        <f t="shared" si="1"/>
        <v>5.2500000000000018E-4</v>
      </c>
      <c r="I20" s="17"/>
    </row>
    <row r="21" spans="1:9" ht="10.5" customHeight="1" x14ac:dyDescent="0.3">
      <c r="A21" s="16"/>
      <c r="B21" s="27">
        <v>6</v>
      </c>
      <c r="C21" s="23">
        <v>1.68</v>
      </c>
      <c r="D21" s="24">
        <f t="shared" si="2"/>
        <v>0.13</v>
      </c>
      <c r="E21" s="23">
        <v>4.4999999999999998E-2</v>
      </c>
      <c r="F21" s="23">
        <v>0.26</v>
      </c>
      <c r="G21" s="24">
        <f t="shared" si="0"/>
        <v>5.8500000000000002E-3</v>
      </c>
      <c r="H21" s="26">
        <f t="shared" si="1"/>
        <v>1.521E-3</v>
      </c>
      <c r="I21" s="17"/>
    </row>
    <row r="22" spans="1:9" ht="10.5" customHeight="1" x14ac:dyDescent="0.3">
      <c r="A22" s="16"/>
      <c r="B22" s="27">
        <v>7</v>
      </c>
      <c r="C22" s="23">
        <v>1.56</v>
      </c>
      <c r="D22" s="24">
        <f t="shared" si="2"/>
        <v>0.18499999999999994</v>
      </c>
      <c r="E22" s="23">
        <v>0.03</v>
      </c>
      <c r="F22" s="23">
        <v>0.18</v>
      </c>
      <c r="G22" s="24">
        <f t="shared" si="0"/>
        <v>5.5499999999999976E-3</v>
      </c>
      <c r="H22" s="26">
        <f t="shared" si="1"/>
        <v>9.9899999999999945E-4</v>
      </c>
      <c r="I22" s="17"/>
    </row>
    <row r="23" spans="1:9" ht="10.5" customHeight="1" x14ac:dyDescent="0.3">
      <c r="A23" s="16"/>
      <c r="B23" s="27">
        <v>8</v>
      </c>
      <c r="C23" s="23">
        <v>1.31</v>
      </c>
      <c r="D23" s="24">
        <f>ABS(C24-C22)/2</f>
        <v>0.25</v>
      </c>
      <c r="E23" s="23">
        <v>0.02</v>
      </c>
      <c r="F23" s="23">
        <v>0</v>
      </c>
      <c r="G23" s="24">
        <f t="shared" si="0"/>
        <v>5.0000000000000001E-3</v>
      </c>
      <c r="H23" s="26">
        <f t="shared" si="1"/>
        <v>0</v>
      </c>
      <c r="I23" s="17"/>
    </row>
    <row r="24" spans="1:9" ht="10.5" customHeight="1" x14ac:dyDescent="0.3">
      <c r="A24" s="16"/>
      <c r="B24" s="27">
        <v>9</v>
      </c>
      <c r="C24" s="23">
        <v>1.06</v>
      </c>
      <c r="D24" s="24">
        <f t="shared" si="2"/>
        <v>0.125</v>
      </c>
      <c r="E24" s="23">
        <v>0</v>
      </c>
      <c r="F24" s="23">
        <v>0</v>
      </c>
      <c r="G24" s="24">
        <f t="shared" si="0"/>
        <v>0</v>
      </c>
      <c r="H24" s="26">
        <f t="shared" si="1"/>
        <v>0</v>
      </c>
      <c r="I24" s="17"/>
    </row>
    <row r="25" spans="1:9" ht="10.5" customHeight="1" x14ac:dyDescent="0.3">
      <c r="A25" s="16"/>
      <c r="B25" s="27" t="s">
        <v>18</v>
      </c>
      <c r="C25" s="23">
        <v>1.06</v>
      </c>
      <c r="D25" s="24"/>
      <c r="E25" s="23"/>
      <c r="F25" s="23"/>
      <c r="G25" s="24"/>
      <c r="H25" s="26"/>
      <c r="I25" s="17"/>
    </row>
    <row r="26" spans="1:9" ht="10.5" customHeight="1" x14ac:dyDescent="0.3">
      <c r="A26" s="16"/>
      <c r="B26" s="27"/>
      <c r="C26" s="23"/>
      <c r="D26" s="24"/>
      <c r="E26" s="23"/>
      <c r="F26" s="23"/>
      <c r="G26" s="24"/>
      <c r="H26" s="26"/>
      <c r="I26" s="17"/>
    </row>
    <row r="27" spans="1:9" ht="10.5" customHeight="1" x14ac:dyDescent="0.3">
      <c r="A27" s="16"/>
      <c r="B27" s="27"/>
      <c r="C27" s="23"/>
      <c r="D27" s="24"/>
      <c r="E27" s="23"/>
      <c r="F27" s="23"/>
      <c r="G27" s="24"/>
      <c r="H27" s="26"/>
      <c r="I27" s="17"/>
    </row>
    <row r="28" spans="1:9" ht="10.5" customHeight="1" x14ac:dyDescent="0.3">
      <c r="A28" s="16"/>
      <c r="B28" s="27"/>
      <c r="C28" s="23"/>
      <c r="D28" s="24"/>
      <c r="E28" s="23"/>
      <c r="F28" s="23"/>
      <c r="G28" s="24"/>
      <c r="H28" s="26"/>
      <c r="I28" s="17"/>
    </row>
    <row r="29" spans="1:9" ht="10.5" customHeight="1" x14ac:dyDescent="0.3">
      <c r="A29" s="16"/>
      <c r="B29" s="27"/>
      <c r="C29" s="23"/>
      <c r="D29" s="24"/>
      <c r="E29" s="23"/>
      <c r="F29" s="23"/>
      <c r="G29" s="24"/>
      <c r="H29" s="26"/>
      <c r="I29" s="17"/>
    </row>
    <row r="30" spans="1:9" ht="10.5" customHeight="1" x14ac:dyDescent="0.3">
      <c r="A30" s="16"/>
      <c r="B30" s="27"/>
      <c r="C30" s="23"/>
      <c r="D30" s="24"/>
      <c r="E30" s="23"/>
      <c r="F30" s="23"/>
      <c r="G30" s="24"/>
      <c r="H30" s="26"/>
      <c r="I30" s="17"/>
    </row>
    <row r="31" spans="1:9" ht="10.5" customHeight="1" x14ac:dyDescent="0.3">
      <c r="A31" s="16"/>
      <c r="B31" s="27"/>
      <c r="C31" s="23"/>
      <c r="D31" s="24"/>
      <c r="E31" s="23"/>
      <c r="F31" s="23"/>
      <c r="G31" s="24"/>
      <c r="H31" s="26"/>
      <c r="I31" s="17"/>
    </row>
    <row r="32" spans="1:9" ht="10.5" customHeight="1" x14ac:dyDescent="0.3">
      <c r="A32" s="16"/>
      <c r="B32" s="28"/>
      <c r="C32" s="29"/>
      <c r="D32" s="24"/>
      <c r="E32" s="29"/>
      <c r="F32" s="29"/>
      <c r="G32" s="24"/>
      <c r="H32" s="26"/>
      <c r="I32" s="17"/>
    </row>
    <row r="33" spans="1:9" ht="10.5" customHeight="1" x14ac:dyDescent="0.3">
      <c r="A33" s="16"/>
      <c r="B33" s="28"/>
      <c r="C33" s="29"/>
      <c r="D33" s="24"/>
      <c r="E33" s="29"/>
      <c r="F33" s="29"/>
      <c r="G33" s="24"/>
      <c r="H33" s="26"/>
      <c r="I33" s="17"/>
    </row>
    <row r="34" spans="1:9" ht="10.5" customHeight="1" x14ac:dyDescent="0.3">
      <c r="A34" s="16"/>
      <c r="B34" s="28"/>
      <c r="C34" s="29"/>
      <c r="D34" s="24"/>
      <c r="E34" s="29"/>
      <c r="F34" s="29"/>
      <c r="G34" s="24"/>
      <c r="H34" s="26"/>
      <c r="I34" s="17"/>
    </row>
    <row r="35" spans="1:9" ht="10.5" customHeight="1" x14ac:dyDescent="0.3">
      <c r="A35" s="16"/>
      <c r="B35" s="28"/>
      <c r="C35" s="29"/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2.7000000000000003E-2</v>
      </c>
      <c r="E40" s="41"/>
      <c r="F40" s="45" t="s">
        <v>22</v>
      </c>
      <c r="G40" s="45"/>
      <c r="H40" s="36">
        <f>SUM(H15:H38)</f>
        <v>5.2490000000000002E-3</v>
      </c>
      <c r="I40" s="17"/>
    </row>
    <row r="41" spans="1:9" ht="11.4" customHeight="1" x14ac:dyDescent="0.3">
      <c r="A41" s="16"/>
      <c r="B41" s="45" t="s">
        <v>5</v>
      </c>
      <c r="C41" s="45"/>
      <c r="D41" s="44">
        <f>AVERAGE(F15:F38)</f>
        <v>7.2999999999999995E-2</v>
      </c>
      <c r="E41" s="41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showWhiteSpace="0" view="pageLayout" topLeftCell="A20" zoomScaleNormal="70" workbookViewId="0">
      <selection activeCell="E38" sqref="E38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54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32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70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47" t="s">
        <v>45</v>
      </c>
      <c r="E9" s="47"/>
      <c r="F9" s="48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40" t="s">
        <v>15</v>
      </c>
      <c r="H10" s="21">
        <v>8.4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84</v>
      </c>
      <c r="E11" s="49"/>
      <c r="F11" s="50"/>
      <c r="G11" s="40" t="s">
        <v>16</v>
      </c>
      <c r="H11" s="21">
        <v>0.6</v>
      </c>
      <c r="I11" s="18"/>
    </row>
    <row r="12" spans="1:9" ht="12" customHeight="1" x14ac:dyDescent="0.3">
      <c r="A12" s="16"/>
      <c r="B12" s="45" t="s">
        <v>21</v>
      </c>
      <c r="C12" s="45"/>
      <c r="D12" s="51">
        <v>1</v>
      </c>
      <c r="E12" s="52"/>
      <c r="F12" s="53"/>
      <c r="G12" s="34" t="s">
        <v>17</v>
      </c>
      <c r="H12" s="21">
        <f>H10-H11</f>
        <v>7.8000000000000007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0.6</v>
      </c>
      <c r="D15" s="24">
        <v>0.19500000000000001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0.99</v>
      </c>
      <c r="D16" s="24">
        <f>ABS(C17-C15)/2</f>
        <v>0.38500000000000006</v>
      </c>
      <c r="E16" s="23">
        <v>0.14000000000000001</v>
      </c>
      <c r="F16" s="23">
        <v>0</v>
      </c>
      <c r="G16" s="24">
        <f>D16*E16</f>
        <v>5.3900000000000017E-2</v>
      </c>
      <c r="H16" s="26">
        <f>G16*F16</f>
        <v>0</v>
      </c>
      <c r="I16" s="17"/>
    </row>
    <row r="17" spans="1:9" ht="10.5" customHeight="1" x14ac:dyDescent="0.3">
      <c r="A17" s="16"/>
      <c r="B17" s="27">
        <v>2</v>
      </c>
      <c r="C17" s="23">
        <v>1.37</v>
      </c>
      <c r="D17" s="24">
        <f t="shared" ref="D17:D35" si="0">ABS(C18-C16)/2</f>
        <v>0.38</v>
      </c>
      <c r="E17" s="23">
        <v>0.25</v>
      </c>
      <c r="F17" s="23">
        <v>0.28999999999999998</v>
      </c>
      <c r="G17" s="24">
        <f t="shared" ref="G17:G34" si="1">D17*E17</f>
        <v>9.5000000000000001E-2</v>
      </c>
      <c r="H17" s="26">
        <f t="shared" ref="H17:H34" si="2">G17*F17</f>
        <v>2.7549999999999998E-2</v>
      </c>
      <c r="I17" s="17"/>
    </row>
    <row r="18" spans="1:9" ht="10.5" customHeight="1" x14ac:dyDescent="0.3">
      <c r="A18" s="16"/>
      <c r="B18" s="27">
        <v>3</v>
      </c>
      <c r="C18" s="23">
        <v>1.75</v>
      </c>
      <c r="D18" s="24">
        <f t="shared" si="0"/>
        <v>0.38500000000000001</v>
      </c>
      <c r="E18" s="23">
        <v>0.28999999999999998</v>
      </c>
      <c r="F18" s="23">
        <v>0.5</v>
      </c>
      <c r="G18" s="24">
        <f t="shared" si="1"/>
        <v>0.11165</v>
      </c>
      <c r="H18" s="26">
        <f t="shared" si="2"/>
        <v>5.5825E-2</v>
      </c>
      <c r="I18" s="17"/>
    </row>
    <row r="19" spans="1:9" ht="10.5" customHeight="1" x14ac:dyDescent="0.3">
      <c r="A19" s="16"/>
      <c r="B19" s="27">
        <v>4</v>
      </c>
      <c r="C19" s="23">
        <v>2.14</v>
      </c>
      <c r="D19" s="24">
        <f t="shared" si="0"/>
        <v>0.3899999999999999</v>
      </c>
      <c r="E19" s="23">
        <v>0.31</v>
      </c>
      <c r="F19" s="23">
        <v>0.67</v>
      </c>
      <c r="G19" s="24">
        <f t="shared" si="1"/>
        <v>0.12089999999999997</v>
      </c>
      <c r="H19" s="26">
        <f t="shared" si="2"/>
        <v>8.1002999999999978E-2</v>
      </c>
      <c r="I19" s="17"/>
    </row>
    <row r="20" spans="1:9" ht="10.5" customHeight="1" x14ac:dyDescent="0.3">
      <c r="A20" s="16"/>
      <c r="B20" s="27">
        <v>5</v>
      </c>
      <c r="C20" s="23">
        <v>2.5299999999999998</v>
      </c>
      <c r="D20" s="24">
        <f t="shared" si="0"/>
        <v>0.3899999999999999</v>
      </c>
      <c r="E20" s="23">
        <v>0.3</v>
      </c>
      <c r="F20" s="23">
        <v>0.78</v>
      </c>
      <c r="G20" s="24">
        <f t="shared" si="1"/>
        <v>0.11699999999999997</v>
      </c>
      <c r="H20" s="26">
        <f t="shared" si="2"/>
        <v>9.125999999999998E-2</v>
      </c>
      <c r="I20" s="17"/>
    </row>
    <row r="21" spans="1:9" ht="10.5" customHeight="1" x14ac:dyDescent="0.3">
      <c r="A21" s="16"/>
      <c r="B21" s="27">
        <v>6</v>
      </c>
      <c r="C21" s="23">
        <v>2.92</v>
      </c>
      <c r="D21" s="24">
        <f t="shared" si="0"/>
        <v>0.38500000000000001</v>
      </c>
      <c r="E21" s="23">
        <v>0.34</v>
      </c>
      <c r="F21" s="23">
        <v>0.82</v>
      </c>
      <c r="G21" s="24">
        <f t="shared" si="1"/>
        <v>0.13090000000000002</v>
      </c>
      <c r="H21" s="26">
        <f t="shared" si="2"/>
        <v>0.107338</v>
      </c>
      <c r="I21" s="17"/>
    </row>
    <row r="22" spans="1:9" ht="10.5" customHeight="1" x14ac:dyDescent="0.3">
      <c r="A22" s="16"/>
      <c r="B22" s="27">
        <v>7</v>
      </c>
      <c r="C22" s="23">
        <v>3.3</v>
      </c>
      <c r="D22" s="24">
        <f t="shared" si="0"/>
        <v>0.38500000000000001</v>
      </c>
      <c r="E22" s="23">
        <v>0.35</v>
      </c>
      <c r="F22" s="23">
        <v>0.89</v>
      </c>
      <c r="G22" s="24">
        <f t="shared" si="1"/>
        <v>0.13474999999999998</v>
      </c>
      <c r="H22" s="26">
        <f t="shared" si="2"/>
        <v>0.11992749999999998</v>
      </c>
      <c r="I22" s="17"/>
    </row>
    <row r="23" spans="1:9" ht="10.5" customHeight="1" x14ac:dyDescent="0.3">
      <c r="A23" s="16"/>
      <c r="B23" s="27">
        <v>8</v>
      </c>
      <c r="C23" s="23">
        <v>3.69</v>
      </c>
      <c r="D23" s="24">
        <f t="shared" si="0"/>
        <v>0.39000000000000012</v>
      </c>
      <c r="E23" s="23">
        <v>0.36</v>
      </c>
      <c r="F23" s="23">
        <v>0.77</v>
      </c>
      <c r="G23" s="24">
        <f t="shared" si="1"/>
        <v>0.14040000000000005</v>
      </c>
      <c r="H23" s="26">
        <f t="shared" si="2"/>
        <v>0.10810800000000004</v>
      </c>
      <c r="I23" s="17"/>
    </row>
    <row r="24" spans="1:9" ht="10.5" customHeight="1" x14ac:dyDescent="0.3">
      <c r="A24" s="16"/>
      <c r="B24" s="27">
        <v>9</v>
      </c>
      <c r="C24" s="23">
        <v>4.08</v>
      </c>
      <c r="D24" s="24">
        <f t="shared" si="0"/>
        <v>0.38500000000000001</v>
      </c>
      <c r="E24" s="23">
        <v>0.37</v>
      </c>
      <c r="F24" s="23">
        <v>0.89</v>
      </c>
      <c r="G24" s="24">
        <f t="shared" si="1"/>
        <v>0.14244999999999999</v>
      </c>
      <c r="H24" s="26">
        <f t="shared" si="2"/>
        <v>0.12678049999999999</v>
      </c>
      <c r="I24" s="17"/>
    </row>
    <row r="25" spans="1:9" ht="10.5" customHeight="1" x14ac:dyDescent="0.3">
      <c r="A25" s="16"/>
      <c r="B25" s="27">
        <v>10</v>
      </c>
      <c r="C25" s="23">
        <v>4.46</v>
      </c>
      <c r="D25" s="24">
        <f t="shared" si="0"/>
        <v>0.37999999999999989</v>
      </c>
      <c r="E25" s="23">
        <v>0.39</v>
      </c>
      <c r="F25" s="23">
        <v>0.77</v>
      </c>
      <c r="G25" s="24">
        <f t="shared" si="1"/>
        <v>0.14819999999999997</v>
      </c>
      <c r="H25" s="26">
        <f t="shared" si="2"/>
        <v>0.11411399999999998</v>
      </c>
      <c r="I25" s="17"/>
    </row>
    <row r="26" spans="1:9" ht="10.5" customHeight="1" x14ac:dyDescent="0.3">
      <c r="A26" s="16"/>
      <c r="B26" s="27">
        <v>11</v>
      </c>
      <c r="C26" s="23">
        <v>4.84</v>
      </c>
      <c r="D26" s="24">
        <f t="shared" si="0"/>
        <v>0.37999999999999989</v>
      </c>
      <c r="E26" s="23">
        <v>0.41</v>
      </c>
      <c r="F26" s="23">
        <v>0.85</v>
      </c>
      <c r="G26" s="24">
        <f t="shared" si="1"/>
        <v>0.15579999999999994</v>
      </c>
      <c r="H26" s="26">
        <f t="shared" si="2"/>
        <v>0.13242999999999994</v>
      </c>
      <c r="I26" s="17"/>
    </row>
    <row r="27" spans="1:9" ht="10.5" customHeight="1" x14ac:dyDescent="0.3">
      <c r="A27" s="16"/>
      <c r="B27" s="27">
        <v>12</v>
      </c>
      <c r="C27" s="23">
        <v>5.22</v>
      </c>
      <c r="D27" s="24">
        <f t="shared" si="0"/>
        <v>0.37999999999999989</v>
      </c>
      <c r="E27" s="23">
        <v>0.44500000000000001</v>
      </c>
      <c r="F27" s="23">
        <v>0.82</v>
      </c>
      <c r="G27" s="24">
        <f t="shared" si="1"/>
        <v>0.16909999999999994</v>
      </c>
      <c r="H27" s="26">
        <f t="shared" si="2"/>
        <v>0.13866199999999995</v>
      </c>
      <c r="I27" s="17"/>
    </row>
    <row r="28" spans="1:9" ht="10.5" customHeight="1" x14ac:dyDescent="0.3">
      <c r="A28" s="16"/>
      <c r="B28" s="27">
        <v>13</v>
      </c>
      <c r="C28" s="23">
        <v>5.6</v>
      </c>
      <c r="D28" s="24">
        <f t="shared" si="0"/>
        <v>0.38000000000000034</v>
      </c>
      <c r="E28" s="23">
        <v>0.48</v>
      </c>
      <c r="F28" s="23">
        <v>0.86</v>
      </c>
      <c r="G28" s="24">
        <f t="shared" si="1"/>
        <v>0.18240000000000015</v>
      </c>
      <c r="H28" s="26">
        <f t="shared" si="2"/>
        <v>0.15686400000000011</v>
      </c>
      <c r="I28" s="17"/>
    </row>
    <row r="29" spans="1:9" ht="10.5" customHeight="1" x14ac:dyDescent="0.3">
      <c r="A29" s="16"/>
      <c r="B29" s="27">
        <v>14</v>
      </c>
      <c r="C29" s="23">
        <v>5.98</v>
      </c>
      <c r="D29" s="24">
        <f t="shared" si="0"/>
        <v>0.38500000000000023</v>
      </c>
      <c r="E29" s="23">
        <v>0.5</v>
      </c>
      <c r="F29" s="23">
        <v>0.81</v>
      </c>
      <c r="G29" s="24">
        <f t="shared" si="1"/>
        <v>0.19250000000000012</v>
      </c>
      <c r="H29" s="26">
        <f t="shared" si="2"/>
        <v>0.15592500000000009</v>
      </c>
      <c r="I29" s="17"/>
    </row>
    <row r="30" spans="1:9" ht="10.5" customHeight="1" x14ac:dyDescent="0.3">
      <c r="A30" s="16"/>
      <c r="B30" s="27">
        <v>15</v>
      </c>
      <c r="C30" s="23">
        <v>6.37</v>
      </c>
      <c r="D30" s="24">
        <f t="shared" si="0"/>
        <v>0.38499999999999979</v>
      </c>
      <c r="E30" s="23">
        <v>0.51</v>
      </c>
      <c r="F30" s="23">
        <v>0.91</v>
      </c>
      <c r="G30" s="24">
        <f t="shared" si="1"/>
        <v>0.19634999999999989</v>
      </c>
      <c r="H30" s="26">
        <f t="shared" si="2"/>
        <v>0.17867849999999991</v>
      </c>
      <c r="I30" s="17"/>
    </row>
    <row r="31" spans="1:9" ht="10.5" customHeight="1" x14ac:dyDescent="0.3">
      <c r="A31" s="16"/>
      <c r="B31" s="27">
        <v>16</v>
      </c>
      <c r="C31" s="23">
        <v>6.75</v>
      </c>
      <c r="D31" s="24">
        <f t="shared" si="0"/>
        <v>0.37999999999999989</v>
      </c>
      <c r="E31" s="23">
        <v>0.54</v>
      </c>
      <c r="F31" s="23">
        <v>0.83</v>
      </c>
      <c r="G31" s="24">
        <f t="shared" si="1"/>
        <v>0.20519999999999997</v>
      </c>
      <c r="H31" s="26">
        <f t="shared" si="2"/>
        <v>0.17031599999999997</v>
      </c>
      <c r="I31" s="17"/>
    </row>
    <row r="32" spans="1:9" ht="10.5" customHeight="1" x14ac:dyDescent="0.3">
      <c r="A32" s="16"/>
      <c r="B32" s="28">
        <v>17</v>
      </c>
      <c r="C32" s="29">
        <v>7.13</v>
      </c>
      <c r="D32" s="24">
        <f t="shared" si="0"/>
        <v>0.37999999999999989</v>
      </c>
      <c r="E32" s="29">
        <v>0.54</v>
      </c>
      <c r="F32" s="29">
        <v>0.57999999999999996</v>
      </c>
      <c r="G32" s="24">
        <f t="shared" si="1"/>
        <v>0.20519999999999997</v>
      </c>
      <c r="H32" s="26">
        <f t="shared" si="2"/>
        <v>0.11901599999999997</v>
      </c>
      <c r="I32" s="17"/>
    </row>
    <row r="33" spans="1:9" ht="10.5" customHeight="1" x14ac:dyDescent="0.3">
      <c r="A33" s="16"/>
      <c r="B33" s="28">
        <v>18</v>
      </c>
      <c r="C33" s="29">
        <v>7.51</v>
      </c>
      <c r="D33" s="24">
        <f t="shared" si="0"/>
        <v>0.36500000000000021</v>
      </c>
      <c r="E33" s="29">
        <v>0.5</v>
      </c>
      <c r="F33" s="29">
        <v>0.25</v>
      </c>
      <c r="G33" s="24">
        <f t="shared" si="1"/>
        <v>0.18250000000000011</v>
      </c>
      <c r="H33" s="26">
        <f t="shared" si="2"/>
        <v>4.5625000000000027E-2</v>
      </c>
      <c r="I33" s="17"/>
    </row>
    <row r="34" spans="1:9" ht="10.5" customHeight="1" x14ac:dyDescent="0.3">
      <c r="A34" s="16"/>
      <c r="B34" s="28">
        <v>19</v>
      </c>
      <c r="C34" s="29">
        <v>7.86</v>
      </c>
      <c r="D34" s="24">
        <f t="shared" si="0"/>
        <v>0.44500000000000028</v>
      </c>
      <c r="E34" s="29">
        <v>0.39</v>
      </c>
      <c r="F34" s="29">
        <v>0.03</v>
      </c>
      <c r="G34" s="24">
        <f t="shared" si="1"/>
        <v>0.17355000000000012</v>
      </c>
      <c r="H34" s="26">
        <f t="shared" si="2"/>
        <v>5.2065000000000037E-3</v>
      </c>
      <c r="I34" s="17"/>
    </row>
    <row r="35" spans="1:9" ht="10.5" customHeight="1" x14ac:dyDescent="0.3">
      <c r="A35" s="16"/>
      <c r="B35" s="28">
        <v>20</v>
      </c>
      <c r="C35" s="29">
        <v>8.4</v>
      </c>
      <c r="D35" s="24">
        <f t="shared" si="0"/>
        <v>0.27</v>
      </c>
      <c r="E35" s="29">
        <v>0</v>
      </c>
      <c r="F35" s="29">
        <v>0</v>
      </c>
      <c r="G35" s="24">
        <f t="shared" ref="G35" si="3">D35*E35</f>
        <v>0</v>
      </c>
      <c r="H35" s="26">
        <f t="shared" ref="H35" si="4">G35*F35</f>
        <v>0</v>
      </c>
      <c r="I35" s="17"/>
    </row>
    <row r="36" spans="1:9" ht="10.5" customHeight="1" x14ac:dyDescent="0.3">
      <c r="A36" s="16"/>
      <c r="B36" s="28" t="s">
        <v>18</v>
      </c>
      <c r="C36" s="29">
        <v>8.4</v>
      </c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0.35309523809523807</v>
      </c>
      <c r="E40" s="41"/>
      <c r="F40" s="45" t="s">
        <v>22</v>
      </c>
      <c r="G40" s="45"/>
      <c r="H40" s="36">
        <f>SUM(H15:H38)</f>
        <v>1.9346289999999999</v>
      </c>
      <c r="I40" s="17"/>
    </row>
    <row r="41" spans="1:9" ht="11.4" customHeight="1" x14ac:dyDescent="0.3">
      <c r="A41" s="16"/>
      <c r="B41" s="45" t="s">
        <v>5</v>
      </c>
      <c r="C41" s="45"/>
      <c r="D41" s="44">
        <f>AVERAGE(F15:F38)</f>
        <v>0.58666666666666667</v>
      </c>
      <c r="E41" s="41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showWhiteSpace="0" view="pageLayout" topLeftCell="A21" zoomScaleNormal="70" workbookViewId="0">
      <selection activeCell="H41" sqref="H41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54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32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70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47" t="s">
        <v>45</v>
      </c>
      <c r="E9" s="47"/>
      <c r="F9" s="48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40" t="s">
        <v>15</v>
      </c>
      <c r="H10" s="21">
        <v>8.4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84</v>
      </c>
      <c r="E11" s="49"/>
      <c r="F11" s="50"/>
      <c r="G11" s="40" t="s">
        <v>16</v>
      </c>
      <c r="H11" s="21">
        <v>0.6</v>
      </c>
      <c r="I11" s="18"/>
    </row>
    <row r="12" spans="1:9" ht="12" customHeight="1" x14ac:dyDescent="0.3">
      <c r="A12" s="16"/>
      <c r="B12" s="45" t="s">
        <v>21</v>
      </c>
      <c r="C12" s="45"/>
      <c r="D12" s="51">
        <v>2</v>
      </c>
      <c r="E12" s="52"/>
      <c r="F12" s="53"/>
      <c r="G12" s="34" t="s">
        <v>17</v>
      </c>
      <c r="H12" s="21">
        <f>H10-H11</f>
        <v>7.8000000000000007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8.4</v>
      </c>
      <c r="D15" s="24">
        <v>0.12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8.16</v>
      </c>
      <c r="D16" s="24">
        <f>ABS(C17-C15)/2</f>
        <v>0.40000000000000036</v>
      </c>
      <c r="E16" s="23">
        <v>0.25</v>
      </c>
      <c r="F16" s="23">
        <v>0</v>
      </c>
      <c r="G16" s="24">
        <f>D16*E16</f>
        <v>0.10000000000000009</v>
      </c>
      <c r="H16" s="26">
        <f>G16*F16</f>
        <v>0</v>
      </c>
      <c r="I16" s="17"/>
    </row>
    <row r="17" spans="1:9" ht="10.5" customHeight="1" x14ac:dyDescent="0.3">
      <c r="A17" s="16"/>
      <c r="B17" s="27">
        <v>2</v>
      </c>
      <c r="C17" s="23">
        <v>7.6</v>
      </c>
      <c r="D17" s="24">
        <f t="shared" ref="D17:D35" si="0">ABS(C18-C16)/2</f>
        <v>0.4700000000000002</v>
      </c>
      <c r="E17" s="23">
        <v>0.47</v>
      </c>
      <c r="F17" s="23">
        <v>0.14000000000000001</v>
      </c>
      <c r="G17" s="24">
        <f t="shared" ref="G17:G35" si="1">D17*E17</f>
        <v>0.22090000000000007</v>
      </c>
      <c r="H17" s="26">
        <f t="shared" ref="H17:H35" si="2">G17*F17</f>
        <v>3.0926000000000013E-2</v>
      </c>
      <c r="I17" s="17"/>
    </row>
    <row r="18" spans="1:9" ht="10.5" customHeight="1" x14ac:dyDescent="0.3">
      <c r="A18" s="16"/>
      <c r="B18" s="27">
        <v>3</v>
      </c>
      <c r="C18" s="23">
        <v>7.22</v>
      </c>
      <c r="D18" s="24">
        <f t="shared" si="0"/>
        <v>0.37999999999999989</v>
      </c>
      <c r="E18" s="23">
        <v>0.54</v>
      </c>
      <c r="F18" s="23">
        <v>0.49</v>
      </c>
      <c r="G18" s="24">
        <f t="shared" si="1"/>
        <v>0.20519999999999997</v>
      </c>
      <c r="H18" s="26">
        <f t="shared" si="2"/>
        <v>0.10054799999999998</v>
      </c>
      <c r="I18" s="17"/>
    </row>
    <row r="19" spans="1:9" ht="10.5" customHeight="1" x14ac:dyDescent="0.3">
      <c r="A19" s="16"/>
      <c r="B19" s="27">
        <v>4</v>
      </c>
      <c r="C19" s="23">
        <v>6.84</v>
      </c>
      <c r="D19" s="24">
        <f t="shared" si="0"/>
        <v>0.37999999999999989</v>
      </c>
      <c r="E19" s="23">
        <v>0.55500000000000005</v>
      </c>
      <c r="F19" s="23">
        <v>0.8</v>
      </c>
      <c r="G19" s="24">
        <f t="shared" si="1"/>
        <v>0.21089999999999995</v>
      </c>
      <c r="H19" s="26">
        <f t="shared" si="2"/>
        <v>0.16871999999999998</v>
      </c>
      <c r="I19" s="17"/>
    </row>
    <row r="20" spans="1:9" ht="10.5" customHeight="1" x14ac:dyDescent="0.3">
      <c r="A20" s="16"/>
      <c r="B20" s="27">
        <v>5</v>
      </c>
      <c r="C20" s="23">
        <v>6.46</v>
      </c>
      <c r="D20" s="24">
        <f t="shared" si="0"/>
        <v>0.37999999999999989</v>
      </c>
      <c r="E20" s="23">
        <v>0.55000000000000004</v>
      </c>
      <c r="F20" s="23">
        <v>0.76</v>
      </c>
      <c r="G20" s="24">
        <f t="shared" si="1"/>
        <v>0.20899999999999996</v>
      </c>
      <c r="H20" s="26">
        <f t="shared" si="2"/>
        <v>0.15883999999999998</v>
      </c>
      <c r="I20" s="17"/>
    </row>
    <row r="21" spans="1:9" ht="10.5" customHeight="1" x14ac:dyDescent="0.3">
      <c r="A21" s="16"/>
      <c r="B21" s="27">
        <v>6</v>
      </c>
      <c r="C21" s="23">
        <v>6.08</v>
      </c>
      <c r="D21" s="24">
        <f t="shared" si="0"/>
        <v>0.37999999999999989</v>
      </c>
      <c r="E21" s="23">
        <v>0.51</v>
      </c>
      <c r="F21" s="23">
        <v>0.76</v>
      </c>
      <c r="G21" s="24">
        <f t="shared" si="1"/>
        <v>0.19379999999999994</v>
      </c>
      <c r="H21" s="26">
        <f t="shared" si="2"/>
        <v>0.14728799999999995</v>
      </c>
      <c r="I21" s="17"/>
    </row>
    <row r="22" spans="1:9" ht="10.5" customHeight="1" x14ac:dyDescent="0.3">
      <c r="A22" s="16"/>
      <c r="B22" s="27">
        <v>7</v>
      </c>
      <c r="C22" s="23">
        <v>5.7</v>
      </c>
      <c r="D22" s="24">
        <f t="shared" si="0"/>
        <v>0.38500000000000023</v>
      </c>
      <c r="E22" s="23">
        <v>0.48</v>
      </c>
      <c r="F22" s="23">
        <v>0.88</v>
      </c>
      <c r="G22" s="24">
        <f t="shared" si="1"/>
        <v>0.1848000000000001</v>
      </c>
      <c r="H22" s="26">
        <f t="shared" si="2"/>
        <v>0.1626240000000001</v>
      </c>
      <c r="I22" s="17"/>
    </row>
    <row r="23" spans="1:9" ht="10.5" customHeight="1" x14ac:dyDescent="0.3">
      <c r="A23" s="16"/>
      <c r="B23" s="27">
        <v>8</v>
      </c>
      <c r="C23" s="23">
        <v>5.31</v>
      </c>
      <c r="D23" s="24">
        <f t="shared" si="0"/>
        <v>0.39000000000000012</v>
      </c>
      <c r="E23" s="23">
        <v>0.44</v>
      </c>
      <c r="F23" s="23">
        <v>0.8</v>
      </c>
      <c r="G23" s="24">
        <f t="shared" si="1"/>
        <v>0.17160000000000006</v>
      </c>
      <c r="H23" s="26">
        <f t="shared" si="2"/>
        <v>0.13728000000000004</v>
      </c>
      <c r="I23" s="17"/>
    </row>
    <row r="24" spans="1:9" ht="10.5" customHeight="1" x14ac:dyDescent="0.3">
      <c r="A24" s="16"/>
      <c r="B24" s="27">
        <v>9</v>
      </c>
      <c r="C24" s="23">
        <v>4.92</v>
      </c>
      <c r="D24" s="24">
        <f t="shared" si="0"/>
        <v>0.38499999999999979</v>
      </c>
      <c r="E24" s="23">
        <v>0.41</v>
      </c>
      <c r="F24" s="23">
        <v>0.9</v>
      </c>
      <c r="G24" s="24">
        <f t="shared" si="1"/>
        <v>0.15784999999999991</v>
      </c>
      <c r="H24" s="26">
        <f t="shared" si="2"/>
        <v>0.14206499999999991</v>
      </c>
      <c r="I24" s="17"/>
    </row>
    <row r="25" spans="1:9" ht="10.5" customHeight="1" x14ac:dyDescent="0.3">
      <c r="A25" s="16"/>
      <c r="B25" s="27">
        <v>10</v>
      </c>
      <c r="C25" s="23">
        <v>4.54</v>
      </c>
      <c r="D25" s="24">
        <f t="shared" si="0"/>
        <v>0.37999999999999989</v>
      </c>
      <c r="E25" s="23">
        <v>0.38</v>
      </c>
      <c r="F25" s="23">
        <v>0.88</v>
      </c>
      <c r="G25" s="24">
        <f t="shared" si="1"/>
        <v>0.14439999999999997</v>
      </c>
      <c r="H25" s="26">
        <f t="shared" si="2"/>
        <v>0.12707199999999999</v>
      </c>
      <c r="I25" s="17"/>
    </row>
    <row r="26" spans="1:9" ht="10.5" customHeight="1" x14ac:dyDescent="0.3">
      <c r="A26" s="16"/>
      <c r="B26" s="27">
        <v>11</v>
      </c>
      <c r="C26" s="23">
        <v>4.16</v>
      </c>
      <c r="D26" s="24">
        <f t="shared" si="0"/>
        <v>0.38500000000000001</v>
      </c>
      <c r="E26" s="23">
        <v>0.375</v>
      </c>
      <c r="F26" s="23">
        <v>0.96</v>
      </c>
      <c r="G26" s="24">
        <f t="shared" si="1"/>
        <v>0.144375</v>
      </c>
      <c r="H26" s="26">
        <f t="shared" si="2"/>
        <v>0.1386</v>
      </c>
      <c r="I26" s="17"/>
    </row>
    <row r="27" spans="1:9" ht="10.5" customHeight="1" x14ac:dyDescent="0.3">
      <c r="A27" s="16"/>
      <c r="B27" s="27">
        <v>12</v>
      </c>
      <c r="C27" s="23">
        <v>3.77</v>
      </c>
      <c r="D27" s="24">
        <f t="shared" si="0"/>
        <v>0.39000000000000012</v>
      </c>
      <c r="E27" s="23">
        <v>0.36</v>
      </c>
      <c r="F27" s="23">
        <v>0.97</v>
      </c>
      <c r="G27" s="24">
        <f t="shared" si="1"/>
        <v>0.14040000000000005</v>
      </c>
      <c r="H27" s="26">
        <f t="shared" si="2"/>
        <v>0.13618800000000006</v>
      </c>
      <c r="I27" s="17"/>
    </row>
    <row r="28" spans="1:9" ht="10.5" customHeight="1" x14ac:dyDescent="0.3">
      <c r="A28" s="16"/>
      <c r="B28" s="27">
        <v>13</v>
      </c>
      <c r="C28" s="23">
        <v>3.38</v>
      </c>
      <c r="D28" s="24">
        <f t="shared" si="0"/>
        <v>0.38500000000000001</v>
      </c>
      <c r="E28" s="23">
        <v>0.34499999999999997</v>
      </c>
      <c r="F28" s="23">
        <v>0.95</v>
      </c>
      <c r="G28" s="24">
        <f t="shared" si="1"/>
        <v>0.132825</v>
      </c>
      <c r="H28" s="26">
        <f t="shared" si="2"/>
        <v>0.12618374999999998</v>
      </c>
      <c r="I28" s="17"/>
    </row>
    <row r="29" spans="1:9" ht="10.5" customHeight="1" x14ac:dyDescent="0.3">
      <c r="A29" s="16"/>
      <c r="B29" s="27">
        <v>14</v>
      </c>
      <c r="C29" s="23">
        <v>3</v>
      </c>
      <c r="D29" s="24">
        <f t="shared" si="0"/>
        <v>0.37999999999999989</v>
      </c>
      <c r="E29" s="23">
        <v>0.34499999999999997</v>
      </c>
      <c r="F29" s="23">
        <v>0.89</v>
      </c>
      <c r="G29" s="24">
        <f t="shared" si="1"/>
        <v>0.13109999999999997</v>
      </c>
      <c r="H29" s="26">
        <f t="shared" si="2"/>
        <v>0.11667899999999998</v>
      </c>
      <c r="I29" s="17"/>
    </row>
    <row r="30" spans="1:9" ht="10.5" customHeight="1" x14ac:dyDescent="0.3">
      <c r="A30" s="16"/>
      <c r="B30" s="27">
        <v>15</v>
      </c>
      <c r="C30" s="23">
        <v>2.62</v>
      </c>
      <c r="D30" s="24">
        <f t="shared" si="0"/>
        <v>0.37999999999999989</v>
      </c>
      <c r="E30" s="23">
        <v>0.30499999999999999</v>
      </c>
      <c r="F30" s="23">
        <v>0.8</v>
      </c>
      <c r="G30" s="24">
        <f t="shared" si="1"/>
        <v>0.11589999999999996</v>
      </c>
      <c r="H30" s="26">
        <f t="shared" si="2"/>
        <v>9.2719999999999969E-2</v>
      </c>
      <c r="I30" s="17"/>
    </row>
    <row r="31" spans="1:9" ht="10.5" customHeight="1" x14ac:dyDescent="0.3">
      <c r="A31" s="16"/>
      <c r="B31" s="27">
        <v>16</v>
      </c>
      <c r="C31" s="23">
        <v>2.2400000000000002</v>
      </c>
      <c r="D31" s="24">
        <f t="shared" si="0"/>
        <v>0.38</v>
      </c>
      <c r="E31" s="23">
        <v>0.3</v>
      </c>
      <c r="F31" s="23">
        <v>0.71</v>
      </c>
      <c r="G31" s="24">
        <f t="shared" si="1"/>
        <v>0.11399999999999999</v>
      </c>
      <c r="H31" s="26">
        <f t="shared" si="2"/>
        <v>8.0939999999999984E-2</v>
      </c>
      <c r="I31" s="17"/>
    </row>
    <row r="32" spans="1:9" ht="10.5" customHeight="1" x14ac:dyDescent="0.3">
      <c r="A32" s="16"/>
      <c r="B32" s="28">
        <v>17</v>
      </c>
      <c r="C32" s="29">
        <v>1.86</v>
      </c>
      <c r="D32" s="24">
        <f t="shared" si="0"/>
        <v>0.38000000000000012</v>
      </c>
      <c r="E32" s="29">
        <v>0.29499999999999998</v>
      </c>
      <c r="F32" s="29">
        <v>0.54</v>
      </c>
      <c r="G32" s="24">
        <f t="shared" si="1"/>
        <v>0.11210000000000003</v>
      </c>
      <c r="H32" s="26">
        <f t="shared" si="2"/>
        <v>6.0534000000000018E-2</v>
      </c>
      <c r="I32" s="17"/>
    </row>
    <row r="33" spans="1:9" ht="10.5" customHeight="1" x14ac:dyDescent="0.3">
      <c r="A33" s="16"/>
      <c r="B33" s="28">
        <v>18</v>
      </c>
      <c r="C33" s="29">
        <v>1.48</v>
      </c>
      <c r="D33" s="24">
        <f t="shared" si="0"/>
        <v>0.38</v>
      </c>
      <c r="E33" s="29">
        <v>0.24</v>
      </c>
      <c r="F33" s="29">
        <v>0.37</v>
      </c>
      <c r="G33" s="24">
        <f t="shared" si="1"/>
        <v>9.1200000000000003E-2</v>
      </c>
      <c r="H33" s="26">
        <f t="shared" si="2"/>
        <v>3.3744000000000003E-2</v>
      </c>
      <c r="I33" s="17"/>
    </row>
    <row r="34" spans="1:9" ht="10.5" customHeight="1" x14ac:dyDescent="0.3">
      <c r="A34" s="16"/>
      <c r="B34" s="28">
        <v>19</v>
      </c>
      <c r="C34" s="29">
        <v>1.1000000000000001</v>
      </c>
      <c r="D34" s="24">
        <f t="shared" si="0"/>
        <v>0.44</v>
      </c>
      <c r="E34" s="29">
        <v>0.2</v>
      </c>
      <c r="F34" s="29">
        <v>0.01</v>
      </c>
      <c r="G34" s="24">
        <f t="shared" si="1"/>
        <v>8.8000000000000009E-2</v>
      </c>
      <c r="H34" s="26">
        <f t="shared" si="2"/>
        <v>8.8000000000000014E-4</v>
      </c>
      <c r="I34" s="17"/>
    </row>
    <row r="35" spans="1:9" ht="10.5" customHeight="1" x14ac:dyDescent="0.3">
      <c r="A35" s="16"/>
      <c r="B35" s="28">
        <v>20</v>
      </c>
      <c r="C35" s="29">
        <v>0.6</v>
      </c>
      <c r="D35" s="24">
        <f t="shared" si="0"/>
        <v>0.25000000000000006</v>
      </c>
      <c r="E35" s="29">
        <v>0</v>
      </c>
      <c r="F35" s="29">
        <v>0</v>
      </c>
      <c r="G35" s="24">
        <f t="shared" si="1"/>
        <v>0</v>
      </c>
      <c r="H35" s="26">
        <f t="shared" si="2"/>
        <v>0</v>
      </c>
      <c r="I35" s="17"/>
    </row>
    <row r="36" spans="1:9" ht="10.5" customHeight="1" x14ac:dyDescent="0.3">
      <c r="A36" s="16"/>
      <c r="B36" s="28" t="s">
        <v>18</v>
      </c>
      <c r="C36" s="29">
        <v>0.6</v>
      </c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0.35</v>
      </c>
      <c r="E40" s="41"/>
      <c r="F40" s="45" t="s">
        <v>22</v>
      </c>
      <c r="G40" s="45"/>
      <c r="H40" s="36">
        <f>SUM(H15:H38)</f>
        <v>1.9618317500000002</v>
      </c>
      <c r="I40" s="17"/>
    </row>
    <row r="41" spans="1:9" ht="11.4" customHeight="1" x14ac:dyDescent="0.3">
      <c r="A41" s="16"/>
      <c r="B41" s="45" t="s">
        <v>5</v>
      </c>
      <c r="C41" s="45"/>
      <c r="D41" s="44">
        <f>AVERAGE(F15:F38)</f>
        <v>0.6004761904761905</v>
      </c>
      <c r="E41" s="41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view="pageLayout" topLeftCell="A20" zoomScaleNormal="70" workbookViewId="0">
      <selection activeCell="F38" sqref="F38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55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33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71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47" t="s">
        <v>46</v>
      </c>
      <c r="E9" s="47"/>
      <c r="F9" s="48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40" t="s">
        <v>15</v>
      </c>
      <c r="H10" s="21">
        <v>2.97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85</v>
      </c>
      <c r="E11" s="49"/>
      <c r="F11" s="50"/>
      <c r="G11" s="40" t="s">
        <v>16</v>
      </c>
      <c r="H11" s="21">
        <v>0.54</v>
      </c>
      <c r="I11" s="18"/>
    </row>
    <row r="12" spans="1:9" ht="12" customHeight="1" x14ac:dyDescent="0.3">
      <c r="A12" s="16"/>
      <c r="B12" s="45" t="s">
        <v>21</v>
      </c>
      <c r="C12" s="45"/>
      <c r="D12" s="51">
        <v>1</v>
      </c>
      <c r="E12" s="52"/>
      <c r="F12" s="53"/>
      <c r="G12" s="34" t="s">
        <v>17</v>
      </c>
      <c r="H12" s="21">
        <f>H10-H11</f>
        <v>2.4300000000000002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2.97</v>
      </c>
      <c r="D15" s="24">
        <v>9.5000000000000001E-2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2.78</v>
      </c>
      <c r="D16" s="24">
        <f>ABS(C17-C15)/2</f>
        <v>0.17000000000000015</v>
      </c>
      <c r="E16" s="23">
        <v>0.3</v>
      </c>
      <c r="F16" s="23">
        <v>0.56999999999999995</v>
      </c>
      <c r="G16" s="24">
        <f>D16*E16</f>
        <v>5.1000000000000045E-2</v>
      </c>
      <c r="H16" s="26">
        <f>G16*F16</f>
        <v>2.9070000000000023E-2</v>
      </c>
      <c r="I16" s="17"/>
    </row>
    <row r="17" spans="1:9" ht="10.5" customHeight="1" x14ac:dyDescent="0.3">
      <c r="A17" s="16"/>
      <c r="B17" s="27">
        <v>2</v>
      </c>
      <c r="C17" s="23">
        <v>2.63</v>
      </c>
      <c r="D17" s="24">
        <f t="shared" ref="D17:D29" si="0">ABS(C18-C16)/2</f>
        <v>0.15999999999999992</v>
      </c>
      <c r="E17" s="23">
        <v>0.28000000000000003</v>
      </c>
      <c r="F17" s="23">
        <v>0.91</v>
      </c>
      <c r="G17" s="24">
        <f t="shared" ref="G17:G29" si="1">D17*E17</f>
        <v>4.4799999999999979E-2</v>
      </c>
      <c r="H17" s="26">
        <f t="shared" ref="H17:H29" si="2">G17*F17</f>
        <v>4.0767999999999985E-2</v>
      </c>
      <c r="I17" s="17"/>
    </row>
    <row r="18" spans="1:9" ht="10.5" customHeight="1" x14ac:dyDescent="0.3">
      <c r="A18" s="16"/>
      <c r="B18" s="27">
        <v>3</v>
      </c>
      <c r="C18" s="23">
        <v>2.46</v>
      </c>
      <c r="D18" s="24">
        <f t="shared" si="0"/>
        <v>0.16999999999999993</v>
      </c>
      <c r="E18" s="23">
        <v>0.255</v>
      </c>
      <c r="F18" s="23">
        <v>1.02</v>
      </c>
      <c r="G18" s="24">
        <f t="shared" si="1"/>
        <v>4.3349999999999986E-2</v>
      </c>
      <c r="H18" s="26">
        <f t="shared" si="2"/>
        <v>4.4216999999999985E-2</v>
      </c>
      <c r="I18" s="17"/>
    </row>
    <row r="19" spans="1:9" ht="10.5" customHeight="1" x14ac:dyDescent="0.3">
      <c r="A19" s="16"/>
      <c r="B19" s="27">
        <v>4</v>
      </c>
      <c r="C19" s="23">
        <v>2.29</v>
      </c>
      <c r="D19" s="24">
        <f t="shared" si="0"/>
        <v>0.16999999999999993</v>
      </c>
      <c r="E19" s="23">
        <v>0.245</v>
      </c>
      <c r="F19" s="23">
        <v>1.08</v>
      </c>
      <c r="G19" s="24">
        <f t="shared" si="1"/>
        <v>4.1649999999999979E-2</v>
      </c>
      <c r="H19" s="26">
        <f t="shared" si="2"/>
        <v>4.498199999999998E-2</v>
      </c>
      <c r="I19" s="17"/>
    </row>
    <row r="20" spans="1:9" ht="10.5" customHeight="1" x14ac:dyDescent="0.3">
      <c r="A20" s="16"/>
      <c r="B20" s="27">
        <v>5</v>
      </c>
      <c r="C20" s="23">
        <v>2.12</v>
      </c>
      <c r="D20" s="24">
        <f t="shared" si="0"/>
        <v>0.17000000000000004</v>
      </c>
      <c r="E20" s="23">
        <v>0.21</v>
      </c>
      <c r="F20" s="23">
        <v>1.04</v>
      </c>
      <c r="G20" s="24">
        <f t="shared" si="1"/>
        <v>3.570000000000001E-2</v>
      </c>
      <c r="H20" s="26">
        <f t="shared" si="2"/>
        <v>3.7128000000000008E-2</v>
      </c>
      <c r="I20" s="17"/>
    </row>
    <row r="21" spans="1:9" ht="10.5" customHeight="1" x14ac:dyDescent="0.3">
      <c r="A21" s="16"/>
      <c r="B21" s="27">
        <v>6</v>
      </c>
      <c r="C21" s="23">
        <v>1.95</v>
      </c>
      <c r="D21" s="24">
        <f t="shared" si="0"/>
        <v>0.17000000000000004</v>
      </c>
      <c r="E21" s="23">
        <v>0.18</v>
      </c>
      <c r="F21" s="23">
        <v>0.95</v>
      </c>
      <c r="G21" s="24">
        <f t="shared" si="1"/>
        <v>3.0600000000000006E-2</v>
      </c>
      <c r="H21" s="26">
        <f t="shared" si="2"/>
        <v>2.9070000000000006E-2</v>
      </c>
      <c r="I21" s="17"/>
    </row>
    <row r="22" spans="1:9" ht="10.5" customHeight="1" x14ac:dyDescent="0.3">
      <c r="A22" s="16"/>
      <c r="B22" s="27">
        <v>7</v>
      </c>
      <c r="C22" s="23">
        <v>1.78</v>
      </c>
      <c r="D22" s="24">
        <f t="shared" si="0"/>
        <v>0.16999999999999993</v>
      </c>
      <c r="E22" s="23">
        <v>0.17</v>
      </c>
      <c r="F22" s="23">
        <v>0.89</v>
      </c>
      <c r="G22" s="24">
        <f t="shared" si="1"/>
        <v>2.8899999999999992E-2</v>
      </c>
      <c r="H22" s="26">
        <f t="shared" si="2"/>
        <v>2.5720999999999994E-2</v>
      </c>
      <c r="I22" s="17"/>
    </row>
    <row r="23" spans="1:9" ht="10.5" customHeight="1" x14ac:dyDescent="0.3">
      <c r="A23" s="16"/>
      <c r="B23" s="27">
        <v>8</v>
      </c>
      <c r="C23" s="23">
        <v>1.61</v>
      </c>
      <c r="D23" s="24">
        <f t="shared" si="0"/>
        <v>0.17500000000000004</v>
      </c>
      <c r="E23" s="23">
        <v>0.14499999999999999</v>
      </c>
      <c r="F23" s="23">
        <v>0.76</v>
      </c>
      <c r="G23" s="24">
        <f t="shared" si="1"/>
        <v>2.5375000000000005E-2</v>
      </c>
      <c r="H23" s="26">
        <f t="shared" si="2"/>
        <v>1.9285000000000004E-2</v>
      </c>
      <c r="I23" s="17"/>
    </row>
    <row r="24" spans="1:9" ht="10.5" customHeight="1" x14ac:dyDescent="0.3">
      <c r="A24" s="16"/>
      <c r="B24" s="27">
        <v>9</v>
      </c>
      <c r="C24" s="23">
        <v>1.43</v>
      </c>
      <c r="D24" s="24">
        <f t="shared" si="0"/>
        <v>0.17500000000000004</v>
      </c>
      <c r="E24" s="23">
        <v>0.14000000000000001</v>
      </c>
      <c r="F24" s="23">
        <v>0.7</v>
      </c>
      <c r="G24" s="24">
        <f t="shared" si="1"/>
        <v>2.4500000000000008E-2</v>
      </c>
      <c r="H24" s="26">
        <f t="shared" si="2"/>
        <v>1.7150000000000006E-2</v>
      </c>
      <c r="I24" s="17"/>
    </row>
    <row r="25" spans="1:9" ht="10.5" customHeight="1" x14ac:dyDescent="0.3">
      <c r="A25" s="16"/>
      <c r="B25" s="27">
        <v>10</v>
      </c>
      <c r="C25" s="23">
        <v>1.26</v>
      </c>
      <c r="D25" s="24">
        <f t="shared" si="0"/>
        <v>0.16999999999999993</v>
      </c>
      <c r="E25" s="23">
        <v>9.5000000000000001E-2</v>
      </c>
      <c r="F25" s="23">
        <v>0.64</v>
      </c>
      <c r="G25" s="24">
        <f t="shared" si="1"/>
        <v>1.6149999999999994E-2</v>
      </c>
      <c r="H25" s="26">
        <f t="shared" si="2"/>
        <v>1.0335999999999996E-2</v>
      </c>
      <c r="I25" s="17"/>
    </row>
    <row r="26" spans="1:9" ht="10.5" customHeight="1" x14ac:dyDescent="0.3">
      <c r="A26" s="16"/>
      <c r="B26" s="27">
        <v>11</v>
      </c>
      <c r="C26" s="23">
        <v>1.0900000000000001</v>
      </c>
      <c r="D26" s="24">
        <f t="shared" si="0"/>
        <v>0.16999999999999998</v>
      </c>
      <c r="E26" s="23">
        <v>7.4999999999999997E-2</v>
      </c>
      <c r="F26" s="23">
        <v>0.61</v>
      </c>
      <c r="G26" s="24">
        <f t="shared" si="1"/>
        <v>1.2749999999999999E-2</v>
      </c>
      <c r="H26" s="26">
        <f t="shared" si="2"/>
        <v>7.7774999999999997E-3</v>
      </c>
      <c r="I26" s="17"/>
    </row>
    <row r="27" spans="1:9" ht="10.5" customHeight="1" x14ac:dyDescent="0.3">
      <c r="A27" s="16"/>
      <c r="B27" s="27">
        <v>12</v>
      </c>
      <c r="C27" s="23">
        <v>0.92</v>
      </c>
      <c r="D27" s="24">
        <f t="shared" si="0"/>
        <v>0.17000000000000004</v>
      </c>
      <c r="E27" s="23">
        <v>0.05</v>
      </c>
      <c r="F27" s="23">
        <v>0.37</v>
      </c>
      <c r="G27" s="24">
        <f t="shared" si="1"/>
        <v>8.5000000000000023E-3</v>
      </c>
      <c r="H27" s="26">
        <f t="shared" si="2"/>
        <v>3.1450000000000007E-3</v>
      </c>
      <c r="I27" s="17"/>
    </row>
    <row r="28" spans="1:9" ht="10.5" customHeight="1" x14ac:dyDescent="0.3">
      <c r="A28" s="16"/>
      <c r="B28" s="27">
        <v>13</v>
      </c>
      <c r="C28" s="23">
        <v>0.75</v>
      </c>
      <c r="D28" s="24">
        <f t="shared" si="0"/>
        <v>0.19</v>
      </c>
      <c r="E28" s="23">
        <v>1.4999999999999999E-2</v>
      </c>
      <c r="F28" s="23">
        <v>0.03</v>
      </c>
      <c r="G28" s="24">
        <f t="shared" si="1"/>
        <v>2.8500000000000001E-3</v>
      </c>
      <c r="H28" s="26">
        <f t="shared" si="2"/>
        <v>8.5500000000000005E-5</v>
      </c>
      <c r="I28" s="17"/>
    </row>
    <row r="29" spans="1:9" ht="10.5" customHeight="1" x14ac:dyDescent="0.3">
      <c r="A29" s="16"/>
      <c r="B29" s="27">
        <v>14</v>
      </c>
      <c r="C29" s="23">
        <v>0.54</v>
      </c>
      <c r="D29" s="24">
        <f t="shared" si="0"/>
        <v>0.10499999999999998</v>
      </c>
      <c r="E29" s="23">
        <v>0</v>
      </c>
      <c r="F29" s="23">
        <v>0</v>
      </c>
      <c r="G29" s="24">
        <f t="shared" si="1"/>
        <v>0</v>
      </c>
      <c r="H29" s="26">
        <f t="shared" si="2"/>
        <v>0</v>
      </c>
      <c r="I29" s="17"/>
    </row>
    <row r="30" spans="1:9" ht="10.5" customHeight="1" x14ac:dyDescent="0.3">
      <c r="A30" s="16"/>
      <c r="B30" s="28" t="s">
        <v>18</v>
      </c>
      <c r="C30" s="23">
        <v>0.54</v>
      </c>
      <c r="D30" s="24"/>
      <c r="E30" s="23"/>
      <c r="F30" s="23"/>
      <c r="G30" s="24"/>
      <c r="H30" s="26"/>
      <c r="I30" s="17"/>
    </row>
    <row r="31" spans="1:9" ht="10.5" customHeight="1" x14ac:dyDescent="0.3">
      <c r="A31" s="16"/>
      <c r="B31" s="27"/>
      <c r="C31" s="23"/>
      <c r="D31" s="24"/>
      <c r="E31" s="23"/>
      <c r="F31" s="23"/>
      <c r="G31" s="24"/>
      <c r="H31" s="26"/>
      <c r="I31" s="17"/>
    </row>
    <row r="32" spans="1:9" ht="10.5" customHeight="1" x14ac:dyDescent="0.3">
      <c r="A32" s="16"/>
      <c r="B32" s="28"/>
      <c r="C32" s="29"/>
      <c r="D32" s="24"/>
      <c r="E32" s="29"/>
      <c r="F32" s="29"/>
      <c r="G32" s="24"/>
      <c r="H32" s="26"/>
      <c r="I32" s="17"/>
    </row>
    <row r="33" spans="1:9" ht="10.5" customHeight="1" x14ac:dyDescent="0.3">
      <c r="A33" s="16"/>
      <c r="B33" s="28"/>
      <c r="C33" s="29"/>
      <c r="D33" s="24"/>
      <c r="E33" s="29"/>
      <c r="F33" s="29"/>
      <c r="G33" s="24"/>
      <c r="H33" s="26"/>
      <c r="I33" s="17"/>
    </row>
    <row r="34" spans="1:9" ht="10.5" customHeight="1" x14ac:dyDescent="0.3">
      <c r="A34" s="16"/>
      <c r="B34" s="28"/>
      <c r="C34" s="29"/>
      <c r="D34" s="24"/>
      <c r="E34" s="29"/>
      <c r="F34" s="29"/>
      <c r="G34" s="24"/>
      <c r="H34" s="26"/>
      <c r="I34" s="17"/>
    </row>
    <row r="35" spans="1:9" ht="10.5" customHeight="1" x14ac:dyDescent="0.3">
      <c r="A35" s="16"/>
      <c r="B35" s="28"/>
      <c r="C35" s="29"/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0.14400000000000002</v>
      </c>
      <c r="E40" s="41"/>
      <c r="F40" s="45" t="s">
        <v>22</v>
      </c>
      <c r="G40" s="45"/>
      <c r="H40" s="36">
        <f>SUM(H15:H38)</f>
        <v>0.30873499999999998</v>
      </c>
      <c r="I40" s="17"/>
    </row>
    <row r="41" spans="1:9" ht="11.4" customHeight="1" x14ac:dyDescent="0.3">
      <c r="A41" s="16"/>
      <c r="B41" s="45" t="s">
        <v>5</v>
      </c>
      <c r="C41" s="45"/>
      <c r="D41" s="44">
        <f>AVERAGE(F15:F38)</f>
        <v>0.6379999999999999</v>
      </c>
      <c r="E41" s="41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showWhiteSpace="0" view="pageLayout" topLeftCell="A21" zoomScaleNormal="70" workbookViewId="0">
      <selection activeCell="E38" sqref="E38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55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33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71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47" t="s">
        <v>46</v>
      </c>
      <c r="E9" s="47"/>
      <c r="F9" s="48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40" t="s">
        <v>15</v>
      </c>
      <c r="H10" s="21">
        <v>2.97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85</v>
      </c>
      <c r="E11" s="49"/>
      <c r="F11" s="50"/>
      <c r="G11" s="40" t="s">
        <v>16</v>
      </c>
      <c r="H11" s="21">
        <v>0.54</v>
      </c>
      <c r="I11" s="18"/>
    </row>
    <row r="12" spans="1:9" ht="12" customHeight="1" x14ac:dyDescent="0.3">
      <c r="A12" s="16"/>
      <c r="B12" s="45" t="s">
        <v>21</v>
      </c>
      <c r="C12" s="45"/>
      <c r="D12" s="51">
        <v>2</v>
      </c>
      <c r="E12" s="52"/>
      <c r="F12" s="53"/>
      <c r="G12" s="34" t="s">
        <v>17</v>
      </c>
      <c r="H12" s="21">
        <f>H10-H11</f>
        <v>2.4300000000000002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0.54</v>
      </c>
      <c r="D15" s="24">
        <v>0.16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0.86</v>
      </c>
      <c r="D16" s="24">
        <f>ABS(C17-C15)/2</f>
        <v>0.245</v>
      </c>
      <c r="E16" s="23">
        <v>4.4999999999999998E-2</v>
      </c>
      <c r="F16" s="23">
        <v>0.41</v>
      </c>
      <c r="G16" s="24">
        <f>D16*E16</f>
        <v>1.1025E-2</v>
      </c>
      <c r="H16" s="26">
        <f>G16*F16</f>
        <v>4.52025E-3</v>
      </c>
      <c r="I16" s="17"/>
    </row>
    <row r="17" spans="1:9" ht="10.5" customHeight="1" x14ac:dyDescent="0.3">
      <c r="A17" s="16"/>
      <c r="B17" s="27">
        <v>2</v>
      </c>
      <c r="C17" s="23">
        <v>1.03</v>
      </c>
      <c r="D17" s="24">
        <f>ABS(C18-C16)/2</f>
        <v>0.16999999999999998</v>
      </c>
      <c r="E17" s="23">
        <v>0.06</v>
      </c>
      <c r="F17" s="23">
        <v>0.48</v>
      </c>
      <c r="G17" s="24">
        <f t="shared" ref="G17:G28" si="0">D17*E17</f>
        <v>1.0199999999999999E-2</v>
      </c>
      <c r="H17" s="26">
        <f t="shared" ref="H17:H28" si="1">G17*F17</f>
        <v>4.8959999999999993E-3</v>
      </c>
      <c r="I17" s="17"/>
    </row>
    <row r="18" spans="1:9" ht="10.5" customHeight="1" x14ac:dyDescent="0.3">
      <c r="A18" s="16"/>
      <c r="B18" s="27">
        <v>3</v>
      </c>
      <c r="C18" s="23">
        <v>1.2</v>
      </c>
      <c r="D18" s="24">
        <f t="shared" ref="D18:D28" si="2">ABS(C19-C17)/2</f>
        <v>0.17000000000000004</v>
      </c>
      <c r="E18" s="23">
        <v>9.5000000000000001E-2</v>
      </c>
      <c r="F18" s="23">
        <v>0.62</v>
      </c>
      <c r="G18" s="24">
        <f t="shared" si="0"/>
        <v>1.6150000000000005E-2</v>
      </c>
      <c r="H18" s="26">
        <f t="shared" si="1"/>
        <v>1.0013000000000003E-2</v>
      </c>
      <c r="I18" s="17"/>
    </row>
    <row r="19" spans="1:9" ht="10.5" customHeight="1" x14ac:dyDescent="0.3">
      <c r="A19" s="16"/>
      <c r="B19" s="27">
        <v>4</v>
      </c>
      <c r="C19" s="23">
        <v>1.37</v>
      </c>
      <c r="D19" s="24">
        <f>ABS(C20-C18)/2</f>
        <v>0.17000000000000004</v>
      </c>
      <c r="E19" s="23">
        <v>0.11</v>
      </c>
      <c r="F19" s="23">
        <v>0.66</v>
      </c>
      <c r="G19" s="24">
        <f t="shared" si="0"/>
        <v>1.8700000000000005E-2</v>
      </c>
      <c r="H19" s="26">
        <f t="shared" si="1"/>
        <v>1.2342000000000004E-2</v>
      </c>
      <c r="I19" s="17"/>
    </row>
    <row r="20" spans="1:9" ht="10.5" customHeight="1" x14ac:dyDescent="0.3">
      <c r="A20" s="16"/>
      <c r="B20" s="27">
        <v>5</v>
      </c>
      <c r="C20" s="23">
        <v>1.54</v>
      </c>
      <c r="D20" s="24">
        <f t="shared" si="2"/>
        <v>0.16999999999999993</v>
      </c>
      <c r="E20" s="23">
        <v>0.13500000000000001</v>
      </c>
      <c r="F20" s="23">
        <v>0.71</v>
      </c>
      <c r="G20" s="24">
        <f t="shared" si="0"/>
        <v>2.2949999999999991E-2</v>
      </c>
      <c r="H20" s="26">
        <f t="shared" si="1"/>
        <v>1.6294499999999993E-2</v>
      </c>
      <c r="I20" s="17"/>
    </row>
    <row r="21" spans="1:9" ht="10.5" customHeight="1" x14ac:dyDescent="0.3">
      <c r="A21" s="16"/>
      <c r="B21" s="27">
        <v>6</v>
      </c>
      <c r="C21" s="23">
        <v>1.71</v>
      </c>
      <c r="D21" s="24">
        <f t="shared" si="2"/>
        <v>0.16999999999999993</v>
      </c>
      <c r="E21" s="23">
        <v>0.15</v>
      </c>
      <c r="F21" s="23">
        <v>0.84</v>
      </c>
      <c r="G21" s="24">
        <f t="shared" si="0"/>
        <v>2.5499999999999988E-2</v>
      </c>
      <c r="H21" s="26">
        <f t="shared" si="1"/>
        <v>2.1419999999999988E-2</v>
      </c>
      <c r="I21" s="17"/>
    </row>
    <row r="22" spans="1:9" ht="10.5" customHeight="1" x14ac:dyDescent="0.3">
      <c r="A22" s="16"/>
      <c r="B22" s="27">
        <v>7</v>
      </c>
      <c r="C22" s="23">
        <v>1.88</v>
      </c>
      <c r="D22" s="24">
        <f t="shared" si="2"/>
        <v>0.16999999999999993</v>
      </c>
      <c r="E22" s="23">
        <v>0.16</v>
      </c>
      <c r="F22" s="23">
        <v>0.86</v>
      </c>
      <c r="G22" s="24">
        <f t="shared" si="0"/>
        <v>2.7199999999999988E-2</v>
      </c>
      <c r="H22" s="26">
        <f t="shared" si="1"/>
        <v>2.3391999999999989E-2</v>
      </c>
      <c r="I22" s="17"/>
    </row>
    <row r="23" spans="1:9" ht="10.5" customHeight="1" x14ac:dyDescent="0.3">
      <c r="A23" s="16"/>
      <c r="B23" s="27">
        <v>8</v>
      </c>
      <c r="C23" s="23">
        <v>2.0499999999999998</v>
      </c>
      <c r="D23" s="24">
        <f>ABS(C24-C22)/2</f>
        <v>0.17000000000000015</v>
      </c>
      <c r="E23" s="23">
        <v>0.19500000000000001</v>
      </c>
      <c r="F23" s="23">
        <v>1.02</v>
      </c>
      <c r="G23" s="24">
        <f t="shared" si="0"/>
        <v>3.3150000000000034E-2</v>
      </c>
      <c r="H23" s="26">
        <f t="shared" si="1"/>
        <v>3.3813000000000037E-2</v>
      </c>
      <c r="I23" s="17"/>
    </row>
    <row r="24" spans="1:9" ht="10.5" customHeight="1" x14ac:dyDescent="0.3">
      <c r="A24" s="16"/>
      <c r="B24" s="27">
        <v>9</v>
      </c>
      <c r="C24" s="23">
        <v>2.2200000000000002</v>
      </c>
      <c r="D24" s="24">
        <f t="shared" si="2"/>
        <v>0.15500000000000003</v>
      </c>
      <c r="E24" s="23">
        <v>0.23</v>
      </c>
      <c r="F24" s="23">
        <v>1.08</v>
      </c>
      <c r="G24" s="24">
        <f t="shared" si="0"/>
        <v>3.5650000000000008E-2</v>
      </c>
      <c r="H24" s="26">
        <f t="shared" si="1"/>
        <v>3.8502000000000008E-2</v>
      </c>
      <c r="I24" s="17"/>
    </row>
    <row r="25" spans="1:9" ht="10.5" customHeight="1" x14ac:dyDescent="0.3">
      <c r="A25" s="16"/>
      <c r="B25" s="27">
        <v>10</v>
      </c>
      <c r="C25" s="23">
        <v>2.36</v>
      </c>
      <c r="D25" s="24">
        <f t="shared" si="2"/>
        <v>0.1549999999999998</v>
      </c>
      <c r="E25" s="23">
        <v>0.25</v>
      </c>
      <c r="F25" s="23">
        <v>1.0900000000000001</v>
      </c>
      <c r="G25" s="24">
        <f t="shared" si="0"/>
        <v>3.8749999999999951E-2</v>
      </c>
      <c r="H25" s="26">
        <f t="shared" si="1"/>
        <v>4.2237499999999949E-2</v>
      </c>
      <c r="I25" s="17"/>
    </row>
    <row r="26" spans="1:9" ht="10.5" customHeight="1" x14ac:dyDescent="0.3">
      <c r="A26" s="16"/>
      <c r="B26" s="27">
        <v>11</v>
      </c>
      <c r="C26" s="23">
        <v>2.5299999999999998</v>
      </c>
      <c r="D26" s="24">
        <f t="shared" si="2"/>
        <v>0.16500000000000004</v>
      </c>
      <c r="E26" s="23">
        <v>0.25</v>
      </c>
      <c r="F26" s="23">
        <v>0.88</v>
      </c>
      <c r="G26" s="24">
        <f t="shared" si="0"/>
        <v>4.1250000000000009E-2</v>
      </c>
      <c r="H26" s="26">
        <f t="shared" si="1"/>
        <v>3.6300000000000006E-2</v>
      </c>
      <c r="I26" s="17"/>
    </row>
    <row r="27" spans="1:9" ht="10.5" customHeight="1" x14ac:dyDescent="0.3">
      <c r="A27" s="16"/>
      <c r="B27" s="27">
        <v>12</v>
      </c>
      <c r="C27" s="23">
        <v>2.69</v>
      </c>
      <c r="D27" s="24">
        <f t="shared" si="2"/>
        <v>0.2200000000000002</v>
      </c>
      <c r="E27" s="23">
        <v>0.28999999999999998</v>
      </c>
      <c r="F27" s="23">
        <v>0.82</v>
      </c>
      <c r="G27" s="24">
        <f t="shared" si="0"/>
        <v>6.3800000000000051E-2</v>
      </c>
      <c r="H27" s="26">
        <f t="shared" si="1"/>
        <v>5.2316000000000036E-2</v>
      </c>
      <c r="I27" s="17"/>
    </row>
    <row r="28" spans="1:9" ht="10.5" customHeight="1" x14ac:dyDescent="0.3">
      <c r="A28" s="16"/>
      <c r="B28" s="27">
        <v>13</v>
      </c>
      <c r="C28" s="23">
        <v>2.97</v>
      </c>
      <c r="D28" s="24">
        <f t="shared" si="2"/>
        <v>0.14000000000000012</v>
      </c>
      <c r="E28" s="23">
        <v>0</v>
      </c>
      <c r="F28" s="23">
        <v>0</v>
      </c>
      <c r="G28" s="24">
        <f t="shared" si="0"/>
        <v>0</v>
      </c>
      <c r="H28" s="26">
        <f t="shared" si="1"/>
        <v>0</v>
      </c>
      <c r="I28" s="17"/>
    </row>
    <row r="29" spans="1:9" ht="10.5" customHeight="1" x14ac:dyDescent="0.3">
      <c r="A29" s="16"/>
      <c r="B29" s="27" t="s">
        <v>18</v>
      </c>
      <c r="C29" s="23">
        <v>2.97</v>
      </c>
      <c r="D29" s="24"/>
      <c r="E29" s="23"/>
      <c r="F29" s="23"/>
      <c r="G29" s="24"/>
      <c r="H29" s="26"/>
      <c r="I29" s="17"/>
    </row>
    <row r="30" spans="1:9" ht="10.5" customHeight="1" x14ac:dyDescent="0.3">
      <c r="A30" s="16"/>
      <c r="B30" s="27"/>
      <c r="C30" s="23"/>
      <c r="D30" s="24"/>
      <c r="E30" s="23"/>
      <c r="F30" s="23"/>
      <c r="G30" s="24"/>
      <c r="H30" s="26"/>
      <c r="I30" s="17"/>
    </row>
    <row r="31" spans="1:9" ht="10.5" customHeight="1" x14ac:dyDescent="0.3">
      <c r="A31" s="16"/>
      <c r="B31" s="27"/>
      <c r="C31" s="23"/>
      <c r="D31" s="24"/>
      <c r="E31" s="23"/>
      <c r="F31" s="23"/>
      <c r="G31" s="24"/>
      <c r="H31" s="26"/>
      <c r="I31" s="17"/>
    </row>
    <row r="32" spans="1:9" ht="10.5" customHeight="1" x14ac:dyDescent="0.3">
      <c r="A32" s="16"/>
      <c r="B32" s="28"/>
      <c r="C32" s="29"/>
      <c r="D32" s="24"/>
      <c r="E32" s="29"/>
      <c r="F32" s="29"/>
      <c r="G32" s="24"/>
      <c r="H32" s="26"/>
      <c r="I32" s="17"/>
    </row>
    <row r="33" spans="1:9" ht="10.5" customHeight="1" x14ac:dyDescent="0.3">
      <c r="A33" s="16"/>
      <c r="B33" s="28"/>
      <c r="C33" s="29"/>
      <c r="D33" s="24"/>
      <c r="E33" s="29"/>
      <c r="F33" s="29"/>
      <c r="G33" s="24"/>
      <c r="H33" s="26"/>
      <c r="I33" s="17"/>
    </row>
    <row r="34" spans="1:9" ht="10.5" customHeight="1" x14ac:dyDescent="0.3">
      <c r="A34" s="16"/>
      <c r="B34" s="28"/>
      <c r="C34" s="29"/>
      <c r="D34" s="24"/>
      <c r="E34" s="29"/>
      <c r="F34" s="29"/>
      <c r="G34" s="24"/>
      <c r="H34" s="26"/>
      <c r="I34" s="17"/>
    </row>
    <row r="35" spans="1:9" ht="10.5" customHeight="1" x14ac:dyDescent="0.3">
      <c r="A35" s="16"/>
      <c r="B35" s="28"/>
      <c r="C35" s="29"/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0.14071428571428571</v>
      </c>
      <c r="E40" s="41"/>
      <c r="F40" s="45" t="s">
        <v>22</v>
      </c>
      <c r="G40" s="45"/>
      <c r="H40" s="36">
        <f>SUM(H15:H38)</f>
        <v>0.29604625000000001</v>
      </c>
      <c r="I40" s="17"/>
    </row>
    <row r="41" spans="1:9" ht="11.4" customHeight="1" x14ac:dyDescent="0.3">
      <c r="A41" s="16"/>
      <c r="B41" s="45" t="s">
        <v>5</v>
      </c>
      <c r="C41" s="45"/>
      <c r="D41" s="44">
        <f>AVERAGE(F15:F38)</f>
        <v>0.67642857142857149</v>
      </c>
      <c r="E41" s="41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showWhiteSpace="0" view="pageLayout" topLeftCell="A21" zoomScaleNormal="70" workbookViewId="0">
      <selection activeCell="E38" sqref="E38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52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34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72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47" t="s">
        <v>47</v>
      </c>
      <c r="E9" s="47"/>
      <c r="F9" s="48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40" t="s">
        <v>15</v>
      </c>
      <c r="H10" s="21">
        <v>5.05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86</v>
      </c>
      <c r="E11" s="49"/>
      <c r="F11" s="50"/>
      <c r="G11" s="40" t="s">
        <v>16</v>
      </c>
      <c r="H11" s="21">
        <v>3.22</v>
      </c>
      <c r="I11" s="18"/>
    </row>
    <row r="12" spans="1:9" ht="12" customHeight="1" x14ac:dyDescent="0.3">
      <c r="A12" s="16"/>
      <c r="B12" s="45" t="s">
        <v>21</v>
      </c>
      <c r="C12" s="45"/>
      <c r="D12" s="51">
        <v>1</v>
      </c>
      <c r="E12" s="52"/>
      <c r="F12" s="53"/>
      <c r="G12" s="34" t="s">
        <v>17</v>
      </c>
      <c r="H12" s="21">
        <f>H10-H11</f>
        <v>1.8299999999999996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3.22</v>
      </c>
      <c r="D15" s="24">
        <v>5.5E-2</v>
      </c>
      <c r="E15" s="25">
        <v>0.14499999999999999</v>
      </c>
      <c r="F15" s="25">
        <v>0.01</v>
      </c>
      <c r="G15" s="24">
        <f>D15*E15</f>
        <v>7.9749999999999995E-3</v>
      </c>
      <c r="H15" s="26">
        <f>G15*F15</f>
        <v>7.975E-5</v>
      </c>
      <c r="I15" s="17"/>
    </row>
    <row r="16" spans="1:9" ht="10.5" customHeight="1" x14ac:dyDescent="0.3">
      <c r="A16" s="16"/>
      <c r="B16" s="27">
        <v>1</v>
      </c>
      <c r="C16" s="23">
        <v>3.33</v>
      </c>
      <c r="D16" s="24">
        <f>ABS(C17-C15)/2</f>
        <v>0.125</v>
      </c>
      <c r="E16" s="23">
        <v>0.17</v>
      </c>
      <c r="F16" s="23">
        <v>0.05</v>
      </c>
      <c r="G16" s="24">
        <f>D16*E16</f>
        <v>2.1250000000000002E-2</v>
      </c>
      <c r="H16" s="26">
        <f>G16*F16</f>
        <v>1.0625000000000001E-3</v>
      </c>
      <c r="I16" s="17"/>
    </row>
    <row r="17" spans="1:9" ht="10.5" customHeight="1" x14ac:dyDescent="0.3">
      <c r="A17" s="16"/>
      <c r="B17" s="27">
        <v>2</v>
      </c>
      <c r="C17" s="23">
        <v>3.47</v>
      </c>
      <c r="D17" s="24">
        <f>ABS(C18-C16)/2</f>
        <v>0.14500000000000002</v>
      </c>
      <c r="E17" s="23">
        <v>0.16500000000000001</v>
      </c>
      <c r="F17" s="23">
        <v>0.23</v>
      </c>
      <c r="G17" s="24">
        <f t="shared" ref="G17:G27" si="0">D17*E17</f>
        <v>2.3925000000000005E-2</v>
      </c>
      <c r="H17" s="26">
        <f t="shared" ref="H17:H27" si="1">G17*F17</f>
        <v>5.5027500000000016E-3</v>
      </c>
      <c r="I17" s="17"/>
    </row>
    <row r="18" spans="1:9" ht="10.5" customHeight="1" x14ac:dyDescent="0.3">
      <c r="A18" s="16"/>
      <c r="B18" s="27">
        <v>3</v>
      </c>
      <c r="C18" s="23">
        <v>3.62</v>
      </c>
      <c r="D18" s="24">
        <f t="shared" ref="D18:D27" si="2">ABS(C19-C17)/2</f>
        <v>0.14999999999999991</v>
      </c>
      <c r="E18" s="23">
        <v>0.17</v>
      </c>
      <c r="F18" s="23">
        <v>0.27</v>
      </c>
      <c r="G18" s="24">
        <f t="shared" si="0"/>
        <v>2.5499999999999988E-2</v>
      </c>
      <c r="H18" s="26">
        <f t="shared" si="1"/>
        <v>6.884999999999997E-3</v>
      </c>
      <c r="I18" s="17"/>
    </row>
    <row r="19" spans="1:9" ht="10.5" customHeight="1" x14ac:dyDescent="0.3">
      <c r="A19" s="16"/>
      <c r="B19" s="27">
        <v>4</v>
      </c>
      <c r="C19" s="23">
        <v>3.77</v>
      </c>
      <c r="D19" s="24">
        <f>ABS(C20-C18)/2</f>
        <v>0.15500000000000003</v>
      </c>
      <c r="E19" s="23">
        <v>0.17</v>
      </c>
      <c r="F19" s="23">
        <v>0.5</v>
      </c>
      <c r="G19" s="24">
        <f t="shared" si="0"/>
        <v>2.6350000000000005E-2</v>
      </c>
      <c r="H19" s="26">
        <f t="shared" si="1"/>
        <v>1.3175000000000003E-2</v>
      </c>
      <c r="I19" s="17"/>
    </row>
    <row r="20" spans="1:9" ht="10.5" customHeight="1" x14ac:dyDescent="0.3">
      <c r="A20" s="16"/>
      <c r="B20" s="27">
        <v>5</v>
      </c>
      <c r="C20" s="23">
        <v>3.93</v>
      </c>
      <c r="D20" s="24">
        <f t="shared" si="2"/>
        <v>0.15500000000000003</v>
      </c>
      <c r="E20" s="23">
        <v>0.17</v>
      </c>
      <c r="F20" s="23">
        <v>0.56000000000000005</v>
      </c>
      <c r="G20" s="24">
        <f t="shared" si="0"/>
        <v>2.6350000000000005E-2</v>
      </c>
      <c r="H20" s="26">
        <f t="shared" si="1"/>
        <v>1.4756000000000005E-2</v>
      </c>
      <c r="I20" s="17"/>
    </row>
    <row r="21" spans="1:9" ht="10.5" customHeight="1" x14ac:dyDescent="0.3">
      <c r="A21" s="16"/>
      <c r="B21" s="27">
        <v>6</v>
      </c>
      <c r="C21" s="23">
        <v>4.08</v>
      </c>
      <c r="D21" s="24">
        <f t="shared" si="2"/>
        <v>0.15999999999999992</v>
      </c>
      <c r="E21" s="23">
        <v>0.16</v>
      </c>
      <c r="F21" s="23">
        <v>0.48</v>
      </c>
      <c r="G21" s="24">
        <f t="shared" si="0"/>
        <v>2.5599999999999987E-2</v>
      </c>
      <c r="H21" s="26">
        <f t="shared" si="1"/>
        <v>1.2287999999999993E-2</v>
      </c>
      <c r="I21" s="17"/>
    </row>
    <row r="22" spans="1:9" ht="10.5" customHeight="1" x14ac:dyDescent="0.3">
      <c r="A22" s="16"/>
      <c r="B22" s="27">
        <v>7</v>
      </c>
      <c r="C22" s="23">
        <v>4.25</v>
      </c>
      <c r="D22" s="24">
        <f t="shared" si="2"/>
        <v>0.16000000000000014</v>
      </c>
      <c r="E22" s="23">
        <v>0.16</v>
      </c>
      <c r="F22" s="23">
        <v>0.23</v>
      </c>
      <c r="G22" s="24">
        <f t="shared" si="0"/>
        <v>2.5600000000000022E-2</v>
      </c>
      <c r="H22" s="26">
        <f t="shared" si="1"/>
        <v>5.8880000000000052E-3</v>
      </c>
      <c r="I22" s="17"/>
    </row>
    <row r="23" spans="1:9" ht="10.5" customHeight="1" x14ac:dyDescent="0.3">
      <c r="A23" s="16"/>
      <c r="B23" s="27">
        <v>8</v>
      </c>
      <c r="C23" s="23">
        <v>4.4000000000000004</v>
      </c>
      <c r="D23" s="24">
        <f>ABS(C24-C22)/2</f>
        <v>0.14999999999999991</v>
      </c>
      <c r="E23" s="23">
        <v>0.14000000000000001</v>
      </c>
      <c r="F23" s="23">
        <v>0.04</v>
      </c>
      <c r="G23" s="24">
        <f t="shared" si="0"/>
        <v>2.0999999999999991E-2</v>
      </c>
      <c r="H23" s="26">
        <f t="shared" si="1"/>
        <v>8.399999999999996E-4</v>
      </c>
      <c r="I23" s="17"/>
    </row>
    <row r="24" spans="1:9" ht="10.5" customHeight="1" x14ac:dyDescent="0.3">
      <c r="A24" s="16"/>
      <c r="B24" s="27">
        <v>9</v>
      </c>
      <c r="C24" s="23">
        <v>4.55</v>
      </c>
      <c r="D24" s="24">
        <f t="shared" si="2"/>
        <v>0.14999999999999991</v>
      </c>
      <c r="E24" s="23">
        <v>0.06</v>
      </c>
      <c r="F24" s="23">
        <v>0.01</v>
      </c>
      <c r="G24" s="24">
        <f t="shared" si="0"/>
        <v>8.9999999999999941E-3</v>
      </c>
      <c r="H24" s="26">
        <f t="shared" si="1"/>
        <v>8.9999999999999938E-5</v>
      </c>
      <c r="I24" s="17"/>
    </row>
    <row r="25" spans="1:9" ht="10.5" customHeight="1" x14ac:dyDescent="0.3">
      <c r="A25" s="16"/>
      <c r="B25" s="27">
        <v>10</v>
      </c>
      <c r="C25" s="23">
        <v>4.7</v>
      </c>
      <c r="D25" s="24">
        <f t="shared" si="2"/>
        <v>0.16000000000000014</v>
      </c>
      <c r="E25" s="23">
        <v>1.4999999999999999E-2</v>
      </c>
      <c r="F25" s="23">
        <v>0</v>
      </c>
      <c r="G25" s="24">
        <f t="shared" si="0"/>
        <v>2.400000000000002E-3</v>
      </c>
      <c r="H25" s="26">
        <f t="shared" si="1"/>
        <v>0</v>
      </c>
      <c r="I25" s="17"/>
    </row>
    <row r="26" spans="1:9" ht="10.5" customHeight="1" x14ac:dyDescent="0.3">
      <c r="A26" s="16"/>
      <c r="B26" s="27">
        <v>11</v>
      </c>
      <c r="C26" s="23">
        <v>4.87</v>
      </c>
      <c r="D26" s="24">
        <f t="shared" si="2"/>
        <v>0.17499999999999982</v>
      </c>
      <c r="E26" s="23">
        <v>5.0000000000000001E-3</v>
      </c>
      <c r="F26" s="23">
        <v>0</v>
      </c>
      <c r="G26" s="24">
        <f t="shared" si="0"/>
        <v>8.7499999999999915E-4</v>
      </c>
      <c r="H26" s="26">
        <f t="shared" si="1"/>
        <v>0</v>
      </c>
      <c r="I26" s="17"/>
    </row>
    <row r="27" spans="1:9" ht="10.5" customHeight="1" x14ac:dyDescent="0.3">
      <c r="A27" s="16"/>
      <c r="B27" s="27">
        <v>12</v>
      </c>
      <c r="C27" s="23">
        <v>5.05</v>
      </c>
      <c r="D27" s="24">
        <f t="shared" si="2"/>
        <v>8.9999999999999858E-2</v>
      </c>
      <c r="E27" s="23">
        <v>0</v>
      </c>
      <c r="F27" s="23">
        <v>0</v>
      </c>
      <c r="G27" s="24">
        <f t="shared" si="0"/>
        <v>0</v>
      </c>
      <c r="H27" s="26">
        <f t="shared" si="1"/>
        <v>0</v>
      </c>
      <c r="I27" s="17"/>
    </row>
    <row r="28" spans="1:9" ht="10.5" customHeight="1" x14ac:dyDescent="0.3">
      <c r="A28" s="16"/>
      <c r="B28" s="28" t="s">
        <v>18</v>
      </c>
      <c r="C28" s="23">
        <v>5.05</v>
      </c>
      <c r="D28" s="24"/>
      <c r="E28" s="23"/>
      <c r="F28" s="23"/>
      <c r="G28" s="24"/>
      <c r="H28" s="26"/>
      <c r="I28" s="17"/>
    </row>
    <row r="29" spans="1:9" ht="10.5" customHeight="1" x14ac:dyDescent="0.3">
      <c r="A29" s="16"/>
      <c r="B29" s="27"/>
      <c r="C29" s="23"/>
      <c r="D29" s="24"/>
      <c r="E29" s="23"/>
      <c r="F29" s="23"/>
      <c r="G29" s="24"/>
      <c r="H29" s="26"/>
      <c r="I29" s="17"/>
    </row>
    <row r="30" spans="1:9" ht="10.5" customHeight="1" x14ac:dyDescent="0.3">
      <c r="A30" s="16"/>
      <c r="B30" s="27"/>
      <c r="C30" s="23"/>
      <c r="D30" s="24"/>
      <c r="E30" s="23"/>
      <c r="F30" s="23"/>
      <c r="G30" s="24"/>
      <c r="H30" s="26"/>
      <c r="I30" s="17"/>
    </row>
    <row r="31" spans="1:9" ht="10.5" customHeight="1" x14ac:dyDescent="0.3">
      <c r="A31" s="16"/>
      <c r="B31" s="27"/>
      <c r="C31" s="23"/>
      <c r="D31" s="24"/>
      <c r="E31" s="23"/>
      <c r="F31" s="23"/>
      <c r="G31" s="24"/>
      <c r="H31" s="26"/>
      <c r="I31" s="17"/>
    </row>
    <row r="32" spans="1:9" ht="10.5" customHeight="1" x14ac:dyDescent="0.3">
      <c r="A32" s="16"/>
      <c r="B32" s="28"/>
      <c r="C32" s="29"/>
      <c r="D32" s="24"/>
      <c r="E32" s="29"/>
      <c r="F32" s="29"/>
      <c r="G32" s="24"/>
      <c r="H32" s="26"/>
      <c r="I32" s="17"/>
    </row>
    <row r="33" spans="1:9" ht="10.5" customHeight="1" x14ac:dyDescent="0.3">
      <c r="A33" s="16"/>
      <c r="B33" s="28"/>
      <c r="C33" s="29"/>
      <c r="D33" s="24"/>
      <c r="E33" s="29"/>
      <c r="F33" s="29"/>
      <c r="G33" s="24"/>
      <c r="H33" s="26"/>
      <c r="I33" s="17"/>
    </row>
    <row r="34" spans="1:9" ht="10.5" customHeight="1" x14ac:dyDescent="0.3">
      <c r="A34" s="16"/>
      <c r="B34" s="28"/>
      <c r="C34" s="29"/>
      <c r="D34" s="24"/>
      <c r="E34" s="29"/>
      <c r="F34" s="29"/>
      <c r="G34" s="24"/>
      <c r="H34" s="26"/>
      <c r="I34" s="17"/>
    </row>
    <row r="35" spans="1:9" ht="10.5" customHeight="1" x14ac:dyDescent="0.3">
      <c r="A35" s="16"/>
      <c r="B35" s="28"/>
      <c r="C35" s="29"/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0.11769230769230769</v>
      </c>
      <c r="E40" s="41"/>
      <c r="F40" s="45" t="s">
        <v>22</v>
      </c>
      <c r="G40" s="45"/>
      <c r="H40" s="36">
        <f>SUM(H15:H38)</f>
        <v>6.0567000000000003E-2</v>
      </c>
      <c r="I40" s="17"/>
    </row>
    <row r="41" spans="1:9" ht="11.4" customHeight="1" x14ac:dyDescent="0.3">
      <c r="A41" s="16"/>
      <c r="B41" s="45" t="s">
        <v>5</v>
      </c>
      <c r="C41" s="45"/>
      <c r="D41" s="44">
        <f>AVERAGE(F15:F38)</f>
        <v>0.18307692307692308</v>
      </c>
      <c r="E41" s="41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showWhiteSpace="0" view="pageLayout" topLeftCell="A21" zoomScaleNormal="70" workbookViewId="0">
      <selection activeCell="F37" sqref="F37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52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34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72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47" t="s">
        <v>47</v>
      </c>
      <c r="E9" s="47"/>
      <c r="F9" s="48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40" t="s">
        <v>15</v>
      </c>
      <c r="H10" s="21">
        <v>5.05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86</v>
      </c>
      <c r="E11" s="49"/>
      <c r="F11" s="50"/>
      <c r="G11" s="40" t="s">
        <v>16</v>
      </c>
      <c r="H11" s="21">
        <v>3.22</v>
      </c>
      <c r="I11" s="18"/>
    </row>
    <row r="12" spans="1:9" ht="12" customHeight="1" x14ac:dyDescent="0.3">
      <c r="A12" s="16"/>
      <c r="B12" s="45" t="s">
        <v>21</v>
      </c>
      <c r="C12" s="45"/>
      <c r="D12" s="51">
        <v>2</v>
      </c>
      <c r="E12" s="52"/>
      <c r="F12" s="53"/>
      <c r="G12" s="34" t="s">
        <v>17</v>
      </c>
      <c r="H12" s="21">
        <f>H10-H11</f>
        <v>1.8299999999999996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5.05</v>
      </c>
      <c r="D15" s="24">
        <v>8.5000000000000006E-2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4.88</v>
      </c>
      <c r="D16" s="24">
        <f>ABS(C17-C15)/2</f>
        <v>0.1599999999999997</v>
      </c>
      <c r="E16" s="23">
        <v>5.0000000000000001E-3</v>
      </c>
      <c r="F16" s="23">
        <v>0</v>
      </c>
      <c r="G16" s="24">
        <f>D16*E16</f>
        <v>7.9999999999999852E-4</v>
      </c>
      <c r="H16" s="26">
        <f>G16*F16</f>
        <v>0</v>
      </c>
      <c r="I16" s="17"/>
    </row>
    <row r="17" spans="1:9" ht="10.5" customHeight="1" x14ac:dyDescent="0.3">
      <c r="A17" s="16"/>
      <c r="B17" s="27">
        <v>2</v>
      </c>
      <c r="C17" s="23">
        <v>4.7300000000000004</v>
      </c>
      <c r="D17" s="24">
        <f t="shared" ref="D17:D26" si="0">ABS(C18-C16)/2</f>
        <v>0.1549999999999998</v>
      </c>
      <c r="E17" s="23">
        <v>0.02</v>
      </c>
      <c r="F17" s="23">
        <v>0</v>
      </c>
      <c r="G17" s="24">
        <f t="shared" ref="G17:G27" si="1">D17*E17</f>
        <v>3.099999999999996E-3</v>
      </c>
      <c r="H17" s="26">
        <f t="shared" ref="H17:H27" si="2">G17*F17</f>
        <v>0</v>
      </c>
      <c r="I17" s="17"/>
    </row>
    <row r="18" spans="1:9" ht="10.5" customHeight="1" x14ac:dyDescent="0.3">
      <c r="A18" s="16"/>
      <c r="B18" s="27">
        <v>3</v>
      </c>
      <c r="C18" s="23">
        <v>4.57</v>
      </c>
      <c r="D18" s="24">
        <f t="shared" si="0"/>
        <v>0.15500000000000025</v>
      </c>
      <c r="E18" s="23">
        <v>0.05</v>
      </c>
      <c r="F18" s="23">
        <v>0.02</v>
      </c>
      <c r="G18" s="24">
        <f t="shared" si="1"/>
        <v>7.750000000000013E-3</v>
      </c>
      <c r="H18" s="26">
        <f t="shared" si="2"/>
        <v>1.5500000000000027E-4</v>
      </c>
      <c r="I18" s="17"/>
    </row>
    <row r="19" spans="1:9" ht="10.5" customHeight="1" x14ac:dyDescent="0.3">
      <c r="A19" s="16"/>
      <c r="B19" s="27">
        <v>4</v>
      </c>
      <c r="C19" s="23">
        <v>4.42</v>
      </c>
      <c r="D19" s="24">
        <f t="shared" si="0"/>
        <v>0.15500000000000025</v>
      </c>
      <c r="E19" s="23">
        <v>0.13</v>
      </c>
      <c r="F19" s="23">
        <v>0.03</v>
      </c>
      <c r="G19" s="24">
        <f t="shared" si="1"/>
        <v>2.0150000000000032E-2</v>
      </c>
      <c r="H19" s="26">
        <f t="shared" si="2"/>
        <v>6.0450000000000098E-4</v>
      </c>
      <c r="I19" s="17"/>
    </row>
    <row r="20" spans="1:9" ht="10.5" customHeight="1" x14ac:dyDescent="0.3">
      <c r="A20" s="16"/>
      <c r="B20" s="27">
        <v>5</v>
      </c>
      <c r="C20" s="23">
        <v>4.26</v>
      </c>
      <c r="D20" s="24">
        <f t="shared" si="0"/>
        <v>0.14999999999999991</v>
      </c>
      <c r="E20" s="23">
        <v>0.16</v>
      </c>
      <c r="F20" s="23">
        <v>0.17</v>
      </c>
      <c r="G20" s="24">
        <f t="shared" si="1"/>
        <v>2.3999999999999987E-2</v>
      </c>
      <c r="H20" s="26">
        <f t="shared" si="2"/>
        <v>4.0799999999999977E-3</v>
      </c>
      <c r="I20" s="17"/>
    </row>
    <row r="21" spans="1:9" ht="10.5" customHeight="1" x14ac:dyDescent="0.3">
      <c r="A21" s="16"/>
      <c r="B21" s="27">
        <v>6</v>
      </c>
      <c r="C21" s="23">
        <v>4.12</v>
      </c>
      <c r="D21" s="24">
        <f t="shared" si="0"/>
        <v>0.1449999999999998</v>
      </c>
      <c r="E21" s="23">
        <v>0.155</v>
      </c>
      <c r="F21" s="23">
        <v>0.49</v>
      </c>
      <c r="G21" s="24">
        <f t="shared" si="1"/>
        <v>2.2474999999999967E-2</v>
      </c>
      <c r="H21" s="26">
        <f t="shared" si="2"/>
        <v>1.1012749999999984E-2</v>
      </c>
      <c r="I21" s="17"/>
    </row>
    <row r="22" spans="1:9" ht="10.5" customHeight="1" x14ac:dyDescent="0.3">
      <c r="A22" s="16"/>
      <c r="B22" s="27">
        <v>7</v>
      </c>
      <c r="C22" s="23">
        <v>3.97</v>
      </c>
      <c r="D22" s="24">
        <f t="shared" si="0"/>
        <v>0.15000000000000013</v>
      </c>
      <c r="E22" s="23">
        <v>0.16</v>
      </c>
      <c r="F22" s="23">
        <v>0.52</v>
      </c>
      <c r="G22" s="24">
        <f t="shared" si="1"/>
        <v>2.4000000000000021E-2</v>
      </c>
      <c r="H22" s="26">
        <f t="shared" si="2"/>
        <v>1.2480000000000012E-2</v>
      </c>
      <c r="I22" s="17"/>
    </row>
    <row r="23" spans="1:9" ht="10.5" customHeight="1" x14ac:dyDescent="0.3">
      <c r="A23" s="16"/>
      <c r="B23" s="27">
        <v>8</v>
      </c>
      <c r="C23" s="23">
        <v>3.82</v>
      </c>
      <c r="D23" s="24">
        <f t="shared" si="0"/>
        <v>0.15000000000000013</v>
      </c>
      <c r="E23" s="23">
        <v>0.17499999999999999</v>
      </c>
      <c r="F23" s="23">
        <v>0.53</v>
      </c>
      <c r="G23" s="24">
        <f t="shared" si="1"/>
        <v>2.6250000000000023E-2</v>
      </c>
      <c r="H23" s="26">
        <f t="shared" si="2"/>
        <v>1.3912500000000013E-2</v>
      </c>
      <c r="I23" s="17"/>
    </row>
    <row r="24" spans="1:9" ht="10.5" customHeight="1" x14ac:dyDescent="0.3">
      <c r="A24" s="16"/>
      <c r="B24" s="27">
        <v>9</v>
      </c>
      <c r="C24" s="23">
        <v>3.67</v>
      </c>
      <c r="D24" s="24">
        <f t="shared" si="0"/>
        <v>0.14999999999999991</v>
      </c>
      <c r="E24" s="23">
        <v>0.17</v>
      </c>
      <c r="F24" s="23">
        <v>0.31</v>
      </c>
      <c r="G24" s="24">
        <f t="shared" si="1"/>
        <v>2.5499999999999988E-2</v>
      </c>
      <c r="H24" s="26">
        <f t="shared" si="2"/>
        <v>7.9049999999999954E-3</v>
      </c>
      <c r="I24" s="17"/>
    </row>
    <row r="25" spans="1:9" ht="10.5" customHeight="1" x14ac:dyDescent="0.3">
      <c r="A25" s="16"/>
      <c r="B25" s="27">
        <v>10</v>
      </c>
      <c r="C25" s="23">
        <v>3.52</v>
      </c>
      <c r="D25" s="24">
        <f t="shared" si="0"/>
        <v>0.14999999999999991</v>
      </c>
      <c r="E25" s="23">
        <v>0.16500000000000001</v>
      </c>
      <c r="F25" s="23">
        <v>0.25</v>
      </c>
      <c r="G25" s="24">
        <f t="shared" si="1"/>
        <v>2.4749999999999987E-2</v>
      </c>
      <c r="H25" s="26">
        <f t="shared" si="2"/>
        <v>6.1874999999999968E-3</v>
      </c>
      <c r="I25" s="17"/>
    </row>
    <row r="26" spans="1:9" ht="10.5" customHeight="1" x14ac:dyDescent="0.3">
      <c r="A26" s="16"/>
      <c r="B26" s="27">
        <v>11</v>
      </c>
      <c r="C26" s="23">
        <v>3.37</v>
      </c>
      <c r="D26" s="24">
        <f t="shared" si="0"/>
        <v>0.14999999999999991</v>
      </c>
      <c r="E26" s="23">
        <v>0.15</v>
      </c>
      <c r="F26" s="23">
        <v>0.14000000000000001</v>
      </c>
      <c r="G26" s="24">
        <f t="shared" si="1"/>
        <v>2.2499999999999985E-2</v>
      </c>
      <c r="H26" s="26">
        <f t="shared" si="2"/>
        <v>3.1499999999999983E-3</v>
      </c>
      <c r="I26" s="17"/>
    </row>
    <row r="27" spans="1:9" ht="10.5" customHeight="1" x14ac:dyDescent="0.3">
      <c r="A27" s="16"/>
      <c r="B27" s="27">
        <v>12</v>
      </c>
      <c r="C27" s="23">
        <v>3.22</v>
      </c>
      <c r="D27" s="24">
        <f>ABS(C28-C26)/2</f>
        <v>7.4999999999999956E-2</v>
      </c>
      <c r="E27" s="23">
        <v>0.14000000000000001</v>
      </c>
      <c r="F27" s="23">
        <v>0.01</v>
      </c>
      <c r="G27" s="24">
        <f t="shared" si="1"/>
        <v>1.0499999999999995E-2</v>
      </c>
      <c r="H27" s="26">
        <f t="shared" si="2"/>
        <v>1.0499999999999995E-4</v>
      </c>
      <c r="I27" s="17"/>
    </row>
    <row r="28" spans="1:9" ht="10.5" customHeight="1" x14ac:dyDescent="0.3">
      <c r="A28" s="16"/>
      <c r="B28" s="27" t="s">
        <v>18</v>
      </c>
      <c r="C28" s="23">
        <v>3.22</v>
      </c>
      <c r="D28" s="24"/>
      <c r="E28" s="23"/>
      <c r="F28" s="23"/>
      <c r="G28" s="24"/>
      <c r="H28" s="26"/>
      <c r="I28" s="17"/>
    </row>
    <row r="29" spans="1:9" ht="10.5" customHeight="1" x14ac:dyDescent="0.3">
      <c r="A29" s="16"/>
      <c r="B29" s="27"/>
      <c r="C29" s="23"/>
      <c r="D29" s="24"/>
      <c r="E29" s="23"/>
      <c r="F29" s="23"/>
      <c r="G29" s="24"/>
      <c r="H29" s="26"/>
      <c r="I29" s="17"/>
    </row>
    <row r="30" spans="1:9" ht="10.5" customHeight="1" x14ac:dyDescent="0.3">
      <c r="A30" s="16"/>
      <c r="B30" s="27"/>
      <c r="C30" s="23"/>
      <c r="D30" s="24"/>
      <c r="E30" s="23"/>
      <c r="F30" s="23"/>
      <c r="G30" s="24"/>
      <c r="H30" s="26"/>
      <c r="I30" s="17"/>
    </row>
    <row r="31" spans="1:9" ht="10.5" customHeight="1" x14ac:dyDescent="0.3">
      <c r="A31" s="16"/>
      <c r="B31" s="27"/>
      <c r="C31" s="23"/>
      <c r="D31" s="24"/>
      <c r="E31" s="23"/>
      <c r="F31" s="23"/>
      <c r="G31" s="24"/>
      <c r="H31" s="26"/>
      <c r="I31" s="17"/>
    </row>
    <row r="32" spans="1:9" ht="10.5" customHeight="1" x14ac:dyDescent="0.3">
      <c r="A32" s="16"/>
      <c r="B32" s="28"/>
      <c r="C32" s="29"/>
      <c r="D32" s="24"/>
      <c r="E32" s="29"/>
      <c r="F32" s="29"/>
      <c r="G32" s="24"/>
      <c r="H32" s="26"/>
      <c r="I32" s="17"/>
    </row>
    <row r="33" spans="1:9" ht="10.5" customHeight="1" x14ac:dyDescent="0.3">
      <c r="A33" s="16"/>
      <c r="B33" s="28"/>
      <c r="C33" s="29"/>
      <c r="D33" s="24"/>
      <c r="E33" s="29"/>
      <c r="F33" s="29"/>
      <c r="G33" s="24"/>
      <c r="H33" s="26"/>
      <c r="I33" s="17"/>
    </row>
    <row r="34" spans="1:9" ht="10.5" customHeight="1" x14ac:dyDescent="0.3">
      <c r="A34" s="16"/>
      <c r="B34" s="28"/>
      <c r="C34" s="29"/>
      <c r="D34" s="24"/>
      <c r="E34" s="29"/>
      <c r="F34" s="29"/>
      <c r="G34" s="24"/>
      <c r="H34" s="26"/>
      <c r="I34" s="17"/>
    </row>
    <row r="35" spans="1:9" ht="10.5" customHeight="1" x14ac:dyDescent="0.3">
      <c r="A35" s="16"/>
      <c r="B35" s="28"/>
      <c r="C35" s="29"/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0.11384615384615385</v>
      </c>
      <c r="E40" s="41"/>
      <c r="F40" s="45" t="s">
        <v>22</v>
      </c>
      <c r="G40" s="45"/>
      <c r="H40" s="36">
        <f>SUM(H15:H38)</f>
        <v>5.9592250000000006E-2</v>
      </c>
      <c r="I40" s="17"/>
    </row>
    <row r="41" spans="1:9" ht="11.4" customHeight="1" x14ac:dyDescent="0.3">
      <c r="A41" s="16"/>
      <c r="B41" s="45" t="s">
        <v>5</v>
      </c>
      <c r="C41" s="45"/>
      <c r="D41" s="44">
        <f>AVERAGE(F15:F38)</f>
        <v>0.18999999999999997</v>
      </c>
      <c r="E41" s="41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showWhiteSpace="0" view="pageLayout" topLeftCell="A25" zoomScaleNormal="70" workbookViewId="0">
      <selection activeCell="F37" sqref="F37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56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35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73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51" t="s">
        <v>48</v>
      </c>
      <c r="E9" s="52"/>
      <c r="F9" s="53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40" t="s">
        <v>15</v>
      </c>
      <c r="H10" s="21">
        <v>2.33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87</v>
      </c>
      <c r="E11" s="49"/>
      <c r="F11" s="50"/>
      <c r="G11" s="40" t="s">
        <v>16</v>
      </c>
      <c r="H11" s="21">
        <v>0.41</v>
      </c>
      <c r="I11" s="18"/>
    </row>
    <row r="12" spans="1:9" ht="12" customHeight="1" x14ac:dyDescent="0.3">
      <c r="A12" s="16"/>
      <c r="B12" s="45" t="s">
        <v>21</v>
      </c>
      <c r="C12" s="45"/>
      <c r="D12" s="51">
        <v>1</v>
      </c>
      <c r="E12" s="52"/>
      <c r="F12" s="53"/>
      <c r="G12" s="34" t="s">
        <v>17</v>
      </c>
      <c r="H12" s="21">
        <f>H10-H11</f>
        <v>1.9200000000000002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0.41</v>
      </c>
      <c r="D15" s="24">
        <v>0.05</v>
      </c>
      <c r="E15" s="25">
        <v>2.5000000000000001E-2</v>
      </c>
      <c r="F15" s="25">
        <v>0.08</v>
      </c>
      <c r="G15" s="24">
        <f>D15*E15</f>
        <v>1.2500000000000002E-3</v>
      </c>
      <c r="H15" s="26">
        <f>G15*F15</f>
        <v>1.0000000000000002E-4</v>
      </c>
      <c r="I15" s="17"/>
    </row>
    <row r="16" spans="1:9" ht="10.5" customHeight="1" x14ac:dyDescent="0.3">
      <c r="A16" s="16"/>
      <c r="B16" s="27">
        <v>1</v>
      </c>
      <c r="C16" s="23">
        <v>0.51</v>
      </c>
      <c r="D16" s="24">
        <f>ABS(C17-C15)/2</f>
        <v>0.10500000000000001</v>
      </c>
      <c r="E16" s="23">
        <v>0.08</v>
      </c>
      <c r="F16" s="23">
        <v>0.28000000000000003</v>
      </c>
      <c r="G16" s="24">
        <f>D16*E16</f>
        <v>8.4000000000000012E-3</v>
      </c>
      <c r="H16" s="26">
        <f>G16*F16</f>
        <v>2.3520000000000004E-3</v>
      </c>
      <c r="I16" s="17"/>
    </row>
    <row r="17" spans="1:9" ht="10.5" customHeight="1" x14ac:dyDescent="0.3">
      <c r="A17" s="16"/>
      <c r="B17" s="27">
        <v>2</v>
      </c>
      <c r="C17" s="23">
        <v>0.62</v>
      </c>
      <c r="D17" s="24">
        <f t="shared" ref="D17:D32" si="0">ABS(C18-C16)/2</f>
        <v>0.10499999999999998</v>
      </c>
      <c r="E17" s="23">
        <v>0.11</v>
      </c>
      <c r="F17" s="23">
        <v>0.57999999999999996</v>
      </c>
      <c r="G17" s="24">
        <f t="shared" ref="G17:G33" si="1">D17*E17</f>
        <v>1.1549999999999998E-2</v>
      </c>
      <c r="H17" s="26">
        <f t="shared" ref="H17:H33" si="2">G17*F17</f>
        <v>6.6989999999999984E-3</v>
      </c>
      <c r="I17" s="17"/>
    </row>
    <row r="18" spans="1:9" ht="10.5" customHeight="1" x14ac:dyDescent="0.3">
      <c r="A18" s="16"/>
      <c r="B18" s="27">
        <v>3</v>
      </c>
      <c r="C18" s="23">
        <v>0.72</v>
      </c>
      <c r="D18" s="24">
        <f t="shared" si="0"/>
        <v>0.10499999999999998</v>
      </c>
      <c r="E18" s="23">
        <v>0.12</v>
      </c>
      <c r="F18" s="23">
        <v>0.48</v>
      </c>
      <c r="G18" s="24">
        <f t="shared" si="1"/>
        <v>1.2599999999999997E-2</v>
      </c>
      <c r="H18" s="26">
        <f t="shared" si="2"/>
        <v>6.0479999999999978E-3</v>
      </c>
      <c r="I18" s="17"/>
    </row>
    <row r="19" spans="1:9" ht="10.5" customHeight="1" x14ac:dyDescent="0.3">
      <c r="A19" s="16"/>
      <c r="B19" s="27">
        <v>4</v>
      </c>
      <c r="C19" s="23">
        <v>0.83</v>
      </c>
      <c r="D19" s="24">
        <f t="shared" si="0"/>
        <v>0.10999999999999999</v>
      </c>
      <c r="E19" s="23">
        <v>0.13</v>
      </c>
      <c r="F19" s="23">
        <v>0.59</v>
      </c>
      <c r="G19" s="24">
        <f t="shared" si="1"/>
        <v>1.4299999999999998E-2</v>
      </c>
      <c r="H19" s="26">
        <f t="shared" si="2"/>
        <v>8.4369999999999983E-3</v>
      </c>
      <c r="I19" s="17"/>
    </row>
    <row r="20" spans="1:9" ht="10.5" customHeight="1" x14ac:dyDescent="0.3">
      <c r="A20" s="16"/>
      <c r="B20" s="27">
        <v>5</v>
      </c>
      <c r="C20" s="23">
        <v>0.94</v>
      </c>
      <c r="D20" s="24">
        <f t="shared" si="0"/>
        <v>0.10500000000000004</v>
      </c>
      <c r="E20" s="23">
        <v>0.14000000000000001</v>
      </c>
      <c r="F20" s="23">
        <v>0.54</v>
      </c>
      <c r="G20" s="24">
        <f t="shared" si="1"/>
        <v>1.4700000000000006E-2</v>
      </c>
      <c r="H20" s="26">
        <f t="shared" si="2"/>
        <v>7.9380000000000041E-3</v>
      </c>
      <c r="I20" s="17"/>
    </row>
    <row r="21" spans="1:9" ht="10.5" customHeight="1" x14ac:dyDescent="0.3">
      <c r="A21" s="16"/>
      <c r="B21" s="27">
        <v>6</v>
      </c>
      <c r="C21" s="23">
        <v>1.04</v>
      </c>
      <c r="D21" s="24">
        <f t="shared" si="0"/>
        <v>0.10499999999999998</v>
      </c>
      <c r="E21" s="23">
        <v>0.17</v>
      </c>
      <c r="F21" s="23">
        <v>0.65</v>
      </c>
      <c r="G21" s="24">
        <f t="shared" si="1"/>
        <v>1.7849999999999998E-2</v>
      </c>
      <c r="H21" s="26">
        <f t="shared" si="2"/>
        <v>1.1602499999999998E-2</v>
      </c>
      <c r="I21" s="17"/>
    </row>
    <row r="22" spans="1:9" ht="10.5" customHeight="1" x14ac:dyDescent="0.3">
      <c r="A22" s="16"/>
      <c r="B22" s="27">
        <v>7</v>
      </c>
      <c r="C22" s="23">
        <v>1.1499999999999999</v>
      </c>
      <c r="D22" s="24">
        <f t="shared" si="0"/>
        <v>0.10999999999999999</v>
      </c>
      <c r="E22" s="23">
        <v>0.18</v>
      </c>
      <c r="F22" s="23">
        <v>0.47</v>
      </c>
      <c r="G22" s="24">
        <f t="shared" si="1"/>
        <v>1.9799999999999998E-2</v>
      </c>
      <c r="H22" s="26">
        <f t="shared" si="2"/>
        <v>9.3059999999999983E-3</v>
      </c>
      <c r="I22" s="17"/>
    </row>
    <row r="23" spans="1:9" ht="10.5" customHeight="1" x14ac:dyDescent="0.3">
      <c r="A23" s="16"/>
      <c r="B23" s="27">
        <v>8</v>
      </c>
      <c r="C23" s="23">
        <v>1.26</v>
      </c>
      <c r="D23" s="24">
        <f t="shared" si="0"/>
        <v>0.10500000000000009</v>
      </c>
      <c r="E23" s="23">
        <v>0.15</v>
      </c>
      <c r="F23" s="23">
        <v>0.46</v>
      </c>
      <c r="G23" s="24">
        <f t="shared" si="1"/>
        <v>1.5750000000000014E-2</v>
      </c>
      <c r="H23" s="26">
        <f t="shared" si="2"/>
        <v>7.2450000000000066E-3</v>
      </c>
      <c r="I23" s="17"/>
    </row>
    <row r="24" spans="1:9" ht="10.5" customHeight="1" x14ac:dyDescent="0.3">
      <c r="A24" s="16"/>
      <c r="B24" s="27">
        <v>9</v>
      </c>
      <c r="C24" s="23">
        <v>1.36</v>
      </c>
      <c r="D24" s="24">
        <f t="shared" si="0"/>
        <v>0.10499999999999998</v>
      </c>
      <c r="E24" s="23">
        <v>0.125</v>
      </c>
      <c r="F24" s="23">
        <v>0.45</v>
      </c>
      <c r="G24" s="24">
        <f t="shared" si="1"/>
        <v>1.3124999999999998E-2</v>
      </c>
      <c r="H24" s="26">
        <f t="shared" si="2"/>
        <v>5.9062499999999992E-3</v>
      </c>
      <c r="I24" s="17"/>
    </row>
    <row r="25" spans="1:9" ht="10.5" customHeight="1" x14ac:dyDescent="0.3">
      <c r="A25" s="16"/>
      <c r="B25" s="27">
        <v>10</v>
      </c>
      <c r="C25" s="23">
        <v>1.47</v>
      </c>
      <c r="D25" s="24">
        <f t="shared" si="0"/>
        <v>0.10499999999999998</v>
      </c>
      <c r="E25" s="23">
        <v>0.09</v>
      </c>
      <c r="F25" s="23">
        <v>0.38</v>
      </c>
      <c r="G25" s="24">
        <f t="shared" si="1"/>
        <v>9.4499999999999983E-3</v>
      </c>
      <c r="H25" s="26">
        <f t="shared" si="2"/>
        <v>3.5909999999999996E-3</v>
      </c>
      <c r="I25" s="17"/>
    </row>
    <row r="26" spans="1:9" ht="10.5" customHeight="1" x14ac:dyDescent="0.3">
      <c r="A26" s="16"/>
      <c r="B26" s="27">
        <v>11</v>
      </c>
      <c r="C26" s="23">
        <v>1.57</v>
      </c>
      <c r="D26" s="24">
        <f t="shared" si="0"/>
        <v>9.9999999999999978E-2</v>
      </c>
      <c r="E26" s="23">
        <v>0.09</v>
      </c>
      <c r="F26" s="23">
        <v>0.24</v>
      </c>
      <c r="G26" s="24">
        <f t="shared" si="1"/>
        <v>8.9999999999999976E-3</v>
      </c>
      <c r="H26" s="26">
        <f t="shared" si="2"/>
        <v>2.1599999999999992E-3</v>
      </c>
      <c r="I26" s="17"/>
    </row>
    <row r="27" spans="1:9" ht="10.5" customHeight="1" x14ac:dyDescent="0.3">
      <c r="A27" s="16"/>
      <c r="B27" s="27">
        <v>12</v>
      </c>
      <c r="C27" s="23">
        <v>1.67</v>
      </c>
      <c r="D27" s="24">
        <f t="shared" si="0"/>
        <v>0.10499999999999998</v>
      </c>
      <c r="E27" s="23">
        <v>0.09</v>
      </c>
      <c r="F27" s="23">
        <v>0.12</v>
      </c>
      <c r="G27" s="24">
        <f t="shared" si="1"/>
        <v>9.4499999999999983E-3</v>
      </c>
      <c r="H27" s="26">
        <f t="shared" si="2"/>
        <v>1.1339999999999998E-3</v>
      </c>
      <c r="I27" s="17"/>
    </row>
    <row r="28" spans="1:9" ht="10.5" customHeight="1" x14ac:dyDescent="0.3">
      <c r="A28" s="16"/>
      <c r="B28" s="27">
        <v>13</v>
      </c>
      <c r="C28" s="23">
        <v>1.78</v>
      </c>
      <c r="D28" s="24">
        <f t="shared" si="0"/>
        <v>0.10999999999999999</v>
      </c>
      <c r="E28" s="23">
        <v>0.09</v>
      </c>
      <c r="F28" s="23">
        <v>0.14000000000000001</v>
      </c>
      <c r="G28" s="24">
        <f t="shared" si="1"/>
        <v>9.8999999999999991E-3</v>
      </c>
      <c r="H28" s="26">
        <f t="shared" si="2"/>
        <v>1.3860000000000001E-3</v>
      </c>
      <c r="I28" s="17"/>
    </row>
    <row r="29" spans="1:9" ht="10.5" customHeight="1" x14ac:dyDescent="0.3">
      <c r="A29" s="16"/>
      <c r="B29" s="27">
        <v>14</v>
      </c>
      <c r="C29" s="23">
        <v>1.89</v>
      </c>
      <c r="D29" s="24">
        <f t="shared" si="0"/>
        <v>0.10499999999999998</v>
      </c>
      <c r="E29" s="23">
        <v>7.0000000000000007E-2</v>
      </c>
      <c r="F29" s="23">
        <v>0.21</v>
      </c>
      <c r="G29" s="24">
        <f t="shared" si="1"/>
        <v>7.3499999999999998E-3</v>
      </c>
      <c r="H29" s="26">
        <f t="shared" si="2"/>
        <v>1.5435E-3</v>
      </c>
      <c r="I29" s="17"/>
    </row>
    <row r="30" spans="1:9" ht="10.5" customHeight="1" x14ac:dyDescent="0.3">
      <c r="A30" s="16"/>
      <c r="B30" s="27">
        <v>15</v>
      </c>
      <c r="C30" s="23">
        <v>1.99</v>
      </c>
      <c r="D30" s="24">
        <f t="shared" si="0"/>
        <v>0.10500000000000009</v>
      </c>
      <c r="E30" s="23">
        <v>0.06</v>
      </c>
      <c r="F30" s="23">
        <v>0.15</v>
      </c>
      <c r="G30" s="24">
        <f t="shared" si="1"/>
        <v>6.3000000000000052E-3</v>
      </c>
      <c r="H30" s="26">
        <f t="shared" si="2"/>
        <v>9.4500000000000074E-4</v>
      </c>
      <c r="I30" s="17"/>
    </row>
    <row r="31" spans="1:9" ht="10.5" customHeight="1" x14ac:dyDescent="0.3">
      <c r="A31" s="16"/>
      <c r="B31" s="27">
        <v>16</v>
      </c>
      <c r="C31" s="23">
        <v>2.1</v>
      </c>
      <c r="D31" s="24">
        <f t="shared" si="0"/>
        <v>0.10999999999999999</v>
      </c>
      <c r="E31" s="23">
        <v>7.4999999999999997E-2</v>
      </c>
      <c r="F31" s="23">
        <v>0.04</v>
      </c>
      <c r="G31" s="24">
        <f t="shared" si="1"/>
        <v>8.2499999999999987E-3</v>
      </c>
      <c r="H31" s="26">
        <f t="shared" si="2"/>
        <v>3.2999999999999994E-4</v>
      </c>
      <c r="I31" s="17"/>
    </row>
    <row r="32" spans="1:9" ht="10.5" customHeight="1" x14ac:dyDescent="0.3">
      <c r="A32" s="16"/>
      <c r="B32" s="28">
        <v>17</v>
      </c>
      <c r="C32" s="29">
        <v>2.21</v>
      </c>
      <c r="D32" s="24">
        <f t="shared" si="0"/>
        <v>0.11499999999999999</v>
      </c>
      <c r="E32" s="29">
        <v>0.06</v>
      </c>
      <c r="F32" s="29">
        <v>0</v>
      </c>
      <c r="G32" s="24">
        <f t="shared" si="1"/>
        <v>6.899999999999999E-3</v>
      </c>
      <c r="H32" s="26">
        <f t="shared" si="2"/>
        <v>0</v>
      </c>
      <c r="I32" s="17"/>
    </row>
    <row r="33" spans="1:9" ht="10.5" customHeight="1" x14ac:dyDescent="0.3">
      <c r="A33" s="16"/>
      <c r="B33" s="28">
        <v>18</v>
      </c>
      <c r="C33" s="29">
        <v>2.33</v>
      </c>
      <c r="D33" s="24">
        <f>ABS(C34-C32)/2</f>
        <v>6.0000000000000053E-2</v>
      </c>
      <c r="E33" s="29">
        <v>5.0000000000000001E-3</v>
      </c>
      <c r="F33" s="29">
        <v>0</v>
      </c>
      <c r="G33" s="24">
        <f t="shared" si="1"/>
        <v>3.000000000000003E-4</v>
      </c>
      <c r="H33" s="26">
        <f t="shared" si="2"/>
        <v>0</v>
      </c>
      <c r="I33" s="17"/>
    </row>
    <row r="34" spans="1:9" ht="10.5" customHeight="1" x14ac:dyDescent="0.3">
      <c r="A34" s="16"/>
      <c r="B34" s="28" t="s">
        <v>18</v>
      </c>
      <c r="C34" s="29">
        <v>2.33</v>
      </c>
      <c r="D34" s="24"/>
      <c r="E34" s="29"/>
      <c r="F34" s="29"/>
      <c r="G34" s="24"/>
      <c r="H34" s="26"/>
      <c r="I34" s="17"/>
    </row>
    <row r="35" spans="1:9" ht="10.5" customHeight="1" x14ac:dyDescent="0.3">
      <c r="A35" s="16"/>
      <c r="B35" s="28"/>
      <c r="C35" s="29"/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9.7894736842105284E-2</v>
      </c>
      <c r="E40" s="41"/>
      <c r="F40" s="45" t="s">
        <v>22</v>
      </c>
      <c r="G40" s="45"/>
      <c r="H40" s="36">
        <f>SUM(H15:H38)</f>
        <v>7.6723249999999993E-2</v>
      </c>
      <c r="I40" s="17"/>
    </row>
    <row r="41" spans="1:9" ht="11.4" customHeight="1" x14ac:dyDescent="0.3">
      <c r="A41" s="16"/>
      <c r="B41" s="45" t="s">
        <v>5</v>
      </c>
      <c r="C41" s="45"/>
      <c r="D41" s="44">
        <f>AVERAGE(F15:F38)</f>
        <v>0.30842105263157898</v>
      </c>
      <c r="E41" s="41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showWhiteSpace="0" view="pageLayout" topLeftCell="A25" zoomScaleNormal="70" workbookViewId="0">
      <selection activeCell="D41" sqref="D41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38" t="s">
        <v>7</v>
      </c>
      <c r="C3" s="38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25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26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63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47" t="s">
        <v>40</v>
      </c>
      <c r="E9" s="47"/>
      <c r="F9" s="48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38" t="s">
        <v>15</v>
      </c>
      <c r="H10" s="21">
        <v>11.83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78</v>
      </c>
      <c r="E11" s="49"/>
      <c r="F11" s="50"/>
      <c r="G11" s="38" t="s">
        <v>16</v>
      </c>
      <c r="H11" s="21">
        <v>0.77</v>
      </c>
      <c r="I11" s="18"/>
    </row>
    <row r="12" spans="1:9" ht="12" customHeight="1" x14ac:dyDescent="0.3">
      <c r="A12" s="16"/>
      <c r="B12" s="45" t="s">
        <v>21</v>
      </c>
      <c r="C12" s="45"/>
      <c r="D12" s="51">
        <v>2</v>
      </c>
      <c r="E12" s="52"/>
      <c r="F12" s="53"/>
      <c r="G12" s="34" t="s">
        <v>17</v>
      </c>
      <c r="H12" s="21">
        <f>H10-H11</f>
        <v>11.06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11.83</v>
      </c>
      <c r="D15" s="24">
        <v>1.4999999999999999E-2</v>
      </c>
      <c r="E15" s="25">
        <v>5.0000000000000001E-3</v>
      </c>
      <c r="F15" s="25">
        <v>0</v>
      </c>
      <c r="G15" s="24">
        <f t="shared" ref="G15:G35" si="0">D15*E15</f>
        <v>7.4999999999999993E-5</v>
      </c>
      <c r="H15" s="26">
        <f t="shared" ref="H15:H35" si="1">G15*F15</f>
        <v>0</v>
      </c>
      <c r="I15" s="17"/>
    </row>
    <row r="16" spans="1:9" ht="10.5" customHeight="1" x14ac:dyDescent="0.3">
      <c r="A16" s="16"/>
      <c r="B16" s="27">
        <v>1</v>
      </c>
      <c r="C16" s="23">
        <v>11.8</v>
      </c>
      <c r="D16" s="24">
        <f>ABS(C17-C15)/2</f>
        <v>0.28500000000000014</v>
      </c>
      <c r="E16" s="23">
        <v>0.21</v>
      </c>
      <c r="F16" s="23">
        <v>0.21</v>
      </c>
      <c r="G16" s="24">
        <f t="shared" si="0"/>
        <v>5.9850000000000028E-2</v>
      </c>
      <c r="H16" s="26">
        <f t="shared" si="1"/>
        <v>1.2568500000000005E-2</v>
      </c>
      <c r="I16" s="17"/>
    </row>
    <row r="17" spans="1:9" ht="10.5" customHeight="1" x14ac:dyDescent="0.3">
      <c r="A17" s="16"/>
      <c r="B17" s="27">
        <v>2</v>
      </c>
      <c r="C17" s="23">
        <v>11.26</v>
      </c>
      <c r="D17" s="24">
        <f>ABS(C18-C16)/2</f>
        <v>0.30000000000000071</v>
      </c>
      <c r="E17" s="23">
        <v>0.31</v>
      </c>
      <c r="F17" s="23">
        <v>0.24</v>
      </c>
      <c r="G17" s="24">
        <f t="shared" si="0"/>
        <v>9.3000000000000221E-2</v>
      </c>
      <c r="H17" s="26">
        <f t="shared" si="1"/>
        <v>2.2320000000000052E-2</v>
      </c>
      <c r="I17" s="17"/>
    </row>
    <row r="18" spans="1:9" ht="10.5" customHeight="1" x14ac:dyDescent="0.3">
      <c r="A18" s="16"/>
      <c r="B18" s="27">
        <v>3</v>
      </c>
      <c r="C18" s="23">
        <v>11.2</v>
      </c>
      <c r="D18" s="24">
        <f t="shared" ref="D18:D35" si="2">ABS(C19-C17)/2</f>
        <v>0.76999999999999957</v>
      </c>
      <c r="E18" s="23">
        <v>0.09</v>
      </c>
      <c r="F18" s="23">
        <v>0.19</v>
      </c>
      <c r="G18" s="24">
        <f t="shared" si="0"/>
        <v>6.9299999999999959E-2</v>
      </c>
      <c r="H18" s="26">
        <f t="shared" si="1"/>
        <v>1.3166999999999993E-2</v>
      </c>
      <c r="I18" s="17"/>
    </row>
    <row r="19" spans="1:9" ht="10.5" customHeight="1" x14ac:dyDescent="0.3">
      <c r="A19" s="16"/>
      <c r="B19" s="27">
        <v>4</v>
      </c>
      <c r="C19" s="23">
        <v>9.7200000000000006</v>
      </c>
      <c r="D19" s="24">
        <f t="shared" si="2"/>
        <v>1.0249999999999995</v>
      </c>
      <c r="E19" s="23">
        <v>0.39900000000000002</v>
      </c>
      <c r="F19" s="23">
        <v>0.27</v>
      </c>
      <c r="G19" s="24">
        <f t="shared" si="0"/>
        <v>0.40897499999999981</v>
      </c>
      <c r="H19" s="26">
        <f t="shared" si="1"/>
        <v>0.11042324999999996</v>
      </c>
      <c r="I19" s="17"/>
    </row>
    <row r="20" spans="1:9" ht="10.5" customHeight="1" x14ac:dyDescent="0.3">
      <c r="A20" s="16"/>
      <c r="B20" s="27">
        <v>5</v>
      </c>
      <c r="C20" s="23">
        <v>9.15</v>
      </c>
      <c r="D20" s="24">
        <f t="shared" si="2"/>
        <v>0.5550000000000006</v>
      </c>
      <c r="E20" s="23">
        <v>0.42</v>
      </c>
      <c r="F20" s="23">
        <v>0.28000000000000003</v>
      </c>
      <c r="G20" s="24">
        <f t="shared" si="0"/>
        <v>0.23310000000000025</v>
      </c>
      <c r="H20" s="26">
        <f t="shared" si="1"/>
        <v>6.5268000000000076E-2</v>
      </c>
      <c r="I20" s="17"/>
    </row>
    <row r="21" spans="1:9" ht="10.5" customHeight="1" x14ac:dyDescent="0.3">
      <c r="A21" s="16"/>
      <c r="B21" s="27">
        <v>6</v>
      </c>
      <c r="C21" s="23">
        <v>8.61</v>
      </c>
      <c r="D21" s="24">
        <f t="shared" si="2"/>
        <v>0.54999999999999982</v>
      </c>
      <c r="E21" s="23">
        <v>0.42</v>
      </c>
      <c r="F21" s="23">
        <v>0.28000000000000003</v>
      </c>
      <c r="G21" s="24">
        <f t="shared" si="0"/>
        <v>0.23099999999999993</v>
      </c>
      <c r="H21" s="26">
        <f t="shared" si="1"/>
        <v>6.4679999999999988E-2</v>
      </c>
      <c r="I21" s="17"/>
    </row>
    <row r="22" spans="1:9" ht="10.5" customHeight="1" x14ac:dyDescent="0.3">
      <c r="A22" s="16"/>
      <c r="B22" s="27">
        <v>7</v>
      </c>
      <c r="C22" s="23">
        <v>8.0500000000000007</v>
      </c>
      <c r="D22" s="24">
        <f t="shared" si="2"/>
        <v>0.54999999999999982</v>
      </c>
      <c r="E22" s="23">
        <v>0.38</v>
      </c>
      <c r="F22" s="23">
        <v>0.28999999999999998</v>
      </c>
      <c r="G22" s="24">
        <f t="shared" si="0"/>
        <v>0.20899999999999994</v>
      </c>
      <c r="H22" s="26">
        <f t="shared" si="1"/>
        <v>6.0609999999999976E-2</v>
      </c>
      <c r="I22" s="17"/>
    </row>
    <row r="23" spans="1:9" ht="10.5" customHeight="1" x14ac:dyDescent="0.3">
      <c r="A23" s="16"/>
      <c r="B23" s="27">
        <v>8</v>
      </c>
      <c r="C23" s="23">
        <v>7.51</v>
      </c>
      <c r="D23" s="24">
        <f t="shared" si="2"/>
        <v>0.55000000000000027</v>
      </c>
      <c r="E23" s="23">
        <v>0.39500000000000002</v>
      </c>
      <c r="F23" s="23">
        <v>0.23</v>
      </c>
      <c r="G23" s="24">
        <f t="shared" si="0"/>
        <v>0.21725000000000011</v>
      </c>
      <c r="H23" s="26">
        <f t="shared" si="1"/>
        <v>4.9967500000000026E-2</v>
      </c>
      <c r="I23" s="17"/>
    </row>
    <row r="24" spans="1:9" ht="10.5" customHeight="1" x14ac:dyDescent="0.3">
      <c r="A24" s="16"/>
      <c r="B24" s="27">
        <v>9</v>
      </c>
      <c r="C24" s="23">
        <v>6.95</v>
      </c>
      <c r="D24" s="24">
        <f t="shared" si="2"/>
        <v>0.56000000000000005</v>
      </c>
      <c r="E24" s="23">
        <v>0.43</v>
      </c>
      <c r="F24" s="23">
        <v>0.28000000000000003</v>
      </c>
      <c r="G24" s="24">
        <f t="shared" si="0"/>
        <v>0.24080000000000001</v>
      </c>
      <c r="H24" s="26">
        <f t="shared" si="1"/>
        <v>6.7424000000000012E-2</v>
      </c>
      <c r="I24" s="17"/>
    </row>
    <row r="25" spans="1:9" ht="10.5" customHeight="1" x14ac:dyDescent="0.3">
      <c r="A25" s="16"/>
      <c r="B25" s="27">
        <v>10</v>
      </c>
      <c r="C25" s="23">
        <v>6.39</v>
      </c>
      <c r="D25" s="24">
        <f t="shared" si="2"/>
        <v>0.55000000000000027</v>
      </c>
      <c r="E25" s="23">
        <v>0.41</v>
      </c>
      <c r="F25" s="23">
        <v>0.3</v>
      </c>
      <c r="G25" s="24">
        <f t="shared" si="0"/>
        <v>0.22550000000000009</v>
      </c>
      <c r="H25" s="26">
        <f t="shared" si="1"/>
        <v>6.765000000000003E-2</v>
      </c>
      <c r="I25" s="17"/>
    </row>
    <row r="26" spans="1:9" ht="10.5" customHeight="1" x14ac:dyDescent="0.3">
      <c r="A26" s="16"/>
      <c r="B26" s="27">
        <v>11</v>
      </c>
      <c r="C26" s="23">
        <v>5.85</v>
      </c>
      <c r="D26" s="24">
        <f t="shared" si="2"/>
        <v>0.55499999999999972</v>
      </c>
      <c r="E26" s="23">
        <v>0.46</v>
      </c>
      <c r="F26" s="23">
        <v>0.31</v>
      </c>
      <c r="G26" s="24">
        <f t="shared" si="0"/>
        <v>0.25529999999999986</v>
      </c>
      <c r="H26" s="26">
        <f t="shared" si="1"/>
        <v>7.914299999999995E-2</v>
      </c>
      <c r="I26" s="17"/>
    </row>
    <row r="27" spans="1:9" ht="10.5" customHeight="1" x14ac:dyDescent="0.3">
      <c r="A27" s="16"/>
      <c r="B27" s="27">
        <v>12</v>
      </c>
      <c r="C27" s="23">
        <v>5.28</v>
      </c>
      <c r="D27" s="24">
        <f t="shared" si="2"/>
        <v>0.54</v>
      </c>
      <c r="E27" s="23">
        <v>0.47</v>
      </c>
      <c r="F27" s="23">
        <v>0.25</v>
      </c>
      <c r="G27" s="24">
        <f t="shared" si="0"/>
        <v>0.25380000000000003</v>
      </c>
      <c r="H27" s="26">
        <f t="shared" si="1"/>
        <v>6.3450000000000006E-2</v>
      </c>
      <c r="I27" s="17"/>
    </row>
    <row r="28" spans="1:9" ht="10.5" customHeight="1" x14ac:dyDescent="0.3">
      <c r="A28" s="16"/>
      <c r="B28" s="27">
        <v>13</v>
      </c>
      <c r="C28" s="23">
        <v>4.7699999999999996</v>
      </c>
      <c r="D28" s="24">
        <f t="shared" si="2"/>
        <v>0.54</v>
      </c>
      <c r="E28" s="23">
        <v>0.45</v>
      </c>
      <c r="F28" s="23">
        <v>0.26</v>
      </c>
      <c r="G28" s="24">
        <f t="shared" si="0"/>
        <v>0.24300000000000002</v>
      </c>
      <c r="H28" s="26">
        <f t="shared" si="1"/>
        <v>6.3180000000000014E-2</v>
      </c>
      <c r="I28" s="17"/>
    </row>
    <row r="29" spans="1:9" ht="10.5" customHeight="1" x14ac:dyDescent="0.3">
      <c r="A29" s="16"/>
      <c r="B29" s="27">
        <v>14</v>
      </c>
      <c r="C29" s="23">
        <v>4.2</v>
      </c>
      <c r="D29" s="24">
        <f t="shared" si="2"/>
        <v>0.55999999999999983</v>
      </c>
      <c r="E29" s="23">
        <v>0.4</v>
      </c>
      <c r="F29" s="23">
        <v>0.23</v>
      </c>
      <c r="G29" s="24">
        <f t="shared" si="0"/>
        <v>0.22399999999999995</v>
      </c>
      <c r="H29" s="26">
        <f t="shared" si="1"/>
        <v>5.1519999999999989E-2</v>
      </c>
      <c r="I29" s="17"/>
    </row>
    <row r="30" spans="1:9" ht="10.5" customHeight="1" x14ac:dyDescent="0.3">
      <c r="A30" s="16"/>
      <c r="B30" s="27">
        <v>15</v>
      </c>
      <c r="C30" s="23">
        <v>3.65</v>
      </c>
      <c r="D30" s="24">
        <f t="shared" si="2"/>
        <v>0.55000000000000004</v>
      </c>
      <c r="E30" s="23">
        <v>0.34</v>
      </c>
      <c r="F30" s="23">
        <v>0.23</v>
      </c>
      <c r="G30" s="24">
        <f t="shared" si="0"/>
        <v>0.18700000000000003</v>
      </c>
      <c r="H30" s="26">
        <f t="shared" si="1"/>
        <v>4.3010000000000007E-2</v>
      </c>
      <c r="I30" s="17"/>
    </row>
    <row r="31" spans="1:9" ht="10.5" customHeight="1" x14ac:dyDescent="0.3">
      <c r="A31" s="16"/>
      <c r="B31" s="27">
        <v>16</v>
      </c>
      <c r="C31" s="23">
        <v>3.1</v>
      </c>
      <c r="D31" s="24">
        <f t="shared" si="2"/>
        <v>0.55000000000000004</v>
      </c>
      <c r="E31" s="23">
        <v>0.28999999999999998</v>
      </c>
      <c r="F31" s="23">
        <v>0.15</v>
      </c>
      <c r="G31" s="24">
        <f t="shared" si="0"/>
        <v>0.1595</v>
      </c>
      <c r="H31" s="26">
        <f t="shared" si="1"/>
        <v>2.3924999999999998E-2</v>
      </c>
      <c r="I31" s="17"/>
    </row>
    <row r="32" spans="1:9" ht="10.5" customHeight="1" x14ac:dyDescent="0.3">
      <c r="A32" s="16"/>
      <c r="B32" s="28">
        <v>17</v>
      </c>
      <c r="C32" s="29">
        <v>2.5499999999999998</v>
      </c>
      <c r="D32" s="24">
        <f t="shared" si="2"/>
        <v>0.55000000000000004</v>
      </c>
      <c r="E32" s="29">
        <v>0.19</v>
      </c>
      <c r="F32" s="29">
        <v>0</v>
      </c>
      <c r="G32" s="24">
        <f t="shared" si="0"/>
        <v>0.10450000000000001</v>
      </c>
      <c r="H32" s="26">
        <f t="shared" si="1"/>
        <v>0</v>
      </c>
      <c r="I32" s="17"/>
    </row>
    <row r="33" spans="1:9" ht="10.5" customHeight="1" x14ac:dyDescent="0.3">
      <c r="A33" s="16"/>
      <c r="B33" s="28">
        <v>18</v>
      </c>
      <c r="C33" s="29">
        <v>2</v>
      </c>
      <c r="D33" s="24">
        <f t="shared" si="2"/>
        <v>0.56499999999999995</v>
      </c>
      <c r="E33" s="29">
        <v>0.155</v>
      </c>
      <c r="F33" s="29">
        <v>0</v>
      </c>
      <c r="G33" s="24">
        <f t="shared" si="0"/>
        <v>8.7574999999999986E-2</v>
      </c>
      <c r="H33" s="26">
        <f t="shared" si="1"/>
        <v>0</v>
      </c>
      <c r="I33" s="17"/>
    </row>
    <row r="34" spans="1:9" ht="10.5" customHeight="1" x14ac:dyDescent="0.3">
      <c r="A34" s="16"/>
      <c r="B34" s="28">
        <v>19</v>
      </c>
      <c r="C34" s="29">
        <v>1.42</v>
      </c>
      <c r="D34" s="24">
        <f t="shared" si="2"/>
        <v>0.61499999999999999</v>
      </c>
      <c r="E34" s="29">
        <v>6.5000000000000002E-2</v>
      </c>
      <c r="F34" s="29">
        <v>0</v>
      </c>
      <c r="G34" s="24">
        <f t="shared" si="0"/>
        <v>3.9975000000000004E-2</v>
      </c>
      <c r="H34" s="26">
        <f t="shared" si="1"/>
        <v>0</v>
      </c>
      <c r="I34" s="17"/>
    </row>
    <row r="35" spans="1:9" ht="10.5" customHeight="1" x14ac:dyDescent="0.3">
      <c r="A35" s="16"/>
      <c r="B35" s="28">
        <v>20</v>
      </c>
      <c r="C35" s="29">
        <v>0.77</v>
      </c>
      <c r="D35" s="24">
        <f t="shared" si="2"/>
        <v>0.32499999999999996</v>
      </c>
      <c r="E35" s="29">
        <v>0</v>
      </c>
      <c r="F35" s="29">
        <v>0</v>
      </c>
      <c r="G35" s="24">
        <f t="shared" si="0"/>
        <v>0</v>
      </c>
      <c r="H35" s="26">
        <f t="shared" si="1"/>
        <v>0</v>
      </c>
      <c r="I35" s="17"/>
    </row>
    <row r="36" spans="1:9" ht="10.5" customHeight="1" x14ac:dyDescent="0.3">
      <c r="A36" s="16"/>
      <c r="B36" s="28" t="s">
        <v>18</v>
      </c>
      <c r="C36" s="29">
        <v>0.77</v>
      </c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0.29947619047619056</v>
      </c>
      <c r="E40" s="39"/>
      <c r="F40" s="45" t="s">
        <v>22</v>
      </c>
      <c r="G40" s="45"/>
      <c r="H40" s="36">
        <f>SUM(H15:H38)</f>
        <v>0.85830625000000005</v>
      </c>
      <c r="I40" s="17"/>
    </row>
    <row r="41" spans="1:9" ht="11.4" customHeight="1" x14ac:dyDescent="0.3">
      <c r="A41" s="16"/>
      <c r="B41" s="45" t="s">
        <v>5</v>
      </c>
      <c r="C41" s="45"/>
      <c r="D41" s="44">
        <f>AVERAGE(F15:F38)</f>
        <v>0.19047619047619047</v>
      </c>
      <c r="E41" s="39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showWhiteSpace="0" view="pageLayout" topLeftCell="A21" zoomScaleNormal="70" workbookViewId="0">
      <selection activeCell="F38" sqref="F38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56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35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73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51" t="s">
        <v>48</v>
      </c>
      <c r="E9" s="52"/>
      <c r="F9" s="53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40" t="s">
        <v>15</v>
      </c>
      <c r="H10" s="21">
        <v>2.33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87</v>
      </c>
      <c r="E11" s="49"/>
      <c r="F11" s="50"/>
      <c r="G11" s="40" t="s">
        <v>16</v>
      </c>
      <c r="H11" s="21">
        <v>0.42</v>
      </c>
      <c r="I11" s="18"/>
    </row>
    <row r="12" spans="1:9" ht="12" customHeight="1" x14ac:dyDescent="0.3">
      <c r="A12" s="16"/>
      <c r="B12" s="45" t="s">
        <v>21</v>
      </c>
      <c r="C12" s="45"/>
      <c r="D12" s="51">
        <v>2</v>
      </c>
      <c r="E12" s="52"/>
      <c r="F12" s="53"/>
      <c r="G12" s="34" t="s">
        <v>17</v>
      </c>
      <c r="H12" s="21">
        <f>H10-H11</f>
        <v>1.9100000000000001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2.33</v>
      </c>
      <c r="D15" s="24">
        <v>5.5E-2</v>
      </c>
      <c r="E15" s="25">
        <v>5.0000000000000001E-3</v>
      </c>
      <c r="F15" s="25">
        <v>0</v>
      </c>
      <c r="G15" s="24">
        <f>D15*E15</f>
        <v>2.7500000000000002E-4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2.2200000000000002</v>
      </c>
      <c r="D16" s="24">
        <f>ABS(C17-C15)/2</f>
        <v>0.1100000000000001</v>
      </c>
      <c r="E16" s="23">
        <v>7.0000000000000007E-2</v>
      </c>
      <c r="F16" s="23">
        <v>0</v>
      </c>
      <c r="G16" s="24">
        <f>D16*E16</f>
        <v>7.7000000000000072E-3</v>
      </c>
      <c r="H16" s="26">
        <f>G16*F16</f>
        <v>0</v>
      </c>
      <c r="I16" s="17"/>
    </row>
    <row r="17" spans="1:9" ht="10.5" customHeight="1" x14ac:dyDescent="0.3">
      <c r="A17" s="16"/>
      <c r="B17" s="27">
        <v>2</v>
      </c>
      <c r="C17" s="23">
        <v>2.11</v>
      </c>
      <c r="D17" s="24">
        <f>ABS(C18-C16)/2</f>
        <v>0.1050000000000002</v>
      </c>
      <c r="E17" s="23">
        <v>7.0000000000000007E-2</v>
      </c>
      <c r="F17" s="23">
        <v>0.04</v>
      </c>
      <c r="G17" s="24">
        <f t="shared" ref="G17:G33" si="0">D17*E17</f>
        <v>7.3500000000000154E-3</v>
      </c>
      <c r="H17" s="26">
        <f t="shared" ref="H17:H33" si="1">G17*F17</f>
        <v>2.9400000000000064E-4</v>
      </c>
      <c r="I17" s="17"/>
    </row>
    <row r="18" spans="1:9" ht="10.5" customHeight="1" x14ac:dyDescent="0.3">
      <c r="A18" s="16"/>
      <c r="B18" s="27">
        <v>3</v>
      </c>
      <c r="C18" s="23">
        <v>2.0099999999999998</v>
      </c>
      <c r="D18" s="24">
        <f t="shared" ref="D18:D32" si="2">ABS(C19-C17)/2</f>
        <v>0.10499999999999998</v>
      </c>
      <c r="E18" s="23">
        <v>0.09</v>
      </c>
      <c r="F18" s="23">
        <v>0.09</v>
      </c>
      <c r="G18" s="24">
        <f t="shared" si="0"/>
        <v>9.4499999999999983E-3</v>
      </c>
      <c r="H18" s="26">
        <f t="shared" si="1"/>
        <v>8.504999999999998E-4</v>
      </c>
      <c r="I18" s="17"/>
    </row>
    <row r="19" spans="1:9" ht="10.5" customHeight="1" x14ac:dyDescent="0.3">
      <c r="A19" s="16"/>
      <c r="B19" s="27">
        <v>4</v>
      </c>
      <c r="C19" s="23">
        <v>1.9</v>
      </c>
      <c r="D19" s="24">
        <f>ABS(C20-C18)/2</f>
        <v>0.10999999999999988</v>
      </c>
      <c r="E19" s="23">
        <v>6.5000000000000002E-2</v>
      </c>
      <c r="F19" s="23">
        <v>0.22</v>
      </c>
      <c r="G19" s="24">
        <f t="shared" si="0"/>
        <v>7.1499999999999923E-3</v>
      </c>
      <c r="H19" s="26">
        <f t="shared" si="1"/>
        <v>1.5729999999999982E-3</v>
      </c>
      <c r="I19" s="17"/>
    </row>
    <row r="20" spans="1:9" ht="10.5" customHeight="1" x14ac:dyDescent="0.3">
      <c r="A20" s="16"/>
      <c r="B20" s="27">
        <v>5</v>
      </c>
      <c r="C20" s="23">
        <v>1.79</v>
      </c>
      <c r="D20" s="24">
        <f t="shared" si="2"/>
        <v>0.10499999999999998</v>
      </c>
      <c r="E20" s="23">
        <v>0.09</v>
      </c>
      <c r="F20" s="23">
        <v>0.16</v>
      </c>
      <c r="G20" s="24">
        <f t="shared" si="0"/>
        <v>9.4499999999999983E-3</v>
      </c>
      <c r="H20" s="26">
        <f t="shared" si="1"/>
        <v>1.5119999999999997E-3</v>
      </c>
      <c r="I20" s="17"/>
    </row>
    <row r="21" spans="1:9" ht="10.5" customHeight="1" x14ac:dyDescent="0.3">
      <c r="A21" s="16"/>
      <c r="B21" s="27">
        <v>6</v>
      </c>
      <c r="C21" s="23">
        <v>1.69</v>
      </c>
      <c r="D21" s="24">
        <f t="shared" si="2"/>
        <v>0.10499999999999998</v>
      </c>
      <c r="E21" s="23">
        <v>0.09</v>
      </c>
      <c r="F21" s="23">
        <v>0.1</v>
      </c>
      <c r="G21" s="24">
        <f t="shared" si="0"/>
        <v>9.4499999999999983E-3</v>
      </c>
      <c r="H21" s="26">
        <f t="shared" si="1"/>
        <v>9.4499999999999988E-4</v>
      </c>
      <c r="I21" s="17"/>
    </row>
    <row r="22" spans="1:9" ht="10.5" customHeight="1" x14ac:dyDescent="0.3">
      <c r="A22" s="16"/>
      <c r="B22" s="27">
        <v>7</v>
      </c>
      <c r="C22" s="23">
        <v>1.58</v>
      </c>
      <c r="D22" s="24">
        <f t="shared" si="2"/>
        <v>0.10499999999999998</v>
      </c>
      <c r="E22" s="23">
        <v>9.5000000000000001E-2</v>
      </c>
      <c r="F22" s="23">
        <v>0.28999999999999998</v>
      </c>
      <c r="G22" s="24">
        <f t="shared" si="0"/>
        <v>9.9749999999999978E-3</v>
      </c>
      <c r="H22" s="26">
        <f t="shared" si="1"/>
        <v>2.8927499999999991E-3</v>
      </c>
      <c r="I22" s="17"/>
    </row>
    <row r="23" spans="1:9" ht="10.5" customHeight="1" x14ac:dyDescent="0.3">
      <c r="A23" s="16"/>
      <c r="B23" s="27">
        <v>8</v>
      </c>
      <c r="C23" s="23">
        <v>1.48</v>
      </c>
      <c r="D23" s="24">
        <f>ABS(C24-C22)/2</f>
        <v>0.10499999999999998</v>
      </c>
      <c r="E23" s="23">
        <v>0.09</v>
      </c>
      <c r="F23" s="23">
        <v>0.41</v>
      </c>
      <c r="G23" s="24">
        <f t="shared" si="0"/>
        <v>9.4499999999999983E-3</v>
      </c>
      <c r="H23" s="26">
        <f t="shared" si="1"/>
        <v>3.874499999999999E-3</v>
      </c>
      <c r="I23" s="17"/>
    </row>
    <row r="24" spans="1:9" ht="10.5" customHeight="1" x14ac:dyDescent="0.3">
      <c r="A24" s="16"/>
      <c r="B24" s="27">
        <v>9</v>
      </c>
      <c r="C24" s="23">
        <v>1.37</v>
      </c>
      <c r="D24" s="24">
        <f t="shared" si="2"/>
        <v>0.10499999999999998</v>
      </c>
      <c r="E24" s="23">
        <v>0.13</v>
      </c>
      <c r="F24" s="23">
        <v>0.49</v>
      </c>
      <c r="G24" s="24">
        <f t="shared" si="0"/>
        <v>1.3649999999999999E-2</v>
      </c>
      <c r="H24" s="26">
        <f t="shared" si="1"/>
        <v>6.6884999999999991E-3</v>
      </c>
      <c r="I24" s="17"/>
    </row>
    <row r="25" spans="1:9" ht="10.5" customHeight="1" x14ac:dyDescent="0.3">
      <c r="A25" s="16"/>
      <c r="B25" s="27">
        <v>10</v>
      </c>
      <c r="C25" s="23">
        <v>1.27</v>
      </c>
      <c r="D25" s="24">
        <f t="shared" si="2"/>
        <v>0.10500000000000009</v>
      </c>
      <c r="E25" s="23">
        <v>0.15</v>
      </c>
      <c r="F25" s="23">
        <v>0.43</v>
      </c>
      <c r="G25" s="24">
        <f t="shared" si="0"/>
        <v>1.5750000000000014E-2</v>
      </c>
      <c r="H25" s="26">
        <f t="shared" si="1"/>
        <v>6.7725000000000059E-3</v>
      </c>
      <c r="I25" s="17"/>
    </row>
    <row r="26" spans="1:9" ht="10.5" customHeight="1" x14ac:dyDescent="0.3">
      <c r="A26" s="16"/>
      <c r="B26" s="27">
        <v>11</v>
      </c>
      <c r="C26" s="23">
        <v>1.1599999999999999</v>
      </c>
      <c r="D26" s="24">
        <f t="shared" si="2"/>
        <v>0.10999999999999999</v>
      </c>
      <c r="E26" s="23">
        <v>0.19500000000000001</v>
      </c>
      <c r="F26" s="23">
        <v>0.43</v>
      </c>
      <c r="G26" s="24">
        <f t="shared" si="0"/>
        <v>2.1449999999999997E-2</v>
      </c>
      <c r="H26" s="26">
        <f t="shared" si="1"/>
        <v>9.2234999999999991E-3</v>
      </c>
      <c r="I26" s="17"/>
    </row>
    <row r="27" spans="1:9" ht="10.5" customHeight="1" x14ac:dyDescent="0.3">
      <c r="A27" s="16"/>
      <c r="B27" s="27">
        <v>12</v>
      </c>
      <c r="C27" s="23">
        <v>1.05</v>
      </c>
      <c r="D27" s="24">
        <f t="shared" si="2"/>
        <v>0.10499999999999998</v>
      </c>
      <c r="E27" s="23">
        <v>0.18</v>
      </c>
      <c r="F27" s="23">
        <v>0.68</v>
      </c>
      <c r="G27" s="24">
        <f t="shared" si="0"/>
        <v>1.8899999999999997E-2</v>
      </c>
      <c r="H27" s="26">
        <f t="shared" si="1"/>
        <v>1.2851999999999999E-2</v>
      </c>
      <c r="I27" s="17"/>
    </row>
    <row r="28" spans="1:9" ht="10.5" customHeight="1" x14ac:dyDescent="0.3">
      <c r="A28" s="16"/>
      <c r="B28" s="27">
        <v>13</v>
      </c>
      <c r="C28" s="23">
        <v>0.95</v>
      </c>
      <c r="D28" s="24">
        <f t="shared" si="2"/>
        <v>0.10000000000000003</v>
      </c>
      <c r="E28" s="23">
        <v>0.15</v>
      </c>
      <c r="F28" s="23">
        <v>0.6</v>
      </c>
      <c r="G28" s="24">
        <f t="shared" si="0"/>
        <v>1.5000000000000005E-2</v>
      </c>
      <c r="H28" s="26">
        <f t="shared" si="1"/>
        <v>9.0000000000000028E-3</v>
      </c>
      <c r="I28" s="17"/>
    </row>
    <row r="29" spans="1:9" ht="10.5" customHeight="1" x14ac:dyDescent="0.3">
      <c r="A29" s="16"/>
      <c r="B29" s="27">
        <v>14</v>
      </c>
      <c r="C29" s="23">
        <v>0.85</v>
      </c>
      <c r="D29" s="24">
        <f t="shared" si="2"/>
        <v>0.10499999999999998</v>
      </c>
      <c r="E29" s="23">
        <v>0.16</v>
      </c>
      <c r="F29" s="23">
        <v>0.54</v>
      </c>
      <c r="G29" s="24">
        <f t="shared" si="0"/>
        <v>1.6799999999999999E-2</v>
      </c>
      <c r="H29" s="26">
        <f t="shared" si="1"/>
        <v>9.0720000000000002E-3</v>
      </c>
      <c r="I29" s="17"/>
    </row>
    <row r="30" spans="1:9" ht="10.5" customHeight="1" x14ac:dyDescent="0.3">
      <c r="A30" s="16"/>
      <c r="B30" s="27">
        <v>15</v>
      </c>
      <c r="C30" s="23">
        <v>0.74</v>
      </c>
      <c r="D30" s="24">
        <f t="shared" si="2"/>
        <v>9.9999999999999978E-2</v>
      </c>
      <c r="E30" s="23">
        <v>0.14499999999999999</v>
      </c>
      <c r="F30" s="23">
        <v>0.52</v>
      </c>
      <c r="G30" s="24">
        <f t="shared" si="0"/>
        <v>1.4499999999999996E-2</v>
      </c>
      <c r="H30" s="26">
        <f t="shared" si="1"/>
        <v>7.5399999999999981E-3</v>
      </c>
      <c r="I30" s="17"/>
    </row>
    <row r="31" spans="1:9" ht="10.5" customHeight="1" x14ac:dyDescent="0.3">
      <c r="A31" s="16"/>
      <c r="B31" s="27">
        <v>16</v>
      </c>
      <c r="C31" s="23">
        <v>0.65</v>
      </c>
      <c r="D31" s="24">
        <f t="shared" si="2"/>
        <v>9.9999999999999978E-2</v>
      </c>
      <c r="E31" s="23">
        <v>0.12</v>
      </c>
      <c r="F31" s="23">
        <v>0.49</v>
      </c>
      <c r="G31" s="24">
        <f t="shared" si="0"/>
        <v>1.1999999999999997E-2</v>
      </c>
      <c r="H31" s="26">
        <f t="shared" si="1"/>
        <v>5.8799999999999981E-3</v>
      </c>
      <c r="I31" s="17"/>
    </row>
    <row r="32" spans="1:9" ht="10.5" customHeight="1" x14ac:dyDescent="0.3">
      <c r="A32" s="16"/>
      <c r="B32" s="28">
        <v>17</v>
      </c>
      <c r="C32" s="29">
        <v>0.54</v>
      </c>
      <c r="D32" s="24">
        <f t="shared" si="2"/>
        <v>0.11500000000000002</v>
      </c>
      <c r="E32" s="29">
        <v>0.05</v>
      </c>
      <c r="F32" s="29">
        <v>0.42</v>
      </c>
      <c r="G32" s="24">
        <f t="shared" si="0"/>
        <v>5.7500000000000016E-3</v>
      </c>
      <c r="H32" s="26">
        <f t="shared" si="1"/>
        <v>2.4150000000000005E-3</v>
      </c>
      <c r="I32" s="17"/>
    </row>
    <row r="33" spans="1:9" ht="10.5" customHeight="1" x14ac:dyDescent="0.3">
      <c r="A33" s="16"/>
      <c r="B33" s="28">
        <v>18</v>
      </c>
      <c r="C33" s="29">
        <v>0.42</v>
      </c>
      <c r="D33" s="24">
        <f>ABS(C34-C32)/2</f>
        <v>6.0000000000000026E-2</v>
      </c>
      <c r="E33" s="29">
        <v>1.4999999999999999E-2</v>
      </c>
      <c r="F33" s="29">
        <v>0.04</v>
      </c>
      <c r="G33" s="24">
        <f t="shared" si="0"/>
        <v>9.000000000000003E-4</v>
      </c>
      <c r="H33" s="26">
        <f t="shared" si="1"/>
        <v>3.6000000000000014E-5</v>
      </c>
      <c r="I33" s="17"/>
    </row>
    <row r="34" spans="1:9" ht="10.5" customHeight="1" x14ac:dyDescent="0.3">
      <c r="A34" s="16"/>
      <c r="B34" s="28" t="s">
        <v>18</v>
      </c>
      <c r="C34" s="29">
        <v>0.42</v>
      </c>
      <c r="D34" s="24"/>
      <c r="E34" s="29"/>
      <c r="F34" s="29"/>
      <c r="G34" s="24"/>
      <c r="H34" s="26"/>
      <c r="I34" s="17"/>
    </row>
    <row r="35" spans="1:9" ht="10.5" customHeight="1" x14ac:dyDescent="0.3">
      <c r="A35" s="16"/>
      <c r="B35" s="28"/>
      <c r="C35" s="29"/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0.10315789473684207</v>
      </c>
      <c r="E40" s="41"/>
      <c r="F40" s="45" t="s">
        <v>22</v>
      </c>
      <c r="G40" s="45"/>
      <c r="H40" s="36">
        <f>SUM(H15:H38)</f>
        <v>8.1421249999999987E-2</v>
      </c>
      <c r="I40" s="17"/>
    </row>
    <row r="41" spans="1:9" ht="11.4" customHeight="1" x14ac:dyDescent="0.3">
      <c r="A41" s="16"/>
      <c r="B41" s="45" t="s">
        <v>5</v>
      </c>
      <c r="C41" s="45"/>
      <c r="D41" s="44">
        <f>AVERAGE(F15:F38)</f>
        <v>0.31315789473684214</v>
      </c>
      <c r="E41" s="41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showWhiteSpace="0" view="pageLayout" topLeftCell="A21" zoomScaleNormal="70" workbookViewId="0">
      <selection activeCell="F36" sqref="F36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57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36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74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47" t="s">
        <v>49</v>
      </c>
      <c r="E9" s="47"/>
      <c r="F9" s="48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40" t="s">
        <v>15</v>
      </c>
      <c r="H10" s="21">
        <v>1.92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88</v>
      </c>
      <c r="E11" s="49"/>
      <c r="F11" s="50"/>
      <c r="G11" s="40" t="s">
        <v>16</v>
      </c>
      <c r="H11" s="21">
        <v>1.3</v>
      </c>
      <c r="I11" s="18"/>
    </row>
    <row r="12" spans="1:9" ht="12" customHeight="1" x14ac:dyDescent="0.3">
      <c r="A12" s="16"/>
      <c r="B12" s="45" t="s">
        <v>21</v>
      </c>
      <c r="C12" s="45"/>
      <c r="D12" s="51">
        <v>1</v>
      </c>
      <c r="E12" s="52"/>
      <c r="F12" s="53"/>
      <c r="G12" s="34" t="s">
        <v>17</v>
      </c>
      <c r="H12" s="21">
        <f>H10-H11</f>
        <v>0.61999999999999988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1.3</v>
      </c>
      <c r="D15" s="24">
        <v>4.4999999999999998E-2</v>
      </c>
      <c r="E15" s="25">
        <v>0.04</v>
      </c>
      <c r="F15" s="25">
        <v>0</v>
      </c>
      <c r="G15" s="24">
        <f>D15*E15</f>
        <v>1.8E-3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1.39</v>
      </c>
      <c r="D16" s="24">
        <f>ABS(C17-C15)/2</f>
        <v>8.4999999999999964E-2</v>
      </c>
      <c r="E16" s="23">
        <v>0.1</v>
      </c>
      <c r="F16" s="23">
        <v>0.02</v>
      </c>
      <c r="G16" s="24">
        <f>D16*E16</f>
        <v>8.4999999999999971E-3</v>
      </c>
      <c r="H16" s="26">
        <f>G16*F16</f>
        <v>1.6999999999999996E-4</v>
      </c>
      <c r="I16" s="17"/>
    </row>
    <row r="17" spans="1:9" ht="10.5" customHeight="1" x14ac:dyDescent="0.3">
      <c r="A17" s="16"/>
      <c r="B17" s="27">
        <v>2</v>
      </c>
      <c r="C17" s="23">
        <v>1.47</v>
      </c>
      <c r="D17" s="24">
        <f t="shared" ref="D17:D22" si="0">ABS(C18-C16)/2</f>
        <v>8.5000000000000075E-2</v>
      </c>
      <c r="E17" s="23">
        <v>0.1</v>
      </c>
      <c r="F17" s="23">
        <v>0</v>
      </c>
      <c r="G17" s="24">
        <f t="shared" ref="G17:G20" si="1">D17*E17</f>
        <v>8.5000000000000075E-3</v>
      </c>
      <c r="H17" s="26">
        <f t="shared" ref="H17:H20" si="2">G17*F17</f>
        <v>0</v>
      </c>
      <c r="I17" s="17"/>
    </row>
    <row r="18" spans="1:9" ht="10.5" customHeight="1" x14ac:dyDescent="0.3">
      <c r="A18" s="16"/>
      <c r="B18" s="27">
        <v>3</v>
      </c>
      <c r="C18" s="23">
        <v>1.56</v>
      </c>
      <c r="D18" s="24">
        <f t="shared" si="0"/>
        <v>8.9999999999999969E-2</v>
      </c>
      <c r="E18" s="23">
        <v>7.0000000000000007E-2</v>
      </c>
      <c r="F18" s="23">
        <v>0.08</v>
      </c>
      <c r="G18" s="24">
        <f t="shared" si="1"/>
        <v>6.2999999999999983E-3</v>
      </c>
      <c r="H18" s="26">
        <f t="shared" si="2"/>
        <v>5.0399999999999989E-4</v>
      </c>
      <c r="I18" s="17"/>
    </row>
    <row r="19" spans="1:9" ht="10.5" customHeight="1" x14ac:dyDescent="0.3">
      <c r="A19" s="16"/>
      <c r="B19" s="27">
        <v>4</v>
      </c>
      <c r="C19" s="23">
        <v>1.65</v>
      </c>
      <c r="D19" s="24">
        <f t="shared" si="0"/>
        <v>8.9999999999999969E-2</v>
      </c>
      <c r="E19" s="23">
        <v>0.14000000000000001</v>
      </c>
      <c r="F19" s="23">
        <v>0.34</v>
      </c>
      <c r="G19" s="24">
        <f t="shared" si="1"/>
        <v>1.2599999999999997E-2</v>
      </c>
      <c r="H19" s="26">
        <f t="shared" si="2"/>
        <v>4.2839999999999987E-3</v>
      </c>
      <c r="I19" s="17"/>
    </row>
    <row r="20" spans="1:9" ht="10.5" customHeight="1" x14ac:dyDescent="0.3">
      <c r="A20" s="16"/>
      <c r="B20" s="27">
        <v>5</v>
      </c>
      <c r="C20" s="23">
        <v>1.74</v>
      </c>
      <c r="D20" s="24">
        <f t="shared" si="0"/>
        <v>9.000000000000008E-2</v>
      </c>
      <c r="E20" s="23">
        <v>0.13</v>
      </c>
      <c r="F20" s="23">
        <v>0.03</v>
      </c>
      <c r="G20" s="24">
        <f t="shared" si="1"/>
        <v>1.1700000000000011E-2</v>
      </c>
      <c r="H20" s="26">
        <f t="shared" si="2"/>
        <v>3.5100000000000029E-4</v>
      </c>
      <c r="I20" s="17"/>
    </row>
    <row r="21" spans="1:9" ht="10.5" customHeight="1" x14ac:dyDescent="0.3">
      <c r="A21" s="16"/>
      <c r="B21" s="27">
        <v>6</v>
      </c>
      <c r="C21" s="23">
        <v>1.83</v>
      </c>
      <c r="D21" s="24">
        <f t="shared" si="0"/>
        <v>8.9999999999999969E-2</v>
      </c>
      <c r="E21" s="23">
        <v>7.4999999999999997E-2</v>
      </c>
      <c r="F21" s="23">
        <v>-0.03</v>
      </c>
      <c r="G21" s="24">
        <f t="shared" ref="G21:G22" si="3">D21*E21</f>
        <v>6.7499999999999973E-3</v>
      </c>
      <c r="H21" s="26">
        <f t="shared" ref="H21:H22" si="4">G21*F21</f>
        <v>-2.0249999999999991E-4</v>
      </c>
      <c r="I21" s="17"/>
    </row>
    <row r="22" spans="1:9" ht="10.5" customHeight="1" x14ac:dyDescent="0.3">
      <c r="A22" s="16"/>
      <c r="B22" s="27">
        <v>7</v>
      </c>
      <c r="C22" s="23">
        <v>1.92</v>
      </c>
      <c r="D22" s="24">
        <f t="shared" si="0"/>
        <v>4.4999999999999929E-2</v>
      </c>
      <c r="E22" s="23">
        <v>0.05</v>
      </c>
      <c r="F22" s="23">
        <v>0</v>
      </c>
      <c r="G22" s="24">
        <f t="shared" si="3"/>
        <v>2.2499999999999964E-3</v>
      </c>
      <c r="H22" s="26">
        <f t="shared" si="4"/>
        <v>0</v>
      </c>
      <c r="I22" s="17"/>
    </row>
    <row r="23" spans="1:9" ht="10.5" customHeight="1" x14ac:dyDescent="0.3">
      <c r="A23" s="16"/>
      <c r="B23" s="27" t="s">
        <v>18</v>
      </c>
      <c r="C23" s="23">
        <v>1.92</v>
      </c>
      <c r="D23" s="24"/>
      <c r="E23" s="23"/>
      <c r="F23" s="23"/>
      <c r="G23" s="24"/>
      <c r="H23" s="26"/>
      <c r="I23" s="17"/>
    </row>
    <row r="24" spans="1:9" ht="10.5" customHeight="1" x14ac:dyDescent="0.3">
      <c r="A24" s="16"/>
      <c r="B24" s="27"/>
      <c r="C24" s="23"/>
      <c r="D24" s="24"/>
      <c r="E24" s="23"/>
      <c r="F24" s="23"/>
      <c r="G24" s="24"/>
      <c r="H24" s="26"/>
      <c r="I24" s="17"/>
    </row>
    <row r="25" spans="1:9" ht="10.5" customHeight="1" x14ac:dyDescent="0.3">
      <c r="A25" s="16"/>
      <c r="B25" s="27"/>
      <c r="C25" s="23"/>
      <c r="D25" s="24"/>
      <c r="E25" s="23"/>
      <c r="F25" s="23"/>
      <c r="G25" s="24"/>
      <c r="H25" s="26"/>
      <c r="I25" s="17"/>
    </row>
    <row r="26" spans="1:9" ht="10.5" customHeight="1" x14ac:dyDescent="0.3">
      <c r="A26" s="16"/>
      <c r="B26" s="27"/>
      <c r="C26" s="23"/>
      <c r="D26" s="24"/>
      <c r="E26" s="23"/>
      <c r="F26" s="23"/>
      <c r="G26" s="24"/>
      <c r="H26" s="26"/>
      <c r="I26" s="17"/>
    </row>
    <row r="27" spans="1:9" ht="10.5" customHeight="1" x14ac:dyDescent="0.3">
      <c r="A27" s="16"/>
      <c r="B27" s="27"/>
      <c r="C27" s="23"/>
      <c r="D27" s="24"/>
      <c r="E27" s="23"/>
      <c r="F27" s="23"/>
      <c r="G27" s="24"/>
      <c r="H27" s="26"/>
      <c r="I27" s="17"/>
    </row>
    <row r="28" spans="1:9" ht="10.5" customHeight="1" x14ac:dyDescent="0.3">
      <c r="A28" s="16"/>
      <c r="B28" s="27"/>
      <c r="C28" s="23"/>
      <c r="D28" s="24"/>
      <c r="E28" s="23"/>
      <c r="F28" s="23"/>
      <c r="G28" s="24"/>
      <c r="H28" s="26"/>
      <c r="I28" s="17"/>
    </row>
    <row r="29" spans="1:9" ht="10.5" customHeight="1" x14ac:dyDescent="0.3">
      <c r="A29" s="16"/>
      <c r="B29" s="27"/>
      <c r="C29" s="23"/>
      <c r="D29" s="24"/>
      <c r="E29" s="23"/>
      <c r="F29" s="23"/>
      <c r="G29" s="24"/>
      <c r="H29" s="26"/>
      <c r="I29" s="17"/>
    </row>
    <row r="30" spans="1:9" ht="10.5" customHeight="1" x14ac:dyDescent="0.3">
      <c r="A30" s="16"/>
      <c r="B30" s="27"/>
      <c r="C30" s="23"/>
      <c r="D30" s="24"/>
      <c r="E30" s="23"/>
      <c r="F30" s="23"/>
      <c r="G30" s="24"/>
      <c r="H30" s="26"/>
      <c r="I30" s="17"/>
    </row>
    <row r="31" spans="1:9" ht="10.5" customHeight="1" x14ac:dyDescent="0.3">
      <c r="A31" s="16"/>
      <c r="B31" s="27"/>
      <c r="C31" s="23"/>
      <c r="D31" s="24"/>
      <c r="E31" s="23"/>
      <c r="F31" s="23"/>
      <c r="G31" s="24"/>
      <c r="H31" s="26"/>
      <c r="I31" s="17"/>
    </row>
    <row r="32" spans="1:9" ht="10.5" customHeight="1" x14ac:dyDescent="0.3">
      <c r="A32" s="16"/>
      <c r="B32" s="28"/>
      <c r="C32" s="29"/>
      <c r="D32" s="24"/>
      <c r="E32" s="29"/>
      <c r="F32" s="29"/>
      <c r="G32" s="24"/>
      <c r="H32" s="26"/>
      <c r="I32" s="17"/>
    </row>
    <row r="33" spans="1:9" ht="10.5" customHeight="1" x14ac:dyDescent="0.3">
      <c r="A33" s="16"/>
      <c r="B33" s="28"/>
      <c r="C33" s="29"/>
      <c r="D33" s="24"/>
      <c r="E33" s="29"/>
      <c r="F33" s="29"/>
      <c r="G33" s="24"/>
      <c r="H33" s="26"/>
      <c r="I33" s="17"/>
    </row>
    <row r="34" spans="1:9" ht="10.5" customHeight="1" x14ac:dyDescent="0.3">
      <c r="A34" s="16"/>
      <c r="B34" s="28"/>
      <c r="C34" s="29"/>
      <c r="D34" s="24"/>
      <c r="E34" s="29"/>
      <c r="F34" s="29"/>
      <c r="G34" s="24"/>
      <c r="H34" s="26"/>
      <c r="I34" s="17"/>
    </row>
    <row r="35" spans="1:9" ht="10.5" customHeight="1" x14ac:dyDescent="0.3">
      <c r="A35" s="16"/>
      <c r="B35" s="28"/>
      <c r="C35" s="29"/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8.8125000000000009E-2</v>
      </c>
      <c r="E40" s="41"/>
      <c r="F40" s="45" t="s">
        <v>22</v>
      </c>
      <c r="G40" s="45"/>
      <c r="H40" s="36">
        <f>SUM(H15:H38)</f>
        <v>5.1064999999999999E-3</v>
      </c>
      <c r="I40" s="17"/>
    </row>
    <row r="41" spans="1:9" ht="11.4" customHeight="1" x14ac:dyDescent="0.3">
      <c r="A41" s="16"/>
      <c r="B41" s="45" t="s">
        <v>5</v>
      </c>
      <c r="C41" s="45"/>
      <c r="D41" s="44">
        <f>AVERAGE(F15:F38)</f>
        <v>5.5000000000000007E-2</v>
      </c>
      <c r="E41" s="41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showWhiteSpace="0" view="pageLayout" topLeftCell="A21" zoomScaleNormal="70" workbookViewId="0">
      <selection activeCell="E33" sqref="E33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57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36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74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47" t="s">
        <v>49</v>
      </c>
      <c r="E9" s="47"/>
      <c r="F9" s="48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40" t="s">
        <v>15</v>
      </c>
      <c r="H10" s="21">
        <v>1.93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88</v>
      </c>
      <c r="E11" s="49"/>
      <c r="F11" s="50"/>
      <c r="G11" s="40" t="s">
        <v>16</v>
      </c>
      <c r="H11" s="21">
        <v>1.28</v>
      </c>
      <c r="I11" s="18"/>
    </row>
    <row r="12" spans="1:9" ht="12" customHeight="1" x14ac:dyDescent="0.3">
      <c r="A12" s="16"/>
      <c r="B12" s="45" t="s">
        <v>21</v>
      </c>
      <c r="C12" s="45"/>
      <c r="D12" s="51">
        <v>1</v>
      </c>
      <c r="E12" s="52"/>
      <c r="F12" s="53"/>
      <c r="G12" s="34" t="s">
        <v>17</v>
      </c>
      <c r="H12" s="21">
        <f>H10-H11</f>
        <v>0.64999999999999991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1.93</v>
      </c>
      <c r="D15" s="24">
        <v>0.05</v>
      </c>
      <c r="E15" s="25">
        <v>0.05</v>
      </c>
      <c r="F15" s="25">
        <v>0</v>
      </c>
      <c r="G15" s="24">
        <f>D15*E15</f>
        <v>2.5000000000000005E-3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1.83</v>
      </c>
      <c r="D16" s="24">
        <f>ABS(C17-C15)/2</f>
        <v>8.9999999999999969E-2</v>
      </c>
      <c r="E16" s="23">
        <v>7.4999999999999997E-2</v>
      </c>
      <c r="F16" s="23">
        <v>-7.0000000000000007E-2</v>
      </c>
      <c r="G16" s="24">
        <f>D16*E16</f>
        <v>6.7499999999999973E-3</v>
      </c>
      <c r="H16" s="26">
        <f>G16*F16</f>
        <v>-4.7249999999999988E-4</v>
      </c>
      <c r="I16" s="17"/>
    </row>
    <row r="17" spans="1:9" ht="10.5" customHeight="1" x14ac:dyDescent="0.3">
      <c r="A17" s="16"/>
      <c r="B17" s="27">
        <v>2</v>
      </c>
      <c r="C17" s="23">
        <v>1.75</v>
      </c>
      <c r="D17" s="24">
        <f>ABS(C18-C16)/2</f>
        <v>9.000000000000008E-2</v>
      </c>
      <c r="E17" s="23">
        <v>0.12</v>
      </c>
      <c r="F17" s="23">
        <v>0.02</v>
      </c>
      <c r="G17" s="24">
        <f t="shared" ref="G17:G20" si="0">D17*E17</f>
        <v>1.0800000000000009E-2</v>
      </c>
      <c r="H17" s="26">
        <f t="shared" ref="H17:H20" si="1">G17*F17</f>
        <v>2.1600000000000018E-4</v>
      </c>
      <c r="I17" s="17"/>
    </row>
    <row r="18" spans="1:9" ht="10.5" customHeight="1" x14ac:dyDescent="0.3">
      <c r="A18" s="16"/>
      <c r="B18" s="27">
        <v>3</v>
      </c>
      <c r="C18" s="23">
        <v>1.65</v>
      </c>
      <c r="D18" s="24">
        <f t="shared" ref="D18:D22" si="2">ABS(C19-C17)/2</f>
        <v>0.10499999999999998</v>
      </c>
      <c r="E18" s="23">
        <v>0.14000000000000001</v>
      </c>
      <c r="F18" s="23">
        <v>0.34</v>
      </c>
      <c r="G18" s="24">
        <f t="shared" si="0"/>
        <v>1.47E-2</v>
      </c>
      <c r="H18" s="26">
        <f t="shared" si="1"/>
        <v>4.9979999999999998E-3</v>
      </c>
      <c r="I18" s="17"/>
    </row>
    <row r="19" spans="1:9" ht="10.5" customHeight="1" x14ac:dyDescent="0.3">
      <c r="A19" s="16"/>
      <c r="B19" s="27">
        <v>4</v>
      </c>
      <c r="C19" s="23">
        <v>1.54</v>
      </c>
      <c r="D19" s="24">
        <f>ABS(C20-C18)/2</f>
        <v>9.4999999999999973E-2</v>
      </c>
      <c r="E19" s="23">
        <v>7.0000000000000007E-2</v>
      </c>
      <c r="F19" s="23">
        <v>0.03</v>
      </c>
      <c r="G19" s="24">
        <f t="shared" si="0"/>
        <v>6.6499999999999988E-3</v>
      </c>
      <c r="H19" s="26">
        <f t="shared" si="1"/>
        <v>1.9949999999999994E-4</v>
      </c>
      <c r="I19" s="17"/>
    </row>
    <row r="20" spans="1:9" ht="10.5" customHeight="1" x14ac:dyDescent="0.3">
      <c r="A20" s="16"/>
      <c r="B20" s="27">
        <v>5</v>
      </c>
      <c r="C20" s="23">
        <v>1.46</v>
      </c>
      <c r="D20" s="24">
        <f t="shared" si="2"/>
        <v>8.4999999999999964E-2</v>
      </c>
      <c r="E20" s="23">
        <v>0.1</v>
      </c>
      <c r="F20" s="23">
        <v>0</v>
      </c>
      <c r="G20" s="24">
        <f t="shared" si="0"/>
        <v>8.4999999999999971E-3</v>
      </c>
      <c r="H20" s="26">
        <f t="shared" si="1"/>
        <v>0</v>
      </c>
      <c r="I20" s="17"/>
    </row>
    <row r="21" spans="1:9" ht="10.5" customHeight="1" x14ac:dyDescent="0.3">
      <c r="A21" s="16"/>
      <c r="B21" s="27">
        <v>6</v>
      </c>
      <c r="C21" s="23">
        <v>1.37</v>
      </c>
      <c r="D21" s="24">
        <f t="shared" si="2"/>
        <v>8.9999999999999969E-2</v>
      </c>
      <c r="E21" s="23">
        <v>0.08</v>
      </c>
      <c r="F21" s="23">
        <v>0</v>
      </c>
      <c r="G21" s="24">
        <f t="shared" ref="G21:G22" si="3">D21*E21</f>
        <v>7.1999999999999981E-3</v>
      </c>
      <c r="H21" s="26">
        <f t="shared" ref="H21:H22" si="4">G21*F21</f>
        <v>0</v>
      </c>
      <c r="I21" s="17"/>
    </row>
    <row r="22" spans="1:9" ht="10.5" customHeight="1" x14ac:dyDescent="0.3">
      <c r="A22" s="16"/>
      <c r="B22" s="27">
        <v>7</v>
      </c>
      <c r="C22" s="23">
        <v>1.28</v>
      </c>
      <c r="D22" s="24">
        <f t="shared" si="2"/>
        <v>4.500000000000004E-2</v>
      </c>
      <c r="E22" s="23">
        <v>4.4999999999999998E-2</v>
      </c>
      <c r="F22" s="23">
        <v>0</v>
      </c>
      <c r="G22" s="24">
        <f t="shared" si="3"/>
        <v>2.0250000000000016E-3</v>
      </c>
      <c r="H22" s="26">
        <f t="shared" si="4"/>
        <v>0</v>
      </c>
      <c r="I22" s="17"/>
    </row>
    <row r="23" spans="1:9" ht="10.5" customHeight="1" x14ac:dyDescent="0.3">
      <c r="A23" s="16"/>
      <c r="B23" s="27" t="s">
        <v>18</v>
      </c>
      <c r="C23" s="23">
        <v>1.28</v>
      </c>
      <c r="D23" s="24"/>
      <c r="E23" s="23"/>
      <c r="F23" s="23"/>
      <c r="G23" s="24"/>
      <c r="H23" s="26"/>
      <c r="I23" s="17"/>
    </row>
    <row r="24" spans="1:9" ht="10.5" customHeight="1" x14ac:dyDescent="0.3">
      <c r="A24" s="16"/>
      <c r="B24" s="27"/>
      <c r="C24" s="23"/>
      <c r="D24" s="24"/>
      <c r="E24" s="23"/>
      <c r="F24" s="23"/>
      <c r="G24" s="24"/>
      <c r="H24" s="26"/>
      <c r="I24" s="17"/>
    </row>
    <row r="25" spans="1:9" ht="10.5" customHeight="1" x14ac:dyDescent="0.3">
      <c r="A25" s="16"/>
      <c r="B25" s="27"/>
      <c r="C25" s="23"/>
      <c r="D25" s="24"/>
      <c r="E25" s="23"/>
      <c r="F25" s="23"/>
      <c r="G25" s="24"/>
      <c r="H25" s="26"/>
      <c r="I25" s="17"/>
    </row>
    <row r="26" spans="1:9" ht="10.5" customHeight="1" x14ac:dyDescent="0.3">
      <c r="A26" s="16"/>
      <c r="B26" s="27"/>
      <c r="C26" s="23"/>
      <c r="D26" s="24"/>
      <c r="E26" s="23"/>
      <c r="F26" s="23"/>
      <c r="G26" s="24"/>
      <c r="H26" s="26"/>
      <c r="I26" s="17"/>
    </row>
    <row r="27" spans="1:9" ht="10.5" customHeight="1" x14ac:dyDescent="0.3">
      <c r="A27" s="16"/>
      <c r="B27" s="27"/>
      <c r="C27" s="23"/>
      <c r="D27" s="24"/>
      <c r="E27" s="23"/>
      <c r="F27" s="23"/>
      <c r="G27" s="24"/>
      <c r="H27" s="26"/>
      <c r="I27" s="17"/>
    </row>
    <row r="28" spans="1:9" ht="10.5" customHeight="1" x14ac:dyDescent="0.3">
      <c r="A28" s="16"/>
      <c r="B28" s="27"/>
      <c r="C28" s="23"/>
      <c r="D28" s="24"/>
      <c r="E28" s="23"/>
      <c r="F28" s="23"/>
      <c r="G28" s="24"/>
      <c r="H28" s="26"/>
      <c r="I28" s="17"/>
    </row>
    <row r="29" spans="1:9" ht="10.5" customHeight="1" x14ac:dyDescent="0.3">
      <c r="A29" s="16"/>
      <c r="B29" s="27"/>
      <c r="C29" s="23"/>
      <c r="D29" s="24"/>
      <c r="E29" s="23"/>
      <c r="F29" s="23"/>
      <c r="G29" s="24"/>
      <c r="H29" s="26"/>
      <c r="I29" s="17"/>
    </row>
    <row r="30" spans="1:9" ht="10.5" customHeight="1" x14ac:dyDescent="0.3">
      <c r="A30" s="16"/>
      <c r="B30" s="27"/>
      <c r="C30" s="23"/>
      <c r="D30" s="24"/>
      <c r="E30" s="23"/>
      <c r="F30" s="23"/>
      <c r="G30" s="24"/>
      <c r="H30" s="26"/>
      <c r="I30" s="17"/>
    </row>
    <row r="31" spans="1:9" ht="10.5" customHeight="1" x14ac:dyDescent="0.3">
      <c r="A31" s="16"/>
      <c r="B31" s="27"/>
      <c r="C31" s="23"/>
      <c r="D31" s="24"/>
      <c r="E31" s="23"/>
      <c r="F31" s="23"/>
      <c r="G31" s="24"/>
      <c r="H31" s="26"/>
      <c r="I31" s="17"/>
    </row>
    <row r="32" spans="1:9" ht="10.5" customHeight="1" x14ac:dyDescent="0.3">
      <c r="A32" s="16"/>
      <c r="B32" s="28"/>
      <c r="C32" s="29"/>
      <c r="D32" s="24"/>
      <c r="E32" s="29"/>
      <c r="F32" s="29"/>
      <c r="G32" s="24"/>
      <c r="H32" s="26"/>
      <c r="I32" s="17"/>
    </row>
    <row r="33" spans="1:9" ht="10.5" customHeight="1" x14ac:dyDescent="0.3">
      <c r="A33" s="16"/>
      <c r="B33" s="28"/>
      <c r="C33" s="29"/>
      <c r="D33" s="24"/>
      <c r="E33" s="29"/>
      <c r="F33" s="29"/>
      <c r="G33" s="24"/>
      <c r="H33" s="26"/>
      <c r="I33" s="17"/>
    </row>
    <row r="34" spans="1:9" ht="10.5" customHeight="1" x14ac:dyDescent="0.3">
      <c r="A34" s="16"/>
      <c r="B34" s="28"/>
      <c r="C34" s="29"/>
      <c r="D34" s="24"/>
      <c r="E34" s="29"/>
      <c r="F34" s="29"/>
      <c r="G34" s="24"/>
      <c r="H34" s="26"/>
      <c r="I34" s="17"/>
    </row>
    <row r="35" spans="1:9" ht="10.5" customHeight="1" x14ac:dyDescent="0.3">
      <c r="A35" s="16"/>
      <c r="B35" s="28"/>
      <c r="C35" s="29"/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8.5000000000000006E-2</v>
      </c>
      <c r="E40" s="41"/>
      <c r="F40" s="45" t="s">
        <v>22</v>
      </c>
      <c r="G40" s="45"/>
      <c r="H40" s="36">
        <f>SUM(H15:H38)</f>
        <v>4.9410000000000001E-3</v>
      </c>
      <c r="I40" s="17"/>
    </row>
    <row r="41" spans="1:9" ht="11.4" customHeight="1" x14ac:dyDescent="0.3">
      <c r="A41" s="16"/>
      <c r="B41" s="45" t="s">
        <v>5</v>
      </c>
      <c r="C41" s="45"/>
      <c r="D41" s="44">
        <f>AVERAGE(F15:F38)</f>
        <v>4.0000000000000008E-2</v>
      </c>
      <c r="E41" s="41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showWhiteSpace="0" view="pageLayout" topLeftCell="A27" zoomScaleNormal="70" workbookViewId="0">
      <selection activeCell="F38" sqref="F38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58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37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75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47" t="s">
        <v>50</v>
      </c>
      <c r="E9" s="47"/>
      <c r="F9" s="48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40" t="s">
        <v>15</v>
      </c>
      <c r="H10" s="21">
        <v>1.9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89</v>
      </c>
      <c r="E11" s="49"/>
      <c r="F11" s="50"/>
      <c r="G11" s="40" t="s">
        <v>16</v>
      </c>
      <c r="H11" s="21">
        <v>1.02</v>
      </c>
      <c r="I11" s="18"/>
    </row>
    <row r="12" spans="1:9" ht="12" customHeight="1" x14ac:dyDescent="0.3">
      <c r="A12" s="16"/>
      <c r="B12" s="45" t="s">
        <v>21</v>
      </c>
      <c r="C12" s="45"/>
      <c r="D12" s="51">
        <v>1</v>
      </c>
      <c r="E12" s="52"/>
      <c r="F12" s="53"/>
      <c r="G12" s="34" t="s">
        <v>17</v>
      </c>
      <c r="H12" s="21">
        <f>H10-H11</f>
        <v>0.87999999999999989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1.02</v>
      </c>
      <c r="D15" s="24">
        <v>0.08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1.18</v>
      </c>
      <c r="D16" s="24">
        <f>ABS(C17-C15)/2</f>
        <v>0.13</v>
      </c>
      <c r="E16" s="23">
        <v>0.05</v>
      </c>
      <c r="F16" s="23">
        <v>0</v>
      </c>
      <c r="G16" s="24">
        <f>D16*E16</f>
        <v>6.5000000000000006E-3</v>
      </c>
      <c r="H16" s="26">
        <f>G16*F16</f>
        <v>0</v>
      </c>
      <c r="I16" s="17"/>
    </row>
    <row r="17" spans="1:9" ht="10.5" customHeight="1" x14ac:dyDescent="0.3">
      <c r="A17" s="16"/>
      <c r="B17" s="27">
        <v>2</v>
      </c>
      <c r="C17" s="23">
        <v>1.28</v>
      </c>
      <c r="D17" s="24">
        <f>ABS(C18-C16)/2</f>
        <v>9.000000000000008E-2</v>
      </c>
      <c r="E17" s="23">
        <v>6.5000000000000002E-2</v>
      </c>
      <c r="F17" s="23">
        <v>0.06</v>
      </c>
      <c r="G17" s="24">
        <f t="shared" ref="G17:G21" si="0">D17*E17</f>
        <v>5.8500000000000054E-3</v>
      </c>
      <c r="H17" s="26">
        <f t="shared" ref="H17:H21" si="1">G17*F17</f>
        <v>3.5100000000000029E-4</v>
      </c>
      <c r="I17" s="17"/>
    </row>
    <row r="18" spans="1:9" ht="10.5" customHeight="1" x14ac:dyDescent="0.3">
      <c r="A18" s="16"/>
      <c r="B18" s="27">
        <v>3</v>
      </c>
      <c r="C18" s="23">
        <v>1.36</v>
      </c>
      <c r="D18" s="24">
        <f t="shared" ref="D18:D24" si="2">ABS(C19-C17)/2</f>
        <v>8.4999999999999964E-2</v>
      </c>
      <c r="E18" s="23">
        <v>0.06</v>
      </c>
      <c r="F18" s="23">
        <v>0.15</v>
      </c>
      <c r="G18" s="24">
        <f t="shared" si="0"/>
        <v>5.0999999999999978E-3</v>
      </c>
      <c r="H18" s="26">
        <f t="shared" si="1"/>
        <v>7.6499999999999962E-4</v>
      </c>
      <c r="I18" s="17"/>
    </row>
    <row r="19" spans="1:9" ht="10.5" customHeight="1" x14ac:dyDescent="0.3">
      <c r="A19" s="16"/>
      <c r="B19" s="27">
        <v>4</v>
      </c>
      <c r="C19" s="23">
        <v>1.45</v>
      </c>
      <c r="D19" s="24">
        <f>ABS(C20-C18)/2</f>
        <v>9.9999999999999978E-2</v>
      </c>
      <c r="E19" s="23">
        <v>0.06</v>
      </c>
      <c r="F19" s="23">
        <v>0.19</v>
      </c>
      <c r="G19" s="24">
        <f t="shared" si="0"/>
        <v>5.9999999999999984E-3</v>
      </c>
      <c r="H19" s="26">
        <f t="shared" si="1"/>
        <v>1.1399999999999997E-3</v>
      </c>
      <c r="I19" s="17"/>
    </row>
    <row r="20" spans="1:9" ht="10.5" customHeight="1" x14ac:dyDescent="0.3">
      <c r="A20" s="16"/>
      <c r="B20" s="27">
        <v>5</v>
      </c>
      <c r="C20" s="23">
        <v>1.56</v>
      </c>
      <c r="D20" s="24">
        <f t="shared" si="2"/>
        <v>0.11499999999999999</v>
      </c>
      <c r="E20" s="23">
        <v>0.1</v>
      </c>
      <c r="F20" s="23">
        <v>0.23</v>
      </c>
      <c r="G20" s="24">
        <f t="shared" si="0"/>
        <v>1.15E-2</v>
      </c>
      <c r="H20" s="26">
        <f t="shared" si="1"/>
        <v>2.6450000000000002E-3</v>
      </c>
      <c r="I20" s="17"/>
    </row>
    <row r="21" spans="1:9" ht="10.5" customHeight="1" x14ac:dyDescent="0.3">
      <c r="A21" s="16"/>
      <c r="B21" s="27">
        <v>6</v>
      </c>
      <c r="C21" s="23">
        <v>1.68</v>
      </c>
      <c r="D21" s="24">
        <f t="shared" si="2"/>
        <v>0.10499999999999998</v>
      </c>
      <c r="E21" s="23">
        <v>0.12</v>
      </c>
      <c r="F21" s="23">
        <v>0.28000000000000003</v>
      </c>
      <c r="G21" s="24">
        <f t="shared" si="0"/>
        <v>1.2599999999999997E-2</v>
      </c>
      <c r="H21" s="26">
        <f t="shared" si="1"/>
        <v>3.5279999999999995E-3</v>
      </c>
      <c r="I21" s="17"/>
    </row>
    <row r="22" spans="1:9" ht="10.5" customHeight="1" x14ac:dyDescent="0.3">
      <c r="A22" s="16"/>
      <c r="B22" s="27">
        <v>7</v>
      </c>
      <c r="C22" s="23">
        <v>1.77</v>
      </c>
      <c r="D22" s="24">
        <f t="shared" si="2"/>
        <v>9.000000000000008E-2</v>
      </c>
      <c r="E22" s="23">
        <v>0.13</v>
      </c>
      <c r="F22" s="23">
        <v>0.36</v>
      </c>
      <c r="G22" s="24">
        <f t="shared" ref="G22:G24" si="3">D22*E22</f>
        <v>1.1700000000000011E-2</v>
      </c>
      <c r="H22" s="26">
        <f t="shared" ref="H22:H24" si="4">G22*F22</f>
        <v>4.2120000000000039E-3</v>
      </c>
      <c r="I22" s="17"/>
    </row>
    <row r="23" spans="1:9" ht="10.5" customHeight="1" x14ac:dyDescent="0.3">
      <c r="A23" s="16"/>
      <c r="B23" s="27">
        <v>8</v>
      </c>
      <c r="C23" s="23">
        <v>1.86</v>
      </c>
      <c r="D23" s="24">
        <f t="shared" si="2"/>
        <v>6.4999999999999947E-2</v>
      </c>
      <c r="E23" s="23">
        <v>0.13</v>
      </c>
      <c r="F23" s="23">
        <v>0.23</v>
      </c>
      <c r="G23" s="24">
        <f t="shared" si="3"/>
        <v>8.449999999999994E-3</v>
      </c>
      <c r="H23" s="26">
        <f t="shared" si="4"/>
        <v>1.9434999999999986E-3</v>
      </c>
      <c r="I23" s="17"/>
    </row>
    <row r="24" spans="1:9" ht="10.5" customHeight="1" x14ac:dyDescent="0.3">
      <c r="A24" s="16"/>
      <c r="B24" s="27">
        <v>9</v>
      </c>
      <c r="C24" s="23">
        <v>1.9</v>
      </c>
      <c r="D24" s="24">
        <f t="shared" si="2"/>
        <v>1.9999999999999907E-2</v>
      </c>
      <c r="E24" s="23">
        <v>0</v>
      </c>
      <c r="F24" s="23">
        <v>0</v>
      </c>
      <c r="G24" s="24">
        <f t="shared" si="3"/>
        <v>0</v>
      </c>
      <c r="H24" s="26">
        <f t="shared" si="4"/>
        <v>0</v>
      </c>
      <c r="I24" s="17"/>
    </row>
    <row r="25" spans="1:9" ht="10.5" customHeight="1" x14ac:dyDescent="0.3">
      <c r="A25" s="16"/>
      <c r="B25" s="27" t="s">
        <v>18</v>
      </c>
      <c r="C25" s="23">
        <v>1.9</v>
      </c>
      <c r="D25" s="24"/>
      <c r="E25" s="23"/>
      <c r="F25" s="23"/>
      <c r="G25" s="24"/>
      <c r="H25" s="26"/>
      <c r="I25" s="17"/>
    </row>
    <row r="26" spans="1:9" ht="10.5" customHeight="1" x14ac:dyDescent="0.3">
      <c r="A26" s="16"/>
      <c r="B26" s="27"/>
      <c r="C26" s="23"/>
      <c r="D26" s="24"/>
      <c r="E26" s="23"/>
      <c r="F26" s="23"/>
      <c r="G26" s="24"/>
      <c r="H26" s="26"/>
      <c r="I26" s="17"/>
    </row>
    <row r="27" spans="1:9" ht="10.5" customHeight="1" x14ac:dyDescent="0.3">
      <c r="A27" s="16"/>
      <c r="B27" s="27"/>
      <c r="C27" s="23"/>
      <c r="D27" s="24"/>
      <c r="E27" s="23"/>
      <c r="F27" s="23"/>
      <c r="G27" s="24"/>
      <c r="H27" s="26"/>
      <c r="I27" s="17"/>
    </row>
    <row r="28" spans="1:9" ht="10.5" customHeight="1" x14ac:dyDescent="0.3">
      <c r="A28" s="16"/>
      <c r="B28" s="27"/>
      <c r="C28" s="23"/>
      <c r="D28" s="24"/>
      <c r="E28" s="23"/>
      <c r="F28" s="23"/>
      <c r="G28" s="24"/>
      <c r="H28" s="26"/>
      <c r="I28" s="17"/>
    </row>
    <row r="29" spans="1:9" ht="10.5" customHeight="1" x14ac:dyDescent="0.3">
      <c r="A29" s="16"/>
      <c r="B29" s="27"/>
      <c r="C29" s="23"/>
      <c r="D29" s="24"/>
      <c r="E29" s="23"/>
      <c r="F29" s="23"/>
      <c r="G29" s="24"/>
      <c r="H29" s="26"/>
      <c r="I29" s="17"/>
    </row>
    <row r="30" spans="1:9" ht="10.5" customHeight="1" x14ac:dyDescent="0.3">
      <c r="A30" s="16"/>
      <c r="B30" s="27"/>
      <c r="C30" s="23"/>
      <c r="D30" s="24"/>
      <c r="E30" s="23"/>
      <c r="F30" s="23"/>
      <c r="G30" s="24"/>
      <c r="H30" s="26"/>
      <c r="I30" s="17"/>
    </row>
    <row r="31" spans="1:9" ht="10.5" customHeight="1" x14ac:dyDescent="0.3">
      <c r="A31" s="16"/>
      <c r="B31" s="27"/>
      <c r="C31" s="23"/>
      <c r="D31" s="24"/>
      <c r="E31" s="23"/>
      <c r="F31" s="23"/>
      <c r="G31" s="24"/>
      <c r="H31" s="26"/>
      <c r="I31" s="17"/>
    </row>
    <row r="32" spans="1:9" ht="10.5" customHeight="1" x14ac:dyDescent="0.3">
      <c r="A32" s="16"/>
      <c r="B32" s="28"/>
      <c r="C32" s="29"/>
      <c r="D32" s="24"/>
      <c r="E32" s="29"/>
      <c r="F32" s="29"/>
      <c r="G32" s="24"/>
      <c r="H32" s="26"/>
      <c r="I32" s="17"/>
    </row>
    <row r="33" spans="1:9" ht="10.5" customHeight="1" x14ac:dyDescent="0.3">
      <c r="A33" s="16"/>
      <c r="B33" s="28"/>
      <c r="C33" s="29"/>
      <c r="D33" s="24"/>
      <c r="E33" s="29"/>
      <c r="F33" s="29"/>
      <c r="G33" s="24"/>
      <c r="H33" s="26"/>
      <c r="I33" s="17"/>
    </row>
    <row r="34" spans="1:9" ht="10.5" customHeight="1" x14ac:dyDescent="0.3">
      <c r="A34" s="16"/>
      <c r="B34" s="28"/>
      <c r="C34" s="29"/>
      <c r="D34" s="24"/>
      <c r="E34" s="29"/>
      <c r="F34" s="29"/>
      <c r="G34" s="24"/>
      <c r="H34" s="26"/>
      <c r="I34" s="17"/>
    </row>
    <row r="35" spans="1:9" ht="10.5" customHeight="1" x14ac:dyDescent="0.3">
      <c r="A35" s="16"/>
      <c r="B35" s="28"/>
      <c r="C35" s="29"/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7.1499999999999994E-2</v>
      </c>
      <c r="E40" s="41"/>
      <c r="F40" s="45" t="s">
        <v>22</v>
      </c>
      <c r="G40" s="45"/>
      <c r="H40" s="36">
        <f>SUM(H15:H38)</f>
        <v>1.4584500000000002E-2</v>
      </c>
      <c r="I40" s="17"/>
    </row>
    <row r="41" spans="1:9" ht="11.4" customHeight="1" x14ac:dyDescent="0.3">
      <c r="A41" s="16"/>
      <c r="B41" s="45" t="s">
        <v>5</v>
      </c>
      <c r="C41" s="45"/>
      <c r="D41" s="44">
        <f>AVERAGE(F15:F38)</f>
        <v>0.15</v>
      </c>
      <c r="E41" s="41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showWhiteSpace="0" view="pageLayout" topLeftCell="A25" zoomScaleNormal="70" workbookViewId="0">
      <selection activeCell="E41" sqref="E41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58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37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75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47" t="s">
        <v>50</v>
      </c>
      <c r="E9" s="47"/>
      <c r="F9" s="48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40" t="s">
        <v>15</v>
      </c>
      <c r="H10" s="21">
        <v>1.9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89</v>
      </c>
      <c r="E11" s="49"/>
      <c r="F11" s="50"/>
      <c r="G11" s="40" t="s">
        <v>16</v>
      </c>
      <c r="H11" s="21">
        <v>1.02</v>
      </c>
      <c r="I11" s="18"/>
    </row>
    <row r="12" spans="1:9" ht="12" customHeight="1" x14ac:dyDescent="0.3">
      <c r="A12" s="16"/>
      <c r="B12" s="45" t="s">
        <v>21</v>
      </c>
      <c r="C12" s="45"/>
      <c r="D12" s="51">
        <v>2</v>
      </c>
      <c r="E12" s="52"/>
      <c r="F12" s="53"/>
      <c r="G12" s="34" t="s">
        <v>17</v>
      </c>
      <c r="H12" s="21">
        <f>H10-H11</f>
        <v>0.87999999999999989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1.9</v>
      </c>
      <c r="D15" s="24">
        <v>2.5000000000000001E-2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1.85</v>
      </c>
      <c r="D16" s="24">
        <f>ABS(C17-C15)/2</f>
        <v>6.9999999999999951E-2</v>
      </c>
      <c r="E16" s="23">
        <v>0.125</v>
      </c>
      <c r="F16" s="23">
        <v>0.18</v>
      </c>
      <c r="G16" s="24">
        <f>D16*E16</f>
        <v>8.7499999999999939E-3</v>
      </c>
      <c r="H16" s="26">
        <f>G16*F16</f>
        <v>1.5749999999999989E-3</v>
      </c>
      <c r="I16" s="17"/>
    </row>
    <row r="17" spans="1:9" ht="10.5" customHeight="1" x14ac:dyDescent="0.3">
      <c r="A17" s="16"/>
      <c r="B17" s="27">
        <v>2</v>
      </c>
      <c r="C17" s="23">
        <v>1.76</v>
      </c>
      <c r="D17" s="24">
        <f>ABS(C18-C16)/2</f>
        <v>0.1100000000000001</v>
      </c>
      <c r="E17" s="23">
        <v>0.13</v>
      </c>
      <c r="F17" s="23">
        <v>0.39</v>
      </c>
      <c r="G17" s="24">
        <f t="shared" ref="G17:G22" si="0">D17*E17</f>
        <v>1.4300000000000012E-2</v>
      </c>
      <c r="H17" s="26">
        <f t="shared" ref="H17:H22" si="1">G17*F17</f>
        <v>5.5770000000000047E-3</v>
      </c>
      <c r="I17" s="17"/>
    </row>
    <row r="18" spans="1:9" ht="10.5" customHeight="1" x14ac:dyDescent="0.3">
      <c r="A18" s="16"/>
      <c r="B18" s="27">
        <v>3</v>
      </c>
      <c r="C18" s="23">
        <v>1.63</v>
      </c>
      <c r="D18" s="24">
        <f t="shared" ref="D18:D23" si="2">ABS(C19-C17)/2</f>
        <v>0.12</v>
      </c>
      <c r="E18" s="23">
        <v>0.12</v>
      </c>
      <c r="F18" s="23">
        <v>0.24</v>
      </c>
      <c r="G18" s="24">
        <f t="shared" si="0"/>
        <v>1.44E-2</v>
      </c>
      <c r="H18" s="26">
        <f t="shared" si="1"/>
        <v>3.4559999999999999E-3</v>
      </c>
      <c r="I18" s="17"/>
    </row>
    <row r="19" spans="1:9" ht="10.5" customHeight="1" x14ac:dyDescent="0.3">
      <c r="A19" s="16"/>
      <c r="B19" s="27">
        <v>4</v>
      </c>
      <c r="C19" s="23">
        <v>1.52</v>
      </c>
      <c r="D19" s="24">
        <f>ABS(C20-C18)/2</f>
        <v>0.10999999999999999</v>
      </c>
      <c r="E19" s="23">
        <v>0.09</v>
      </c>
      <c r="F19" s="23">
        <v>0.24</v>
      </c>
      <c r="G19" s="24">
        <f t="shared" si="0"/>
        <v>9.8999999999999991E-3</v>
      </c>
      <c r="H19" s="26">
        <f t="shared" si="1"/>
        <v>2.3759999999999996E-3</v>
      </c>
      <c r="I19" s="17"/>
    </row>
    <row r="20" spans="1:9" ht="10.5" customHeight="1" x14ac:dyDescent="0.3">
      <c r="A20" s="16"/>
      <c r="B20" s="27">
        <v>5</v>
      </c>
      <c r="C20" s="23">
        <v>1.41</v>
      </c>
      <c r="D20" s="24">
        <f t="shared" si="2"/>
        <v>0.10999999999999999</v>
      </c>
      <c r="E20" s="23">
        <v>0.05</v>
      </c>
      <c r="F20" s="23">
        <v>0.17</v>
      </c>
      <c r="G20" s="24">
        <f t="shared" si="0"/>
        <v>5.4999999999999997E-3</v>
      </c>
      <c r="H20" s="26">
        <f t="shared" si="1"/>
        <v>9.3499999999999996E-4</v>
      </c>
      <c r="I20" s="17"/>
    </row>
    <row r="21" spans="1:9" ht="10.5" customHeight="1" x14ac:dyDescent="0.3">
      <c r="A21" s="16"/>
      <c r="B21" s="27">
        <v>6</v>
      </c>
      <c r="C21" s="23">
        <v>1.3</v>
      </c>
      <c r="D21" s="24">
        <f t="shared" si="2"/>
        <v>0.10999999999999999</v>
      </c>
      <c r="E21" s="23">
        <v>0.06</v>
      </c>
      <c r="F21" s="23">
        <v>7.0000000000000007E-2</v>
      </c>
      <c r="G21" s="24">
        <f t="shared" si="0"/>
        <v>6.5999999999999991E-3</v>
      </c>
      <c r="H21" s="26">
        <f t="shared" si="1"/>
        <v>4.6199999999999995E-4</v>
      </c>
      <c r="I21" s="17"/>
    </row>
    <row r="22" spans="1:9" ht="10.5" customHeight="1" x14ac:dyDescent="0.3">
      <c r="A22" s="16"/>
      <c r="B22" s="27">
        <v>7</v>
      </c>
      <c r="C22" s="23">
        <v>1.19</v>
      </c>
      <c r="D22" s="24">
        <f t="shared" si="2"/>
        <v>0.14000000000000001</v>
      </c>
      <c r="E22" s="23">
        <v>0.04</v>
      </c>
      <c r="F22" s="23">
        <v>0</v>
      </c>
      <c r="G22" s="24">
        <f t="shared" si="0"/>
        <v>5.6000000000000008E-3</v>
      </c>
      <c r="H22" s="26">
        <f t="shared" si="1"/>
        <v>0</v>
      </c>
      <c r="I22" s="17"/>
    </row>
    <row r="23" spans="1:9" ht="10.5" customHeight="1" x14ac:dyDescent="0.3">
      <c r="A23" s="16"/>
      <c r="B23" s="27">
        <v>8</v>
      </c>
      <c r="C23" s="23">
        <v>1.02</v>
      </c>
      <c r="D23" s="24">
        <f t="shared" si="2"/>
        <v>8.4999999999999964E-2</v>
      </c>
      <c r="E23" s="23">
        <v>0</v>
      </c>
      <c r="F23" s="23">
        <v>0</v>
      </c>
      <c r="G23" s="24">
        <f t="shared" ref="G23" si="3">D23*E23</f>
        <v>0</v>
      </c>
      <c r="H23" s="26">
        <f t="shared" ref="H23" si="4">G23*F23</f>
        <v>0</v>
      </c>
      <c r="I23" s="17"/>
    </row>
    <row r="24" spans="1:9" ht="10.5" customHeight="1" x14ac:dyDescent="0.3">
      <c r="A24" s="16"/>
      <c r="B24" s="27" t="s">
        <v>18</v>
      </c>
      <c r="C24" s="23">
        <v>1.02</v>
      </c>
      <c r="D24" s="24"/>
      <c r="E24" s="23"/>
      <c r="F24" s="23"/>
      <c r="G24" s="24"/>
      <c r="H24" s="26"/>
      <c r="I24" s="17"/>
    </row>
    <row r="25" spans="1:9" ht="10.5" customHeight="1" x14ac:dyDescent="0.3">
      <c r="A25" s="16"/>
      <c r="B25" s="27"/>
      <c r="C25" s="23"/>
      <c r="D25" s="24"/>
      <c r="E25" s="23"/>
      <c r="F25" s="23"/>
      <c r="G25" s="24"/>
      <c r="H25" s="26"/>
      <c r="I25" s="17"/>
    </row>
    <row r="26" spans="1:9" ht="10.5" customHeight="1" x14ac:dyDescent="0.3">
      <c r="A26" s="16"/>
      <c r="B26" s="27"/>
      <c r="C26" s="23"/>
      <c r="D26" s="24"/>
      <c r="E26" s="23"/>
      <c r="F26" s="23"/>
      <c r="G26" s="24"/>
      <c r="H26" s="26"/>
      <c r="I26" s="17"/>
    </row>
    <row r="27" spans="1:9" ht="10.5" customHeight="1" x14ac:dyDescent="0.3">
      <c r="A27" s="16"/>
      <c r="B27" s="27"/>
      <c r="C27" s="23"/>
      <c r="D27" s="24"/>
      <c r="E27" s="23"/>
      <c r="F27" s="23"/>
      <c r="G27" s="24"/>
      <c r="H27" s="26"/>
      <c r="I27" s="17"/>
    </row>
    <row r="28" spans="1:9" ht="10.5" customHeight="1" x14ac:dyDescent="0.3">
      <c r="A28" s="16"/>
      <c r="B28" s="27"/>
      <c r="C28" s="23"/>
      <c r="D28" s="24"/>
      <c r="E28" s="23"/>
      <c r="F28" s="23"/>
      <c r="G28" s="24"/>
      <c r="H28" s="26"/>
      <c r="I28" s="17"/>
    </row>
    <row r="29" spans="1:9" ht="10.5" customHeight="1" x14ac:dyDescent="0.3">
      <c r="A29" s="16"/>
      <c r="B29" s="27"/>
      <c r="C29" s="23"/>
      <c r="D29" s="24"/>
      <c r="E29" s="23"/>
      <c r="F29" s="23"/>
      <c r="G29" s="24"/>
      <c r="H29" s="26"/>
      <c r="I29" s="17"/>
    </row>
    <row r="30" spans="1:9" ht="10.5" customHeight="1" x14ac:dyDescent="0.3">
      <c r="A30" s="16"/>
      <c r="B30" s="27"/>
      <c r="C30" s="23"/>
      <c r="D30" s="24"/>
      <c r="E30" s="23"/>
      <c r="F30" s="23"/>
      <c r="G30" s="24"/>
      <c r="H30" s="26"/>
      <c r="I30" s="17"/>
    </row>
    <row r="31" spans="1:9" ht="10.5" customHeight="1" x14ac:dyDescent="0.3">
      <c r="A31" s="16"/>
      <c r="B31" s="27"/>
      <c r="C31" s="23"/>
      <c r="D31" s="24"/>
      <c r="E31" s="23"/>
      <c r="F31" s="23"/>
      <c r="G31" s="24"/>
      <c r="H31" s="26"/>
      <c r="I31" s="17"/>
    </row>
    <row r="32" spans="1:9" ht="10.5" customHeight="1" x14ac:dyDescent="0.3">
      <c r="A32" s="16"/>
      <c r="B32" s="28"/>
      <c r="C32" s="29"/>
      <c r="D32" s="24"/>
      <c r="E32" s="29"/>
      <c r="F32" s="29"/>
      <c r="G32" s="24"/>
      <c r="H32" s="26"/>
      <c r="I32" s="17"/>
    </row>
    <row r="33" spans="1:9" ht="10.5" customHeight="1" x14ac:dyDescent="0.3">
      <c r="A33" s="16"/>
      <c r="B33" s="28"/>
      <c r="C33" s="29"/>
      <c r="D33" s="24"/>
      <c r="E33" s="29"/>
      <c r="F33" s="29"/>
      <c r="G33" s="24"/>
      <c r="H33" s="26"/>
      <c r="I33" s="17"/>
    </row>
    <row r="34" spans="1:9" ht="10.5" customHeight="1" x14ac:dyDescent="0.3">
      <c r="A34" s="16"/>
      <c r="B34" s="28"/>
      <c r="C34" s="29"/>
      <c r="D34" s="24"/>
      <c r="E34" s="29"/>
      <c r="F34" s="29"/>
      <c r="G34" s="24"/>
      <c r="H34" s="26"/>
      <c r="I34" s="17"/>
    </row>
    <row r="35" spans="1:9" ht="10.5" customHeight="1" x14ac:dyDescent="0.3">
      <c r="A35" s="16"/>
      <c r="B35" s="28"/>
      <c r="C35" s="29"/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6.8333333333333329E-2</v>
      </c>
      <c r="E40" s="41"/>
      <c r="F40" s="45" t="s">
        <v>22</v>
      </c>
      <c r="G40" s="45"/>
      <c r="H40" s="36">
        <f>SUM(H15:H38)</f>
        <v>1.4381000000000003E-2</v>
      </c>
      <c r="I40" s="17"/>
    </row>
    <row r="41" spans="1:9" ht="11.4" customHeight="1" x14ac:dyDescent="0.3">
      <c r="A41" s="16"/>
      <c r="B41" s="45" t="s">
        <v>5</v>
      </c>
      <c r="C41" s="45"/>
      <c r="D41" s="44">
        <f>AVERAGE(F15:F38)</f>
        <v>0.14333333333333334</v>
      </c>
      <c r="E41" s="41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showWhiteSpace="0" view="pageLayout" topLeftCell="A17" zoomScaleNormal="70" workbookViewId="0">
      <selection activeCell="F36" sqref="F36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58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38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76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47" t="s">
        <v>51</v>
      </c>
      <c r="E9" s="47"/>
      <c r="F9" s="48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40" t="s">
        <v>15</v>
      </c>
      <c r="H10" s="21">
        <v>0.42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90</v>
      </c>
      <c r="E11" s="49"/>
      <c r="F11" s="50"/>
      <c r="G11" s="40" t="s">
        <v>16</v>
      </c>
      <c r="H11" s="21">
        <v>1.01</v>
      </c>
      <c r="I11" s="18"/>
    </row>
    <row r="12" spans="1:9" ht="12" customHeight="1" x14ac:dyDescent="0.3">
      <c r="A12" s="16"/>
      <c r="B12" s="45" t="s">
        <v>21</v>
      </c>
      <c r="C12" s="45"/>
      <c r="D12" s="51">
        <v>1</v>
      </c>
      <c r="E12" s="52"/>
      <c r="F12" s="53"/>
      <c r="G12" s="34" t="s">
        <v>17</v>
      </c>
      <c r="H12" s="21">
        <f>H11-H10</f>
        <v>0.59000000000000008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0.42</v>
      </c>
      <c r="D15" s="24">
        <v>0.03</v>
      </c>
      <c r="E15" s="25">
        <v>0.1</v>
      </c>
      <c r="F15" s="25">
        <v>0.36</v>
      </c>
      <c r="G15" s="24">
        <f>D15*E15</f>
        <v>3.0000000000000001E-3</v>
      </c>
      <c r="H15" s="26">
        <f>G15*F15</f>
        <v>1.08E-3</v>
      </c>
      <c r="I15" s="17"/>
    </row>
    <row r="16" spans="1:9" ht="10.5" customHeight="1" x14ac:dyDescent="0.3">
      <c r="A16" s="16"/>
      <c r="B16" s="27">
        <v>1</v>
      </c>
      <c r="C16" s="23">
        <v>0.48</v>
      </c>
      <c r="D16" s="24">
        <f>ABS(C17-C15)/2</f>
        <v>6.0000000000000026E-2</v>
      </c>
      <c r="E16" s="23">
        <v>0.14000000000000001</v>
      </c>
      <c r="F16" s="23">
        <v>0.86</v>
      </c>
      <c r="G16" s="24">
        <f>D16*E16</f>
        <v>8.4000000000000047E-3</v>
      </c>
      <c r="H16" s="26">
        <f>G16*F16</f>
        <v>7.2240000000000039E-3</v>
      </c>
      <c r="I16" s="17"/>
    </row>
    <row r="17" spans="1:9" ht="10.5" customHeight="1" x14ac:dyDescent="0.3">
      <c r="A17" s="16"/>
      <c r="B17" s="27">
        <v>2</v>
      </c>
      <c r="C17" s="23">
        <v>0.54</v>
      </c>
      <c r="D17" s="24">
        <f t="shared" ref="D17:D21" si="0">ABS(C18-C16)/2</f>
        <v>0.06</v>
      </c>
      <c r="E17" s="23">
        <v>0.39</v>
      </c>
      <c r="F17" s="23">
        <v>0.75</v>
      </c>
      <c r="G17" s="24">
        <f t="shared" ref="G17:G22" si="1">D17*E17</f>
        <v>2.3400000000000001E-2</v>
      </c>
      <c r="H17" s="26">
        <f t="shared" ref="H17:H22" si="2">G17*F17</f>
        <v>1.755E-2</v>
      </c>
      <c r="I17" s="17"/>
    </row>
    <row r="18" spans="1:9" ht="10.5" customHeight="1" x14ac:dyDescent="0.3">
      <c r="A18" s="16"/>
      <c r="B18" s="27">
        <v>3</v>
      </c>
      <c r="C18" s="23">
        <v>0.6</v>
      </c>
      <c r="D18" s="24">
        <f t="shared" si="0"/>
        <v>0.06</v>
      </c>
      <c r="E18" s="23">
        <v>0.37</v>
      </c>
      <c r="F18" s="23">
        <v>0.72</v>
      </c>
      <c r="G18" s="24">
        <f t="shared" si="1"/>
        <v>2.2199999999999998E-2</v>
      </c>
      <c r="H18" s="26">
        <f t="shared" si="2"/>
        <v>1.5983999999999998E-2</v>
      </c>
      <c r="I18" s="17"/>
    </row>
    <row r="19" spans="1:9" ht="10.5" customHeight="1" x14ac:dyDescent="0.3">
      <c r="A19" s="16"/>
      <c r="B19" s="27">
        <v>4</v>
      </c>
      <c r="C19" s="23">
        <v>0.66</v>
      </c>
      <c r="D19" s="24">
        <f t="shared" si="0"/>
        <v>7.0000000000000007E-2</v>
      </c>
      <c r="E19" s="23">
        <v>0.35</v>
      </c>
      <c r="F19" s="23">
        <v>0.67</v>
      </c>
      <c r="G19" s="24">
        <f t="shared" si="1"/>
        <v>2.4500000000000001E-2</v>
      </c>
      <c r="H19" s="26">
        <f t="shared" si="2"/>
        <v>1.6415000000000003E-2</v>
      </c>
      <c r="I19" s="17"/>
    </row>
    <row r="20" spans="1:9" ht="10.5" customHeight="1" x14ac:dyDescent="0.3">
      <c r="A20" s="16"/>
      <c r="B20" s="27">
        <v>5</v>
      </c>
      <c r="C20" s="23">
        <v>0.74</v>
      </c>
      <c r="D20" s="24">
        <f t="shared" si="0"/>
        <v>7.0000000000000007E-2</v>
      </c>
      <c r="E20" s="23">
        <v>0.33</v>
      </c>
      <c r="F20" s="23">
        <v>0.63</v>
      </c>
      <c r="G20" s="24">
        <f t="shared" si="1"/>
        <v>2.3100000000000002E-2</v>
      </c>
      <c r="H20" s="26">
        <f t="shared" si="2"/>
        <v>1.4553000000000002E-2</v>
      </c>
      <c r="I20" s="17"/>
    </row>
    <row r="21" spans="1:9" ht="10.5" customHeight="1" x14ac:dyDescent="0.3">
      <c r="A21" s="16"/>
      <c r="B21" s="27">
        <v>6</v>
      </c>
      <c r="C21" s="23">
        <v>0.8</v>
      </c>
      <c r="D21" s="24">
        <f t="shared" si="0"/>
        <v>0.06</v>
      </c>
      <c r="E21" s="23">
        <v>0.3</v>
      </c>
      <c r="F21" s="23">
        <v>0.64</v>
      </c>
      <c r="G21" s="24">
        <f t="shared" si="1"/>
        <v>1.7999999999999999E-2</v>
      </c>
      <c r="H21" s="26">
        <f t="shared" si="2"/>
        <v>1.1519999999999999E-2</v>
      </c>
      <c r="I21" s="17"/>
    </row>
    <row r="22" spans="1:9" ht="10.5" customHeight="1" x14ac:dyDescent="0.3">
      <c r="A22" s="16"/>
      <c r="B22" s="27">
        <v>7</v>
      </c>
      <c r="C22" s="23">
        <v>0.86</v>
      </c>
      <c r="D22" s="24">
        <f>ABS(C23-C21)/2</f>
        <v>0.06</v>
      </c>
      <c r="E22" s="23">
        <v>0.3</v>
      </c>
      <c r="F22" s="23">
        <v>0.68</v>
      </c>
      <c r="G22" s="24">
        <f t="shared" si="1"/>
        <v>1.7999999999999999E-2</v>
      </c>
      <c r="H22" s="26">
        <f t="shared" si="2"/>
        <v>1.2239999999999999E-2</v>
      </c>
      <c r="I22" s="17"/>
    </row>
    <row r="23" spans="1:9" ht="10.5" customHeight="1" x14ac:dyDescent="0.3">
      <c r="A23" s="16"/>
      <c r="B23" s="27">
        <v>8</v>
      </c>
      <c r="C23" s="23">
        <v>0.92</v>
      </c>
      <c r="D23" s="24">
        <f t="shared" ref="D23:D24" si="3">ABS(C24-C22)/2</f>
        <v>7.5000000000000011E-2</v>
      </c>
      <c r="E23" s="23">
        <v>0.28999999999999998</v>
      </c>
      <c r="F23" s="23">
        <v>0.63</v>
      </c>
      <c r="G23" s="24">
        <f t="shared" ref="G23:G24" si="4">D23*E23</f>
        <v>2.1750000000000002E-2</v>
      </c>
      <c r="H23" s="26">
        <f t="shared" ref="H23:H24" si="5">G23*F23</f>
        <v>1.3702500000000001E-2</v>
      </c>
      <c r="I23" s="17"/>
    </row>
    <row r="24" spans="1:9" ht="10.5" customHeight="1" x14ac:dyDescent="0.3">
      <c r="A24" s="16"/>
      <c r="B24" s="27">
        <v>9</v>
      </c>
      <c r="C24" s="23">
        <v>1.01</v>
      </c>
      <c r="D24" s="24">
        <f t="shared" si="3"/>
        <v>4.4999999999999984E-2</v>
      </c>
      <c r="E24" s="23">
        <v>0.28000000000000003</v>
      </c>
      <c r="F24" s="23">
        <v>0.21</v>
      </c>
      <c r="G24" s="24">
        <f t="shared" si="4"/>
        <v>1.2599999999999997E-2</v>
      </c>
      <c r="H24" s="26">
        <f t="shared" si="5"/>
        <v>2.645999999999999E-3</v>
      </c>
      <c r="I24" s="17"/>
    </row>
    <row r="25" spans="1:9" ht="10.5" customHeight="1" x14ac:dyDescent="0.3">
      <c r="A25" s="16"/>
      <c r="B25" s="27" t="s">
        <v>18</v>
      </c>
      <c r="C25" s="23">
        <v>1.01</v>
      </c>
      <c r="D25" s="24"/>
      <c r="E25" s="23"/>
      <c r="F25" s="23"/>
      <c r="G25" s="24"/>
      <c r="H25" s="26"/>
      <c r="I25" s="17"/>
    </row>
    <row r="26" spans="1:9" ht="10.5" customHeight="1" x14ac:dyDescent="0.3">
      <c r="A26" s="16"/>
      <c r="B26" s="27"/>
      <c r="C26" s="23"/>
      <c r="D26" s="24"/>
      <c r="E26" s="23"/>
      <c r="F26" s="23"/>
      <c r="G26" s="24"/>
      <c r="H26" s="26"/>
      <c r="I26" s="17"/>
    </row>
    <row r="27" spans="1:9" ht="10.5" customHeight="1" x14ac:dyDescent="0.3">
      <c r="A27" s="16"/>
      <c r="B27" s="27"/>
      <c r="C27" s="23"/>
      <c r="D27" s="24"/>
      <c r="E27" s="23"/>
      <c r="F27" s="23"/>
      <c r="G27" s="24"/>
      <c r="H27" s="26"/>
      <c r="I27" s="17"/>
    </row>
    <row r="28" spans="1:9" ht="10.5" customHeight="1" x14ac:dyDescent="0.3">
      <c r="A28" s="16"/>
      <c r="B28" s="27"/>
      <c r="C28" s="23"/>
      <c r="D28" s="24"/>
      <c r="E28" s="23"/>
      <c r="F28" s="23"/>
      <c r="G28" s="24"/>
      <c r="H28" s="26"/>
      <c r="I28" s="17"/>
    </row>
    <row r="29" spans="1:9" ht="10.5" customHeight="1" x14ac:dyDescent="0.3">
      <c r="A29" s="16"/>
      <c r="B29" s="27"/>
      <c r="C29" s="23"/>
      <c r="D29" s="24"/>
      <c r="E29" s="23"/>
      <c r="F29" s="23"/>
      <c r="G29" s="24"/>
      <c r="H29" s="26"/>
      <c r="I29" s="17"/>
    </row>
    <row r="30" spans="1:9" ht="10.5" customHeight="1" x14ac:dyDescent="0.3">
      <c r="A30" s="16"/>
      <c r="B30" s="27"/>
      <c r="C30" s="23"/>
      <c r="D30" s="24"/>
      <c r="E30" s="23"/>
      <c r="F30" s="23"/>
      <c r="G30" s="24"/>
      <c r="H30" s="26"/>
      <c r="I30" s="17"/>
    </row>
    <row r="31" spans="1:9" ht="10.5" customHeight="1" x14ac:dyDescent="0.3">
      <c r="A31" s="16"/>
      <c r="B31" s="27"/>
      <c r="C31" s="23"/>
      <c r="D31" s="24"/>
      <c r="E31" s="23"/>
      <c r="F31" s="23"/>
      <c r="G31" s="24"/>
      <c r="H31" s="26"/>
      <c r="I31" s="17"/>
    </row>
    <row r="32" spans="1:9" ht="10.5" customHeight="1" x14ac:dyDescent="0.3">
      <c r="A32" s="16"/>
      <c r="B32" s="28"/>
      <c r="C32" s="29"/>
      <c r="D32" s="24"/>
      <c r="E32" s="29"/>
      <c r="F32" s="29"/>
      <c r="G32" s="24"/>
      <c r="H32" s="26"/>
      <c r="I32" s="17"/>
    </row>
    <row r="33" spans="1:9" ht="10.5" customHeight="1" x14ac:dyDescent="0.3">
      <c r="A33" s="16"/>
      <c r="B33" s="28"/>
      <c r="C33" s="29"/>
      <c r="D33" s="24"/>
      <c r="E33" s="29"/>
      <c r="F33" s="29"/>
      <c r="G33" s="24"/>
      <c r="H33" s="26"/>
      <c r="I33" s="17"/>
    </row>
    <row r="34" spans="1:9" ht="10.5" customHeight="1" x14ac:dyDescent="0.3">
      <c r="A34" s="16"/>
      <c r="B34" s="28"/>
      <c r="C34" s="29"/>
      <c r="D34" s="24"/>
      <c r="E34" s="29"/>
      <c r="F34" s="29"/>
      <c r="G34" s="24"/>
      <c r="H34" s="26"/>
      <c r="I34" s="17"/>
    </row>
    <row r="35" spans="1:9" ht="10.5" customHeight="1" x14ac:dyDescent="0.3">
      <c r="A35" s="16"/>
      <c r="B35" s="28"/>
      <c r="C35" s="29"/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0.28500000000000003</v>
      </c>
      <c r="E40" s="41"/>
      <c r="F40" s="45" t="s">
        <v>22</v>
      </c>
      <c r="G40" s="45"/>
      <c r="H40" s="36">
        <f>SUM(H15:H38)</f>
        <v>0.1129145</v>
      </c>
      <c r="I40" s="17"/>
    </row>
    <row r="41" spans="1:9" ht="11.4" customHeight="1" x14ac:dyDescent="0.3">
      <c r="A41" s="16"/>
      <c r="B41" s="45" t="s">
        <v>5</v>
      </c>
      <c r="C41" s="45"/>
      <c r="D41" s="44">
        <f>AVERAGE(F15:F38)</f>
        <v>0.61499999999999999</v>
      </c>
      <c r="E41" s="41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showWhiteSpace="0" view="pageLayout" topLeftCell="A29" zoomScaleNormal="70" workbookViewId="0">
      <selection activeCell="E30" sqref="E30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58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38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76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47" t="s">
        <v>51</v>
      </c>
      <c r="E9" s="47"/>
      <c r="F9" s="48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40" t="s">
        <v>15</v>
      </c>
      <c r="H10" s="21">
        <v>0.42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90</v>
      </c>
      <c r="E11" s="49"/>
      <c r="F11" s="50"/>
      <c r="G11" s="40" t="s">
        <v>16</v>
      </c>
      <c r="H11" s="21">
        <v>1.01</v>
      </c>
      <c r="I11" s="18"/>
    </row>
    <row r="12" spans="1:9" ht="12" customHeight="1" x14ac:dyDescent="0.3">
      <c r="A12" s="16"/>
      <c r="B12" s="45" t="s">
        <v>21</v>
      </c>
      <c r="C12" s="45"/>
      <c r="D12" s="51">
        <v>2</v>
      </c>
      <c r="E12" s="52"/>
      <c r="F12" s="53"/>
      <c r="G12" s="34" t="s">
        <v>17</v>
      </c>
      <c r="H12" s="21">
        <f>H11-H10</f>
        <v>0.59000000000000008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1.01</v>
      </c>
      <c r="D15" s="24">
        <v>3.5000000000000003E-2</v>
      </c>
      <c r="E15" s="25">
        <v>0.28000000000000003</v>
      </c>
      <c r="F15" s="25">
        <v>0.25</v>
      </c>
      <c r="G15" s="24">
        <f>D15*E15</f>
        <v>9.8000000000000014E-3</v>
      </c>
      <c r="H15" s="26">
        <f>G15*F15</f>
        <v>2.4500000000000004E-3</v>
      </c>
      <c r="I15" s="17"/>
    </row>
    <row r="16" spans="1:9" ht="10.5" customHeight="1" x14ac:dyDescent="0.3">
      <c r="A16" s="16"/>
      <c r="B16" s="27">
        <v>1</v>
      </c>
      <c r="C16" s="23">
        <v>0.94</v>
      </c>
      <c r="D16" s="24">
        <f>ABS(C17-C15)/2</f>
        <v>6.5000000000000002E-2</v>
      </c>
      <c r="E16" s="23">
        <v>0.28000000000000003</v>
      </c>
      <c r="F16" s="23">
        <v>0.69</v>
      </c>
      <c r="G16" s="24">
        <f>D16*E16</f>
        <v>1.8200000000000001E-2</v>
      </c>
      <c r="H16" s="26">
        <f>G16*F16</f>
        <v>1.2558E-2</v>
      </c>
      <c r="I16" s="17"/>
    </row>
    <row r="17" spans="1:9" ht="10.5" customHeight="1" x14ac:dyDescent="0.3">
      <c r="A17" s="16"/>
      <c r="B17" s="27">
        <v>2</v>
      </c>
      <c r="C17" s="23">
        <v>0.88</v>
      </c>
      <c r="D17" s="24">
        <f t="shared" ref="D17:D21" si="0">ABS(C18-C16)/2</f>
        <v>0.06</v>
      </c>
      <c r="E17" s="23">
        <v>0.28000000000000003</v>
      </c>
      <c r="F17" s="23">
        <v>0.81</v>
      </c>
      <c r="G17" s="24">
        <f t="shared" ref="G17:G22" si="1">D17*E17</f>
        <v>1.6800000000000002E-2</v>
      </c>
      <c r="H17" s="26">
        <f t="shared" ref="H17:H22" si="2">G17*F17</f>
        <v>1.3608000000000002E-2</v>
      </c>
      <c r="I17" s="17"/>
    </row>
    <row r="18" spans="1:9" ht="10.5" customHeight="1" x14ac:dyDescent="0.3">
      <c r="A18" s="16"/>
      <c r="B18" s="27">
        <v>3</v>
      </c>
      <c r="C18" s="23">
        <v>0.82</v>
      </c>
      <c r="D18" s="24">
        <f t="shared" si="0"/>
        <v>0.06</v>
      </c>
      <c r="E18" s="23">
        <v>0.28000000000000003</v>
      </c>
      <c r="F18" s="23">
        <v>0.68</v>
      </c>
      <c r="G18" s="24">
        <f t="shared" si="1"/>
        <v>1.6800000000000002E-2</v>
      </c>
      <c r="H18" s="26">
        <f t="shared" si="2"/>
        <v>1.1424000000000002E-2</v>
      </c>
      <c r="I18" s="17"/>
    </row>
    <row r="19" spans="1:9" ht="10.5" customHeight="1" x14ac:dyDescent="0.3">
      <c r="A19" s="16"/>
      <c r="B19" s="27">
        <v>4</v>
      </c>
      <c r="C19" s="23">
        <v>0.76</v>
      </c>
      <c r="D19" s="24">
        <f t="shared" si="0"/>
        <v>0.06</v>
      </c>
      <c r="E19" s="23">
        <v>0.28999999999999998</v>
      </c>
      <c r="F19" s="23">
        <v>0.63</v>
      </c>
      <c r="G19" s="24">
        <f t="shared" si="1"/>
        <v>1.7399999999999999E-2</v>
      </c>
      <c r="H19" s="26">
        <f t="shared" si="2"/>
        <v>1.0962E-2</v>
      </c>
      <c r="I19" s="17"/>
    </row>
    <row r="20" spans="1:9" ht="10.5" customHeight="1" x14ac:dyDescent="0.3">
      <c r="A20" s="16"/>
      <c r="B20" s="27">
        <v>5</v>
      </c>
      <c r="C20" s="23">
        <v>0.7</v>
      </c>
      <c r="D20" s="24">
        <f t="shared" si="0"/>
        <v>6.5000000000000002E-2</v>
      </c>
      <c r="E20" s="23">
        <v>0.32</v>
      </c>
      <c r="F20" s="23">
        <v>0.7</v>
      </c>
      <c r="G20" s="24">
        <f t="shared" si="1"/>
        <v>2.0800000000000003E-2</v>
      </c>
      <c r="H20" s="26">
        <f t="shared" si="2"/>
        <v>1.456E-2</v>
      </c>
      <c r="I20" s="17"/>
    </row>
    <row r="21" spans="1:9" ht="10.5" customHeight="1" x14ac:dyDescent="0.3">
      <c r="A21" s="16"/>
      <c r="B21" s="27">
        <v>6</v>
      </c>
      <c r="C21" s="23">
        <v>0.63</v>
      </c>
      <c r="D21" s="24">
        <f t="shared" si="0"/>
        <v>6.9999999999999951E-2</v>
      </c>
      <c r="E21" s="23">
        <v>0.32</v>
      </c>
      <c r="F21" s="23">
        <v>0.66</v>
      </c>
      <c r="G21" s="24">
        <f t="shared" si="1"/>
        <v>2.2399999999999986E-2</v>
      </c>
      <c r="H21" s="26">
        <f t="shared" si="2"/>
        <v>1.4783999999999992E-2</v>
      </c>
      <c r="I21" s="17"/>
    </row>
    <row r="22" spans="1:9" ht="10.5" customHeight="1" x14ac:dyDescent="0.3">
      <c r="A22" s="16"/>
      <c r="B22" s="27">
        <v>7</v>
      </c>
      <c r="C22" s="23">
        <v>0.56000000000000005</v>
      </c>
      <c r="D22" s="24">
        <f>ABS(C23-C21)/2</f>
        <v>8.4999999999999992E-2</v>
      </c>
      <c r="E22" s="23">
        <v>0.37</v>
      </c>
      <c r="F22" s="23">
        <v>0.7</v>
      </c>
      <c r="G22" s="24">
        <f t="shared" si="1"/>
        <v>3.1449999999999999E-2</v>
      </c>
      <c r="H22" s="26">
        <f t="shared" si="2"/>
        <v>2.2014999999999996E-2</v>
      </c>
      <c r="I22" s="17"/>
    </row>
    <row r="23" spans="1:9" ht="10.5" customHeight="1" x14ac:dyDescent="0.3">
      <c r="A23" s="16"/>
      <c r="B23" s="27">
        <v>8</v>
      </c>
      <c r="C23" s="23">
        <v>0.46</v>
      </c>
      <c r="D23" s="24">
        <f t="shared" ref="D23:D24" si="3">ABS(C24-C22)/2</f>
        <v>7.0000000000000034E-2</v>
      </c>
      <c r="E23" s="23">
        <v>0.125</v>
      </c>
      <c r="F23" s="23">
        <v>0.84</v>
      </c>
      <c r="G23" s="24">
        <f t="shared" ref="G23:G24" si="4">D23*E23</f>
        <v>8.7500000000000043E-3</v>
      </c>
      <c r="H23" s="26">
        <f t="shared" ref="H23:H24" si="5">G23*F23</f>
        <v>7.3500000000000032E-3</v>
      </c>
      <c r="I23" s="17"/>
    </row>
    <row r="24" spans="1:9" ht="10.5" customHeight="1" x14ac:dyDescent="0.3">
      <c r="A24" s="16"/>
      <c r="B24" s="27">
        <v>9</v>
      </c>
      <c r="C24" s="23">
        <v>0.42</v>
      </c>
      <c r="D24" s="24">
        <f t="shared" si="3"/>
        <v>2.0000000000000018E-2</v>
      </c>
      <c r="E24" s="23">
        <v>0.1</v>
      </c>
      <c r="F24" s="23">
        <v>0.37</v>
      </c>
      <c r="G24" s="24">
        <f t="shared" si="4"/>
        <v>2.0000000000000018E-3</v>
      </c>
      <c r="H24" s="26">
        <f t="shared" si="5"/>
        <v>7.4000000000000064E-4</v>
      </c>
      <c r="I24" s="17"/>
    </row>
    <row r="25" spans="1:9" ht="10.5" customHeight="1" x14ac:dyDescent="0.3">
      <c r="A25" s="16"/>
      <c r="B25" s="27" t="s">
        <v>18</v>
      </c>
      <c r="C25" s="23">
        <v>0.42</v>
      </c>
      <c r="D25" s="24"/>
      <c r="E25" s="23"/>
      <c r="F25" s="23"/>
      <c r="G25" s="24"/>
      <c r="H25" s="26"/>
      <c r="I25" s="17"/>
    </row>
    <row r="26" spans="1:9" ht="10.5" customHeight="1" x14ac:dyDescent="0.3">
      <c r="A26" s="16"/>
      <c r="B26" s="27"/>
      <c r="C26" s="23"/>
      <c r="D26" s="24"/>
      <c r="E26" s="23"/>
      <c r="F26" s="23"/>
      <c r="G26" s="24"/>
      <c r="H26" s="26"/>
      <c r="I26" s="17"/>
    </row>
    <row r="27" spans="1:9" ht="10.5" customHeight="1" x14ac:dyDescent="0.3">
      <c r="A27" s="16"/>
      <c r="B27" s="27"/>
      <c r="C27" s="23"/>
      <c r="D27" s="24"/>
      <c r="E27" s="23"/>
      <c r="F27" s="23"/>
      <c r="G27" s="24"/>
      <c r="H27" s="26"/>
      <c r="I27" s="17"/>
    </row>
    <row r="28" spans="1:9" ht="10.5" customHeight="1" x14ac:dyDescent="0.3">
      <c r="A28" s="16"/>
      <c r="B28" s="27"/>
      <c r="C28" s="23"/>
      <c r="D28" s="24"/>
      <c r="E28" s="23"/>
      <c r="F28" s="23"/>
      <c r="G28" s="24"/>
      <c r="H28" s="26"/>
      <c r="I28" s="17"/>
    </row>
    <row r="29" spans="1:9" ht="10.5" customHeight="1" x14ac:dyDescent="0.3">
      <c r="A29" s="16"/>
      <c r="B29" s="27"/>
      <c r="C29" s="23"/>
      <c r="D29" s="24"/>
      <c r="E29" s="23"/>
      <c r="F29" s="23"/>
      <c r="G29" s="24"/>
      <c r="H29" s="26"/>
      <c r="I29" s="17"/>
    </row>
    <row r="30" spans="1:9" ht="10.5" customHeight="1" x14ac:dyDescent="0.3">
      <c r="A30" s="16"/>
      <c r="B30" s="27"/>
      <c r="C30" s="23"/>
      <c r="D30" s="24"/>
      <c r="E30" s="23"/>
      <c r="F30" s="23"/>
      <c r="G30" s="24"/>
      <c r="H30" s="26"/>
      <c r="I30" s="17"/>
    </row>
    <row r="31" spans="1:9" ht="10.5" customHeight="1" x14ac:dyDescent="0.3">
      <c r="A31" s="16"/>
      <c r="B31" s="27"/>
      <c r="C31" s="23"/>
      <c r="D31" s="24"/>
      <c r="E31" s="23"/>
      <c r="F31" s="23"/>
      <c r="G31" s="24"/>
      <c r="H31" s="26"/>
      <c r="I31" s="17"/>
    </row>
    <row r="32" spans="1:9" ht="10.5" customHeight="1" x14ac:dyDescent="0.3">
      <c r="A32" s="16"/>
      <c r="B32" s="28"/>
      <c r="C32" s="29"/>
      <c r="D32" s="24"/>
      <c r="E32" s="29"/>
      <c r="F32" s="29"/>
      <c r="G32" s="24"/>
      <c r="H32" s="26"/>
      <c r="I32" s="17"/>
    </row>
    <row r="33" spans="1:9" ht="10.5" customHeight="1" x14ac:dyDescent="0.3">
      <c r="A33" s="16"/>
      <c r="B33" s="28"/>
      <c r="C33" s="29"/>
      <c r="D33" s="24"/>
      <c r="E33" s="29"/>
      <c r="F33" s="29"/>
      <c r="G33" s="24"/>
      <c r="H33" s="26"/>
      <c r="I33" s="17"/>
    </row>
    <row r="34" spans="1:9" ht="10.5" customHeight="1" x14ac:dyDescent="0.3">
      <c r="A34" s="16"/>
      <c r="B34" s="28"/>
      <c r="C34" s="29"/>
      <c r="D34" s="24"/>
      <c r="E34" s="29"/>
      <c r="F34" s="29"/>
      <c r="G34" s="24"/>
      <c r="H34" s="26"/>
      <c r="I34" s="17"/>
    </row>
    <row r="35" spans="1:9" ht="10.5" customHeight="1" x14ac:dyDescent="0.3">
      <c r="A35" s="16"/>
      <c r="B35" s="28"/>
      <c r="C35" s="29"/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0.26450000000000007</v>
      </c>
      <c r="E40" s="41"/>
      <c r="F40" s="45" t="s">
        <v>22</v>
      </c>
      <c r="G40" s="45"/>
      <c r="H40" s="36">
        <f>SUM(H15:H38)</f>
        <v>0.11045100000000001</v>
      </c>
      <c r="I40" s="17"/>
    </row>
    <row r="41" spans="1:9" ht="11.4" customHeight="1" x14ac:dyDescent="0.3">
      <c r="A41" s="16"/>
      <c r="B41" s="45" t="s">
        <v>5</v>
      </c>
      <c r="C41" s="45"/>
      <c r="D41" s="44">
        <f>AVERAGE(F15:F38)</f>
        <v>0.63300000000000001</v>
      </c>
      <c r="E41" s="41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showWhiteSpace="0" view="pageLayout" topLeftCell="A21" zoomScaleNormal="70" workbookViewId="0">
      <selection activeCell="E40" sqref="E40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58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39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77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47" t="s">
        <v>59</v>
      </c>
      <c r="E9" s="47"/>
      <c r="F9" s="48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40" t="s">
        <v>15</v>
      </c>
      <c r="H10" s="21">
        <v>2.4900000000000002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91</v>
      </c>
      <c r="E11" s="49"/>
      <c r="F11" s="50"/>
      <c r="G11" s="40" t="s">
        <v>16</v>
      </c>
      <c r="H11" s="21">
        <v>0.7</v>
      </c>
      <c r="I11" s="18"/>
    </row>
    <row r="12" spans="1:9" ht="12" customHeight="1" x14ac:dyDescent="0.3">
      <c r="A12" s="16"/>
      <c r="B12" s="45" t="s">
        <v>21</v>
      </c>
      <c r="C12" s="45"/>
      <c r="D12" s="51">
        <v>1</v>
      </c>
      <c r="E12" s="52"/>
      <c r="F12" s="53"/>
      <c r="G12" s="34" t="s">
        <v>17</v>
      </c>
      <c r="H12" s="21">
        <f>H10-H11</f>
        <v>1.7900000000000003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0.7</v>
      </c>
      <c r="D15" s="24">
        <v>7.4999999999999997E-2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0.85</v>
      </c>
      <c r="D16" s="24">
        <f>ABS(C17-C15)/2</f>
        <v>0.15500000000000003</v>
      </c>
      <c r="E16" s="23">
        <v>0.04</v>
      </c>
      <c r="F16" s="23">
        <v>0</v>
      </c>
      <c r="G16" s="24">
        <f>D16*E16</f>
        <v>6.2000000000000015E-3</v>
      </c>
      <c r="H16" s="26">
        <f>G16*F16</f>
        <v>0</v>
      </c>
      <c r="I16" s="17"/>
    </row>
    <row r="17" spans="1:9" ht="10.5" customHeight="1" x14ac:dyDescent="0.3">
      <c r="A17" s="16"/>
      <c r="B17" s="27">
        <v>2</v>
      </c>
      <c r="C17" s="23">
        <v>1.01</v>
      </c>
      <c r="D17" s="24">
        <f>ABS(C18-C16)/2</f>
        <v>0.14499999999999996</v>
      </c>
      <c r="E17" s="23">
        <v>0.16</v>
      </c>
      <c r="F17" s="23">
        <v>0</v>
      </c>
      <c r="G17" s="24">
        <f t="shared" ref="G17:G21" si="0">D17*E17</f>
        <v>2.3199999999999995E-2</v>
      </c>
      <c r="H17" s="26">
        <f t="shared" ref="H17:H21" si="1">G17*F17</f>
        <v>0</v>
      </c>
      <c r="I17" s="17"/>
    </row>
    <row r="18" spans="1:9" ht="10.5" customHeight="1" x14ac:dyDescent="0.3">
      <c r="A18" s="16"/>
      <c r="B18" s="27">
        <v>3</v>
      </c>
      <c r="C18" s="23">
        <v>1.1399999999999999</v>
      </c>
      <c r="D18" s="24">
        <f t="shared" ref="D18:D27" si="2">ABS(C19-C17)/2</f>
        <v>0.14000000000000001</v>
      </c>
      <c r="E18" s="23">
        <v>0.14499999999999999</v>
      </c>
      <c r="F18" s="23">
        <v>0</v>
      </c>
      <c r="G18" s="24">
        <f t="shared" si="0"/>
        <v>2.0300000000000002E-2</v>
      </c>
      <c r="H18" s="26">
        <f t="shared" si="1"/>
        <v>0</v>
      </c>
      <c r="I18" s="17"/>
    </row>
    <row r="19" spans="1:9" ht="10.5" customHeight="1" x14ac:dyDescent="0.3">
      <c r="A19" s="16"/>
      <c r="B19" s="27">
        <v>4</v>
      </c>
      <c r="C19" s="23">
        <v>1.29</v>
      </c>
      <c r="D19" s="24">
        <f>ABS(C20-C18)/2</f>
        <v>0.15000000000000002</v>
      </c>
      <c r="E19" s="23">
        <v>0.23</v>
      </c>
      <c r="F19" s="23">
        <v>0.04</v>
      </c>
      <c r="G19" s="24">
        <f t="shared" si="0"/>
        <v>3.450000000000001E-2</v>
      </c>
      <c r="H19" s="26">
        <f t="shared" si="1"/>
        <v>1.3800000000000004E-3</v>
      </c>
      <c r="I19" s="17"/>
    </row>
    <row r="20" spans="1:9" ht="10.5" customHeight="1" x14ac:dyDescent="0.3">
      <c r="A20" s="16"/>
      <c r="B20" s="27">
        <v>5</v>
      </c>
      <c r="C20" s="23">
        <v>1.44</v>
      </c>
      <c r="D20" s="24">
        <f t="shared" si="2"/>
        <v>0.15000000000000002</v>
      </c>
      <c r="E20" s="23">
        <v>0.23</v>
      </c>
      <c r="F20" s="23">
        <v>0.16</v>
      </c>
      <c r="G20" s="24">
        <f t="shared" si="0"/>
        <v>3.450000000000001E-2</v>
      </c>
      <c r="H20" s="26">
        <f t="shared" si="1"/>
        <v>5.5200000000000015E-3</v>
      </c>
      <c r="I20" s="17"/>
    </row>
    <row r="21" spans="1:9" ht="10.5" customHeight="1" x14ac:dyDescent="0.3">
      <c r="A21" s="16"/>
      <c r="B21" s="27">
        <v>6</v>
      </c>
      <c r="C21" s="23">
        <v>1.59</v>
      </c>
      <c r="D21" s="24">
        <f t="shared" si="2"/>
        <v>0.15000000000000002</v>
      </c>
      <c r="E21" s="23">
        <v>0.20499999999999999</v>
      </c>
      <c r="F21" s="23">
        <v>0.15</v>
      </c>
      <c r="G21" s="24">
        <f t="shared" si="0"/>
        <v>3.0750000000000003E-2</v>
      </c>
      <c r="H21" s="26">
        <f t="shared" si="1"/>
        <v>4.6125000000000003E-3</v>
      </c>
      <c r="I21" s="17"/>
    </row>
    <row r="22" spans="1:9" ht="10.5" customHeight="1" x14ac:dyDescent="0.3">
      <c r="A22" s="16"/>
      <c r="B22" s="27">
        <v>7</v>
      </c>
      <c r="C22" s="23">
        <v>1.74</v>
      </c>
      <c r="D22" s="24">
        <f t="shared" si="2"/>
        <v>0.14999999999999991</v>
      </c>
      <c r="E22" s="23">
        <v>0.19</v>
      </c>
      <c r="F22" s="23">
        <v>7.0000000000000007E-2</v>
      </c>
      <c r="G22" s="24">
        <f t="shared" ref="G22:G27" si="3">D22*E22</f>
        <v>2.8499999999999984E-2</v>
      </c>
      <c r="H22" s="26">
        <f t="shared" ref="H22:H27" si="4">G22*F22</f>
        <v>1.9949999999999989E-3</v>
      </c>
      <c r="I22" s="17"/>
    </row>
    <row r="23" spans="1:9" ht="10.5" customHeight="1" x14ac:dyDescent="0.3">
      <c r="A23" s="16"/>
      <c r="B23" s="27">
        <v>8</v>
      </c>
      <c r="C23" s="23">
        <v>1.89</v>
      </c>
      <c r="D23" s="24">
        <f t="shared" si="2"/>
        <v>0.15000000000000002</v>
      </c>
      <c r="E23" s="23">
        <v>0.15</v>
      </c>
      <c r="F23" s="23">
        <v>0</v>
      </c>
      <c r="G23" s="24">
        <f t="shared" si="3"/>
        <v>2.2500000000000003E-2</v>
      </c>
      <c r="H23" s="26">
        <f t="shared" si="4"/>
        <v>0</v>
      </c>
      <c r="I23" s="17"/>
    </row>
    <row r="24" spans="1:9" ht="10.5" customHeight="1" x14ac:dyDescent="0.3">
      <c r="A24" s="16"/>
      <c r="B24" s="27">
        <v>9</v>
      </c>
      <c r="C24" s="23">
        <v>2.04</v>
      </c>
      <c r="D24" s="24">
        <f t="shared" si="2"/>
        <v>0.15000000000000002</v>
      </c>
      <c r="E24" s="23">
        <v>0.05</v>
      </c>
      <c r="F24" s="23">
        <v>0</v>
      </c>
      <c r="G24" s="24">
        <f t="shared" si="3"/>
        <v>7.5000000000000015E-3</v>
      </c>
      <c r="H24" s="26">
        <f t="shared" si="4"/>
        <v>0</v>
      </c>
      <c r="I24" s="17"/>
    </row>
    <row r="25" spans="1:9" ht="10.5" customHeight="1" x14ac:dyDescent="0.3">
      <c r="A25" s="16"/>
      <c r="B25" s="27">
        <v>10</v>
      </c>
      <c r="C25" s="23">
        <v>2.19</v>
      </c>
      <c r="D25" s="24">
        <f t="shared" si="2"/>
        <v>0.1399999999999999</v>
      </c>
      <c r="E25" s="23">
        <v>0.05</v>
      </c>
      <c r="F25" s="23">
        <v>0</v>
      </c>
      <c r="G25" s="24">
        <f t="shared" si="3"/>
        <v>6.9999999999999958E-3</v>
      </c>
      <c r="H25" s="26">
        <f t="shared" si="4"/>
        <v>0</v>
      </c>
      <c r="I25" s="17"/>
    </row>
    <row r="26" spans="1:9" ht="10.5" customHeight="1" x14ac:dyDescent="0.3">
      <c r="A26" s="16"/>
      <c r="B26" s="27">
        <v>11</v>
      </c>
      <c r="C26" s="23">
        <v>2.3199999999999998</v>
      </c>
      <c r="D26" s="24">
        <f t="shared" si="2"/>
        <v>0.15000000000000013</v>
      </c>
      <c r="E26" s="23">
        <v>2.5000000000000001E-2</v>
      </c>
      <c r="F26" s="23">
        <v>0</v>
      </c>
      <c r="G26" s="24">
        <f t="shared" si="3"/>
        <v>3.7500000000000033E-3</v>
      </c>
      <c r="H26" s="26">
        <f t="shared" si="4"/>
        <v>0</v>
      </c>
      <c r="I26" s="17"/>
    </row>
    <row r="27" spans="1:9" ht="10.5" customHeight="1" x14ac:dyDescent="0.3">
      <c r="A27" s="16"/>
      <c r="B27" s="27">
        <v>12</v>
      </c>
      <c r="C27" s="23">
        <v>2.4900000000000002</v>
      </c>
      <c r="D27" s="24">
        <f t="shared" si="2"/>
        <v>8.5000000000000187E-2</v>
      </c>
      <c r="E27" s="23">
        <v>0</v>
      </c>
      <c r="F27" s="23">
        <v>0</v>
      </c>
      <c r="G27" s="24">
        <f t="shared" si="3"/>
        <v>0</v>
      </c>
      <c r="H27" s="26">
        <f t="shared" si="4"/>
        <v>0</v>
      </c>
      <c r="I27" s="17"/>
    </row>
    <row r="28" spans="1:9" ht="10.5" customHeight="1" x14ac:dyDescent="0.3">
      <c r="A28" s="16"/>
      <c r="B28" s="27" t="s">
        <v>18</v>
      </c>
      <c r="C28" s="23">
        <v>2.4900000000000002</v>
      </c>
      <c r="D28" s="24"/>
      <c r="E28" s="23"/>
      <c r="F28" s="23"/>
      <c r="G28" s="24"/>
      <c r="H28" s="26"/>
      <c r="I28" s="17"/>
    </row>
    <row r="29" spans="1:9" ht="10.5" customHeight="1" x14ac:dyDescent="0.3">
      <c r="A29" s="16"/>
      <c r="B29" s="27"/>
      <c r="C29" s="23"/>
      <c r="D29" s="24"/>
      <c r="E29" s="23"/>
      <c r="F29" s="23"/>
      <c r="G29" s="24"/>
      <c r="H29" s="26"/>
      <c r="I29" s="17"/>
    </row>
    <row r="30" spans="1:9" ht="10.5" customHeight="1" x14ac:dyDescent="0.3">
      <c r="A30" s="16"/>
      <c r="B30" s="27"/>
      <c r="C30" s="23"/>
      <c r="D30" s="24"/>
      <c r="E30" s="23"/>
      <c r="F30" s="23"/>
      <c r="G30" s="24"/>
      <c r="H30" s="26"/>
      <c r="I30" s="17"/>
    </row>
    <row r="31" spans="1:9" ht="10.5" customHeight="1" x14ac:dyDescent="0.3">
      <c r="A31" s="16"/>
      <c r="B31" s="27"/>
      <c r="C31" s="23"/>
      <c r="D31" s="24"/>
      <c r="E31" s="23"/>
      <c r="F31" s="23"/>
      <c r="G31" s="24"/>
      <c r="H31" s="26"/>
      <c r="I31" s="17"/>
    </row>
    <row r="32" spans="1:9" ht="10.5" customHeight="1" x14ac:dyDescent="0.3">
      <c r="A32" s="16"/>
      <c r="B32" s="28"/>
      <c r="C32" s="29"/>
      <c r="D32" s="24"/>
      <c r="E32" s="29"/>
      <c r="F32" s="29"/>
      <c r="G32" s="24"/>
      <c r="H32" s="26"/>
      <c r="I32" s="17"/>
    </row>
    <row r="33" spans="1:9" ht="10.5" customHeight="1" x14ac:dyDescent="0.3">
      <c r="A33" s="16"/>
      <c r="B33" s="28"/>
      <c r="C33" s="29"/>
      <c r="D33" s="24"/>
      <c r="E33" s="29"/>
      <c r="F33" s="29"/>
      <c r="G33" s="24"/>
      <c r="H33" s="26"/>
      <c r="I33" s="17"/>
    </row>
    <row r="34" spans="1:9" ht="10.5" customHeight="1" x14ac:dyDescent="0.3">
      <c r="A34" s="16"/>
      <c r="B34" s="28"/>
      <c r="C34" s="29"/>
      <c r="D34" s="24"/>
      <c r="E34" s="29"/>
      <c r="F34" s="29"/>
      <c r="G34" s="24"/>
      <c r="H34" s="26"/>
      <c r="I34" s="17"/>
    </row>
    <row r="35" spans="1:9" ht="10.5" customHeight="1" x14ac:dyDescent="0.3">
      <c r="A35" s="16"/>
      <c r="B35" s="28"/>
      <c r="C35" s="29"/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0.11346153846153845</v>
      </c>
      <c r="E40" s="41"/>
      <c r="F40" s="45" t="s">
        <v>22</v>
      </c>
      <c r="G40" s="45"/>
      <c r="H40" s="36">
        <f>SUM(H15:H38)</f>
        <v>1.35075E-2</v>
      </c>
      <c r="I40" s="17"/>
    </row>
    <row r="41" spans="1:9" ht="11.4" customHeight="1" x14ac:dyDescent="0.3">
      <c r="A41" s="16"/>
      <c r="B41" s="45" t="s">
        <v>5</v>
      </c>
      <c r="C41" s="45"/>
      <c r="D41" s="35">
        <f>AVERAGE(F15:F38)</f>
        <v>3.2307692307692308E-2</v>
      </c>
      <c r="E41" s="41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showWhiteSpace="0" view="pageLayout" topLeftCell="A17" zoomScaleNormal="70" workbookViewId="0">
      <selection activeCell="E42" sqref="E42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58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39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77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47" t="s">
        <v>59</v>
      </c>
      <c r="E9" s="47"/>
      <c r="F9" s="48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40" t="s">
        <v>15</v>
      </c>
      <c r="H10" s="21">
        <v>2.48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91</v>
      </c>
      <c r="E11" s="49"/>
      <c r="F11" s="50"/>
      <c r="G11" s="40" t="s">
        <v>16</v>
      </c>
      <c r="H11" s="21">
        <v>0.7</v>
      </c>
      <c r="I11" s="18"/>
    </row>
    <row r="12" spans="1:9" ht="12" customHeight="1" x14ac:dyDescent="0.3">
      <c r="A12" s="16"/>
      <c r="B12" s="45" t="s">
        <v>21</v>
      </c>
      <c r="C12" s="45"/>
      <c r="D12" s="51">
        <v>2</v>
      </c>
      <c r="E12" s="52"/>
      <c r="F12" s="53"/>
      <c r="G12" s="34" t="s">
        <v>17</v>
      </c>
      <c r="H12" s="21">
        <f>H10-H11</f>
        <v>1.78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2.48</v>
      </c>
      <c r="D15" s="24">
        <v>0.09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2.2999999999999998</v>
      </c>
      <c r="D16" s="24">
        <f>ABS(C17-C15)/2</f>
        <v>0.16500000000000004</v>
      </c>
      <c r="E16" s="23">
        <v>2.5000000000000001E-2</v>
      </c>
      <c r="F16" s="23">
        <v>0</v>
      </c>
      <c r="G16" s="24">
        <f>D16*E16</f>
        <v>4.1250000000000011E-3</v>
      </c>
      <c r="H16" s="26">
        <f>G16*F16</f>
        <v>0</v>
      </c>
      <c r="I16" s="17"/>
    </row>
    <row r="17" spans="1:9" ht="10.5" customHeight="1" x14ac:dyDescent="0.3">
      <c r="A17" s="16"/>
      <c r="B17" s="27">
        <v>2</v>
      </c>
      <c r="C17" s="23">
        <v>2.15</v>
      </c>
      <c r="D17" s="24">
        <f t="shared" ref="D17:D19" si="0">ABS(C18-C16)/2</f>
        <v>0.14999999999999991</v>
      </c>
      <c r="E17" s="23">
        <v>7.0000000000000007E-2</v>
      </c>
      <c r="F17" s="23">
        <v>0</v>
      </c>
      <c r="G17" s="24">
        <f t="shared" ref="G17:G21" si="1">D17*E17</f>
        <v>1.0499999999999995E-2</v>
      </c>
      <c r="H17" s="26">
        <f t="shared" ref="H17:H21" si="2">G17*F17</f>
        <v>0</v>
      </c>
      <c r="I17" s="17"/>
    </row>
    <row r="18" spans="1:9" ht="10.5" customHeight="1" x14ac:dyDescent="0.3">
      <c r="A18" s="16"/>
      <c r="B18" s="27">
        <v>3</v>
      </c>
      <c r="C18" s="23">
        <v>2</v>
      </c>
      <c r="D18" s="24">
        <f t="shared" si="0"/>
        <v>0.14499999999999991</v>
      </c>
      <c r="E18" s="23">
        <v>0.05</v>
      </c>
      <c r="F18" s="23">
        <v>0</v>
      </c>
      <c r="G18" s="24">
        <f t="shared" si="1"/>
        <v>7.249999999999996E-3</v>
      </c>
      <c r="H18" s="26">
        <f t="shared" si="2"/>
        <v>0</v>
      </c>
      <c r="I18" s="17"/>
    </row>
    <row r="19" spans="1:9" ht="10.5" customHeight="1" x14ac:dyDescent="0.3">
      <c r="A19" s="16"/>
      <c r="B19" s="27">
        <v>4</v>
      </c>
      <c r="C19" s="23">
        <v>1.86</v>
      </c>
      <c r="D19" s="24">
        <f t="shared" si="0"/>
        <v>0.15000000000000002</v>
      </c>
      <c r="E19" s="23">
        <v>0.17</v>
      </c>
      <c r="F19" s="23">
        <v>0.01</v>
      </c>
      <c r="G19" s="24">
        <f t="shared" si="1"/>
        <v>2.5500000000000005E-2</v>
      </c>
      <c r="H19" s="26">
        <f t="shared" si="2"/>
        <v>2.5500000000000007E-4</v>
      </c>
      <c r="I19" s="17"/>
    </row>
    <row r="20" spans="1:9" ht="10.5" customHeight="1" x14ac:dyDescent="0.3">
      <c r="A20" s="16"/>
      <c r="B20" s="27">
        <v>5</v>
      </c>
      <c r="C20" s="23">
        <v>1.7</v>
      </c>
      <c r="D20" s="24">
        <f>ABS(C21-C19)/2</f>
        <v>0.15000000000000002</v>
      </c>
      <c r="E20" s="23">
        <v>0.19500000000000001</v>
      </c>
      <c r="F20" s="23">
        <v>0.09</v>
      </c>
      <c r="G20" s="24">
        <f t="shared" si="1"/>
        <v>2.9250000000000005E-2</v>
      </c>
      <c r="H20" s="26">
        <f t="shared" si="2"/>
        <v>2.6325000000000003E-3</v>
      </c>
      <c r="I20" s="17"/>
    </row>
    <row r="21" spans="1:9" ht="10.5" customHeight="1" x14ac:dyDescent="0.3">
      <c r="A21" s="16"/>
      <c r="B21" s="27">
        <v>6</v>
      </c>
      <c r="C21" s="23">
        <v>1.56</v>
      </c>
      <c r="D21" s="24">
        <f>ABS(C22-C20)/2</f>
        <v>0.14500000000000002</v>
      </c>
      <c r="E21" s="23">
        <v>0.20499999999999999</v>
      </c>
      <c r="F21" s="23">
        <v>0.21</v>
      </c>
      <c r="G21" s="24">
        <f t="shared" si="1"/>
        <v>2.9725000000000001E-2</v>
      </c>
      <c r="H21" s="26">
        <f t="shared" si="2"/>
        <v>6.2422500000000004E-3</v>
      </c>
      <c r="I21" s="17"/>
    </row>
    <row r="22" spans="1:9" ht="10.5" customHeight="1" x14ac:dyDescent="0.3">
      <c r="A22" s="16"/>
      <c r="B22" s="27">
        <v>7</v>
      </c>
      <c r="C22" s="23">
        <v>1.41</v>
      </c>
      <c r="D22" s="24">
        <f t="shared" ref="D22:D26" si="3">ABS(C23-C21)/2</f>
        <v>0.15000000000000002</v>
      </c>
      <c r="E22" s="23">
        <v>0.25</v>
      </c>
      <c r="F22" s="23">
        <v>0.12</v>
      </c>
      <c r="G22" s="24">
        <f t="shared" ref="G22:G26" si="4">D22*E22</f>
        <v>3.7500000000000006E-2</v>
      </c>
      <c r="H22" s="26">
        <f t="shared" ref="H22:H26" si="5">G22*F22</f>
        <v>4.5000000000000005E-3</v>
      </c>
      <c r="I22" s="17"/>
    </row>
    <row r="23" spans="1:9" ht="10.5" customHeight="1" x14ac:dyDescent="0.3">
      <c r="A23" s="16"/>
      <c r="B23" s="27">
        <v>8</v>
      </c>
      <c r="C23" s="23">
        <v>1.26</v>
      </c>
      <c r="D23" s="24">
        <f t="shared" si="3"/>
        <v>0.14499999999999991</v>
      </c>
      <c r="E23" s="23">
        <v>0.22</v>
      </c>
      <c r="F23" s="23">
        <v>0</v>
      </c>
      <c r="G23" s="24">
        <f t="shared" si="4"/>
        <v>3.1899999999999977E-2</v>
      </c>
      <c r="H23" s="26">
        <f t="shared" si="5"/>
        <v>0</v>
      </c>
      <c r="I23" s="17"/>
    </row>
    <row r="24" spans="1:9" ht="10.5" customHeight="1" x14ac:dyDescent="0.3">
      <c r="A24" s="16"/>
      <c r="B24" s="27">
        <v>9</v>
      </c>
      <c r="C24" s="23">
        <v>1.1200000000000001</v>
      </c>
      <c r="D24" s="24">
        <f t="shared" si="3"/>
        <v>0.16499999999999998</v>
      </c>
      <c r="E24" s="23">
        <v>0.15</v>
      </c>
      <c r="F24" s="23">
        <v>0</v>
      </c>
      <c r="G24" s="24">
        <f t="shared" si="4"/>
        <v>2.4749999999999998E-2</v>
      </c>
      <c r="H24" s="26">
        <f t="shared" si="5"/>
        <v>0</v>
      </c>
      <c r="I24" s="17"/>
    </row>
    <row r="25" spans="1:9" ht="10.5" customHeight="1" x14ac:dyDescent="0.3">
      <c r="A25" s="16"/>
      <c r="B25" s="27">
        <v>10</v>
      </c>
      <c r="C25" s="23">
        <v>0.93</v>
      </c>
      <c r="D25" s="24">
        <f t="shared" si="3"/>
        <v>0.21000000000000008</v>
      </c>
      <c r="E25" s="23">
        <v>0.1</v>
      </c>
      <c r="F25" s="23">
        <v>0</v>
      </c>
      <c r="G25" s="24">
        <f t="shared" si="4"/>
        <v>2.1000000000000008E-2</v>
      </c>
      <c r="H25" s="26">
        <f t="shared" si="5"/>
        <v>0</v>
      </c>
      <c r="I25" s="17"/>
    </row>
    <row r="26" spans="1:9" ht="10.5" customHeight="1" x14ac:dyDescent="0.3">
      <c r="A26" s="16"/>
      <c r="B26" s="27">
        <v>11</v>
      </c>
      <c r="C26" s="23">
        <v>0.7</v>
      </c>
      <c r="D26" s="24">
        <f t="shared" si="3"/>
        <v>0.11500000000000005</v>
      </c>
      <c r="E26" s="23">
        <v>0</v>
      </c>
      <c r="F26" s="23">
        <v>0</v>
      </c>
      <c r="G26" s="24">
        <f t="shared" si="4"/>
        <v>0</v>
      </c>
      <c r="H26" s="26">
        <f t="shared" si="5"/>
        <v>0</v>
      </c>
      <c r="I26" s="17"/>
    </row>
    <row r="27" spans="1:9" ht="10.5" customHeight="1" x14ac:dyDescent="0.3">
      <c r="A27" s="16"/>
      <c r="B27" s="27" t="s">
        <v>18</v>
      </c>
      <c r="C27" s="23">
        <v>0.7</v>
      </c>
      <c r="D27" s="24"/>
      <c r="E27" s="23"/>
      <c r="F27" s="23"/>
      <c r="G27" s="24"/>
      <c r="H27" s="26"/>
      <c r="I27" s="17"/>
    </row>
    <row r="28" spans="1:9" ht="10.5" customHeight="1" x14ac:dyDescent="0.3">
      <c r="A28" s="16"/>
      <c r="B28" s="27"/>
      <c r="C28" s="23"/>
      <c r="D28" s="24"/>
      <c r="E28" s="23"/>
      <c r="F28" s="23"/>
      <c r="G28" s="24"/>
      <c r="H28" s="26"/>
      <c r="I28" s="17"/>
    </row>
    <row r="29" spans="1:9" ht="10.5" customHeight="1" x14ac:dyDescent="0.3">
      <c r="A29" s="16"/>
      <c r="B29" s="27"/>
      <c r="C29" s="23"/>
      <c r="D29" s="24"/>
      <c r="E29" s="23"/>
      <c r="F29" s="23"/>
      <c r="G29" s="24"/>
      <c r="H29" s="26"/>
      <c r="I29" s="17"/>
    </row>
    <row r="30" spans="1:9" ht="10.5" customHeight="1" x14ac:dyDescent="0.3">
      <c r="A30" s="16"/>
      <c r="B30" s="27"/>
      <c r="C30" s="23"/>
      <c r="D30" s="24"/>
      <c r="E30" s="23"/>
      <c r="F30" s="23"/>
      <c r="G30" s="24"/>
      <c r="H30" s="26"/>
      <c r="I30" s="17"/>
    </row>
    <row r="31" spans="1:9" ht="10.5" customHeight="1" x14ac:dyDescent="0.3">
      <c r="A31" s="16"/>
      <c r="B31" s="27"/>
      <c r="C31" s="23"/>
      <c r="D31" s="24"/>
      <c r="E31" s="23"/>
      <c r="F31" s="23"/>
      <c r="G31" s="24"/>
      <c r="H31" s="26"/>
      <c r="I31" s="17"/>
    </row>
    <row r="32" spans="1:9" ht="10.5" customHeight="1" x14ac:dyDescent="0.3">
      <c r="A32" s="16"/>
      <c r="B32" s="28"/>
      <c r="C32" s="29"/>
      <c r="D32" s="24"/>
      <c r="E32" s="29"/>
      <c r="F32" s="29"/>
      <c r="G32" s="24"/>
      <c r="H32" s="26"/>
      <c r="I32" s="17"/>
    </row>
    <row r="33" spans="1:9" ht="10.5" customHeight="1" x14ac:dyDescent="0.3">
      <c r="A33" s="16"/>
      <c r="B33" s="28"/>
      <c r="C33" s="29"/>
      <c r="D33" s="24"/>
      <c r="E33" s="29"/>
      <c r="F33" s="29"/>
      <c r="G33" s="24"/>
      <c r="H33" s="26"/>
      <c r="I33" s="17"/>
    </row>
    <row r="34" spans="1:9" ht="10.5" customHeight="1" x14ac:dyDescent="0.3">
      <c r="A34" s="16"/>
      <c r="B34" s="28"/>
      <c r="C34" s="29"/>
      <c r="D34" s="24"/>
      <c r="E34" s="29"/>
      <c r="F34" s="29"/>
      <c r="G34" s="24"/>
      <c r="H34" s="26"/>
      <c r="I34" s="17"/>
    </row>
    <row r="35" spans="1:9" ht="10.5" customHeight="1" x14ac:dyDescent="0.3">
      <c r="A35" s="16"/>
      <c r="B35" s="28"/>
      <c r="C35" s="29"/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0.11958333333333333</v>
      </c>
      <c r="E40" s="41"/>
      <c r="F40" s="45" t="s">
        <v>22</v>
      </c>
      <c r="G40" s="45"/>
      <c r="H40" s="36">
        <f>SUM(H15:H38)</f>
        <v>1.3629750000000001E-2</v>
      </c>
      <c r="I40" s="17"/>
    </row>
    <row r="41" spans="1:9" ht="11.4" customHeight="1" x14ac:dyDescent="0.3">
      <c r="A41" s="16"/>
      <c r="B41" s="45" t="s">
        <v>5</v>
      </c>
      <c r="C41" s="45"/>
      <c r="D41" s="35">
        <f>AVERAGE(F15:F38)</f>
        <v>3.5833333333333335E-2</v>
      </c>
      <c r="E41" s="41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showWhiteSpace="0" view="pageLayout" zoomScaleNormal="70" workbookViewId="0">
      <selection activeCell="B16" sqref="B16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38" t="s">
        <v>7</v>
      </c>
      <c r="C3" s="38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25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30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65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47" t="s">
        <v>41</v>
      </c>
      <c r="E9" s="47"/>
      <c r="F9" s="48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38" t="s">
        <v>15</v>
      </c>
      <c r="H10" s="21">
        <v>7.53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79</v>
      </c>
      <c r="E11" s="49"/>
      <c r="F11" s="50"/>
      <c r="G11" s="38" t="s">
        <v>16</v>
      </c>
      <c r="H11" s="21">
        <v>0.86</v>
      </c>
      <c r="I11" s="18"/>
    </row>
    <row r="12" spans="1:9" ht="12" customHeight="1" x14ac:dyDescent="0.3">
      <c r="A12" s="16"/>
      <c r="B12" s="45" t="s">
        <v>21</v>
      </c>
      <c r="C12" s="45"/>
      <c r="D12" s="51">
        <v>1</v>
      </c>
      <c r="E12" s="52"/>
      <c r="F12" s="53"/>
      <c r="G12" s="34" t="s">
        <v>17</v>
      </c>
      <c r="H12" s="21">
        <f>H10-H11</f>
        <v>6.67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0.86</v>
      </c>
      <c r="D15" s="24">
        <v>0.16500000000000001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1.19</v>
      </c>
      <c r="D16" s="24">
        <f>ABS(C17-C15)/2</f>
        <v>0.33</v>
      </c>
      <c r="E16" s="23">
        <v>0.16</v>
      </c>
      <c r="F16" s="23">
        <v>0.34</v>
      </c>
      <c r="G16" s="24">
        <f>D16*E16</f>
        <v>5.2800000000000007E-2</v>
      </c>
      <c r="H16" s="26">
        <f>G16*F16</f>
        <v>1.7952000000000003E-2</v>
      </c>
      <c r="I16" s="17"/>
    </row>
    <row r="17" spans="1:9" ht="10.5" customHeight="1" x14ac:dyDescent="0.3">
      <c r="A17" s="16"/>
      <c r="B17" s="27">
        <v>2</v>
      </c>
      <c r="C17" s="23">
        <v>1.52</v>
      </c>
      <c r="D17" s="24">
        <f t="shared" ref="D17:D35" si="0">ABS(C18-C16)/2</f>
        <v>0.33000000000000007</v>
      </c>
      <c r="E17" s="23">
        <v>0.22</v>
      </c>
      <c r="F17" s="23">
        <v>0.4</v>
      </c>
      <c r="G17" s="24">
        <f t="shared" ref="G17:G35" si="1">D17*E17</f>
        <v>7.2600000000000012E-2</v>
      </c>
      <c r="H17" s="26">
        <f t="shared" ref="H17:H35" si="2">G17*F17</f>
        <v>2.9040000000000007E-2</v>
      </c>
      <c r="I17" s="17"/>
    </row>
    <row r="18" spans="1:9" ht="10.5" customHeight="1" x14ac:dyDescent="0.3">
      <c r="A18" s="16"/>
      <c r="B18" s="27">
        <v>3</v>
      </c>
      <c r="C18" s="23">
        <v>1.85</v>
      </c>
      <c r="D18" s="24">
        <f t="shared" si="0"/>
        <v>0.32000000000000006</v>
      </c>
      <c r="E18" s="23">
        <v>0.26</v>
      </c>
      <c r="F18" s="23">
        <v>0.3</v>
      </c>
      <c r="G18" s="24">
        <f t="shared" si="1"/>
        <v>8.3200000000000024E-2</v>
      </c>
      <c r="H18" s="26">
        <f t="shared" si="2"/>
        <v>2.4960000000000006E-2</v>
      </c>
      <c r="I18" s="17"/>
    </row>
    <row r="19" spans="1:9" ht="10.5" customHeight="1" x14ac:dyDescent="0.3">
      <c r="A19" s="16"/>
      <c r="B19" s="27">
        <v>4</v>
      </c>
      <c r="C19" s="23">
        <v>2.16</v>
      </c>
      <c r="D19" s="24">
        <f t="shared" si="0"/>
        <v>0.32000000000000006</v>
      </c>
      <c r="E19" s="23">
        <v>0.28000000000000003</v>
      </c>
      <c r="F19" s="23">
        <v>0.35</v>
      </c>
      <c r="G19" s="24">
        <f t="shared" si="1"/>
        <v>8.9600000000000027E-2</v>
      </c>
      <c r="H19" s="26">
        <f t="shared" si="2"/>
        <v>3.1360000000000006E-2</v>
      </c>
      <c r="I19" s="17"/>
    </row>
    <row r="20" spans="1:9" ht="10.5" customHeight="1" x14ac:dyDescent="0.3">
      <c r="A20" s="16"/>
      <c r="B20" s="27">
        <v>5</v>
      </c>
      <c r="C20" s="23">
        <v>2.4900000000000002</v>
      </c>
      <c r="D20" s="24">
        <f t="shared" si="0"/>
        <v>0.33999999999999986</v>
      </c>
      <c r="E20" s="23">
        <v>0.23</v>
      </c>
      <c r="F20" s="23">
        <v>0.48</v>
      </c>
      <c r="G20" s="24">
        <f t="shared" si="1"/>
        <v>7.8199999999999964E-2</v>
      </c>
      <c r="H20" s="26">
        <f t="shared" si="2"/>
        <v>3.7535999999999979E-2</v>
      </c>
      <c r="I20" s="17"/>
    </row>
    <row r="21" spans="1:9" ht="10.5" customHeight="1" x14ac:dyDescent="0.3">
      <c r="A21" s="16"/>
      <c r="B21" s="27">
        <v>6</v>
      </c>
      <c r="C21" s="23">
        <v>2.84</v>
      </c>
      <c r="D21" s="24">
        <f t="shared" si="0"/>
        <v>0.33999999999999986</v>
      </c>
      <c r="E21" s="23">
        <v>0.11</v>
      </c>
      <c r="F21" s="23">
        <v>0.56999999999999995</v>
      </c>
      <c r="G21" s="24">
        <f t="shared" si="1"/>
        <v>3.7399999999999982E-2</v>
      </c>
      <c r="H21" s="26">
        <f t="shared" si="2"/>
        <v>2.1317999999999986E-2</v>
      </c>
      <c r="I21" s="17"/>
    </row>
    <row r="22" spans="1:9" ht="10.5" customHeight="1" x14ac:dyDescent="0.3">
      <c r="A22" s="16"/>
      <c r="B22" s="27">
        <v>7</v>
      </c>
      <c r="C22" s="23">
        <v>3.17</v>
      </c>
      <c r="D22" s="24">
        <f t="shared" si="0"/>
        <v>0.33000000000000007</v>
      </c>
      <c r="E22" s="23">
        <v>0.26</v>
      </c>
      <c r="F22" s="23">
        <v>0.66</v>
      </c>
      <c r="G22" s="24">
        <f t="shared" si="1"/>
        <v>8.5800000000000015E-2</v>
      </c>
      <c r="H22" s="26">
        <f t="shared" si="2"/>
        <v>5.6628000000000012E-2</v>
      </c>
      <c r="I22" s="17"/>
    </row>
    <row r="23" spans="1:9" ht="10.5" customHeight="1" x14ac:dyDescent="0.3">
      <c r="A23" s="16"/>
      <c r="B23" s="27">
        <v>8</v>
      </c>
      <c r="C23" s="23">
        <v>3.5</v>
      </c>
      <c r="D23" s="24">
        <f t="shared" si="0"/>
        <v>0.35499999999999998</v>
      </c>
      <c r="E23" s="23">
        <v>0.28999999999999998</v>
      </c>
      <c r="F23" s="23">
        <v>0.71</v>
      </c>
      <c r="G23" s="24">
        <f t="shared" si="1"/>
        <v>0.10294999999999999</v>
      </c>
      <c r="H23" s="26">
        <f t="shared" si="2"/>
        <v>7.3094499999999993E-2</v>
      </c>
      <c r="I23" s="17"/>
    </row>
    <row r="24" spans="1:9" ht="10.5" customHeight="1" x14ac:dyDescent="0.3">
      <c r="A24" s="16"/>
      <c r="B24" s="27">
        <v>9</v>
      </c>
      <c r="C24" s="23">
        <v>3.88</v>
      </c>
      <c r="D24" s="24">
        <f t="shared" si="0"/>
        <v>0.35499999999999998</v>
      </c>
      <c r="E24" s="23">
        <v>0.25</v>
      </c>
      <c r="F24" s="23">
        <v>0.71</v>
      </c>
      <c r="G24" s="24">
        <f t="shared" si="1"/>
        <v>8.8749999999999996E-2</v>
      </c>
      <c r="H24" s="26">
        <f t="shared" si="2"/>
        <v>6.3012499999999999E-2</v>
      </c>
      <c r="I24" s="17"/>
    </row>
    <row r="25" spans="1:9" ht="10.5" customHeight="1" x14ac:dyDescent="0.3">
      <c r="A25" s="16"/>
      <c r="B25" s="27">
        <v>10</v>
      </c>
      <c r="C25" s="23">
        <v>4.21</v>
      </c>
      <c r="D25" s="24">
        <f t="shared" si="0"/>
        <v>0.33000000000000007</v>
      </c>
      <c r="E25" s="23">
        <v>0.28999999999999998</v>
      </c>
      <c r="F25" s="23">
        <v>0.4</v>
      </c>
      <c r="G25" s="24">
        <f t="shared" si="1"/>
        <v>9.5700000000000007E-2</v>
      </c>
      <c r="H25" s="26">
        <f t="shared" si="2"/>
        <v>3.8280000000000008E-2</v>
      </c>
      <c r="I25" s="17"/>
    </row>
    <row r="26" spans="1:9" ht="10.5" customHeight="1" x14ac:dyDescent="0.3">
      <c r="A26" s="16"/>
      <c r="B26" s="27">
        <v>11</v>
      </c>
      <c r="C26" s="23">
        <v>4.54</v>
      </c>
      <c r="D26" s="24">
        <f t="shared" si="0"/>
        <v>0.33000000000000007</v>
      </c>
      <c r="E26" s="23">
        <v>0.28999999999999998</v>
      </c>
      <c r="F26" s="23">
        <v>0.79</v>
      </c>
      <c r="G26" s="24">
        <f t="shared" si="1"/>
        <v>9.5700000000000007E-2</v>
      </c>
      <c r="H26" s="26">
        <f t="shared" si="2"/>
        <v>7.5603000000000004E-2</v>
      </c>
      <c r="I26" s="17"/>
    </row>
    <row r="27" spans="1:9" ht="10.5" customHeight="1" x14ac:dyDescent="0.3">
      <c r="A27" s="16"/>
      <c r="B27" s="27">
        <v>12</v>
      </c>
      <c r="C27" s="23">
        <v>4.87</v>
      </c>
      <c r="D27" s="24">
        <f t="shared" si="0"/>
        <v>0.33000000000000007</v>
      </c>
      <c r="E27" s="23">
        <v>0.22</v>
      </c>
      <c r="F27" s="23">
        <v>0.54</v>
      </c>
      <c r="G27" s="24">
        <f t="shared" si="1"/>
        <v>7.2600000000000012E-2</v>
      </c>
      <c r="H27" s="26">
        <f t="shared" si="2"/>
        <v>3.920400000000001E-2</v>
      </c>
      <c r="I27" s="17"/>
    </row>
    <row r="28" spans="1:9" ht="10.5" customHeight="1" x14ac:dyDescent="0.3">
      <c r="A28" s="16"/>
      <c r="B28" s="27">
        <v>13</v>
      </c>
      <c r="C28" s="23">
        <v>5.2</v>
      </c>
      <c r="D28" s="24">
        <f t="shared" si="0"/>
        <v>0.33000000000000007</v>
      </c>
      <c r="E28" s="23">
        <v>0.2</v>
      </c>
      <c r="F28" s="23">
        <v>0.57999999999999996</v>
      </c>
      <c r="G28" s="24">
        <f t="shared" si="1"/>
        <v>6.6000000000000017E-2</v>
      </c>
      <c r="H28" s="26">
        <f t="shared" si="2"/>
        <v>3.8280000000000008E-2</v>
      </c>
      <c r="I28" s="17"/>
    </row>
    <row r="29" spans="1:9" ht="10.5" customHeight="1" x14ac:dyDescent="0.3">
      <c r="A29" s="16"/>
      <c r="B29" s="27">
        <v>14</v>
      </c>
      <c r="C29" s="23">
        <v>5.53</v>
      </c>
      <c r="D29" s="24">
        <f t="shared" si="0"/>
        <v>0.33000000000000007</v>
      </c>
      <c r="E29" s="23">
        <v>0.18</v>
      </c>
      <c r="F29" s="23">
        <v>0.43</v>
      </c>
      <c r="G29" s="24">
        <f t="shared" si="1"/>
        <v>5.9400000000000008E-2</v>
      </c>
      <c r="H29" s="26">
        <f t="shared" si="2"/>
        <v>2.5542000000000002E-2</v>
      </c>
      <c r="I29" s="17"/>
    </row>
    <row r="30" spans="1:9" ht="10.5" customHeight="1" x14ac:dyDescent="0.3">
      <c r="A30" s="16"/>
      <c r="B30" s="27">
        <v>15</v>
      </c>
      <c r="C30" s="23">
        <v>5.86</v>
      </c>
      <c r="D30" s="24">
        <f t="shared" si="0"/>
        <v>0.33000000000000007</v>
      </c>
      <c r="E30" s="23">
        <v>0.15</v>
      </c>
      <c r="F30" s="23">
        <v>0.41</v>
      </c>
      <c r="G30" s="24">
        <f t="shared" si="1"/>
        <v>4.9500000000000009E-2</v>
      </c>
      <c r="H30" s="26">
        <f t="shared" si="2"/>
        <v>2.0295000000000004E-2</v>
      </c>
      <c r="I30" s="17"/>
    </row>
    <row r="31" spans="1:9" ht="10.5" customHeight="1" x14ac:dyDescent="0.3">
      <c r="A31" s="16"/>
      <c r="B31" s="27">
        <v>16</v>
      </c>
      <c r="C31" s="23">
        <v>6.19</v>
      </c>
      <c r="D31" s="24">
        <f t="shared" si="0"/>
        <v>0.32999999999999963</v>
      </c>
      <c r="E31" s="23">
        <v>0.125</v>
      </c>
      <c r="F31" s="23">
        <v>0.23</v>
      </c>
      <c r="G31" s="24">
        <f t="shared" si="1"/>
        <v>4.1249999999999953E-2</v>
      </c>
      <c r="H31" s="26">
        <f t="shared" si="2"/>
        <v>9.487499999999989E-3</v>
      </c>
      <c r="I31" s="17"/>
    </row>
    <row r="32" spans="1:9" ht="10.5" customHeight="1" x14ac:dyDescent="0.3">
      <c r="A32" s="16"/>
      <c r="B32" s="28">
        <v>17</v>
      </c>
      <c r="C32" s="29">
        <v>6.52</v>
      </c>
      <c r="D32" s="24">
        <f t="shared" si="0"/>
        <v>0.32999999999999963</v>
      </c>
      <c r="E32" s="29">
        <v>8.5000000000000006E-2</v>
      </c>
      <c r="F32" s="29">
        <v>0.13</v>
      </c>
      <c r="G32" s="24">
        <f t="shared" si="1"/>
        <v>2.8049999999999971E-2</v>
      </c>
      <c r="H32" s="26">
        <f t="shared" si="2"/>
        <v>3.6464999999999965E-3</v>
      </c>
      <c r="I32" s="17"/>
    </row>
    <row r="33" spans="1:9" ht="10.5" customHeight="1" x14ac:dyDescent="0.3">
      <c r="A33" s="16"/>
      <c r="B33" s="28">
        <v>18</v>
      </c>
      <c r="C33" s="29">
        <v>6.85</v>
      </c>
      <c r="D33" s="24">
        <f t="shared" si="0"/>
        <v>0.30500000000000016</v>
      </c>
      <c r="E33" s="29">
        <v>0.06</v>
      </c>
      <c r="F33" s="29">
        <v>0.08</v>
      </c>
      <c r="G33" s="24">
        <f t="shared" si="1"/>
        <v>1.8300000000000007E-2</v>
      </c>
      <c r="H33" s="26">
        <f t="shared" si="2"/>
        <v>1.4640000000000007E-3</v>
      </c>
      <c r="I33" s="17"/>
    </row>
    <row r="34" spans="1:9" ht="10.5" customHeight="1" x14ac:dyDescent="0.3">
      <c r="A34" s="16"/>
      <c r="B34" s="28">
        <v>19</v>
      </c>
      <c r="C34" s="29">
        <v>7.13</v>
      </c>
      <c r="D34" s="24">
        <f t="shared" si="0"/>
        <v>0.3400000000000003</v>
      </c>
      <c r="E34" s="29">
        <v>3.5000000000000003E-2</v>
      </c>
      <c r="F34" s="29">
        <v>0</v>
      </c>
      <c r="G34" s="24">
        <f t="shared" si="1"/>
        <v>1.1900000000000011E-2</v>
      </c>
      <c r="H34" s="26">
        <f t="shared" si="2"/>
        <v>0</v>
      </c>
      <c r="I34" s="17"/>
    </row>
    <row r="35" spans="1:9" ht="10.5" customHeight="1" x14ac:dyDescent="0.3">
      <c r="A35" s="16"/>
      <c r="B35" s="28">
        <v>20</v>
      </c>
      <c r="C35" s="29">
        <v>7.53</v>
      </c>
      <c r="D35" s="24">
        <f t="shared" si="0"/>
        <v>0.20000000000000018</v>
      </c>
      <c r="E35" s="29">
        <v>0</v>
      </c>
      <c r="F35" s="29">
        <v>0</v>
      </c>
      <c r="G35" s="24">
        <f t="shared" si="1"/>
        <v>0</v>
      </c>
      <c r="H35" s="26">
        <f t="shared" si="2"/>
        <v>0</v>
      </c>
      <c r="I35" s="17"/>
    </row>
    <row r="36" spans="1:9" ht="10.5" customHeight="1" x14ac:dyDescent="0.3">
      <c r="A36" s="16"/>
      <c r="B36" s="28" t="s">
        <v>18</v>
      </c>
      <c r="C36" s="29">
        <v>7.53</v>
      </c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0.175952380952381</v>
      </c>
      <c r="E40" s="39"/>
      <c r="F40" s="45" t="s">
        <v>22</v>
      </c>
      <c r="G40" s="45"/>
      <c r="H40" s="36">
        <f>SUM(H15:H38)</f>
        <v>0.60670299999999988</v>
      </c>
      <c r="I40" s="17"/>
    </row>
    <row r="41" spans="1:9" ht="11.4" customHeight="1" x14ac:dyDescent="0.3">
      <c r="A41" s="16"/>
      <c r="B41" s="45" t="s">
        <v>5</v>
      </c>
      <c r="C41" s="45"/>
      <c r="D41" s="35">
        <f>AVERAGE(F15:F38)</f>
        <v>0.38619047619047625</v>
      </c>
      <c r="E41" s="39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showWhiteSpace="0" view="pageLayout" zoomScaleNormal="70" workbookViewId="0">
      <selection activeCell="B16" sqref="B16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38" t="s">
        <v>7</v>
      </c>
      <c r="C3" s="38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25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30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65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47" t="s">
        <v>41</v>
      </c>
      <c r="E9" s="47"/>
      <c r="F9" s="48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38" t="s">
        <v>15</v>
      </c>
      <c r="H10" s="21">
        <v>7.53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79</v>
      </c>
      <c r="E11" s="49"/>
      <c r="F11" s="50"/>
      <c r="G11" s="38" t="s">
        <v>16</v>
      </c>
      <c r="H11" s="21">
        <v>0.86</v>
      </c>
      <c r="I11" s="18"/>
    </row>
    <row r="12" spans="1:9" ht="12" customHeight="1" x14ac:dyDescent="0.3">
      <c r="A12" s="16"/>
      <c r="B12" s="45" t="s">
        <v>21</v>
      </c>
      <c r="C12" s="45"/>
      <c r="D12" s="51">
        <v>2</v>
      </c>
      <c r="E12" s="52"/>
      <c r="F12" s="53"/>
      <c r="G12" s="34" t="s">
        <v>17</v>
      </c>
      <c r="H12" s="21">
        <f>H10-H11</f>
        <v>6.67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7.53</v>
      </c>
      <c r="D15" s="24">
        <v>0.2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7.13</v>
      </c>
      <c r="D16" s="24">
        <f>ABS(C17-C15)/2</f>
        <v>0.3450000000000002</v>
      </c>
      <c r="E16" s="23">
        <v>3.5000000000000003E-2</v>
      </c>
      <c r="F16" s="23">
        <v>0</v>
      </c>
      <c r="G16" s="24">
        <f>D16*E16</f>
        <v>1.2075000000000008E-2</v>
      </c>
      <c r="H16" s="26">
        <f>G16*F16</f>
        <v>0</v>
      </c>
      <c r="I16" s="17"/>
    </row>
    <row r="17" spans="1:9" ht="10.5" customHeight="1" x14ac:dyDescent="0.3">
      <c r="A17" s="16"/>
      <c r="B17" s="27">
        <v>2</v>
      </c>
      <c r="C17" s="23">
        <v>6.84</v>
      </c>
      <c r="D17" s="24">
        <f t="shared" ref="D17:D35" si="0">ABS(C18-C16)/2</f>
        <v>0.31000000000000005</v>
      </c>
      <c r="E17" s="23">
        <v>7.0000000000000007E-2</v>
      </c>
      <c r="F17" s="23">
        <v>7.0000000000000007E-2</v>
      </c>
      <c r="G17" s="24">
        <f t="shared" ref="G17:G35" si="1">D17*E17</f>
        <v>2.1700000000000007E-2</v>
      </c>
      <c r="H17" s="26">
        <f t="shared" ref="H17:H35" si="2">G17*F17</f>
        <v>1.5190000000000006E-3</v>
      </c>
      <c r="I17" s="17"/>
    </row>
    <row r="18" spans="1:9" ht="10.5" customHeight="1" x14ac:dyDescent="0.3">
      <c r="A18" s="16"/>
      <c r="B18" s="27">
        <v>3</v>
      </c>
      <c r="C18" s="23">
        <v>6.51</v>
      </c>
      <c r="D18" s="24">
        <f t="shared" si="0"/>
        <v>0.33000000000000007</v>
      </c>
      <c r="E18" s="23">
        <v>9.5000000000000001E-2</v>
      </c>
      <c r="F18" s="23">
        <v>0.14000000000000001</v>
      </c>
      <c r="G18" s="24">
        <f t="shared" si="1"/>
        <v>3.135000000000001E-2</v>
      </c>
      <c r="H18" s="26">
        <f t="shared" si="2"/>
        <v>4.3890000000000014E-3</v>
      </c>
      <c r="I18" s="17"/>
    </row>
    <row r="19" spans="1:9" ht="10.5" customHeight="1" x14ac:dyDescent="0.3">
      <c r="A19" s="16"/>
      <c r="B19" s="27">
        <v>4</v>
      </c>
      <c r="C19" s="23">
        <v>6.18</v>
      </c>
      <c r="D19" s="24">
        <f t="shared" si="0"/>
        <v>0.33499999999999996</v>
      </c>
      <c r="E19" s="23">
        <v>0.12</v>
      </c>
      <c r="F19" s="23">
        <v>0.25</v>
      </c>
      <c r="G19" s="24">
        <f t="shared" si="1"/>
        <v>4.0199999999999993E-2</v>
      </c>
      <c r="H19" s="26">
        <f t="shared" si="2"/>
        <v>1.0049999999999998E-2</v>
      </c>
      <c r="I19" s="17"/>
    </row>
    <row r="20" spans="1:9" ht="10.5" customHeight="1" x14ac:dyDescent="0.3">
      <c r="A20" s="16"/>
      <c r="B20" s="27">
        <v>5</v>
      </c>
      <c r="C20" s="23">
        <v>5.84</v>
      </c>
      <c r="D20" s="24">
        <f t="shared" si="0"/>
        <v>0.33499999999999996</v>
      </c>
      <c r="E20" s="23">
        <v>0.16</v>
      </c>
      <c r="F20" s="23">
        <v>0.37</v>
      </c>
      <c r="G20" s="24">
        <f t="shared" si="1"/>
        <v>5.3599999999999995E-2</v>
      </c>
      <c r="H20" s="26">
        <f t="shared" si="2"/>
        <v>1.9831999999999999E-2</v>
      </c>
      <c r="I20" s="17"/>
    </row>
    <row r="21" spans="1:9" ht="10.5" customHeight="1" x14ac:dyDescent="0.3">
      <c r="A21" s="16"/>
      <c r="B21" s="27">
        <v>6</v>
      </c>
      <c r="C21" s="23">
        <v>5.51</v>
      </c>
      <c r="D21" s="24">
        <f t="shared" si="0"/>
        <v>0.32499999999999973</v>
      </c>
      <c r="E21" s="23">
        <v>0.19500000000000001</v>
      </c>
      <c r="F21" s="23">
        <v>0.47</v>
      </c>
      <c r="G21" s="24">
        <f t="shared" si="1"/>
        <v>6.3374999999999945E-2</v>
      </c>
      <c r="H21" s="26">
        <f t="shared" si="2"/>
        <v>2.9786249999999972E-2</v>
      </c>
      <c r="I21" s="17"/>
    </row>
    <row r="22" spans="1:9" ht="10.5" customHeight="1" x14ac:dyDescent="0.3">
      <c r="A22" s="16"/>
      <c r="B22" s="27">
        <v>7</v>
      </c>
      <c r="C22" s="23">
        <v>5.19</v>
      </c>
      <c r="D22" s="24">
        <f t="shared" si="0"/>
        <v>0.32499999999999973</v>
      </c>
      <c r="E22" s="23">
        <v>0.2</v>
      </c>
      <c r="F22" s="23">
        <v>0.6</v>
      </c>
      <c r="G22" s="24">
        <f t="shared" si="1"/>
        <v>6.4999999999999947E-2</v>
      </c>
      <c r="H22" s="26">
        <f t="shared" si="2"/>
        <v>3.8999999999999965E-2</v>
      </c>
      <c r="I22" s="17"/>
    </row>
    <row r="23" spans="1:9" ht="10.5" customHeight="1" x14ac:dyDescent="0.3">
      <c r="A23" s="16"/>
      <c r="B23" s="27">
        <v>8</v>
      </c>
      <c r="C23" s="23">
        <v>4.8600000000000003</v>
      </c>
      <c r="D23" s="24">
        <f t="shared" si="0"/>
        <v>0.32500000000000018</v>
      </c>
      <c r="E23" s="23">
        <v>0.245</v>
      </c>
      <c r="F23" s="23">
        <v>0.56999999999999995</v>
      </c>
      <c r="G23" s="24">
        <f t="shared" si="1"/>
        <v>7.9625000000000043E-2</v>
      </c>
      <c r="H23" s="26">
        <f t="shared" si="2"/>
        <v>4.5386250000000024E-2</v>
      </c>
      <c r="I23" s="17"/>
    </row>
    <row r="24" spans="1:9" ht="10.5" customHeight="1" x14ac:dyDescent="0.3">
      <c r="A24" s="16"/>
      <c r="B24" s="27">
        <v>9</v>
      </c>
      <c r="C24" s="23">
        <v>4.54</v>
      </c>
      <c r="D24" s="24">
        <f t="shared" si="0"/>
        <v>0.32000000000000028</v>
      </c>
      <c r="E24" s="23">
        <v>0.27</v>
      </c>
      <c r="F24" s="23">
        <v>0.86</v>
      </c>
      <c r="G24" s="24">
        <f t="shared" si="1"/>
        <v>8.6400000000000088E-2</v>
      </c>
      <c r="H24" s="26">
        <f t="shared" si="2"/>
        <v>7.4304000000000078E-2</v>
      </c>
      <c r="I24" s="17"/>
    </row>
    <row r="25" spans="1:9" ht="10.5" customHeight="1" x14ac:dyDescent="0.3">
      <c r="A25" s="16"/>
      <c r="B25" s="27">
        <v>10</v>
      </c>
      <c r="C25" s="23">
        <v>4.22</v>
      </c>
      <c r="D25" s="24">
        <f t="shared" si="0"/>
        <v>0.33499999999999996</v>
      </c>
      <c r="E25" s="23">
        <v>0.28999999999999998</v>
      </c>
      <c r="F25" s="23">
        <v>0.46</v>
      </c>
      <c r="G25" s="24">
        <f t="shared" si="1"/>
        <v>9.7149999999999986E-2</v>
      </c>
      <c r="H25" s="26">
        <f t="shared" si="2"/>
        <v>4.4688999999999993E-2</v>
      </c>
      <c r="I25" s="17"/>
    </row>
    <row r="26" spans="1:9" ht="10.5" customHeight="1" x14ac:dyDescent="0.3">
      <c r="A26" s="16"/>
      <c r="B26" s="27">
        <v>11</v>
      </c>
      <c r="C26" s="23">
        <v>3.87</v>
      </c>
      <c r="D26" s="24">
        <f t="shared" si="0"/>
        <v>0.33999999999999986</v>
      </c>
      <c r="E26" s="23">
        <v>0.26</v>
      </c>
      <c r="F26" s="23">
        <v>0.65</v>
      </c>
      <c r="G26" s="24">
        <f t="shared" si="1"/>
        <v>8.8399999999999965E-2</v>
      </c>
      <c r="H26" s="26">
        <f t="shared" si="2"/>
        <v>5.7459999999999976E-2</v>
      </c>
      <c r="I26" s="17"/>
    </row>
    <row r="27" spans="1:9" ht="10.5" customHeight="1" x14ac:dyDescent="0.3">
      <c r="A27" s="16"/>
      <c r="B27" s="27">
        <v>12</v>
      </c>
      <c r="C27" s="23">
        <v>3.54</v>
      </c>
      <c r="D27" s="24">
        <f t="shared" si="0"/>
        <v>0.32499999999999996</v>
      </c>
      <c r="E27" s="23">
        <v>0.27500000000000002</v>
      </c>
      <c r="F27" s="23">
        <v>0.74</v>
      </c>
      <c r="G27" s="24">
        <f t="shared" si="1"/>
        <v>8.9374999999999996E-2</v>
      </c>
      <c r="H27" s="26">
        <f t="shared" si="2"/>
        <v>6.6137500000000002E-2</v>
      </c>
      <c r="I27" s="17"/>
    </row>
    <row r="28" spans="1:9" ht="10.5" customHeight="1" x14ac:dyDescent="0.3">
      <c r="A28" s="16"/>
      <c r="B28" s="27">
        <v>13</v>
      </c>
      <c r="C28" s="23">
        <v>3.22</v>
      </c>
      <c r="D28" s="24">
        <f t="shared" si="0"/>
        <v>0.34499999999999997</v>
      </c>
      <c r="E28" s="23">
        <v>0.24</v>
      </c>
      <c r="F28" s="23">
        <v>0.75</v>
      </c>
      <c r="G28" s="24">
        <f t="shared" si="1"/>
        <v>8.2799999999999985E-2</v>
      </c>
      <c r="H28" s="26">
        <f t="shared" si="2"/>
        <v>6.2099999999999989E-2</v>
      </c>
      <c r="I28" s="17"/>
    </row>
    <row r="29" spans="1:9" ht="10.5" customHeight="1" x14ac:dyDescent="0.3">
      <c r="A29" s="16"/>
      <c r="B29" s="27">
        <v>14</v>
      </c>
      <c r="C29" s="23">
        <v>2.85</v>
      </c>
      <c r="D29" s="24">
        <f t="shared" si="0"/>
        <v>0.3600000000000001</v>
      </c>
      <c r="E29" s="23">
        <v>0.12</v>
      </c>
      <c r="F29" s="23">
        <v>0.62</v>
      </c>
      <c r="G29" s="24">
        <f t="shared" si="1"/>
        <v>4.3200000000000009E-2</v>
      </c>
      <c r="H29" s="26">
        <f t="shared" si="2"/>
        <v>2.6784000000000006E-2</v>
      </c>
      <c r="I29" s="17"/>
    </row>
    <row r="30" spans="1:9" ht="10.5" customHeight="1" x14ac:dyDescent="0.3">
      <c r="A30" s="16"/>
      <c r="B30" s="27">
        <v>15</v>
      </c>
      <c r="C30" s="23">
        <v>2.5</v>
      </c>
      <c r="D30" s="24">
        <f t="shared" si="0"/>
        <v>0.34000000000000008</v>
      </c>
      <c r="E30" s="23">
        <v>0.22</v>
      </c>
      <c r="F30" s="23">
        <v>0.5</v>
      </c>
      <c r="G30" s="24">
        <f t="shared" si="1"/>
        <v>7.4800000000000019E-2</v>
      </c>
      <c r="H30" s="26">
        <f t="shared" si="2"/>
        <v>3.740000000000001E-2</v>
      </c>
      <c r="I30" s="17"/>
    </row>
    <row r="31" spans="1:9" ht="10.5" customHeight="1" x14ac:dyDescent="0.3">
      <c r="A31" s="16"/>
      <c r="B31" s="27">
        <v>16</v>
      </c>
      <c r="C31" s="23">
        <v>2.17</v>
      </c>
      <c r="D31" s="24">
        <f t="shared" si="0"/>
        <v>0.32999999999999996</v>
      </c>
      <c r="E31" s="23">
        <v>0.22</v>
      </c>
      <c r="F31" s="23">
        <v>0.33</v>
      </c>
      <c r="G31" s="24">
        <f t="shared" si="1"/>
        <v>7.2599999999999998E-2</v>
      </c>
      <c r="H31" s="26">
        <f t="shared" si="2"/>
        <v>2.3958E-2</v>
      </c>
      <c r="I31" s="17"/>
    </row>
    <row r="32" spans="1:9" ht="10.5" customHeight="1" x14ac:dyDescent="0.3">
      <c r="A32" s="16"/>
      <c r="B32" s="28">
        <v>17</v>
      </c>
      <c r="C32" s="29">
        <v>1.84</v>
      </c>
      <c r="D32" s="24">
        <f t="shared" si="0"/>
        <v>0.32999999999999996</v>
      </c>
      <c r="E32" s="29">
        <v>0.28999999999999998</v>
      </c>
      <c r="F32" s="29">
        <v>0.3</v>
      </c>
      <c r="G32" s="24">
        <f t="shared" si="1"/>
        <v>9.569999999999998E-2</v>
      </c>
      <c r="H32" s="26">
        <f t="shared" si="2"/>
        <v>2.8709999999999992E-2</v>
      </c>
      <c r="I32" s="17"/>
    </row>
    <row r="33" spans="1:9" ht="10.5" customHeight="1" x14ac:dyDescent="0.3">
      <c r="A33" s="16"/>
      <c r="B33" s="28">
        <v>18</v>
      </c>
      <c r="C33" s="29">
        <v>1.51</v>
      </c>
      <c r="D33" s="24">
        <f t="shared" si="0"/>
        <v>0.33000000000000007</v>
      </c>
      <c r="E33" s="29">
        <v>0.22</v>
      </c>
      <c r="F33" s="29">
        <v>0.37</v>
      </c>
      <c r="G33" s="24">
        <f t="shared" si="1"/>
        <v>7.2600000000000012E-2</v>
      </c>
      <c r="H33" s="26">
        <f t="shared" si="2"/>
        <v>2.6862000000000004E-2</v>
      </c>
      <c r="I33" s="17"/>
    </row>
    <row r="34" spans="1:9" ht="10.5" customHeight="1" x14ac:dyDescent="0.3">
      <c r="A34" s="16"/>
      <c r="B34" s="28">
        <v>19</v>
      </c>
      <c r="C34" s="29">
        <v>1.18</v>
      </c>
      <c r="D34" s="24">
        <f t="shared" si="0"/>
        <v>0.32500000000000001</v>
      </c>
      <c r="E34" s="29">
        <v>0.19</v>
      </c>
      <c r="F34" s="29">
        <v>0.28999999999999998</v>
      </c>
      <c r="G34" s="24">
        <f t="shared" si="1"/>
        <v>6.1750000000000006E-2</v>
      </c>
      <c r="H34" s="26">
        <f t="shared" si="2"/>
        <v>1.79075E-2</v>
      </c>
      <c r="I34" s="17"/>
    </row>
    <row r="35" spans="1:9" ht="10.5" customHeight="1" x14ac:dyDescent="0.3">
      <c r="A35" s="16"/>
      <c r="B35" s="28">
        <v>20</v>
      </c>
      <c r="C35" s="29">
        <v>0.86</v>
      </c>
      <c r="D35" s="24">
        <f t="shared" si="0"/>
        <v>0.15999999999999998</v>
      </c>
      <c r="E35" s="29">
        <v>0</v>
      </c>
      <c r="F35" s="29">
        <v>0</v>
      </c>
      <c r="G35" s="24">
        <f t="shared" si="1"/>
        <v>0</v>
      </c>
      <c r="H35" s="26">
        <f t="shared" si="2"/>
        <v>0</v>
      </c>
      <c r="I35" s="17"/>
    </row>
    <row r="36" spans="1:9" ht="10.5" customHeight="1" x14ac:dyDescent="0.3">
      <c r="A36" s="16"/>
      <c r="B36" s="28" t="s">
        <v>18</v>
      </c>
      <c r="C36" s="29">
        <v>0.86</v>
      </c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0.17690476190476195</v>
      </c>
      <c r="E40" s="39"/>
      <c r="F40" s="45" t="s">
        <v>22</v>
      </c>
      <c r="G40" s="45"/>
      <c r="H40" s="36">
        <f>SUM(H15:H38)</f>
        <v>0.61627450000000006</v>
      </c>
      <c r="I40" s="17"/>
    </row>
    <row r="41" spans="1:9" ht="11.4" customHeight="1" x14ac:dyDescent="0.3">
      <c r="A41" s="16"/>
      <c r="B41" s="45" t="s">
        <v>5</v>
      </c>
      <c r="C41" s="45"/>
      <c r="D41" s="35">
        <f>AVERAGE(F15:F38)</f>
        <v>0.39714285714285708</v>
      </c>
      <c r="E41" s="39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showWhiteSpace="0" view="pageLayout" topLeftCell="A21" zoomScaleNormal="70" workbookViewId="0">
      <selection activeCell="E41" sqref="E41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38" t="s">
        <v>7</v>
      </c>
      <c r="C3" s="38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52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27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66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47" t="s">
        <v>42</v>
      </c>
      <c r="E9" s="47"/>
      <c r="F9" s="48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38" t="s">
        <v>15</v>
      </c>
      <c r="H10" s="21">
        <v>4.38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80</v>
      </c>
      <c r="E11" s="49"/>
      <c r="F11" s="50"/>
      <c r="G11" s="38" t="s">
        <v>16</v>
      </c>
      <c r="H11" s="21">
        <v>0.7</v>
      </c>
      <c r="I11" s="18"/>
    </row>
    <row r="12" spans="1:9" ht="12" customHeight="1" x14ac:dyDescent="0.3">
      <c r="A12" s="16"/>
      <c r="B12" s="45" t="s">
        <v>21</v>
      </c>
      <c r="C12" s="45"/>
      <c r="D12" s="51">
        <v>1</v>
      </c>
      <c r="E12" s="52"/>
      <c r="F12" s="53"/>
      <c r="G12" s="34" t="s">
        <v>17</v>
      </c>
      <c r="H12" s="21">
        <f>H10-H11</f>
        <v>3.6799999999999997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0.7</v>
      </c>
      <c r="D15" s="24">
        <v>0.1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0.9</v>
      </c>
      <c r="D16" s="24">
        <f>ABS(C17-C15)/2</f>
        <v>0.18500000000000005</v>
      </c>
      <c r="E16" s="23">
        <v>0.04</v>
      </c>
      <c r="F16" s="23">
        <v>0</v>
      </c>
      <c r="G16" s="24">
        <f>D16*E16</f>
        <v>7.4000000000000021E-3</v>
      </c>
      <c r="H16" s="26">
        <f>G16*F16</f>
        <v>0</v>
      </c>
      <c r="I16" s="17"/>
    </row>
    <row r="17" spans="1:9" ht="10.5" customHeight="1" x14ac:dyDescent="0.3">
      <c r="A17" s="16"/>
      <c r="B17" s="27">
        <v>2</v>
      </c>
      <c r="C17" s="23">
        <v>1.07</v>
      </c>
      <c r="D17" s="24">
        <f t="shared" ref="D17:D35" si="0">ABS(C18-C16)/2</f>
        <v>0.16999999999999998</v>
      </c>
      <c r="E17" s="23">
        <v>0.15</v>
      </c>
      <c r="F17" s="23">
        <v>0.1</v>
      </c>
      <c r="G17" s="24">
        <f t="shared" ref="G17:G35" si="1">D17*E17</f>
        <v>2.5499999999999998E-2</v>
      </c>
      <c r="H17" s="26">
        <f t="shared" ref="H17:H35" si="2">G17*F17</f>
        <v>2.5500000000000002E-3</v>
      </c>
      <c r="I17" s="17"/>
    </row>
    <row r="18" spans="1:9" ht="10.5" customHeight="1" x14ac:dyDescent="0.3">
      <c r="A18" s="16"/>
      <c r="B18" s="27">
        <v>3</v>
      </c>
      <c r="C18" s="23">
        <v>1.24</v>
      </c>
      <c r="D18" s="24">
        <f t="shared" si="0"/>
        <v>0.17499999999999993</v>
      </c>
      <c r="E18" s="23">
        <v>0.19</v>
      </c>
      <c r="F18" s="23">
        <v>7.0000000000000007E-2</v>
      </c>
      <c r="G18" s="24">
        <f t="shared" si="1"/>
        <v>3.3249999999999988E-2</v>
      </c>
      <c r="H18" s="26">
        <f t="shared" si="2"/>
        <v>2.3274999999999993E-3</v>
      </c>
      <c r="I18" s="17"/>
    </row>
    <row r="19" spans="1:9" ht="10.5" customHeight="1" x14ac:dyDescent="0.3">
      <c r="A19" s="16"/>
      <c r="B19" s="27">
        <v>4</v>
      </c>
      <c r="C19" s="23">
        <v>1.42</v>
      </c>
      <c r="D19" s="24">
        <f t="shared" si="0"/>
        <v>0.18000000000000005</v>
      </c>
      <c r="E19" s="23">
        <v>0.18</v>
      </c>
      <c r="F19" s="23">
        <v>0.18</v>
      </c>
      <c r="G19" s="24">
        <f t="shared" si="1"/>
        <v>3.2400000000000005E-2</v>
      </c>
      <c r="H19" s="26">
        <f t="shared" si="2"/>
        <v>5.8320000000000004E-3</v>
      </c>
      <c r="I19" s="17"/>
    </row>
    <row r="20" spans="1:9" ht="10.5" customHeight="1" x14ac:dyDescent="0.3">
      <c r="A20" s="16"/>
      <c r="B20" s="27">
        <v>5</v>
      </c>
      <c r="C20" s="23">
        <v>1.6</v>
      </c>
      <c r="D20" s="24">
        <f t="shared" si="0"/>
        <v>0.19000000000000006</v>
      </c>
      <c r="E20" s="23">
        <v>0.16</v>
      </c>
      <c r="F20" s="23">
        <v>0.23</v>
      </c>
      <c r="G20" s="24">
        <f t="shared" si="1"/>
        <v>3.040000000000001E-2</v>
      </c>
      <c r="H20" s="26">
        <f t="shared" si="2"/>
        <v>6.9920000000000026E-3</v>
      </c>
      <c r="I20" s="17"/>
    </row>
    <row r="21" spans="1:9" ht="10.5" customHeight="1" x14ac:dyDescent="0.3">
      <c r="A21" s="16"/>
      <c r="B21" s="27">
        <v>6</v>
      </c>
      <c r="C21" s="23">
        <v>1.8</v>
      </c>
      <c r="D21" s="24">
        <f t="shared" si="0"/>
        <v>0.17499999999999993</v>
      </c>
      <c r="E21" s="23">
        <v>0.16</v>
      </c>
      <c r="F21" s="23">
        <v>0.3</v>
      </c>
      <c r="G21" s="24">
        <f t="shared" si="1"/>
        <v>2.799999999999999E-2</v>
      </c>
      <c r="H21" s="26">
        <f t="shared" si="2"/>
        <v>8.399999999999996E-3</v>
      </c>
      <c r="I21" s="17"/>
    </row>
    <row r="22" spans="1:9" ht="10.5" customHeight="1" x14ac:dyDescent="0.3">
      <c r="A22" s="16"/>
      <c r="B22" s="27">
        <v>7</v>
      </c>
      <c r="C22" s="23">
        <v>1.95</v>
      </c>
      <c r="D22" s="24">
        <f t="shared" si="0"/>
        <v>0.16499999999999992</v>
      </c>
      <c r="E22" s="23">
        <v>0.15</v>
      </c>
      <c r="F22" s="23">
        <v>0.39</v>
      </c>
      <c r="G22" s="24">
        <f t="shared" si="1"/>
        <v>2.4749999999999987E-2</v>
      </c>
      <c r="H22" s="26">
        <f t="shared" si="2"/>
        <v>9.6524999999999962E-3</v>
      </c>
      <c r="I22" s="17"/>
    </row>
    <row r="23" spans="1:9" ht="10.5" customHeight="1" x14ac:dyDescent="0.3">
      <c r="A23" s="16"/>
      <c r="B23" s="27">
        <v>8</v>
      </c>
      <c r="C23" s="23">
        <v>2.13</v>
      </c>
      <c r="D23" s="24">
        <f t="shared" si="0"/>
        <v>0.17000000000000004</v>
      </c>
      <c r="E23" s="23">
        <v>0.14000000000000001</v>
      </c>
      <c r="F23" s="23">
        <v>0.39</v>
      </c>
      <c r="G23" s="24">
        <f t="shared" si="1"/>
        <v>2.3800000000000009E-2</v>
      </c>
      <c r="H23" s="26">
        <f t="shared" si="2"/>
        <v>9.2820000000000038E-3</v>
      </c>
      <c r="I23" s="17"/>
    </row>
    <row r="24" spans="1:9" ht="10.5" customHeight="1" x14ac:dyDescent="0.3">
      <c r="A24" s="16"/>
      <c r="B24" s="27">
        <v>9</v>
      </c>
      <c r="C24" s="23">
        <v>2.29</v>
      </c>
      <c r="D24" s="24">
        <f t="shared" si="0"/>
        <v>0.17000000000000015</v>
      </c>
      <c r="E24" s="23">
        <v>0.1</v>
      </c>
      <c r="F24" s="23">
        <v>0.24</v>
      </c>
      <c r="G24" s="24">
        <f t="shared" si="1"/>
        <v>1.7000000000000015E-2</v>
      </c>
      <c r="H24" s="26">
        <f t="shared" si="2"/>
        <v>4.0800000000000038E-3</v>
      </c>
      <c r="I24" s="17"/>
    </row>
    <row r="25" spans="1:9" ht="10.5" customHeight="1" x14ac:dyDescent="0.3">
      <c r="A25" s="16"/>
      <c r="B25" s="27">
        <v>10</v>
      </c>
      <c r="C25" s="23">
        <v>2.4700000000000002</v>
      </c>
      <c r="D25" s="24">
        <f t="shared" si="0"/>
        <v>0.11499999999999999</v>
      </c>
      <c r="E25" s="23">
        <v>0.1</v>
      </c>
      <c r="F25" s="23">
        <v>0.41</v>
      </c>
      <c r="G25" s="24">
        <f t="shared" si="1"/>
        <v>1.15E-2</v>
      </c>
      <c r="H25" s="26">
        <f t="shared" si="2"/>
        <v>4.7149999999999996E-3</v>
      </c>
      <c r="I25" s="17"/>
    </row>
    <row r="26" spans="1:9" ht="10.5" customHeight="1" x14ac:dyDescent="0.3">
      <c r="A26" s="16"/>
      <c r="B26" s="27">
        <v>11</v>
      </c>
      <c r="C26" s="23">
        <v>2.52</v>
      </c>
      <c r="D26" s="24">
        <f t="shared" si="0"/>
        <v>0.10499999999999998</v>
      </c>
      <c r="E26" s="23">
        <v>9.5000000000000001E-2</v>
      </c>
      <c r="F26" s="23">
        <v>0.44</v>
      </c>
      <c r="G26" s="24">
        <f t="shared" si="1"/>
        <v>9.9749999999999978E-3</v>
      </c>
      <c r="H26" s="26">
        <f t="shared" si="2"/>
        <v>4.3889999999999988E-3</v>
      </c>
      <c r="I26" s="17"/>
    </row>
    <row r="27" spans="1:9" ht="10.5" customHeight="1" x14ac:dyDescent="0.3">
      <c r="A27" s="16"/>
      <c r="B27" s="27">
        <v>12</v>
      </c>
      <c r="C27" s="23">
        <v>2.68</v>
      </c>
      <c r="D27" s="24">
        <f t="shared" si="0"/>
        <v>0.17500000000000004</v>
      </c>
      <c r="E27" s="23">
        <v>0.09</v>
      </c>
      <c r="F27" s="23">
        <v>0.34</v>
      </c>
      <c r="G27" s="24">
        <f t="shared" si="1"/>
        <v>1.5750000000000004E-2</v>
      </c>
      <c r="H27" s="26">
        <f t="shared" si="2"/>
        <v>5.3550000000000013E-3</v>
      </c>
      <c r="I27" s="17"/>
    </row>
    <row r="28" spans="1:9" ht="10.5" customHeight="1" x14ac:dyDescent="0.3">
      <c r="A28" s="16"/>
      <c r="B28" s="27">
        <v>13</v>
      </c>
      <c r="C28" s="23">
        <v>2.87</v>
      </c>
      <c r="D28" s="24">
        <f t="shared" si="0"/>
        <v>0.18499999999999983</v>
      </c>
      <c r="E28" s="23">
        <v>0.05</v>
      </c>
      <c r="F28" s="23">
        <v>0.15</v>
      </c>
      <c r="G28" s="24">
        <f t="shared" si="1"/>
        <v>9.2499999999999926E-3</v>
      </c>
      <c r="H28" s="26">
        <f t="shared" si="2"/>
        <v>1.3874999999999988E-3</v>
      </c>
      <c r="I28" s="17"/>
    </row>
    <row r="29" spans="1:9" ht="10.5" customHeight="1" x14ac:dyDescent="0.3">
      <c r="A29" s="16"/>
      <c r="B29" s="27">
        <v>14</v>
      </c>
      <c r="C29" s="23">
        <v>3.05</v>
      </c>
      <c r="D29" s="24">
        <f t="shared" si="0"/>
        <v>0.17500000000000004</v>
      </c>
      <c r="E29" s="23">
        <v>0.09</v>
      </c>
      <c r="F29" s="23">
        <v>0.21</v>
      </c>
      <c r="G29" s="24">
        <f t="shared" si="1"/>
        <v>1.5750000000000004E-2</v>
      </c>
      <c r="H29" s="26">
        <f t="shared" si="2"/>
        <v>3.3075000000000005E-3</v>
      </c>
      <c r="I29" s="17"/>
    </row>
    <row r="30" spans="1:9" ht="10.5" customHeight="1" x14ac:dyDescent="0.3">
      <c r="A30" s="16"/>
      <c r="B30" s="27">
        <v>15</v>
      </c>
      <c r="C30" s="23">
        <v>3.22</v>
      </c>
      <c r="D30" s="24">
        <f t="shared" si="0"/>
        <v>0.16500000000000004</v>
      </c>
      <c r="E30" s="23">
        <v>0.05</v>
      </c>
      <c r="F30" s="23">
        <v>0.18</v>
      </c>
      <c r="G30" s="24">
        <f t="shared" si="1"/>
        <v>8.2500000000000021E-3</v>
      </c>
      <c r="H30" s="26">
        <f t="shared" si="2"/>
        <v>1.4850000000000004E-3</v>
      </c>
      <c r="I30" s="17"/>
    </row>
    <row r="31" spans="1:9" ht="10.5" customHeight="1" x14ac:dyDescent="0.3">
      <c r="A31" s="16"/>
      <c r="B31" s="27">
        <v>16</v>
      </c>
      <c r="C31" s="23">
        <v>3.38</v>
      </c>
      <c r="D31" s="24">
        <f t="shared" si="0"/>
        <v>0.17999999999999994</v>
      </c>
      <c r="E31" s="23">
        <v>0.09</v>
      </c>
      <c r="F31" s="23">
        <v>0.09</v>
      </c>
      <c r="G31" s="24">
        <f t="shared" si="1"/>
        <v>1.6199999999999992E-2</v>
      </c>
      <c r="H31" s="26">
        <f t="shared" si="2"/>
        <v>1.4579999999999992E-3</v>
      </c>
      <c r="I31" s="17"/>
    </row>
    <row r="32" spans="1:9" ht="10.5" customHeight="1" x14ac:dyDescent="0.3">
      <c r="A32" s="16"/>
      <c r="B32" s="28">
        <v>17</v>
      </c>
      <c r="C32" s="29">
        <v>3.58</v>
      </c>
      <c r="D32" s="24">
        <f t="shared" si="0"/>
        <v>0.19500000000000006</v>
      </c>
      <c r="E32" s="29">
        <v>0.06</v>
      </c>
      <c r="F32" s="29">
        <v>0.3</v>
      </c>
      <c r="G32" s="24">
        <f t="shared" si="1"/>
        <v>1.1700000000000004E-2</v>
      </c>
      <c r="H32" s="26">
        <f t="shared" si="2"/>
        <v>3.510000000000001E-3</v>
      </c>
      <c r="I32" s="17"/>
    </row>
    <row r="33" spans="1:9" ht="10.5" customHeight="1" x14ac:dyDescent="0.3">
      <c r="A33" s="16"/>
      <c r="B33" s="28">
        <v>18</v>
      </c>
      <c r="C33" s="29">
        <v>3.77</v>
      </c>
      <c r="D33" s="24">
        <f t="shared" si="0"/>
        <v>0.25499999999999989</v>
      </c>
      <c r="E33" s="29">
        <v>7.0000000000000007E-2</v>
      </c>
      <c r="F33" s="29">
        <v>0.16</v>
      </c>
      <c r="G33" s="24">
        <f t="shared" si="1"/>
        <v>1.7849999999999994E-2</v>
      </c>
      <c r="H33" s="26">
        <f t="shared" si="2"/>
        <v>2.8559999999999992E-3</v>
      </c>
      <c r="I33" s="17"/>
    </row>
    <row r="34" spans="1:9" ht="10.5" customHeight="1" x14ac:dyDescent="0.3">
      <c r="A34" s="16"/>
      <c r="B34" s="28">
        <v>19</v>
      </c>
      <c r="C34" s="29">
        <v>4.09</v>
      </c>
      <c r="D34" s="24">
        <f t="shared" si="0"/>
        <v>0.30499999999999994</v>
      </c>
      <c r="E34" s="29">
        <v>0.03</v>
      </c>
      <c r="F34" s="29">
        <v>0</v>
      </c>
      <c r="G34" s="24">
        <f t="shared" si="1"/>
        <v>9.1499999999999984E-3</v>
      </c>
      <c r="H34" s="26">
        <f t="shared" si="2"/>
        <v>0</v>
      </c>
      <c r="I34" s="17"/>
    </row>
    <row r="35" spans="1:9" ht="10.5" customHeight="1" x14ac:dyDescent="0.3">
      <c r="A35" s="16"/>
      <c r="B35" s="28">
        <v>20</v>
      </c>
      <c r="C35" s="29">
        <v>4.38</v>
      </c>
      <c r="D35" s="24">
        <f t="shared" si="0"/>
        <v>0.14500000000000002</v>
      </c>
      <c r="E35" s="29">
        <v>0</v>
      </c>
      <c r="F35" s="29">
        <v>0</v>
      </c>
      <c r="G35" s="24">
        <f t="shared" si="1"/>
        <v>0</v>
      </c>
      <c r="H35" s="26">
        <f t="shared" si="2"/>
        <v>0</v>
      </c>
      <c r="I35" s="17"/>
    </row>
    <row r="36" spans="1:9" ht="10.5" customHeight="1" x14ac:dyDescent="0.3">
      <c r="A36" s="16"/>
      <c r="B36" s="28" t="s">
        <v>18</v>
      </c>
      <c r="C36" s="29">
        <v>4.38</v>
      </c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9.5000000000000029E-2</v>
      </c>
      <c r="E40" s="39"/>
      <c r="F40" s="45" t="s">
        <v>22</v>
      </c>
      <c r="G40" s="45"/>
      <c r="H40" s="44">
        <f>SUM(H15:H38)</f>
        <v>7.7579000000000009E-2</v>
      </c>
      <c r="I40" s="17"/>
    </row>
    <row r="41" spans="1:9" ht="11.4" customHeight="1" x14ac:dyDescent="0.3">
      <c r="A41" s="16"/>
      <c r="B41" s="45" t="s">
        <v>5</v>
      </c>
      <c r="C41" s="45"/>
      <c r="D41" s="44">
        <f>AVERAGE(F15:F38)</f>
        <v>0.19904761904761903</v>
      </c>
      <c r="E41" s="39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showWhiteSpace="0" view="pageLayout" topLeftCell="A21" zoomScaleNormal="70" workbookViewId="0">
      <selection activeCell="E40" sqref="E40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38" t="s">
        <v>7</v>
      </c>
      <c r="C3" s="38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52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27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66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47" t="s">
        <v>42</v>
      </c>
      <c r="E9" s="47"/>
      <c r="F9" s="48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38" t="s">
        <v>15</v>
      </c>
      <c r="H10" s="21">
        <v>4.38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80</v>
      </c>
      <c r="E11" s="49"/>
      <c r="F11" s="50"/>
      <c r="G11" s="38" t="s">
        <v>16</v>
      </c>
      <c r="H11" s="21">
        <v>0.7</v>
      </c>
      <c r="I11" s="18"/>
    </row>
    <row r="12" spans="1:9" ht="12" customHeight="1" x14ac:dyDescent="0.3">
      <c r="A12" s="16"/>
      <c r="B12" s="45" t="s">
        <v>21</v>
      </c>
      <c r="C12" s="45"/>
      <c r="D12" s="51">
        <v>2</v>
      </c>
      <c r="E12" s="52"/>
      <c r="F12" s="53"/>
      <c r="G12" s="34" t="s">
        <v>17</v>
      </c>
      <c r="H12" s="21">
        <f>H10-H11</f>
        <v>3.6799999999999997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4.38</v>
      </c>
      <c r="D15" s="24">
        <v>0.125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4.13</v>
      </c>
      <c r="D16" s="24">
        <f>ABS(C17-C15)/2</f>
        <v>0.22499999999999987</v>
      </c>
      <c r="E16" s="23">
        <v>0.03</v>
      </c>
      <c r="F16" s="23">
        <v>0</v>
      </c>
      <c r="G16" s="24">
        <f>D16*E16</f>
        <v>6.7499999999999956E-3</v>
      </c>
      <c r="H16" s="26">
        <f>G16*F16</f>
        <v>0</v>
      </c>
      <c r="I16" s="17"/>
    </row>
    <row r="17" spans="1:9" ht="10.5" customHeight="1" x14ac:dyDescent="0.3">
      <c r="A17" s="16"/>
      <c r="B17" s="27">
        <v>2</v>
      </c>
      <c r="C17" s="23">
        <v>3.93</v>
      </c>
      <c r="D17" s="24">
        <f>ABS(C18-C16)/2</f>
        <v>0.18999999999999995</v>
      </c>
      <c r="E17" s="23">
        <v>0.02</v>
      </c>
      <c r="F17" s="23">
        <v>0.2</v>
      </c>
      <c r="G17" s="24">
        <f t="shared" ref="G17:G35" si="0">D17*E17</f>
        <v>3.7999999999999991E-3</v>
      </c>
      <c r="H17" s="26">
        <f t="shared" ref="H17:H35" si="1">G17*F17</f>
        <v>7.5999999999999983E-4</v>
      </c>
      <c r="I17" s="17"/>
    </row>
    <row r="18" spans="1:9" ht="10.5" customHeight="1" x14ac:dyDescent="0.3">
      <c r="A18" s="16"/>
      <c r="B18" s="27">
        <v>3</v>
      </c>
      <c r="C18" s="23">
        <v>3.75</v>
      </c>
      <c r="D18" s="24">
        <f t="shared" ref="D18:D34" si="2">ABS(C19-C17)/2</f>
        <v>0.17500000000000004</v>
      </c>
      <c r="E18" s="23">
        <v>0.08</v>
      </c>
      <c r="F18" s="23">
        <v>0.15</v>
      </c>
      <c r="G18" s="24">
        <f t="shared" si="0"/>
        <v>1.4000000000000004E-2</v>
      </c>
      <c r="H18" s="26">
        <f t="shared" si="1"/>
        <v>2.1000000000000003E-3</v>
      </c>
      <c r="I18" s="17"/>
    </row>
    <row r="19" spans="1:9" ht="10.5" customHeight="1" x14ac:dyDescent="0.3">
      <c r="A19" s="16"/>
      <c r="B19" s="27">
        <v>4</v>
      </c>
      <c r="C19" s="23">
        <v>3.58</v>
      </c>
      <c r="D19" s="24">
        <f t="shared" si="2"/>
        <v>0.17999999999999994</v>
      </c>
      <c r="E19" s="23">
        <v>7.0000000000000007E-2</v>
      </c>
      <c r="F19" s="23">
        <v>0.28000000000000003</v>
      </c>
      <c r="G19" s="24">
        <f t="shared" si="0"/>
        <v>1.2599999999999997E-2</v>
      </c>
      <c r="H19" s="26">
        <f t="shared" si="1"/>
        <v>3.5279999999999995E-3</v>
      </c>
      <c r="I19" s="17"/>
    </row>
    <row r="20" spans="1:9" ht="10.5" customHeight="1" x14ac:dyDescent="0.3">
      <c r="A20" s="16"/>
      <c r="B20" s="27">
        <v>5</v>
      </c>
      <c r="C20" s="23">
        <v>3.39</v>
      </c>
      <c r="D20" s="24">
        <f t="shared" si="2"/>
        <v>0.18999999999999995</v>
      </c>
      <c r="E20" s="23">
        <v>0.09</v>
      </c>
      <c r="F20" s="23">
        <v>0.03</v>
      </c>
      <c r="G20" s="24">
        <f t="shared" si="0"/>
        <v>1.7099999999999994E-2</v>
      </c>
      <c r="H20" s="26">
        <f t="shared" si="1"/>
        <v>5.1299999999999978E-4</v>
      </c>
      <c r="I20" s="17"/>
    </row>
    <row r="21" spans="1:9" ht="10.5" customHeight="1" x14ac:dyDescent="0.3">
      <c r="A21" s="16"/>
      <c r="B21" s="27">
        <v>6</v>
      </c>
      <c r="C21" s="23">
        <v>3.2</v>
      </c>
      <c r="D21" s="24">
        <f t="shared" si="2"/>
        <v>0.18500000000000005</v>
      </c>
      <c r="E21" s="23">
        <v>5.5E-2</v>
      </c>
      <c r="F21" s="23">
        <v>0.2</v>
      </c>
      <c r="G21" s="24">
        <f t="shared" si="0"/>
        <v>1.0175000000000003E-2</v>
      </c>
      <c r="H21" s="26">
        <f t="shared" si="1"/>
        <v>2.0350000000000008E-3</v>
      </c>
      <c r="I21" s="17"/>
    </row>
    <row r="22" spans="1:9" ht="10.5" customHeight="1" x14ac:dyDescent="0.3">
      <c r="A22" s="16"/>
      <c r="B22" s="27">
        <v>7</v>
      </c>
      <c r="C22" s="23">
        <v>3.02</v>
      </c>
      <c r="D22" s="24">
        <f t="shared" si="2"/>
        <v>0.18000000000000016</v>
      </c>
      <c r="E22" s="23">
        <v>0.09</v>
      </c>
      <c r="F22" s="23">
        <v>0.25</v>
      </c>
      <c r="G22" s="24">
        <f t="shared" si="0"/>
        <v>1.6200000000000013E-2</v>
      </c>
      <c r="H22" s="26">
        <f t="shared" si="1"/>
        <v>4.0500000000000033E-3</v>
      </c>
      <c r="I22" s="17"/>
    </row>
    <row r="23" spans="1:9" ht="10.5" customHeight="1" x14ac:dyDescent="0.3">
      <c r="A23" s="16"/>
      <c r="B23" s="27">
        <v>8</v>
      </c>
      <c r="C23" s="23">
        <v>2.84</v>
      </c>
      <c r="D23" s="24">
        <f t="shared" si="2"/>
        <v>0.18500000000000005</v>
      </c>
      <c r="E23" s="23">
        <v>7.0000000000000007E-2</v>
      </c>
      <c r="F23" s="23">
        <v>0.21</v>
      </c>
      <c r="G23" s="24">
        <f t="shared" si="0"/>
        <v>1.2950000000000005E-2</v>
      </c>
      <c r="H23" s="26">
        <f t="shared" si="1"/>
        <v>2.719500000000001E-3</v>
      </c>
      <c r="I23" s="17"/>
    </row>
    <row r="24" spans="1:9" ht="10.5" customHeight="1" x14ac:dyDescent="0.3">
      <c r="A24" s="16"/>
      <c r="B24" s="27">
        <v>9</v>
      </c>
      <c r="C24" s="23">
        <v>2.65</v>
      </c>
      <c r="D24" s="24">
        <f t="shared" si="2"/>
        <v>0.18999999999999995</v>
      </c>
      <c r="E24" s="23">
        <v>0.09</v>
      </c>
      <c r="F24" s="23">
        <v>0.4</v>
      </c>
      <c r="G24" s="24">
        <f t="shared" si="0"/>
        <v>1.7099999999999994E-2</v>
      </c>
      <c r="H24" s="26">
        <f t="shared" si="1"/>
        <v>6.839999999999998E-3</v>
      </c>
      <c r="I24" s="17"/>
    </row>
    <row r="25" spans="1:9" ht="10.5" customHeight="1" x14ac:dyDescent="0.3">
      <c r="A25" s="16"/>
      <c r="B25" s="27">
        <v>10</v>
      </c>
      <c r="C25" s="23">
        <v>2.46</v>
      </c>
      <c r="D25" s="24">
        <f t="shared" si="2"/>
        <v>0.18500000000000005</v>
      </c>
      <c r="E25" s="23">
        <v>9.5000000000000001E-2</v>
      </c>
      <c r="F25" s="23">
        <v>0.39</v>
      </c>
      <c r="G25" s="24">
        <f t="shared" si="0"/>
        <v>1.7575000000000004E-2</v>
      </c>
      <c r="H25" s="26">
        <f t="shared" si="1"/>
        <v>6.8542500000000018E-3</v>
      </c>
      <c r="I25" s="17"/>
    </row>
    <row r="26" spans="1:9" ht="10.5" customHeight="1" x14ac:dyDescent="0.3">
      <c r="A26" s="16"/>
      <c r="B26" s="27">
        <v>11</v>
      </c>
      <c r="C26" s="23">
        <v>2.2799999999999998</v>
      </c>
      <c r="D26" s="24">
        <f t="shared" si="2"/>
        <v>0.17500000000000004</v>
      </c>
      <c r="E26" s="23">
        <v>0.13</v>
      </c>
      <c r="F26" s="23">
        <v>0.22</v>
      </c>
      <c r="G26" s="24">
        <f t="shared" si="0"/>
        <v>2.2750000000000006E-2</v>
      </c>
      <c r="H26" s="26">
        <f t="shared" si="1"/>
        <v>5.0050000000000016E-3</v>
      </c>
      <c r="I26" s="17"/>
    </row>
    <row r="27" spans="1:9" ht="10.5" customHeight="1" x14ac:dyDescent="0.3">
      <c r="A27" s="16"/>
      <c r="B27" s="27">
        <v>12</v>
      </c>
      <c r="C27" s="23">
        <v>2.11</v>
      </c>
      <c r="D27" s="24">
        <f t="shared" si="2"/>
        <v>0.16999999999999993</v>
      </c>
      <c r="E27" s="23">
        <v>0.11</v>
      </c>
      <c r="F27" s="23">
        <v>0.4</v>
      </c>
      <c r="G27" s="24">
        <f t="shared" si="0"/>
        <v>1.8699999999999991E-2</v>
      </c>
      <c r="H27" s="26">
        <f t="shared" si="1"/>
        <v>7.4799999999999971E-3</v>
      </c>
      <c r="I27" s="17"/>
    </row>
    <row r="28" spans="1:9" ht="10.5" customHeight="1" x14ac:dyDescent="0.3">
      <c r="A28" s="16"/>
      <c r="B28" s="27">
        <v>13</v>
      </c>
      <c r="C28" s="23">
        <v>1.94</v>
      </c>
      <c r="D28" s="24">
        <f t="shared" si="2"/>
        <v>0.17999999999999994</v>
      </c>
      <c r="E28" s="23">
        <v>0.17</v>
      </c>
      <c r="F28" s="23">
        <v>0.37</v>
      </c>
      <c r="G28" s="24">
        <f t="shared" si="0"/>
        <v>3.0599999999999992E-2</v>
      </c>
      <c r="H28" s="26">
        <f t="shared" si="1"/>
        <v>1.1321999999999997E-2</v>
      </c>
      <c r="I28" s="17"/>
    </row>
    <row r="29" spans="1:9" ht="10.5" customHeight="1" x14ac:dyDescent="0.3">
      <c r="A29" s="16"/>
      <c r="B29" s="27">
        <v>14</v>
      </c>
      <c r="C29" s="23">
        <v>1.75</v>
      </c>
      <c r="D29" s="24">
        <f t="shared" si="2"/>
        <v>0.17999999999999994</v>
      </c>
      <c r="E29" s="23">
        <v>0.16</v>
      </c>
      <c r="F29" s="23">
        <v>0.24</v>
      </c>
      <c r="G29" s="24">
        <f t="shared" si="0"/>
        <v>2.8799999999999992E-2</v>
      </c>
      <c r="H29" s="26">
        <f t="shared" si="1"/>
        <v>6.911999999999998E-3</v>
      </c>
      <c r="I29" s="17"/>
    </row>
    <row r="30" spans="1:9" ht="10.5" customHeight="1" x14ac:dyDescent="0.3">
      <c r="A30" s="16"/>
      <c r="B30" s="27">
        <v>15</v>
      </c>
      <c r="C30" s="23">
        <v>1.58</v>
      </c>
      <c r="D30" s="24">
        <f t="shared" si="2"/>
        <v>0.17500000000000004</v>
      </c>
      <c r="E30" s="23">
        <v>0.16</v>
      </c>
      <c r="F30" s="23">
        <v>0.21</v>
      </c>
      <c r="G30" s="24">
        <f t="shared" si="0"/>
        <v>2.8000000000000008E-2</v>
      </c>
      <c r="H30" s="26">
        <f t="shared" si="1"/>
        <v>5.8800000000000015E-3</v>
      </c>
      <c r="I30" s="17"/>
    </row>
    <row r="31" spans="1:9" ht="10.5" customHeight="1" x14ac:dyDescent="0.3">
      <c r="A31" s="16"/>
      <c r="B31" s="27">
        <v>16</v>
      </c>
      <c r="C31" s="23">
        <v>1.4</v>
      </c>
      <c r="D31" s="24">
        <f t="shared" si="2"/>
        <v>0.17000000000000004</v>
      </c>
      <c r="E31" s="23">
        <v>0.19</v>
      </c>
      <c r="F31" s="23">
        <v>0.15</v>
      </c>
      <c r="G31" s="24">
        <f t="shared" si="0"/>
        <v>3.2300000000000009E-2</v>
      </c>
      <c r="H31" s="26">
        <f t="shared" si="1"/>
        <v>4.8450000000000012E-3</v>
      </c>
      <c r="I31" s="17"/>
    </row>
    <row r="32" spans="1:9" ht="10.5" customHeight="1" x14ac:dyDescent="0.3">
      <c r="A32" s="16"/>
      <c r="B32" s="28">
        <v>17</v>
      </c>
      <c r="C32" s="29">
        <v>1.24</v>
      </c>
      <c r="D32" s="24">
        <f t="shared" si="2"/>
        <v>0.1399999999999999</v>
      </c>
      <c r="E32" s="29">
        <v>0.17499999999999999</v>
      </c>
      <c r="F32" s="29">
        <v>0.05</v>
      </c>
      <c r="G32" s="24">
        <f t="shared" si="0"/>
        <v>2.449999999999998E-2</v>
      </c>
      <c r="H32" s="26">
        <f t="shared" si="1"/>
        <v>1.2249999999999991E-3</v>
      </c>
      <c r="I32" s="17"/>
    </row>
    <row r="33" spans="1:9" ht="10.5" customHeight="1" x14ac:dyDescent="0.3">
      <c r="A33" s="16"/>
      <c r="B33" s="28">
        <v>18</v>
      </c>
      <c r="C33" s="29">
        <v>1.1200000000000001</v>
      </c>
      <c r="D33" s="24">
        <f t="shared" si="2"/>
        <v>0.16999999999999998</v>
      </c>
      <c r="E33" s="29">
        <v>0.14000000000000001</v>
      </c>
      <c r="F33" s="29">
        <v>7.0000000000000007E-2</v>
      </c>
      <c r="G33" s="24">
        <f t="shared" si="0"/>
        <v>2.3800000000000002E-2</v>
      </c>
      <c r="H33" s="26">
        <f t="shared" si="1"/>
        <v>1.6660000000000004E-3</v>
      </c>
      <c r="I33" s="17"/>
    </row>
    <row r="34" spans="1:9" ht="10.5" customHeight="1" x14ac:dyDescent="0.3">
      <c r="A34" s="16"/>
      <c r="B34" s="28">
        <v>19</v>
      </c>
      <c r="C34" s="29">
        <v>0.9</v>
      </c>
      <c r="D34" s="24">
        <f t="shared" si="2"/>
        <v>0.21000000000000008</v>
      </c>
      <c r="E34" s="29">
        <v>0.03</v>
      </c>
      <c r="F34" s="29">
        <v>0.02</v>
      </c>
      <c r="G34" s="24">
        <f t="shared" si="0"/>
        <v>6.3000000000000018E-3</v>
      </c>
      <c r="H34" s="26">
        <f t="shared" si="1"/>
        <v>1.2600000000000003E-4</v>
      </c>
      <c r="I34" s="17"/>
    </row>
    <row r="35" spans="1:9" ht="10.5" customHeight="1" x14ac:dyDescent="0.3">
      <c r="A35" s="16"/>
      <c r="B35" s="28">
        <v>20</v>
      </c>
      <c r="C35" s="29">
        <v>0.7</v>
      </c>
      <c r="D35" s="24">
        <f>ABS(C36-C34)/2</f>
        <v>0.10000000000000003</v>
      </c>
      <c r="E35" s="29">
        <v>0</v>
      </c>
      <c r="F35" s="29">
        <v>0</v>
      </c>
      <c r="G35" s="24">
        <f t="shared" si="0"/>
        <v>0</v>
      </c>
      <c r="H35" s="26">
        <f t="shared" si="1"/>
        <v>0</v>
      </c>
      <c r="I35" s="17"/>
    </row>
    <row r="36" spans="1:9" ht="10.5" customHeight="1" x14ac:dyDescent="0.3">
      <c r="A36" s="16"/>
      <c r="B36" s="28" t="s">
        <v>18</v>
      </c>
      <c r="C36" s="29">
        <v>0.7</v>
      </c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9.3095238095238092E-2</v>
      </c>
      <c r="E40" s="39"/>
      <c r="F40" s="45" t="s">
        <v>22</v>
      </c>
      <c r="G40" s="45"/>
      <c r="H40" s="44">
        <f>SUM(H15:H38)</f>
        <v>7.3860750000000003E-2</v>
      </c>
      <c r="I40" s="17"/>
    </row>
    <row r="41" spans="1:9" ht="11.4" customHeight="1" x14ac:dyDescent="0.3">
      <c r="A41" s="16"/>
      <c r="B41" s="45" t="s">
        <v>5</v>
      </c>
      <c r="C41" s="45"/>
      <c r="D41" s="44">
        <f>AVERAGE(F15:F38)</f>
        <v>0.18285714285714288</v>
      </c>
      <c r="E41" s="39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showWhiteSpace="0" view="pageLayout" topLeftCell="A25" zoomScaleNormal="70" workbookViewId="0">
      <selection activeCell="H40" sqref="H40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38" t="s">
        <v>7</v>
      </c>
      <c r="C3" s="38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25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28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67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47" t="s">
        <v>43</v>
      </c>
      <c r="E9" s="47"/>
      <c r="F9" s="48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38" t="s">
        <v>15</v>
      </c>
      <c r="H10" s="21">
        <v>7.38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81</v>
      </c>
      <c r="E11" s="49"/>
      <c r="F11" s="50"/>
      <c r="G11" s="38" t="s">
        <v>16</v>
      </c>
      <c r="H11" s="21">
        <v>1.03</v>
      </c>
      <c r="I11" s="18"/>
    </row>
    <row r="12" spans="1:9" ht="12" customHeight="1" x14ac:dyDescent="0.3">
      <c r="A12" s="16"/>
      <c r="B12" s="45" t="s">
        <v>21</v>
      </c>
      <c r="C12" s="45"/>
      <c r="D12" s="51">
        <v>1</v>
      </c>
      <c r="E12" s="52"/>
      <c r="F12" s="53"/>
      <c r="G12" s="34" t="s">
        <v>17</v>
      </c>
      <c r="H12" s="21">
        <f>H10-H11</f>
        <v>6.35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7.38</v>
      </c>
      <c r="D15" s="24">
        <v>0.155</v>
      </c>
      <c r="E15" s="25">
        <v>0.18</v>
      </c>
      <c r="F15" s="25">
        <v>0.92</v>
      </c>
      <c r="G15" s="24">
        <f>D15*E15</f>
        <v>2.7899999999999998E-2</v>
      </c>
      <c r="H15" s="26">
        <f>G15*F15</f>
        <v>2.5668E-2</v>
      </c>
      <c r="I15" s="17"/>
    </row>
    <row r="16" spans="1:9" ht="10.5" customHeight="1" x14ac:dyDescent="0.3">
      <c r="A16" s="16"/>
      <c r="B16" s="27">
        <v>1</v>
      </c>
      <c r="C16" s="23">
        <v>7.07</v>
      </c>
      <c r="D16" s="24">
        <f>ABS(C17-C15)/2</f>
        <v>0.30500000000000016</v>
      </c>
      <c r="E16" s="23">
        <v>0.21</v>
      </c>
      <c r="F16" s="23">
        <v>0.86</v>
      </c>
      <c r="G16" s="24">
        <f>D16*E16</f>
        <v>6.4050000000000037E-2</v>
      </c>
      <c r="H16" s="26">
        <f>G16*F16</f>
        <v>5.5083000000000035E-2</v>
      </c>
      <c r="I16" s="17"/>
    </row>
    <row r="17" spans="1:9" ht="10.5" customHeight="1" x14ac:dyDescent="0.3">
      <c r="A17" s="16"/>
      <c r="B17" s="27">
        <v>2</v>
      </c>
      <c r="C17" s="23">
        <v>6.77</v>
      </c>
      <c r="D17" s="24">
        <f t="shared" ref="D17:D36" si="0">ABS(C18-C16)/2</f>
        <v>0.30500000000000016</v>
      </c>
      <c r="E17" s="23">
        <v>0.26</v>
      </c>
      <c r="F17" s="23">
        <v>0.13</v>
      </c>
      <c r="G17" s="24">
        <f t="shared" ref="G17:G36" si="1">D17*E17</f>
        <v>7.9300000000000051E-2</v>
      </c>
      <c r="H17" s="26">
        <f t="shared" ref="H17:H36" si="2">G17*F17</f>
        <v>1.0309000000000007E-2</v>
      </c>
      <c r="I17" s="17"/>
    </row>
    <row r="18" spans="1:9" ht="10.5" customHeight="1" x14ac:dyDescent="0.3">
      <c r="A18" s="16"/>
      <c r="B18" s="27">
        <v>3</v>
      </c>
      <c r="C18" s="23">
        <v>6.46</v>
      </c>
      <c r="D18" s="24">
        <f t="shared" si="0"/>
        <v>0.30999999999999961</v>
      </c>
      <c r="E18" s="23">
        <v>0.25</v>
      </c>
      <c r="F18" s="23">
        <v>0.56999999999999995</v>
      </c>
      <c r="G18" s="24">
        <f t="shared" si="1"/>
        <v>7.7499999999999902E-2</v>
      </c>
      <c r="H18" s="26">
        <f t="shared" si="2"/>
        <v>4.4174999999999943E-2</v>
      </c>
      <c r="I18" s="17"/>
    </row>
    <row r="19" spans="1:9" ht="10.5" customHeight="1" x14ac:dyDescent="0.3">
      <c r="A19" s="16"/>
      <c r="B19" s="27">
        <v>4</v>
      </c>
      <c r="C19" s="23">
        <v>6.15</v>
      </c>
      <c r="D19" s="24">
        <f t="shared" si="0"/>
        <v>0.31499999999999995</v>
      </c>
      <c r="E19" s="23">
        <v>0.24</v>
      </c>
      <c r="F19" s="23">
        <v>0.92</v>
      </c>
      <c r="G19" s="24">
        <f t="shared" si="1"/>
        <v>7.5599999999999987E-2</v>
      </c>
      <c r="H19" s="26">
        <f t="shared" si="2"/>
        <v>6.9551999999999989E-2</v>
      </c>
      <c r="I19" s="17"/>
    </row>
    <row r="20" spans="1:9" ht="10.5" customHeight="1" x14ac:dyDescent="0.3">
      <c r="A20" s="16"/>
      <c r="B20" s="27">
        <v>5</v>
      </c>
      <c r="C20" s="23">
        <v>5.83</v>
      </c>
      <c r="D20" s="24">
        <f t="shared" si="0"/>
        <v>0.31500000000000039</v>
      </c>
      <c r="E20" s="23">
        <v>0.25</v>
      </c>
      <c r="F20" s="23">
        <v>0.92</v>
      </c>
      <c r="G20" s="24">
        <f t="shared" si="1"/>
        <v>7.8750000000000098E-2</v>
      </c>
      <c r="H20" s="26">
        <f t="shared" si="2"/>
        <v>7.2450000000000098E-2</v>
      </c>
      <c r="I20" s="17"/>
    </row>
    <row r="21" spans="1:9" ht="10.5" customHeight="1" x14ac:dyDescent="0.3">
      <c r="A21" s="16"/>
      <c r="B21" s="27">
        <v>6</v>
      </c>
      <c r="C21" s="23">
        <v>5.52</v>
      </c>
      <c r="D21" s="24">
        <f t="shared" si="0"/>
        <v>0.30500000000000016</v>
      </c>
      <c r="E21" s="23">
        <v>0.26</v>
      </c>
      <c r="F21" s="23">
        <v>0.68</v>
      </c>
      <c r="G21" s="24">
        <f t="shared" si="1"/>
        <v>7.9300000000000051E-2</v>
      </c>
      <c r="H21" s="26">
        <f t="shared" si="2"/>
        <v>5.3924000000000041E-2</v>
      </c>
      <c r="I21" s="17"/>
    </row>
    <row r="22" spans="1:9" ht="10.5" customHeight="1" x14ac:dyDescent="0.3">
      <c r="A22" s="16"/>
      <c r="B22" s="27">
        <v>7</v>
      </c>
      <c r="C22" s="23">
        <v>5.22</v>
      </c>
      <c r="D22" s="24">
        <f t="shared" si="0"/>
        <v>0.30999999999999961</v>
      </c>
      <c r="E22" s="23">
        <v>0.26</v>
      </c>
      <c r="F22" s="23">
        <v>0.76</v>
      </c>
      <c r="G22" s="24">
        <f t="shared" si="1"/>
        <v>8.0599999999999908E-2</v>
      </c>
      <c r="H22" s="26">
        <f t="shared" si="2"/>
        <v>6.1255999999999929E-2</v>
      </c>
      <c r="I22" s="17"/>
    </row>
    <row r="23" spans="1:9" ht="10.5" customHeight="1" x14ac:dyDescent="0.3">
      <c r="A23" s="16"/>
      <c r="B23" s="27">
        <v>8</v>
      </c>
      <c r="C23" s="23">
        <v>4.9000000000000004</v>
      </c>
      <c r="D23" s="24">
        <f t="shared" si="0"/>
        <v>0.31499999999999995</v>
      </c>
      <c r="E23" s="23">
        <v>0.26</v>
      </c>
      <c r="F23" s="23">
        <v>0.86</v>
      </c>
      <c r="G23" s="24">
        <f t="shared" si="1"/>
        <v>8.1899999999999987E-2</v>
      </c>
      <c r="H23" s="26">
        <f t="shared" si="2"/>
        <v>7.0433999999999983E-2</v>
      </c>
      <c r="I23" s="17"/>
    </row>
    <row r="24" spans="1:9" ht="10.5" customHeight="1" x14ac:dyDescent="0.3">
      <c r="A24" s="16"/>
      <c r="B24" s="27">
        <v>9</v>
      </c>
      <c r="C24" s="23">
        <v>4.59</v>
      </c>
      <c r="D24" s="24">
        <f t="shared" si="0"/>
        <v>0.31000000000000005</v>
      </c>
      <c r="E24" s="23">
        <v>0.22</v>
      </c>
      <c r="F24" s="23">
        <v>0.64</v>
      </c>
      <c r="G24" s="24">
        <f t="shared" si="1"/>
        <v>6.8200000000000011E-2</v>
      </c>
      <c r="H24" s="26">
        <f t="shared" si="2"/>
        <v>4.3648000000000006E-2</v>
      </c>
      <c r="I24" s="17"/>
    </row>
    <row r="25" spans="1:9" ht="10.5" customHeight="1" x14ac:dyDescent="0.3">
      <c r="A25" s="16"/>
      <c r="B25" s="27">
        <v>10</v>
      </c>
      <c r="C25" s="23">
        <v>4.28</v>
      </c>
      <c r="D25" s="24">
        <f t="shared" si="0"/>
        <v>0.30999999999999983</v>
      </c>
      <c r="E25" s="23">
        <v>0.2</v>
      </c>
      <c r="F25" s="23">
        <v>0.59</v>
      </c>
      <c r="G25" s="24">
        <f t="shared" si="1"/>
        <v>6.1999999999999972E-2</v>
      </c>
      <c r="H25" s="26">
        <f t="shared" si="2"/>
        <v>3.6579999999999981E-2</v>
      </c>
      <c r="I25" s="17"/>
    </row>
    <row r="26" spans="1:9" ht="10.5" customHeight="1" x14ac:dyDescent="0.3">
      <c r="A26" s="16"/>
      <c r="B26" s="27">
        <v>11</v>
      </c>
      <c r="C26" s="23">
        <v>3.97</v>
      </c>
      <c r="D26" s="24">
        <f t="shared" si="0"/>
        <v>0.31000000000000005</v>
      </c>
      <c r="E26" s="23">
        <v>0.20499999999999999</v>
      </c>
      <c r="F26" s="23">
        <v>0.57999999999999996</v>
      </c>
      <c r="G26" s="24">
        <f t="shared" si="1"/>
        <v>6.3550000000000009E-2</v>
      </c>
      <c r="H26" s="26">
        <f t="shared" si="2"/>
        <v>3.6859000000000003E-2</v>
      </c>
      <c r="I26" s="17"/>
    </row>
    <row r="27" spans="1:9" ht="10.5" customHeight="1" x14ac:dyDescent="0.3">
      <c r="A27" s="16"/>
      <c r="B27" s="27">
        <v>12</v>
      </c>
      <c r="C27" s="23">
        <v>3.66</v>
      </c>
      <c r="D27" s="24">
        <f t="shared" si="0"/>
        <v>0.31000000000000005</v>
      </c>
      <c r="E27" s="23">
        <v>0.21</v>
      </c>
      <c r="F27" s="23">
        <v>0.66</v>
      </c>
      <c r="G27" s="24">
        <f t="shared" si="1"/>
        <v>6.5100000000000005E-2</v>
      </c>
      <c r="H27" s="26">
        <f t="shared" si="2"/>
        <v>4.2966000000000004E-2</v>
      </c>
      <c r="I27" s="17"/>
    </row>
    <row r="28" spans="1:9" ht="10.5" customHeight="1" x14ac:dyDescent="0.3">
      <c r="A28" s="16"/>
      <c r="B28" s="27">
        <v>13</v>
      </c>
      <c r="C28" s="23">
        <v>3.35</v>
      </c>
      <c r="D28" s="24">
        <f t="shared" si="0"/>
        <v>0.31000000000000005</v>
      </c>
      <c r="E28" s="23">
        <v>0.19</v>
      </c>
      <c r="F28" s="23">
        <v>0.66</v>
      </c>
      <c r="G28" s="24">
        <f t="shared" si="1"/>
        <v>5.8900000000000008E-2</v>
      </c>
      <c r="H28" s="26">
        <f t="shared" si="2"/>
        <v>3.8874000000000006E-2</v>
      </c>
      <c r="I28" s="17"/>
    </row>
    <row r="29" spans="1:9" ht="10.5" customHeight="1" x14ac:dyDescent="0.3">
      <c r="A29" s="16"/>
      <c r="B29" s="27">
        <v>14</v>
      </c>
      <c r="C29" s="23">
        <v>3.04</v>
      </c>
      <c r="D29" s="24">
        <f t="shared" si="0"/>
        <v>0.31000000000000005</v>
      </c>
      <c r="E29" s="23">
        <v>0.14000000000000001</v>
      </c>
      <c r="F29" s="23">
        <v>0.65</v>
      </c>
      <c r="G29" s="24">
        <f t="shared" si="1"/>
        <v>4.3400000000000015E-2</v>
      </c>
      <c r="H29" s="26">
        <f t="shared" si="2"/>
        <v>2.8210000000000009E-2</v>
      </c>
      <c r="I29" s="17"/>
    </row>
    <row r="30" spans="1:9" ht="10.5" customHeight="1" x14ac:dyDescent="0.3">
      <c r="A30" s="16"/>
      <c r="B30" s="27">
        <v>15</v>
      </c>
      <c r="C30" s="23">
        <v>2.73</v>
      </c>
      <c r="D30" s="24">
        <f t="shared" si="0"/>
        <v>0.30000000000000004</v>
      </c>
      <c r="E30" s="23">
        <v>0.19</v>
      </c>
      <c r="F30" s="23">
        <v>0.15</v>
      </c>
      <c r="G30" s="24">
        <f t="shared" si="1"/>
        <v>5.7000000000000009E-2</v>
      </c>
      <c r="H30" s="26">
        <f t="shared" si="2"/>
        <v>8.5500000000000003E-3</v>
      </c>
      <c r="I30" s="17"/>
    </row>
    <row r="31" spans="1:9" ht="10.5" customHeight="1" x14ac:dyDescent="0.3">
      <c r="A31" s="16"/>
      <c r="B31" s="27">
        <v>16</v>
      </c>
      <c r="C31" s="23">
        <v>2.44</v>
      </c>
      <c r="D31" s="24">
        <f t="shared" si="0"/>
        <v>0.30000000000000004</v>
      </c>
      <c r="E31" s="23">
        <v>0.19</v>
      </c>
      <c r="F31" s="23">
        <v>0.35</v>
      </c>
      <c r="G31" s="24">
        <f t="shared" si="1"/>
        <v>5.7000000000000009E-2</v>
      </c>
      <c r="H31" s="26">
        <f t="shared" si="2"/>
        <v>1.9950000000000002E-2</v>
      </c>
      <c r="I31" s="17"/>
    </row>
    <row r="32" spans="1:9" ht="10.5" customHeight="1" x14ac:dyDescent="0.3">
      <c r="A32" s="16"/>
      <c r="B32" s="28">
        <v>17</v>
      </c>
      <c r="C32" s="29">
        <v>2.13</v>
      </c>
      <c r="D32" s="24">
        <f t="shared" si="0"/>
        <v>0.30499999999999994</v>
      </c>
      <c r="E32" s="29">
        <v>0.17</v>
      </c>
      <c r="F32" s="29">
        <v>0.2</v>
      </c>
      <c r="G32" s="24">
        <f t="shared" si="1"/>
        <v>5.1849999999999993E-2</v>
      </c>
      <c r="H32" s="26">
        <f t="shared" si="2"/>
        <v>1.0369999999999999E-2</v>
      </c>
      <c r="I32" s="17"/>
    </row>
    <row r="33" spans="1:9" ht="10.5" customHeight="1" x14ac:dyDescent="0.3">
      <c r="A33" s="16"/>
      <c r="B33" s="28">
        <v>18</v>
      </c>
      <c r="C33" s="29">
        <v>1.83</v>
      </c>
      <c r="D33" s="24">
        <f t="shared" si="0"/>
        <v>0.31499999999999995</v>
      </c>
      <c r="E33" s="29">
        <v>0.14499999999999999</v>
      </c>
      <c r="F33" s="29">
        <v>0.03</v>
      </c>
      <c r="G33" s="24">
        <f t="shared" si="1"/>
        <v>4.5674999999999986E-2</v>
      </c>
      <c r="H33" s="26">
        <f t="shared" si="2"/>
        <v>1.3702499999999995E-3</v>
      </c>
      <c r="I33" s="17"/>
    </row>
    <row r="34" spans="1:9" ht="10.5" customHeight="1" x14ac:dyDescent="0.3">
      <c r="A34" s="16"/>
      <c r="B34" s="28">
        <v>19</v>
      </c>
      <c r="C34" s="29">
        <v>1.5</v>
      </c>
      <c r="D34" s="24">
        <f t="shared" si="0"/>
        <v>0.31500000000000006</v>
      </c>
      <c r="E34" s="29">
        <v>0.05</v>
      </c>
      <c r="F34" s="29">
        <v>0.1</v>
      </c>
      <c r="G34" s="24">
        <f t="shared" si="1"/>
        <v>1.5750000000000004E-2</v>
      </c>
      <c r="H34" s="26">
        <f t="shared" si="2"/>
        <v>1.5750000000000004E-3</v>
      </c>
      <c r="I34" s="17"/>
    </row>
    <row r="35" spans="1:9" ht="10.5" customHeight="1" x14ac:dyDescent="0.3">
      <c r="A35" s="16"/>
      <c r="B35" s="28">
        <v>20</v>
      </c>
      <c r="C35" s="29">
        <v>1.2</v>
      </c>
      <c r="D35" s="24">
        <f t="shared" si="0"/>
        <v>0.23499999999999999</v>
      </c>
      <c r="E35" s="29">
        <v>5.5E-2</v>
      </c>
      <c r="F35" s="29">
        <v>0.02</v>
      </c>
      <c r="G35" s="24">
        <f t="shared" si="1"/>
        <v>1.2924999999999999E-2</v>
      </c>
      <c r="H35" s="26">
        <f t="shared" si="2"/>
        <v>2.5849999999999999E-4</v>
      </c>
      <c r="I35" s="17"/>
    </row>
    <row r="36" spans="1:9" ht="10.5" customHeight="1" x14ac:dyDescent="0.3">
      <c r="A36" s="16"/>
      <c r="B36" s="28">
        <v>21</v>
      </c>
      <c r="C36" s="29">
        <v>1.03</v>
      </c>
      <c r="D36" s="24">
        <f t="shared" si="0"/>
        <v>8.4999999999999964E-2</v>
      </c>
      <c r="E36" s="29">
        <v>1.4999999999999999E-2</v>
      </c>
      <c r="F36" s="29">
        <v>0</v>
      </c>
      <c r="G36" s="24">
        <f t="shared" si="1"/>
        <v>1.2749999999999994E-3</v>
      </c>
      <c r="H36" s="26">
        <f t="shared" si="2"/>
        <v>0</v>
      </c>
      <c r="I36" s="17"/>
    </row>
    <row r="37" spans="1:9" ht="10.5" customHeight="1" x14ac:dyDescent="0.3">
      <c r="A37" s="16"/>
      <c r="B37" s="28" t="s">
        <v>18</v>
      </c>
      <c r="C37" s="29">
        <v>1.03</v>
      </c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0.1886363636363636</v>
      </c>
      <c r="E40" s="39"/>
      <c r="F40" s="45" t="s">
        <v>22</v>
      </c>
      <c r="G40" s="45"/>
      <c r="H40" s="44">
        <f>SUM(H15:H38)</f>
        <v>0.73206174999999984</v>
      </c>
      <c r="I40" s="17"/>
    </row>
    <row r="41" spans="1:9" ht="11.4" customHeight="1" x14ac:dyDescent="0.3">
      <c r="A41" s="16"/>
      <c r="B41" s="45" t="s">
        <v>5</v>
      </c>
      <c r="C41" s="45"/>
      <c r="D41" s="44">
        <f>AVERAGE(F15:F38)</f>
        <v>0.51136363636363624</v>
      </c>
      <c r="E41" s="39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showWhiteSpace="0" view="pageLayout" topLeftCell="A25" zoomScaleNormal="70" workbookViewId="0">
      <selection activeCell="F41" sqref="F41:G41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2" t="s">
        <v>7</v>
      </c>
      <c r="C3" s="42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25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28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67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47" t="s">
        <v>43</v>
      </c>
      <c r="E9" s="47"/>
      <c r="F9" s="48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42" t="s">
        <v>15</v>
      </c>
      <c r="H10" s="21">
        <v>7.38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81</v>
      </c>
      <c r="E11" s="49"/>
      <c r="F11" s="50"/>
      <c r="G11" s="42" t="s">
        <v>16</v>
      </c>
      <c r="H11" s="21">
        <v>1.03</v>
      </c>
      <c r="I11" s="18"/>
    </row>
    <row r="12" spans="1:9" ht="12" customHeight="1" x14ac:dyDescent="0.3">
      <c r="A12" s="16"/>
      <c r="B12" s="45" t="s">
        <v>21</v>
      </c>
      <c r="C12" s="45"/>
      <c r="D12" s="51">
        <v>2</v>
      </c>
      <c r="E12" s="52"/>
      <c r="F12" s="53"/>
      <c r="G12" s="34" t="s">
        <v>17</v>
      </c>
      <c r="H12" s="21">
        <f>H10-H11</f>
        <v>6.35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1.03</v>
      </c>
      <c r="D15" s="24">
        <v>0.155</v>
      </c>
      <c r="E15" s="25">
        <v>1.4999999999999999E-2</v>
      </c>
      <c r="F15" s="25">
        <v>0</v>
      </c>
      <c r="G15" s="24">
        <f>D15*E15</f>
        <v>2.3249999999999998E-3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1.34</v>
      </c>
      <c r="D16" s="24">
        <f>ABS(C17-C15)/2</f>
        <v>0.30999999999999994</v>
      </c>
      <c r="E16" s="23">
        <v>0.08</v>
      </c>
      <c r="F16" s="23">
        <v>0.21</v>
      </c>
      <c r="G16" s="24">
        <f>D16*E16</f>
        <v>2.4799999999999996E-2</v>
      </c>
      <c r="H16" s="26">
        <f>G16*F16</f>
        <v>5.2079999999999991E-3</v>
      </c>
      <c r="I16" s="17"/>
    </row>
    <row r="17" spans="1:9" ht="10.5" customHeight="1" x14ac:dyDescent="0.3">
      <c r="A17" s="16"/>
      <c r="B17" s="27">
        <v>2</v>
      </c>
      <c r="C17" s="23">
        <v>1.65</v>
      </c>
      <c r="D17" s="24">
        <f t="shared" ref="D17:D36" si="0">ABS(C18-C16)/2</f>
        <v>0.30999999999999994</v>
      </c>
      <c r="E17" s="23">
        <v>0.06</v>
      </c>
      <c r="F17" s="23">
        <v>0.02</v>
      </c>
      <c r="G17" s="24">
        <f t="shared" ref="G17:G36" si="1">D17*E17</f>
        <v>1.8599999999999995E-2</v>
      </c>
      <c r="H17" s="26">
        <f t="shared" ref="H17:H36" si="2">G17*F17</f>
        <v>3.7199999999999993E-4</v>
      </c>
      <c r="I17" s="17"/>
    </row>
    <row r="18" spans="1:9" ht="10.5" customHeight="1" x14ac:dyDescent="0.3">
      <c r="A18" s="16"/>
      <c r="B18" s="27">
        <v>3</v>
      </c>
      <c r="C18" s="23">
        <v>1.96</v>
      </c>
      <c r="D18" s="24">
        <f t="shared" si="0"/>
        <v>0.31499999999999995</v>
      </c>
      <c r="E18" s="23">
        <v>0.15</v>
      </c>
      <c r="F18" s="23">
        <v>0.11</v>
      </c>
      <c r="G18" s="24">
        <f t="shared" si="1"/>
        <v>4.7249999999999993E-2</v>
      </c>
      <c r="H18" s="26">
        <f t="shared" si="2"/>
        <v>5.197499999999999E-3</v>
      </c>
      <c r="I18" s="17"/>
    </row>
    <row r="19" spans="1:9" ht="10.5" customHeight="1" x14ac:dyDescent="0.3">
      <c r="A19" s="16"/>
      <c r="B19" s="27">
        <v>4</v>
      </c>
      <c r="C19" s="23">
        <v>2.2799999999999998</v>
      </c>
      <c r="D19" s="24">
        <f t="shared" si="0"/>
        <v>0.31000000000000005</v>
      </c>
      <c r="E19" s="23">
        <v>0.19500000000000001</v>
      </c>
      <c r="F19" s="23">
        <v>0.16</v>
      </c>
      <c r="G19" s="24">
        <f t="shared" si="1"/>
        <v>6.0450000000000011E-2</v>
      </c>
      <c r="H19" s="26">
        <f t="shared" si="2"/>
        <v>9.6720000000000018E-3</v>
      </c>
      <c r="I19" s="17"/>
    </row>
    <row r="20" spans="1:9" ht="10.5" customHeight="1" x14ac:dyDescent="0.3">
      <c r="A20" s="16"/>
      <c r="B20" s="27">
        <v>5</v>
      </c>
      <c r="C20" s="23">
        <v>2.58</v>
      </c>
      <c r="D20" s="24">
        <f t="shared" si="0"/>
        <v>0.30500000000000016</v>
      </c>
      <c r="E20" s="23">
        <v>0.215</v>
      </c>
      <c r="F20" s="23">
        <v>0.34</v>
      </c>
      <c r="G20" s="24">
        <f t="shared" si="1"/>
        <v>6.5575000000000036E-2</v>
      </c>
      <c r="H20" s="26">
        <f t="shared" si="2"/>
        <v>2.2295500000000013E-2</v>
      </c>
      <c r="I20" s="17"/>
    </row>
    <row r="21" spans="1:9" ht="10.5" customHeight="1" x14ac:dyDescent="0.3">
      <c r="A21" s="16"/>
      <c r="B21" s="27">
        <v>6</v>
      </c>
      <c r="C21" s="23">
        <v>2.89</v>
      </c>
      <c r="D21" s="24">
        <f t="shared" si="0"/>
        <v>0.31000000000000005</v>
      </c>
      <c r="E21" s="23">
        <v>0.16</v>
      </c>
      <c r="F21" s="23">
        <v>0.36</v>
      </c>
      <c r="G21" s="24">
        <f t="shared" si="1"/>
        <v>4.9600000000000012E-2</v>
      </c>
      <c r="H21" s="26">
        <f t="shared" si="2"/>
        <v>1.7856000000000004E-2</v>
      </c>
      <c r="I21" s="17"/>
    </row>
    <row r="22" spans="1:9" ht="10.5" customHeight="1" x14ac:dyDescent="0.3">
      <c r="A22" s="16"/>
      <c r="B22" s="27">
        <v>7</v>
      </c>
      <c r="C22" s="23">
        <v>3.2</v>
      </c>
      <c r="D22" s="24">
        <f t="shared" si="0"/>
        <v>0.30999999999999983</v>
      </c>
      <c r="E22" s="23">
        <v>0.17</v>
      </c>
      <c r="F22" s="23">
        <v>0.88</v>
      </c>
      <c r="G22" s="24">
        <f t="shared" si="1"/>
        <v>5.2699999999999976E-2</v>
      </c>
      <c r="H22" s="26">
        <f t="shared" si="2"/>
        <v>4.637599999999998E-2</v>
      </c>
      <c r="I22" s="17"/>
    </row>
    <row r="23" spans="1:9" ht="10.5" customHeight="1" x14ac:dyDescent="0.3">
      <c r="A23" s="16"/>
      <c r="B23" s="27">
        <v>8</v>
      </c>
      <c r="C23" s="23">
        <v>3.51</v>
      </c>
      <c r="D23" s="24">
        <f t="shared" si="0"/>
        <v>0.30999999999999983</v>
      </c>
      <c r="E23" s="23">
        <v>0.2</v>
      </c>
      <c r="F23" s="23">
        <v>0.62</v>
      </c>
      <c r="G23" s="24">
        <f t="shared" si="1"/>
        <v>6.1999999999999972E-2</v>
      </c>
      <c r="H23" s="26">
        <f t="shared" si="2"/>
        <v>3.8439999999999981E-2</v>
      </c>
      <c r="I23" s="17"/>
    </row>
    <row r="24" spans="1:9" ht="10.5" customHeight="1" x14ac:dyDescent="0.3">
      <c r="A24" s="16"/>
      <c r="B24" s="27">
        <v>9</v>
      </c>
      <c r="C24" s="23">
        <v>3.82</v>
      </c>
      <c r="D24" s="24">
        <f t="shared" si="0"/>
        <v>0.30500000000000016</v>
      </c>
      <c r="E24" s="23">
        <v>0.2</v>
      </c>
      <c r="F24" s="23">
        <v>0.36</v>
      </c>
      <c r="G24" s="24">
        <f t="shared" si="1"/>
        <v>6.1000000000000033E-2</v>
      </c>
      <c r="H24" s="26">
        <f t="shared" si="2"/>
        <v>2.1960000000000011E-2</v>
      </c>
      <c r="I24" s="17"/>
    </row>
    <row r="25" spans="1:9" ht="10.5" customHeight="1" x14ac:dyDescent="0.3">
      <c r="A25" s="16"/>
      <c r="B25" s="27">
        <v>10</v>
      </c>
      <c r="C25" s="23">
        <v>4.12</v>
      </c>
      <c r="D25" s="24">
        <f t="shared" si="0"/>
        <v>0.31000000000000028</v>
      </c>
      <c r="E25" s="23">
        <v>0.17</v>
      </c>
      <c r="F25" s="23">
        <v>0.78</v>
      </c>
      <c r="G25" s="24">
        <f t="shared" si="1"/>
        <v>5.2700000000000052E-2</v>
      </c>
      <c r="H25" s="26">
        <f t="shared" si="2"/>
        <v>4.1106000000000045E-2</v>
      </c>
      <c r="I25" s="17"/>
    </row>
    <row r="26" spans="1:9" ht="10.5" customHeight="1" x14ac:dyDescent="0.3">
      <c r="A26" s="16"/>
      <c r="B26" s="27">
        <v>11</v>
      </c>
      <c r="C26" s="23">
        <v>4.4400000000000004</v>
      </c>
      <c r="D26" s="24">
        <f t="shared" si="0"/>
        <v>0.31499999999999995</v>
      </c>
      <c r="E26" s="23">
        <v>0.21</v>
      </c>
      <c r="F26" s="23">
        <v>0.56000000000000005</v>
      </c>
      <c r="G26" s="24">
        <f t="shared" si="1"/>
        <v>6.6149999999999987E-2</v>
      </c>
      <c r="H26" s="26">
        <f t="shared" si="2"/>
        <v>3.7043999999999994E-2</v>
      </c>
      <c r="I26" s="17"/>
    </row>
    <row r="27" spans="1:9" ht="10.5" customHeight="1" x14ac:dyDescent="0.3">
      <c r="A27" s="16"/>
      <c r="B27" s="27">
        <v>12</v>
      </c>
      <c r="C27" s="23">
        <v>4.75</v>
      </c>
      <c r="D27" s="24">
        <f t="shared" si="0"/>
        <v>0.30999999999999961</v>
      </c>
      <c r="E27" s="23">
        <v>0.25</v>
      </c>
      <c r="F27" s="23">
        <v>0.65</v>
      </c>
      <c r="G27" s="24">
        <f t="shared" si="1"/>
        <v>7.7499999999999902E-2</v>
      </c>
      <c r="H27" s="26">
        <f t="shared" si="2"/>
        <v>5.0374999999999941E-2</v>
      </c>
      <c r="I27" s="17"/>
    </row>
    <row r="28" spans="1:9" ht="10.5" customHeight="1" x14ac:dyDescent="0.3">
      <c r="A28" s="16"/>
      <c r="B28" s="27">
        <v>13</v>
      </c>
      <c r="C28" s="23">
        <v>5.0599999999999996</v>
      </c>
      <c r="D28" s="24">
        <f t="shared" si="0"/>
        <v>0.31000000000000005</v>
      </c>
      <c r="E28" s="23">
        <v>0.23</v>
      </c>
      <c r="F28" s="23">
        <v>0.88</v>
      </c>
      <c r="G28" s="24">
        <f t="shared" si="1"/>
        <v>7.1300000000000016E-2</v>
      </c>
      <c r="H28" s="26">
        <f t="shared" si="2"/>
        <v>6.2744000000000008E-2</v>
      </c>
      <c r="I28" s="17"/>
    </row>
    <row r="29" spans="1:9" ht="10.5" customHeight="1" x14ac:dyDescent="0.3">
      <c r="A29" s="16"/>
      <c r="B29" s="27">
        <v>14</v>
      </c>
      <c r="C29" s="23">
        <v>5.37</v>
      </c>
      <c r="D29" s="24">
        <f t="shared" si="0"/>
        <v>0.31000000000000005</v>
      </c>
      <c r="E29" s="23">
        <v>0.26</v>
      </c>
      <c r="F29" s="23">
        <v>0.85</v>
      </c>
      <c r="G29" s="24">
        <f t="shared" si="1"/>
        <v>8.0600000000000019E-2</v>
      </c>
      <c r="H29" s="26">
        <f t="shared" si="2"/>
        <v>6.8510000000000015E-2</v>
      </c>
      <c r="I29" s="17"/>
    </row>
    <row r="30" spans="1:9" ht="10.5" customHeight="1" x14ac:dyDescent="0.3">
      <c r="A30" s="16"/>
      <c r="B30" s="27">
        <v>15</v>
      </c>
      <c r="C30" s="23">
        <v>5.68</v>
      </c>
      <c r="D30" s="24">
        <f t="shared" si="0"/>
        <v>0.31000000000000005</v>
      </c>
      <c r="E30" s="23">
        <v>0.25</v>
      </c>
      <c r="F30" s="23">
        <v>0.97</v>
      </c>
      <c r="G30" s="24">
        <f t="shared" si="1"/>
        <v>7.7500000000000013E-2</v>
      </c>
      <c r="H30" s="26">
        <f t="shared" si="2"/>
        <v>7.5175000000000006E-2</v>
      </c>
      <c r="I30" s="17"/>
    </row>
    <row r="31" spans="1:9" ht="10.5" customHeight="1" x14ac:dyDescent="0.3">
      <c r="A31" s="16"/>
      <c r="B31" s="27">
        <v>16</v>
      </c>
      <c r="C31" s="23">
        <v>5.99</v>
      </c>
      <c r="D31" s="24">
        <f t="shared" si="0"/>
        <v>0.31000000000000005</v>
      </c>
      <c r="E31" s="23">
        <v>0.25</v>
      </c>
      <c r="F31" s="23">
        <v>1.02</v>
      </c>
      <c r="G31" s="24">
        <f t="shared" si="1"/>
        <v>7.7500000000000013E-2</v>
      </c>
      <c r="H31" s="26">
        <f t="shared" si="2"/>
        <v>7.9050000000000009E-2</v>
      </c>
      <c r="I31" s="17"/>
    </row>
    <row r="32" spans="1:9" ht="10.5" customHeight="1" x14ac:dyDescent="0.3">
      <c r="A32" s="16"/>
      <c r="B32" s="28">
        <v>17</v>
      </c>
      <c r="C32" s="29">
        <v>6.3</v>
      </c>
      <c r="D32" s="24">
        <f t="shared" si="0"/>
        <v>0.31000000000000005</v>
      </c>
      <c r="E32" s="29">
        <v>0.24</v>
      </c>
      <c r="F32" s="29">
        <v>0.9</v>
      </c>
      <c r="G32" s="24">
        <f t="shared" si="1"/>
        <v>7.4400000000000008E-2</v>
      </c>
      <c r="H32" s="26">
        <f t="shared" si="2"/>
        <v>6.6960000000000006E-2</v>
      </c>
      <c r="I32" s="17"/>
    </row>
    <row r="33" spans="1:9" ht="10.5" customHeight="1" x14ac:dyDescent="0.3">
      <c r="A33" s="16"/>
      <c r="B33" s="28">
        <v>18</v>
      </c>
      <c r="C33" s="29">
        <v>6.61</v>
      </c>
      <c r="D33" s="24">
        <f t="shared" si="0"/>
        <v>0.30500000000000016</v>
      </c>
      <c r="E33" s="29">
        <v>0.25</v>
      </c>
      <c r="F33" s="29">
        <v>0.93</v>
      </c>
      <c r="G33" s="24">
        <f t="shared" si="1"/>
        <v>7.625000000000004E-2</v>
      </c>
      <c r="H33" s="26">
        <f t="shared" si="2"/>
        <v>7.0912500000000045E-2</v>
      </c>
      <c r="I33" s="17"/>
    </row>
    <row r="34" spans="1:9" ht="10.5" customHeight="1" x14ac:dyDescent="0.3">
      <c r="A34" s="16"/>
      <c r="B34" s="28">
        <v>19</v>
      </c>
      <c r="C34" s="29">
        <v>6.91</v>
      </c>
      <c r="D34" s="24">
        <f t="shared" si="0"/>
        <v>0.29499999999999993</v>
      </c>
      <c r="E34" s="29">
        <v>0.21</v>
      </c>
      <c r="F34" s="29">
        <v>1.06</v>
      </c>
      <c r="G34" s="24">
        <f t="shared" si="1"/>
        <v>6.1949999999999984E-2</v>
      </c>
      <c r="H34" s="26">
        <f t="shared" si="2"/>
        <v>6.5666999999999989E-2</v>
      </c>
      <c r="I34" s="17"/>
    </row>
    <row r="35" spans="1:9" ht="10.5" customHeight="1" x14ac:dyDescent="0.3">
      <c r="A35" s="16"/>
      <c r="B35" s="28">
        <v>20</v>
      </c>
      <c r="C35" s="29">
        <v>7.2</v>
      </c>
      <c r="D35" s="24">
        <f t="shared" si="0"/>
        <v>0.23499999999999988</v>
      </c>
      <c r="E35" s="29">
        <v>0.22</v>
      </c>
      <c r="F35" s="29">
        <v>0.88</v>
      </c>
      <c r="G35" s="24">
        <f t="shared" si="1"/>
        <v>5.1699999999999975E-2</v>
      </c>
      <c r="H35" s="26">
        <f t="shared" si="2"/>
        <v>4.5495999999999981E-2</v>
      </c>
      <c r="I35" s="17"/>
    </row>
    <row r="36" spans="1:9" ht="10.5" customHeight="1" x14ac:dyDescent="0.3">
      <c r="A36" s="16"/>
      <c r="B36" s="28">
        <v>21</v>
      </c>
      <c r="C36" s="29">
        <v>7.38</v>
      </c>
      <c r="D36" s="24">
        <f t="shared" si="0"/>
        <v>8.9999999999999858E-2</v>
      </c>
      <c r="E36" s="29">
        <v>0.17</v>
      </c>
      <c r="F36" s="29">
        <v>0.91</v>
      </c>
      <c r="G36" s="24">
        <f t="shared" si="1"/>
        <v>1.5299999999999977E-2</v>
      </c>
      <c r="H36" s="26">
        <f t="shared" si="2"/>
        <v>1.3922999999999979E-2</v>
      </c>
      <c r="I36" s="17"/>
    </row>
    <row r="37" spans="1:9" ht="10.5" customHeight="1" x14ac:dyDescent="0.3">
      <c r="A37" s="16"/>
      <c r="B37" s="28" t="s">
        <v>18</v>
      </c>
      <c r="C37" s="29">
        <v>7.38</v>
      </c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0.18886363636363637</v>
      </c>
      <c r="E40" s="43"/>
      <c r="F40" s="45" t="s">
        <v>22</v>
      </c>
      <c r="G40" s="45"/>
      <c r="H40" s="44">
        <f>SUM(H15:H38)</f>
        <v>0.84433950000000002</v>
      </c>
      <c r="I40" s="17"/>
    </row>
    <row r="41" spans="1:9" ht="11.4" customHeight="1" x14ac:dyDescent="0.3">
      <c r="A41" s="16"/>
      <c r="B41" s="45" t="s">
        <v>5</v>
      </c>
      <c r="C41" s="45"/>
      <c r="D41" s="44">
        <f>AVERAGE(F15:F38)</f>
        <v>0.61136363636363644</v>
      </c>
      <c r="E41" s="43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9"/>
  <sheetViews>
    <sheetView showWhiteSpace="0" view="pageLayout" topLeftCell="A29" zoomScaleNormal="70" workbookViewId="0">
      <selection activeCell="E40" sqref="E40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2" t="s">
        <v>7</v>
      </c>
      <c r="C3" s="42"/>
      <c r="D3" s="47" t="s">
        <v>64</v>
      </c>
      <c r="E3" s="47"/>
      <c r="F3" s="47"/>
      <c r="G3" s="14"/>
      <c r="H3" s="14"/>
      <c r="I3" s="17"/>
    </row>
    <row r="4" spans="1:9" ht="12" customHeight="1" x14ac:dyDescent="0.3">
      <c r="A4" s="16"/>
      <c r="B4" s="54" t="s">
        <v>20</v>
      </c>
      <c r="C4" s="55"/>
      <c r="D4" s="47" t="s">
        <v>24</v>
      </c>
      <c r="E4" s="47"/>
      <c r="F4" s="48"/>
      <c r="G4" s="15"/>
      <c r="H4" s="15"/>
      <c r="I4" s="18"/>
    </row>
    <row r="5" spans="1:9" ht="12" customHeight="1" x14ac:dyDescent="0.3">
      <c r="A5" s="16"/>
      <c r="B5" s="45" t="s">
        <v>8</v>
      </c>
      <c r="C5" s="45"/>
      <c r="D5" s="47" t="s">
        <v>25</v>
      </c>
      <c r="E5" s="47"/>
      <c r="F5" s="47"/>
      <c r="G5" s="14"/>
      <c r="H5" s="14"/>
      <c r="I5" s="17"/>
    </row>
    <row r="6" spans="1:9" ht="12" customHeight="1" x14ac:dyDescent="0.3">
      <c r="A6" s="16"/>
      <c r="B6" s="54" t="s">
        <v>9</v>
      </c>
      <c r="C6" s="55"/>
      <c r="D6" s="47" t="s">
        <v>60</v>
      </c>
      <c r="E6" s="47"/>
      <c r="F6" s="47"/>
      <c r="G6" s="14"/>
      <c r="H6" s="14"/>
      <c r="I6" s="17"/>
    </row>
    <row r="7" spans="1:9" ht="12" customHeight="1" x14ac:dyDescent="0.3">
      <c r="A7" s="16"/>
      <c r="B7" s="54" t="s">
        <v>19</v>
      </c>
      <c r="C7" s="55"/>
      <c r="D7" s="47" t="s">
        <v>68</v>
      </c>
      <c r="E7" s="47"/>
      <c r="F7" s="47"/>
      <c r="G7" s="14"/>
      <c r="H7" s="14"/>
      <c r="I7" s="17"/>
    </row>
    <row r="8" spans="1:9" ht="12" customHeight="1" x14ac:dyDescent="0.3">
      <c r="A8" s="16"/>
      <c r="B8" s="54" t="s">
        <v>0</v>
      </c>
      <c r="C8" s="55"/>
      <c r="D8" s="56" t="s">
        <v>62</v>
      </c>
      <c r="E8" s="47"/>
      <c r="F8" s="47"/>
      <c r="G8" s="14"/>
      <c r="H8" s="14"/>
      <c r="I8" s="17"/>
    </row>
    <row r="9" spans="1:9" ht="12" customHeight="1" x14ac:dyDescent="0.3">
      <c r="A9" s="16"/>
      <c r="B9" s="54" t="s">
        <v>11</v>
      </c>
      <c r="C9" s="55"/>
      <c r="D9" s="49" t="s">
        <v>61</v>
      </c>
      <c r="E9" s="49"/>
      <c r="F9" s="50"/>
      <c r="G9" s="15"/>
      <c r="H9" s="15"/>
      <c r="I9" s="18"/>
    </row>
    <row r="10" spans="1:9" ht="12" customHeight="1" x14ac:dyDescent="0.3">
      <c r="A10" s="16"/>
      <c r="B10" s="45" t="s">
        <v>10</v>
      </c>
      <c r="C10" s="45"/>
      <c r="D10" s="47" t="s">
        <v>29</v>
      </c>
      <c r="E10" s="47"/>
      <c r="F10" s="48"/>
      <c r="G10" s="42" t="s">
        <v>15</v>
      </c>
      <c r="H10" s="21">
        <v>13.94</v>
      </c>
      <c r="I10" s="18"/>
    </row>
    <row r="11" spans="1:9" ht="12" customHeight="1" x14ac:dyDescent="0.3">
      <c r="A11" s="16"/>
      <c r="B11" s="45" t="s">
        <v>14</v>
      </c>
      <c r="C11" s="45"/>
      <c r="D11" s="49" t="s">
        <v>82</v>
      </c>
      <c r="E11" s="49"/>
      <c r="F11" s="50"/>
      <c r="G11" s="42" t="s">
        <v>16</v>
      </c>
      <c r="H11" s="21">
        <v>1.2</v>
      </c>
      <c r="I11" s="18"/>
    </row>
    <row r="12" spans="1:9" ht="12" customHeight="1" x14ac:dyDescent="0.3">
      <c r="A12" s="16"/>
      <c r="B12" s="45" t="s">
        <v>21</v>
      </c>
      <c r="C12" s="45"/>
      <c r="D12" s="51">
        <v>1</v>
      </c>
      <c r="E12" s="52"/>
      <c r="F12" s="53"/>
      <c r="G12" s="34" t="s">
        <v>17</v>
      </c>
      <c r="H12" s="21">
        <f>H10-H11</f>
        <v>12.74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1.2</v>
      </c>
      <c r="D15" s="24">
        <v>0.315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1.83</v>
      </c>
      <c r="D16" s="24">
        <f>ABS(C17-C15)/2</f>
        <v>0.63500000000000012</v>
      </c>
      <c r="E16" s="23">
        <v>0.21</v>
      </c>
      <c r="F16" s="23">
        <v>0.08</v>
      </c>
      <c r="G16" s="24">
        <f>D16*E16</f>
        <v>0.13335000000000002</v>
      </c>
      <c r="H16" s="26">
        <f>G16*F16</f>
        <v>1.0668000000000002E-2</v>
      </c>
      <c r="I16" s="17"/>
    </row>
    <row r="17" spans="1:9" ht="10.5" customHeight="1" x14ac:dyDescent="0.3">
      <c r="A17" s="16"/>
      <c r="B17" s="27">
        <v>2</v>
      </c>
      <c r="C17" s="23">
        <v>2.4700000000000002</v>
      </c>
      <c r="D17" s="24">
        <f t="shared" ref="D17:D35" si="0">ABS(C18-C16)/2</f>
        <v>0.63500000000000001</v>
      </c>
      <c r="E17" s="23">
        <v>0.27</v>
      </c>
      <c r="F17" s="23">
        <v>0.16</v>
      </c>
      <c r="G17" s="24">
        <f t="shared" ref="G17:G35" si="1">D17*E17</f>
        <v>0.17145000000000002</v>
      </c>
      <c r="H17" s="26">
        <f t="shared" ref="H17:H35" si="2">G17*F17</f>
        <v>2.7432000000000005E-2</v>
      </c>
      <c r="I17" s="17"/>
    </row>
    <row r="18" spans="1:9" ht="10.5" customHeight="1" x14ac:dyDescent="0.3">
      <c r="A18" s="16"/>
      <c r="B18" s="27">
        <v>3</v>
      </c>
      <c r="C18" s="23">
        <v>3.1</v>
      </c>
      <c r="D18" s="24">
        <f t="shared" si="0"/>
        <v>0.62999999999999989</v>
      </c>
      <c r="E18" s="23">
        <v>0.33</v>
      </c>
      <c r="F18" s="23">
        <v>0.25</v>
      </c>
      <c r="G18" s="24">
        <f t="shared" si="1"/>
        <v>0.20789999999999997</v>
      </c>
      <c r="H18" s="26">
        <f t="shared" si="2"/>
        <v>5.1974999999999993E-2</v>
      </c>
      <c r="I18" s="17"/>
    </row>
    <row r="19" spans="1:9" ht="10.5" customHeight="1" x14ac:dyDescent="0.3">
      <c r="A19" s="16"/>
      <c r="B19" s="27">
        <v>4</v>
      </c>
      <c r="C19" s="23">
        <v>3.73</v>
      </c>
      <c r="D19" s="24">
        <f t="shared" si="0"/>
        <v>0.6399999999999999</v>
      </c>
      <c r="E19" s="23">
        <v>0.34</v>
      </c>
      <c r="F19" s="23">
        <v>0.28000000000000003</v>
      </c>
      <c r="G19" s="24">
        <f t="shared" si="1"/>
        <v>0.21759999999999999</v>
      </c>
      <c r="H19" s="26">
        <f t="shared" si="2"/>
        <v>6.0928000000000003E-2</v>
      </c>
      <c r="I19" s="17"/>
    </row>
    <row r="20" spans="1:9" ht="10.5" customHeight="1" x14ac:dyDescent="0.3">
      <c r="A20" s="16"/>
      <c r="B20" s="27">
        <v>5</v>
      </c>
      <c r="C20" s="23">
        <v>4.38</v>
      </c>
      <c r="D20" s="24">
        <f t="shared" si="0"/>
        <v>0.65000000000000013</v>
      </c>
      <c r="E20" s="23">
        <v>0.24</v>
      </c>
      <c r="F20" s="23">
        <v>0.31</v>
      </c>
      <c r="G20" s="24">
        <f t="shared" si="1"/>
        <v>0.15600000000000003</v>
      </c>
      <c r="H20" s="26">
        <f t="shared" si="2"/>
        <v>4.8360000000000007E-2</v>
      </c>
      <c r="I20" s="17"/>
    </row>
    <row r="21" spans="1:9" ht="10.5" customHeight="1" x14ac:dyDescent="0.3">
      <c r="A21" s="16"/>
      <c r="B21" s="27">
        <v>6</v>
      </c>
      <c r="C21" s="23">
        <v>5.03</v>
      </c>
      <c r="D21" s="24">
        <f t="shared" si="0"/>
        <v>0.64000000000000012</v>
      </c>
      <c r="E21" s="23">
        <v>0.28999999999999998</v>
      </c>
      <c r="F21" s="23">
        <v>0.41</v>
      </c>
      <c r="G21" s="24">
        <f t="shared" si="1"/>
        <v>0.18560000000000001</v>
      </c>
      <c r="H21" s="26">
        <f t="shared" si="2"/>
        <v>7.6095999999999997E-2</v>
      </c>
      <c r="I21" s="17"/>
    </row>
    <row r="22" spans="1:9" ht="10.5" customHeight="1" x14ac:dyDescent="0.3">
      <c r="A22" s="16"/>
      <c r="B22" s="27">
        <v>7</v>
      </c>
      <c r="C22" s="23">
        <v>5.66</v>
      </c>
      <c r="D22" s="24">
        <f t="shared" si="0"/>
        <v>0.62999999999999989</v>
      </c>
      <c r="E22" s="23">
        <v>0.34</v>
      </c>
      <c r="F22" s="23">
        <v>0.31</v>
      </c>
      <c r="G22" s="24">
        <f t="shared" si="1"/>
        <v>0.21419999999999997</v>
      </c>
      <c r="H22" s="26">
        <f t="shared" si="2"/>
        <v>6.6401999999999989E-2</v>
      </c>
      <c r="I22" s="17"/>
    </row>
    <row r="23" spans="1:9" ht="10.5" customHeight="1" x14ac:dyDescent="0.3">
      <c r="A23" s="16"/>
      <c r="B23" s="27">
        <v>8</v>
      </c>
      <c r="C23" s="23">
        <v>6.29</v>
      </c>
      <c r="D23" s="24">
        <f t="shared" si="0"/>
        <v>0.62000000000000011</v>
      </c>
      <c r="E23" s="23">
        <v>0.41499999999999998</v>
      </c>
      <c r="F23" s="23">
        <v>0.28000000000000003</v>
      </c>
      <c r="G23" s="24">
        <f t="shared" si="1"/>
        <v>0.25730000000000003</v>
      </c>
      <c r="H23" s="26">
        <f t="shared" si="2"/>
        <v>7.2044000000000011E-2</v>
      </c>
      <c r="I23" s="17"/>
    </row>
    <row r="24" spans="1:9" ht="10.5" customHeight="1" x14ac:dyDescent="0.3">
      <c r="A24" s="16"/>
      <c r="B24" s="27">
        <v>9</v>
      </c>
      <c r="C24" s="23">
        <v>6.9</v>
      </c>
      <c r="D24" s="24">
        <f t="shared" si="0"/>
        <v>0.625</v>
      </c>
      <c r="E24" s="23">
        <v>0.43</v>
      </c>
      <c r="F24" s="23">
        <v>0.37</v>
      </c>
      <c r="G24" s="24">
        <f t="shared" si="1"/>
        <v>0.26874999999999999</v>
      </c>
      <c r="H24" s="26">
        <f t="shared" si="2"/>
        <v>9.9437499999999998E-2</v>
      </c>
      <c r="I24" s="17"/>
    </row>
    <row r="25" spans="1:9" ht="10.5" customHeight="1" x14ac:dyDescent="0.3">
      <c r="A25" s="16"/>
      <c r="B25" s="27">
        <v>10</v>
      </c>
      <c r="C25" s="23">
        <v>7.54</v>
      </c>
      <c r="D25" s="24">
        <f t="shared" si="0"/>
        <v>0.63999999999999968</v>
      </c>
      <c r="E25" s="23">
        <v>0.45</v>
      </c>
      <c r="F25" s="23">
        <v>0.42</v>
      </c>
      <c r="G25" s="24">
        <f t="shared" si="1"/>
        <v>0.28799999999999987</v>
      </c>
      <c r="H25" s="26">
        <f t="shared" si="2"/>
        <v>0.12095999999999994</v>
      </c>
      <c r="I25" s="17"/>
    </row>
    <row r="26" spans="1:9" ht="10.5" customHeight="1" x14ac:dyDescent="0.3">
      <c r="A26" s="16"/>
      <c r="B26" s="27">
        <v>11</v>
      </c>
      <c r="C26" s="23">
        <v>8.18</v>
      </c>
      <c r="D26" s="24">
        <f t="shared" si="0"/>
        <v>0.63000000000000034</v>
      </c>
      <c r="E26" s="23">
        <v>0.35</v>
      </c>
      <c r="F26" s="23">
        <v>0.42</v>
      </c>
      <c r="G26" s="24">
        <f t="shared" si="1"/>
        <v>0.22050000000000011</v>
      </c>
      <c r="H26" s="26">
        <f t="shared" si="2"/>
        <v>9.261000000000004E-2</v>
      </c>
      <c r="I26" s="17"/>
    </row>
    <row r="27" spans="1:9" ht="10.5" customHeight="1" x14ac:dyDescent="0.3">
      <c r="A27" s="16"/>
      <c r="B27" s="27">
        <v>12</v>
      </c>
      <c r="C27" s="23">
        <v>8.8000000000000007</v>
      </c>
      <c r="D27" s="24">
        <f t="shared" si="0"/>
        <v>0.62999999999999989</v>
      </c>
      <c r="E27" s="23">
        <v>0.44500000000000001</v>
      </c>
      <c r="F27" s="23">
        <v>0.49</v>
      </c>
      <c r="G27" s="24">
        <f t="shared" si="1"/>
        <v>0.28034999999999993</v>
      </c>
      <c r="H27" s="26">
        <f t="shared" si="2"/>
        <v>0.13737149999999995</v>
      </c>
      <c r="I27" s="17"/>
    </row>
    <row r="28" spans="1:9" ht="10.5" customHeight="1" x14ac:dyDescent="0.3">
      <c r="A28" s="16"/>
      <c r="B28" s="27">
        <v>13</v>
      </c>
      <c r="C28" s="23">
        <v>9.44</v>
      </c>
      <c r="D28" s="24">
        <f t="shared" si="0"/>
        <v>0.63499999999999979</v>
      </c>
      <c r="E28" s="23">
        <v>0.4</v>
      </c>
      <c r="F28" s="23">
        <v>0.41</v>
      </c>
      <c r="G28" s="24">
        <f t="shared" si="1"/>
        <v>0.25399999999999995</v>
      </c>
      <c r="H28" s="26">
        <f t="shared" si="2"/>
        <v>0.10413999999999997</v>
      </c>
      <c r="I28" s="17"/>
    </row>
    <row r="29" spans="1:9" ht="10.5" customHeight="1" x14ac:dyDescent="0.3">
      <c r="A29" s="16"/>
      <c r="B29" s="27">
        <v>14</v>
      </c>
      <c r="C29" s="23">
        <v>10.07</v>
      </c>
      <c r="D29" s="24">
        <f t="shared" si="0"/>
        <v>0.62999999999999989</v>
      </c>
      <c r="E29" s="23">
        <v>0.36</v>
      </c>
      <c r="F29" s="23">
        <v>0.42</v>
      </c>
      <c r="G29" s="24">
        <f t="shared" si="1"/>
        <v>0.22679999999999995</v>
      </c>
      <c r="H29" s="26">
        <f t="shared" si="2"/>
        <v>9.525599999999998E-2</v>
      </c>
      <c r="I29" s="17"/>
    </row>
    <row r="30" spans="1:9" ht="10.5" customHeight="1" x14ac:dyDescent="0.3">
      <c r="A30" s="16"/>
      <c r="B30" s="27">
        <v>15</v>
      </c>
      <c r="C30" s="23">
        <v>10.7</v>
      </c>
      <c r="D30" s="24">
        <f t="shared" si="0"/>
        <v>0.62999999999999989</v>
      </c>
      <c r="E30" s="23">
        <v>0.34499999999999997</v>
      </c>
      <c r="F30" s="23">
        <v>0.34</v>
      </c>
      <c r="G30" s="24">
        <f t="shared" si="1"/>
        <v>0.21734999999999996</v>
      </c>
      <c r="H30" s="26">
        <f t="shared" si="2"/>
        <v>7.3898999999999992E-2</v>
      </c>
      <c r="I30" s="17"/>
    </row>
    <row r="31" spans="1:9" ht="10.5" customHeight="1" x14ac:dyDescent="0.3">
      <c r="A31" s="16"/>
      <c r="B31" s="27">
        <v>16</v>
      </c>
      <c r="C31" s="23">
        <v>11.33</v>
      </c>
      <c r="D31" s="24">
        <f t="shared" si="0"/>
        <v>0.63000000000000078</v>
      </c>
      <c r="E31" s="23">
        <v>0.34499999999999997</v>
      </c>
      <c r="F31" s="23">
        <v>0.35</v>
      </c>
      <c r="G31" s="24">
        <f t="shared" si="1"/>
        <v>0.21735000000000027</v>
      </c>
      <c r="H31" s="26">
        <f t="shared" si="2"/>
        <v>7.6072500000000084E-2</v>
      </c>
      <c r="I31" s="17"/>
    </row>
    <row r="32" spans="1:9" ht="10.5" customHeight="1" x14ac:dyDescent="0.3">
      <c r="A32" s="16"/>
      <c r="B32" s="28">
        <v>17</v>
      </c>
      <c r="C32" s="29">
        <v>11.96</v>
      </c>
      <c r="D32" s="24">
        <f t="shared" si="0"/>
        <v>0.625</v>
      </c>
      <c r="E32" s="29">
        <v>0.34</v>
      </c>
      <c r="F32" s="23">
        <v>0.31</v>
      </c>
      <c r="G32" s="24">
        <f t="shared" si="1"/>
        <v>0.21250000000000002</v>
      </c>
      <c r="H32" s="26">
        <f t="shared" si="2"/>
        <v>6.5875000000000003E-2</v>
      </c>
      <c r="I32" s="17"/>
    </row>
    <row r="33" spans="1:9" ht="10.5" customHeight="1" x14ac:dyDescent="0.3">
      <c r="A33" s="16"/>
      <c r="B33" s="28">
        <v>18</v>
      </c>
      <c r="C33" s="29">
        <v>12.58</v>
      </c>
      <c r="D33" s="24">
        <f t="shared" si="0"/>
        <v>0.61999999999999922</v>
      </c>
      <c r="E33" s="29">
        <v>0.3</v>
      </c>
      <c r="F33" s="29">
        <v>0.22</v>
      </c>
      <c r="G33" s="24">
        <f t="shared" si="1"/>
        <v>0.18599999999999975</v>
      </c>
      <c r="H33" s="26">
        <f t="shared" si="2"/>
        <v>4.0919999999999943E-2</v>
      </c>
      <c r="I33" s="17"/>
    </row>
    <row r="34" spans="1:9" ht="10.5" customHeight="1" x14ac:dyDescent="0.3">
      <c r="A34" s="16"/>
      <c r="B34" s="28">
        <v>19</v>
      </c>
      <c r="C34" s="29">
        <v>13.2</v>
      </c>
      <c r="D34" s="24">
        <f t="shared" si="0"/>
        <v>0.67999999999999972</v>
      </c>
      <c r="E34" s="29">
        <v>0.19500000000000001</v>
      </c>
      <c r="F34" s="29">
        <v>0.21</v>
      </c>
      <c r="G34" s="24">
        <f t="shared" si="1"/>
        <v>0.13259999999999994</v>
      </c>
      <c r="H34" s="26">
        <f t="shared" si="2"/>
        <v>2.7845999999999985E-2</v>
      </c>
      <c r="I34" s="17"/>
    </row>
    <row r="35" spans="1:9" ht="10.5" customHeight="1" x14ac:dyDescent="0.3">
      <c r="A35" s="16"/>
      <c r="B35" s="28">
        <v>20</v>
      </c>
      <c r="C35" s="29">
        <v>13.94</v>
      </c>
      <c r="D35" s="24">
        <f t="shared" si="0"/>
        <v>0.37000000000000011</v>
      </c>
      <c r="E35" s="29">
        <v>0</v>
      </c>
      <c r="F35" s="29">
        <v>0</v>
      </c>
      <c r="G35" s="24">
        <f t="shared" si="1"/>
        <v>0</v>
      </c>
      <c r="H35" s="26">
        <f t="shared" si="2"/>
        <v>0</v>
      </c>
      <c r="I35" s="17"/>
    </row>
    <row r="36" spans="1:9" ht="10.5" customHeight="1" x14ac:dyDescent="0.3">
      <c r="A36" s="16"/>
      <c r="B36" s="28" t="s">
        <v>18</v>
      </c>
      <c r="C36" s="29">
        <v>13.94</v>
      </c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5" t="s">
        <v>6</v>
      </c>
      <c r="C40" s="45"/>
      <c r="D40" s="35">
        <f>AVERAGE(E15:E38)</f>
        <v>0.30452380952380953</v>
      </c>
      <c r="E40" s="43"/>
      <c r="F40" s="45" t="s">
        <v>22</v>
      </c>
      <c r="G40" s="45"/>
      <c r="H40" s="36">
        <f>SUM(H15:H38)</f>
        <v>1.3482924999999997</v>
      </c>
      <c r="I40" s="17"/>
    </row>
    <row r="41" spans="1:9" ht="11.4" customHeight="1" x14ac:dyDescent="0.3">
      <c r="A41" s="16"/>
      <c r="B41" s="45" t="s">
        <v>5</v>
      </c>
      <c r="C41" s="45"/>
      <c r="D41" s="44">
        <f>AVERAGE(F15:F38)</f>
        <v>0.28761904761904755</v>
      </c>
      <c r="E41" s="43"/>
      <c r="F41" s="46"/>
      <c r="G41" s="46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</vt:i4>
      </vt:variant>
    </vt:vector>
  </HeadingPairs>
  <TitlesOfParts>
    <vt:vector size="30" baseType="lpstr">
      <vt:lpstr>E1(H)-1</vt:lpstr>
      <vt:lpstr>E1(H)-2</vt:lpstr>
      <vt:lpstr>E2-1</vt:lpstr>
      <vt:lpstr>E2-2</vt:lpstr>
      <vt:lpstr>E3(H)-1</vt:lpstr>
      <vt:lpstr>E3(H)-2</vt:lpstr>
      <vt:lpstr>E4-1</vt:lpstr>
      <vt:lpstr>E4-2</vt:lpstr>
      <vt:lpstr>E7-1</vt:lpstr>
      <vt:lpstr>E7-2</vt:lpstr>
      <vt:lpstr>GWCC5-1</vt:lpstr>
      <vt:lpstr>GWCC5-2</vt:lpstr>
      <vt:lpstr>R1-1</vt:lpstr>
      <vt:lpstr>R1-2</vt:lpstr>
      <vt:lpstr>R2-1</vt:lpstr>
      <vt:lpstr>R2-2</vt:lpstr>
      <vt:lpstr>R3-1</vt:lpstr>
      <vt:lpstr>R3-2</vt:lpstr>
      <vt:lpstr>R4-1</vt:lpstr>
      <vt:lpstr>R4-2</vt:lpstr>
      <vt:lpstr>R7-1</vt:lpstr>
      <vt:lpstr>R7-2</vt:lpstr>
      <vt:lpstr>R8-1</vt:lpstr>
      <vt:lpstr>R8-2</vt:lpstr>
      <vt:lpstr>R9-1</vt:lpstr>
      <vt:lpstr>R9-2</vt:lpstr>
      <vt:lpstr>R11-1</vt:lpstr>
      <vt:lpstr>R11-2</vt:lpstr>
      <vt:lpstr>'E1(H)-1'!Print_Area</vt:lpstr>
      <vt:lpstr>'E1(H)-2'!Print_Area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Nicholson</dc:creator>
  <cp:lastModifiedBy>Glenn Rudman</cp:lastModifiedBy>
  <cp:lastPrinted>2016-08-04T18:52:37Z</cp:lastPrinted>
  <dcterms:created xsi:type="dcterms:W3CDTF">2014-01-26T19:44:28Z</dcterms:created>
  <dcterms:modified xsi:type="dcterms:W3CDTF">2016-11-26T00:35:58Z</dcterms:modified>
</cp:coreProperties>
</file>