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600" windowHeight="11760" tabRatio="759" activeTab="10"/>
  </bookViews>
  <sheets>
    <sheet name="B12" sheetId="8" r:id="rId1"/>
    <sheet name="B13" sheetId="16" r:id="rId2"/>
    <sheet name="B14" sheetId="3" r:id="rId3"/>
    <sheet name="B15" sheetId="20" r:id="rId4"/>
    <sheet name="B16" sheetId="21" r:id="rId5"/>
    <sheet name="B17" sheetId="6" r:id="rId6"/>
    <sheet name="B18" sheetId="19" r:id="rId7"/>
    <sheet name="B19" sheetId="7" r:id="rId8"/>
    <sheet name="B20" sheetId="12" r:id="rId9"/>
    <sheet name="B-21" sheetId="18" r:id="rId10"/>
    <sheet name="B-22" sheetId="22" r:id="rId11"/>
  </sheets>
  <definedNames>
    <definedName name="_xlnm._FilterDatabase" localSheetId="0" hidden="1">'B12'!$A$1:$A$188</definedName>
    <definedName name="_xlnm._FilterDatabase" localSheetId="2" hidden="1">'B14'!$A$1:$A$186</definedName>
    <definedName name="_xlnm._FilterDatabase" localSheetId="3" hidden="1">'B15'!$A$1:$A$90</definedName>
    <definedName name="_xlnm._FilterDatabase" localSheetId="5" hidden="1">'B17'!$A$1:$A$212</definedName>
    <definedName name="_xlnm._FilterDatabase" localSheetId="8" hidden="1">'B20'!$A$1:$A$134</definedName>
    <definedName name="_xlnm._FilterDatabase" localSheetId="9" hidden="1">'B-21'!$A$1:$A$44</definedName>
    <definedName name="_xlnm.Print_Titles" localSheetId="0">'B12'!$1:$2</definedName>
    <definedName name="_xlnm.Print_Titles" localSheetId="1">'B13'!$1:$3</definedName>
    <definedName name="_xlnm.Print_Titles" localSheetId="2">'B14'!$1:$2</definedName>
    <definedName name="_xlnm.Print_Titles" localSheetId="3">'B15'!$1:$2</definedName>
    <definedName name="_xlnm.Print_Titles" localSheetId="4">'B16'!$1:$2</definedName>
    <definedName name="_xlnm.Print_Titles" localSheetId="5">'B17'!$1:$2</definedName>
    <definedName name="_xlnm.Print_Titles" localSheetId="6">'B18'!$1:$2</definedName>
    <definedName name="_xlnm.Print_Titles" localSheetId="7">'B19'!$1:$2</definedName>
    <definedName name="_xlnm.Print_Titles" localSheetId="8">'B20'!$1:$2</definedName>
    <definedName name="_xlnm.Print_Titles" localSheetId="9">'B-21'!$1:$2</definedName>
  </definedNames>
  <calcPr calcId="125725"/>
</workbook>
</file>

<file path=xl/calcChain.xml><?xml version="1.0" encoding="utf-8"?>
<calcChain xmlns="http://schemas.openxmlformats.org/spreadsheetml/2006/main">
  <c r="D158" i="8"/>
  <c r="E158"/>
  <c r="G158" s="1"/>
  <c r="D159"/>
  <c r="E159" s="1"/>
  <c r="G159" s="1"/>
  <c r="D160"/>
  <c r="E160"/>
  <c r="G160" s="1"/>
  <c r="D161"/>
  <c r="E161" s="1"/>
  <c r="G161" s="1"/>
  <c r="D162"/>
  <c r="E162"/>
  <c r="G162" s="1"/>
  <c r="D163"/>
  <c r="E163" s="1"/>
  <c r="G163" s="1"/>
  <c r="D164"/>
  <c r="E164"/>
  <c r="G164" s="1"/>
  <c r="D10" i="19"/>
  <c r="J16" i="16"/>
  <c r="G16"/>
  <c r="D16"/>
  <c r="D305" i="7"/>
  <c r="E305" s="1"/>
  <c r="G305" s="1"/>
  <c r="D304"/>
  <c r="E304" s="1"/>
  <c r="G304" s="1"/>
  <c r="D303"/>
  <c r="E303" s="1"/>
  <c r="G303" s="1"/>
  <c r="J15" i="16"/>
  <c r="G15"/>
  <c r="D15"/>
  <c r="D302" i="7"/>
  <c r="E302" s="1"/>
  <c r="G302" s="1"/>
  <c r="D301"/>
  <c r="E301" s="1"/>
  <c r="G301" s="1"/>
  <c r="D300"/>
  <c r="E300" s="1"/>
  <c r="G300" s="1"/>
  <c r="D299"/>
  <c r="E299" s="1"/>
  <c r="G299" s="1"/>
  <c r="D298"/>
  <c r="E298" s="1"/>
  <c r="G298" s="1"/>
  <c r="D297"/>
  <c r="E297" s="1"/>
  <c r="G297" s="1"/>
  <c r="D296"/>
  <c r="E296" s="1"/>
  <c r="G296" s="1"/>
  <c r="D295"/>
  <c r="E295" s="1"/>
  <c r="G295" s="1"/>
  <c r="D294"/>
  <c r="E294" s="1"/>
  <c r="G294" s="1"/>
  <c r="D293"/>
  <c r="E293" s="1"/>
  <c r="G293" s="1"/>
  <c r="D292"/>
  <c r="E292" s="1"/>
  <c r="G292" s="1"/>
  <c r="D291"/>
  <c r="E291" s="1"/>
  <c r="G291" s="1"/>
  <c r="D290"/>
  <c r="E290" s="1"/>
  <c r="G290" s="1"/>
  <c r="D289"/>
  <c r="E289" s="1"/>
  <c r="G289" s="1"/>
  <c r="D288"/>
  <c r="E288" s="1"/>
  <c r="G288" s="1"/>
  <c r="D286"/>
  <c r="E286" s="1"/>
  <c r="G286" s="1"/>
  <c r="D287"/>
  <c r="E287" s="1"/>
  <c r="G287" s="1"/>
  <c r="D285"/>
  <c r="E285" s="1"/>
  <c r="G285" s="1"/>
  <c r="D284"/>
  <c r="E284" s="1"/>
  <c r="G284" s="1"/>
  <c r="D283"/>
  <c r="E283" s="1"/>
  <c r="G283" s="1"/>
  <c r="D282"/>
  <c r="E282" s="1"/>
  <c r="G282" s="1"/>
  <c r="D281"/>
  <c r="E281" s="1"/>
  <c r="G281" s="1"/>
  <c r="D280"/>
  <c r="E280" s="1"/>
  <c r="G280" s="1"/>
  <c r="D279"/>
  <c r="E279" s="1"/>
  <c r="G279" s="1"/>
  <c r="D278"/>
  <c r="E278" s="1"/>
  <c r="G278" s="1"/>
  <c r="D277"/>
  <c r="E277" s="1"/>
  <c r="G277" s="1"/>
  <c r="D276"/>
  <c r="E276" s="1"/>
  <c r="G276" s="1"/>
  <c r="D275"/>
  <c r="E275" s="1"/>
  <c r="G275" s="1"/>
  <c r="D274"/>
  <c r="E274" s="1"/>
  <c r="G274" s="1"/>
  <c r="D273"/>
  <c r="E273" s="1"/>
  <c r="G273" s="1"/>
  <c r="D272"/>
  <c r="E272" s="1"/>
  <c r="G272" s="1"/>
  <c r="D271"/>
  <c r="E271" s="1"/>
  <c r="G271" s="1"/>
  <c r="D270"/>
  <c r="E270" s="1"/>
  <c r="G270" s="1"/>
  <c r="J14" i="16"/>
  <c r="G14"/>
  <c r="D14"/>
  <c r="D269" i="7"/>
  <c r="E269" s="1"/>
  <c r="G269" s="1"/>
  <c r="D268"/>
  <c r="E268" s="1"/>
  <c r="G268" s="1"/>
  <c r="D267"/>
  <c r="E267" s="1"/>
  <c r="G267" s="1"/>
  <c r="D266"/>
  <c r="E266" s="1"/>
  <c r="G266" s="1"/>
  <c r="D265"/>
  <c r="E265" s="1"/>
  <c r="G265" s="1"/>
  <c r="D264"/>
  <c r="E264" s="1"/>
  <c r="G264" s="1"/>
  <c r="D263"/>
  <c r="E263" s="1"/>
  <c r="G263" s="1"/>
  <c r="D262"/>
  <c r="E262" s="1"/>
  <c r="G262" s="1"/>
  <c r="D261"/>
  <c r="E261" s="1"/>
  <c r="G261" s="1"/>
  <c r="D260"/>
  <c r="E260" s="1"/>
  <c r="G260" s="1"/>
  <c r="D259"/>
  <c r="E259" s="1"/>
  <c r="G259" s="1"/>
  <c r="D258"/>
  <c r="E258" s="1"/>
  <c r="G258" s="1"/>
  <c r="D257"/>
  <c r="E257" s="1"/>
  <c r="G257" s="1"/>
  <c r="D256"/>
  <c r="E256" s="1"/>
  <c r="G256" s="1"/>
  <c r="D255"/>
  <c r="E255" s="1"/>
  <c r="G255" s="1"/>
  <c r="D254"/>
  <c r="E254" s="1"/>
  <c r="G254" s="1"/>
  <c r="D253"/>
  <c r="E253" s="1"/>
  <c r="G253" s="1"/>
  <c r="D252"/>
  <c r="E252" s="1"/>
  <c r="G252" s="1"/>
  <c r="D251"/>
  <c r="E251" s="1"/>
  <c r="G251" s="1"/>
  <c r="D250"/>
  <c r="E250" s="1"/>
  <c r="G250" s="1"/>
  <c r="D249"/>
  <c r="E249" s="1"/>
  <c r="G249" s="1"/>
  <c r="D248"/>
  <c r="E248" s="1"/>
  <c r="G248" s="1"/>
  <c r="D247"/>
  <c r="E247" s="1"/>
  <c r="G247" s="1"/>
  <c r="D246"/>
  <c r="E246" s="1"/>
  <c r="G246" s="1"/>
  <c r="D245"/>
  <c r="E245" s="1"/>
  <c r="G245" s="1"/>
  <c r="D244"/>
  <c r="E244" s="1"/>
  <c r="G244" s="1"/>
  <c r="D243"/>
  <c r="E243" s="1"/>
  <c r="G243" s="1"/>
  <c r="D242"/>
  <c r="E242" s="1"/>
  <c r="G242" s="1"/>
  <c r="D241"/>
  <c r="E241" s="1"/>
  <c r="G241" s="1"/>
  <c r="D240"/>
  <c r="E240" s="1"/>
  <c r="G240" s="1"/>
  <c r="D239"/>
  <c r="E239" s="1"/>
  <c r="G239" s="1"/>
  <c r="D188" i="8" l="1"/>
  <c r="E188" s="1"/>
  <c r="G188" s="1"/>
  <c r="D187"/>
  <c r="E187" s="1"/>
  <c r="G187" s="1"/>
  <c r="D186"/>
  <c r="E186" s="1"/>
  <c r="G186" s="1"/>
  <c r="D185"/>
  <c r="E185" s="1"/>
  <c r="G185" s="1"/>
  <c r="D184"/>
  <c r="E184" s="1"/>
  <c r="G184" s="1"/>
  <c r="D183"/>
  <c r="E183" s="1"/>
  <c r="G183" s="1"/>
  <c r="D182"/>
  <c r="E182" s="1"/>
  <c r="G182" s="1"/>
  <c r="D181"/>
  <c r="E181" s="1"/>
  <c r="G181" s="1"/>
  <c r="D180"/>
  <c r="E180" s="1"/>
  <c r="G180" s="1"/>
  <c r="D179"/>
  <c r="E179" s="1"/>
  <c r="G179" s="1"/>
  <c r="D178"/>
  <c r="E178" s="1"/>
  <c r="G178" s="1"/>
  <c r="D177"/>
  <c r="E177" s="1"/>
  <c r="G177" s="1"/>
  <c r="D176"/>
  <c r="E176" s="1"/>
  <c r="G176" s="1"/>
  <c r="D175"/>
  <c r="E175" s="1"/>
  <c r="G175" s="1"/>
  <c r="D174"/>
  <c r="E174" s="1"/>
  <c r="G174" s="1"/>
  <c r="D173"/>
  <c r="E173" s="1"/>
  <c r="G173" s="1"/>
  <c r="D172"/>
  <c r="E172" s="1"/>
  <c r="G172" s="1"/>
  <c r="D171"/>
  <c r="E171" s="1"/>
  <c r="G171" s="1"/>
  <c r="D170"/>
  <c r="E170" s="1"/>
  <c r="G170" s="1"/>
  <c r="D169"/>
  <c r="E169" s="1"/>
  <c r="G169" s="1"/>
  <c r="D168"/>
  <c r="E168" s="1"/>
  <c r="G168" s="1"/>
  <c r="D167"/>
  <c r="E167" s="1"/>
  <c r="G167" s="1"/>
  <c r="D166"/>
  <c r="E166" s="1"/>
  <c r="G166" s="1"/>
  <c r="J13" i="16"/>
  <c r="G13"/>
  <c r="D13"/>
  <c r="D165" i="8"/>
  <c r="E165" s="1"/>
  <c r="G165" s="1"/>
  <c r="D238" i="7"/>
  <c r="E238" s="1"/>
  <c r="G238" s="1"/>
  <c r="D237"/>
  <c r="E237" s="1"/>
  <c r="G237" s="1"/>
  <c r="D236"/>
  <c r="E236" s="1"/>
  <c r="G236" s="1"/>
  <c r="D35" i="21"/>
  <c r="E35" s="1"/>
  <c r="G35" s="1"/>
  <c r="D22"/>
  <c r="E22" s="1"/>
  <c r="G22" s="1"/>
  <c r="D235" i="7"/>
  <c r="E235" s="1"/>
  <c r="G235" s="1"/>
  <c r="D234"/>
  <c r="E234" s="1"/>
  <c r="G234" s="1"/>
  <c r="D233"/>
  <c r="E233" s="1"/>
  <c r="G233" s="1"/>
  <c r="D232"/>
  <c r="E232" s="1"/>
  <c r="G232" s="1"/>
  <c r="D34" i="21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1"/>
  <c r="E21" s="1"/>
  <c r="G21" s="1"/>
  <c r="D20"/>
  <c r="E20" s="1"/>
  <c r="G20" s="1"/>
  <c r="D157" i="8"/>
  <c r="E157" s="1"/>
  <c r="G157" s="1"/>
  <c r="D156"/>
  <c r="E156" s="1"/>
  <c r="G156" s="1"/>
  <c r="D155"/>
  <c r="E155" s="1"/>
  <c r="G155" s="1"/>
  <c r="D154"/>
  <c r="E154" s="1"/>
  <c r="G154" s="1"/>
  <c r="D153"/>
  <c r="E153" s="1"/>
  <c r="G153" s="1"/>
  <c r="D152"/>
  <c r="E152" s="1"/>
  <c r="G152" s="1"/>
  <c r="D151"/>
  <c r="E151" s="1"/>
  <c r="G151" s="1"/>
  <c r="D150"/>
  <c r="E150" s="1"/>
  <c r="G150" s="1"/>
  <c r="D231" i="7"/>
  <c r="E231" s="1"/>
  <c r="G231" s="1"/>
  <c r="D230"/>
  <c r="E230" s="1"/>
  <c r="G230" s="1"/>
  <c r="D229"/>
  <c r="E229" s="1"/>
  <c r="G229" s="1"/>
  <c r="D228"/>
  <c r="E228" s="1"/>
  <c r="G228" s="1"/>
  <c r="D227"/>
  <c r="E227" s="1"/>
  <c r="G227" s="1"/>
  <c r="D226"/>
  <c r="E226" s="1"/>
  <c r="G226" s="1"/>
  <c r="D225"/>
  <c r="E225" s="1"/>
  <c r="G225" s="1"/>
  <c r="D224"/>
  <c r="E224" s="1"/>
  <c r="G224" s="1"/>
  <c r="D223"/>
  <c r="E223" s="1"/>
  <c r="G223" s="1"/>
  <c r="D149" i="8"/>
  <c r="E149" s="1"/>
  <c r="G149" s="1"/>
  <c r="D148"/>
  <c r="E148" s="1"/>
  <c r="G148" s="1"/>
  <c r="D222" i="7"/>
  <c r="E222" s="1"/>
  <c r="G222" s="1"/>
  <c r="D221"/>
  <c r="E221" s="1"/>
  <c r="G221" s="1"/>
  <c r="D19" i="21"/>
  <c r="E19" s="1"/>
  <c r="G19" s="1"/>
  <c r="D18"/>
  <c r="E18" s="1"/>
  <c r="G18" s="1"/>
  <c r="D147" i="8"/>
  <c r="E147" s="1"/>
  <c r="G147" s="1"/>
  <c r="D146"/>
  <c r="E146" s="1"/>
  <c r="G146" s="1"/>
  <c r="D145"/>
  <c r="E145" s="1"/>
  <c r="G145" s="1"/>
  <c r="D220" i="7"/>
  <c r="E220" s="1"/>
  <c r="G220" s="1"/>
  <c r="D219"/>
  <c r="E219" s="1"/>
  <c r="G219" s="1"/>
  <c r="D218"/>
  <c r="E218" s="1"/>
  <c r="G218" s="1"/>
  <c r="D17" i="21"/>
  <c r="E17" s="1"/>
  <c r="G17" s="1"/>
  <c r="D16"/>
  <c r="E16" s="1"/>
  <c r="G16" s="1"/>
  <c r="D15"/>
  <c r="E15" s="1"/>
  <c r="G15" s="1"/>
  <c r="D14"/>
  <c r="E14" s="1"/>
  <c r="G14" s="1"/>
  <c r="D131" i="12"/>
  <c r="E131" s="1"/>
  <c r="G131" s="1"/>
  <c r="D134"/>
  <c r="E134" s="1"/>
  <c r="G134" s="1"/>
  <c r="D133"/>
  <c r="E133" s="1"/>
  <c r="G133" s="1"/>
  <c r="D144" i="8"/>
  <c r="E144" s="1"/>
  <c r="G144" s="1"/>
  <c r="D13" i="21"/>
  <c r="E13" s="1"/>
  <c r="G13" s="1"/>
  <c r="D132" i="12"/>
  <c r="E132" s="1"/>
  <c r="G132" s="1"/>
  <c r="D143" i="8"/>
  <c r="E143" s="1"/>
  <c r="G143" s="1"/>
  <c r="D12" i="21"/>
  <c r="E12" s="1"/>
  <c r="G12" s="1"/>
  <c r="D130" i="12"/>
  <c r="E130" s="1"/>
  <c r="G130" s="1"/>
  <c r="D142" i="8"/>
  <c r="E142" s="1"/>
  <c r="G142" s="1"/>
  <c r="D141"/>
  <c r="E141" s="1"/>
  <c r="G141" s="1"/>
  <c r="D140"/>
  <c r="E140" s="1"/>
  <c r="G140" s="1"/>
  <c r="D11" i="21"/>
  <c r="E11" s="1"/>
  <c r="G11" s="1"/>
  <c r="D129" i="12" l="1"/>
  <c r="E129" s="1"/>
  <c r="G129" s="1"/>
  <c r="D128"/>
  <c r="E128" s="1"/>
  <c r="G128" s="1"/>
  <c r="D127"/>
  <c r="E127" s="1"/>
  <c r="G127" s="1"/>
  <c r="D126"/>
  <c r="E126" s="1"/>
  <c r="G126" s="1"/>
  <c r="D125"/>
  <c r="E125" s="1"/>
  <c r="G125" s="1"/>
  <c r="D124"/>
  <c r="E124" s="1"/>
  <c r="G124" s="1"/>
  <c r="D139" i="8"/>
  <c r="E139" s="1"/>
  <c r="G139" s="1"/>
  <c r="D138"/>
  <c r="E138" s="1"/>
  <c r="G138" s="1"/>
  <c r="D137"/>
  <c r="E137" s="1"/>
  <c r="G137" s="1"/>
  <c r="D136"/>
  <c r="E136" s="1"/>
  <c r="G136" s="1"/>
  <c r="D135"/>
  <c r="E135" s="1"/>
  <c r="G135" s="1"/>
  <c r="D10" i="21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D4"/>
  <c r="E4" s="1"/>
  <c r="G4" s="1"/>
  <c r="D3"/>
  <c r="E3" s="1"/>
  <c r="G3" s="1"/>
  <c r="D134" i="8"/>
  <c r="E134" s="1"/>
  <c r="G134" s="1"/>
  <c r="D217" i="7"/>
  <c r="E217" s="1"/>
  <c r="G217" s="1"/>
  <c r="D216"/>
  <c r="E216" s="1"/>
  <c r="G216" s="1"/>
  <c r="D215"/>
  <c r="E215" s="1"/>
  <c r="G215" s="1"/>
  <c r="D214"/>
  <c r="E214" s="1"/>
  <c r="G214" s="1"/>
  <c r="D213"/>
  <c r="E213" s="1"/>
  <c r="G213" s="1"/>
  <c r="D212"/>
  <c r="E212" s="1"/>
  <c r="G212" s="1"/>
  <c r="D211"/>
  <c r="E211" s="1"/>
  <c r="G211" s="1"/>
  <c r="D210"/>
  <c r="E210" s="1"/>
  <c r="G210" s="1"/>
  <c r="D209"/>
  <c r="E209" s="1"/>
  <c r="G209" s="1"/>
  <c r="D208"/>
  <c r="E208" s="1"/>
  <c r="G208" s="1"/>
  <c r="D207"/>
  <c r="E207" s="1"/>
  <c r="G207" s="1"/>
  <c r="J12" i="16"/>
  <c r="G12"/>
  <c r="D12"/>
  <c r="D206" i="7"/>
  <c r="E206" s="1"/>
  <c r="G206" s="1"/>
  <c r="D205"/>
  <c r="E205" s="1"/>
  <c r="G205" s="1"/>
  <c r="D123" i="12"/>
  <c r="E123" s="1"/>
  <c r="G123" s="1"/>
  <c r="D122"/>
  <c r="E122" s="1"/>
  <c r="G122" s="1"/>
  <c r="D204" i="7"/>
  <c r="E204" s="1"/>
  <c r="G204" s="1"/>
  <c r="D203"/>
  <c r="E203" s="1"/>
  <c r="G203" s="1"/>
  <c r="D202"/>
  <c r="E202" s="1"/>
  <c r="G202" s="1"/>
  <c r="D211" i="6"/>
  <c r="E211" s="1"/>
  <c r="G211" s="1"/>
  <c r="D210"/>
  <c r="E210" s="1"/>
  <c r="G210" s="1"/>
  <c r="D209"/>
  <c r="E209" s="1"/>
  <c r="G209" s="1"/>
  <c r="D121" i="12"/>
  <c r="E121" s="1"/>
  <c r="G121" s="1"/>
  <c r="D120"/>
  <c r="E120" s="1"/>
  <c r="G120" s="1"/>
  <c r="D119"/>
  <c r="E119" s="1"/>
  <c r="G119" s="1"/>
  <c r="D208" i="6"/>
  <c r="E208" s="1"/>
  <c r="G208" s="1"/>
  <c r="D207"/>
  <c r="E207" s="1"/>
  <c r="G207" s="1"/>
  <c r="D201" i="7"/>
  <c r="E201" s="1"/>
  <c r="G201" s="1"/>
  <c r="D200"/>
  <c r="E200" s="1"/>
  <c r="G200" s="1"/>
  <c r="D186" i="3"/>
  <c r="E186" s="1"/>
  <c r="G186" s="1"/>
  <c r="D185"/>
  <c r="E185" s="1"/>
  <c r="G185" s="1"/>
  <c r="D118" i="12"/>
  <c r="E118" s="1"/>
  <c r="G118" s="1"/>
  <c r="D206" i="6"/>
  <c r="E206" s="1"/>
  <c r="G206" s="1"/>
  <c r="D184" i="3"/>
  <c r="E184" s="1"/>
  <c r="G184" s="1"/>
  <c r="D117" i="12"/>
  <c r="E117" s="1"/>
  <c r="G117" s="1"/>
  <c r="D205" i="6"/>
  <c r="E205" s="1"/>
  <c r="G205" s="1"/>
  <c r="D183" i="3"/>
  <c r="E183" s="1"/>
  <c r="G183" s="1"/>
  <c r="D116" i="12"/>
  <c r="E116" s="1"/>
  <c r="G116" s="1"/>
  <c r="D115"/>
  <c r="E115" s="1"/>
  <c r="G115" s="1"/>
  <c r="D204" i="6"/>
  <c r="E204" s="1"/>
  <c r="G204" s="1"/>
  <c r="D182" i="3"/>
  <c r="E182" s="1"/>
  <c r="G182" s="1"/>
  <c r="D181"/>
  <c r="E181" s="1"/>
  <c r="G181" s="1"/>
  <c r="D194" i="7"/>
  <c r="E194" s="1"/>
  <c r="G194" s="1"/>
  <c r="D180" i="3"/>
  <c r="E180" s="1"/>
  <c r="G180" s="1"/>
  <c r="D203" i="6"/>
  <c r="E203" s="1"/>
  <c r="G203" s="1"/>
  <c r="D202"/>
  <c r="E202" s="1"/>
  <c r="G202" s="1"/>
  <c r="D114" i="12"/>
  <c r="E114" s="1"/>
  <c r="G114" s="1"/>
  <c r="D113"/>
  <c r="E113" s="1"/>
  <c r="G113" s="1"/>
  <c r="D201" i="6"/>
  <c r="E201" s="1"/>
  <c r="G201" s="1"/>
  <c r="D200"/>
  <c r="E200" s="1"/>
  <c r="G200" s="1"/>
  <c r="D179" i="3"/>
  <c r="E179" s="1"/>
  <c r="G179" s="1"/>
  <c r="D178"/>
  <c r="E178" s="1"/>
  <c r="G178" s="1"/>
  <c r="D112" i="12"/>
  <c r="E112" s="1"/>
  <c r="G112" s="1"/>
  <c r="D111"/>
  <c r="E111" s="1"/>
  <c r="G111" s="1"/>
  <c r="D199" i="6"/>
  <c r="E199" s="1"/>
  <c r="G199" s="1"/>
  <c r="D198"/>
  <c r="E198" s="1"/>
  <c r="G198" s="1"/>
  <c r="D197"/>
  <c r="E197" s="1"/>
  <c r="G197" s="1"/>
  <c r="D177" i="3"/>
  <c r="E177" s="1"/>
  <c r="G177" s="1"/>
  <c r="D176"/>
  <c r="E176" s="1"/>
  <c r="G176" s="1"/>
  <c r="D175"/>
  <c r="E175" s="1"/>
  <c r="G175" s="1"/>
  <c r="D189" i="7"/>
  <c r="D190"/>
  <c r="D191"/>
  <c r="D192"/>
  <c r="D193"/>
  <c r="D196" i="6"/>
  <c r="E196" s="1"/>
  <c r="G196" s="1"/>
  <c r="D195"/>
  <c r="E195" s="1"/>
  <c r="G195" s="1"/>
  <c r="D174" i="3"/>
  <c r="E174" s="1"/>
  <c r="G174" s="1"/>
  <c r="D173"/>
  <c r="E173" s="1"/>
  <c r="G173" s="1"/>
  <c r="D110" i="12"/>
  <c r="E110" s="1"/>
  <c r="G110" s="1"/>
  <c r="D109"/>
  <c r="E109" s="1"/>
  <c r="G109" s="1"/>
  <c r="D108"/>
  <c r="E108" s="1"/>
  <c r="G108" s="1"/>
  <c r="D172" i="3"/>
  <c r="E172" s="1"/>
  <c r="G172" s="1"/>
  <c r="D194" i="6"/>
  <c r="E194" s="1"/>
  <c r="G194" s="1"/>
  <c r="D193"/>
  <c r="E193" s="1"/>
  <c r="G193" s="1"/>
  <c r="D171" i="3"/>
  <c r="E171" s="1"/>
  <c r="G171" s="1"/>
  <c r="D170"/>
  <c r="E170" s="1"/>
  <c r="G170" s="1"/>
  <c r="D107" i="12" l="1"/>
  <c r="E107" s="1"/>
  <c r="G107" s="1"/>
  <c r="D192" i="6"/>
  <c r="E192" s="1"/>
  <c r="G192" s="1"/>
  <c r="D191"/>
  <c r="E191" s="1"/>
  <c r="G191" s="1"/>
  <c r="D169" i="3"/>
  <c r="E169" s="1"/>
  <c r="G169" s="1"/>
  <c r="D106" i="12"/>
  <c r="E106" s="1"/>
  <c r="G106" s="1"/>
  <c r="D168" i="3"/>
  <c r="E168" s="1"/>
  <c r="G168" s="1"/>
  <c r="D167"/>
  <c r="E167" s="1"/>
  <c r="G167" s="1"/>
  <c r="D190" i="6"/>
  <c r="E190" s="1"/>
  <c r="G190" s="1"/>
  <c r="D189"/>
  <c r="E189" s="1"/>
  <c r="G189" s="1"/>
  <c r="D188"/>
  <c r="E188" s="1"/>
  <c r="G188" s="1"/>
  <c r="D105" i="12"/>
  <c r="E105" s="1"/>
  <c r="G105" s="1"/>
  <c r="D104"/>
  <c r="E104" s="1"/>
  <c r="G104" s="1"/>
  <c r="D103"/>
  <c r="E103" s="1"/>
  <c r="G103" s="1"/>
  <c r="D187" i="6"/>
  <c r="E187" s="1"/>
  <c r="G187" s="1"/>
  <c r="D186"/>
  <c r="E186" s="1"/>
  <c r="G186" s="1"/>
  <c r="D185"/>
  <c r="E185" s="1"/>
  <c r="G185" s="1"/>
  <c r="D184"/>
  <c r="E184" s="1"/>
  <c r="G184" s="1"/>
  <c r="D166" i="3"/>
  <c r="E166" s="1"/>
  <c r="G166" s="1"/>
  <c r="D165"/>
  <c r="E165" s="1"/>
  <c r="G165" s="1"/>
  <c r="D164"/>
  <c r="E164" s="1"/>
  <c r="G164" s="1"/>
  <c r="D102" i="12"/>
  <c r="E102" s="1"/>
  <c r="G102" s="1"/>
  <c r="D183" i="6"/>
  <c r="E183" s="1"/>
  <c r="G183" s="1"/>
  <c r="D163" i="3"/>
  <c r="E163" s="1"/>
  <c r="G163" s="1"/>
  <c r="D101" i="12"/>
  <c r="E101" s="1"/>
  <c r="G101" s="1"/>
  <c r="D182" i="6"/>
  <c r="E182" s="1"/>
  <c r="G182" s="1"/>
  <c r="D181"/>
  <c r="E181" s="1"/>
  <c r="G181" s="1"/>
  <c r="D162" i="3"/>
  <c r="E162" s="1"/>
  <c r="G162" s="1"/>
  <c r="D161"/>
  <c r="E161" s="1"/>
  <c r="G161" s="1"/>
  <c r="D180" i="6"/>
  <c r="E180" s="1"/>
  <c r="G180" s="1"/>
  <c r="D174"/>
  <c r="E174" s="1"/>
  <c r="G174" s="1"/>
  <c r="D173"/>
  <c r="E173" s="1"/>
  <c r="G173" s="1"/>
  <c r="D157" i="3"/>
  <c r="E157" s="1"/>
  <c r="G157" s="1"/>
  <c r="D158"/>
  <c r="E158" s="1"/>
  <c r="G158" s="1"/>
  <c r="D159"/>
  <c r="E159" s="1"/>
  <c r="G159" s="1"/>
  <c r="D160"/>
  <c r="E160" s="1"/>
  <c r="G160" s="1"/>
  <c r="D156"/>
  <c r="E156" s="1"/>
  <c r="G156" s="1"/>
  <c r="D100" i="12"/>
  <c r="E100" s="1"/>
  <c r="G100" s="1"/>
  <c r="D99"/>
  <c r="E99" s="1"/>
  <c r="G99" s="1"/>
  <c r="D98"/>
  <c r="E98" s="1"/>
  <c r="G98" s="1"/>
  <c r="D97"/>
  <c r="E97" s="1"/>
  <c r="G97" s="1"/>
  <c r="D96"/>
  <c r="E96" s="1"/>
  <c r="G96" s="1"/>
  <c r="D95"/>
  <c r="E95" s="1"/>
  <c r="G95" s="1"/>
  <c r="D94"/>
  <c r="E94" s="1"/>
  <c r="G94" s="1"/>
  <c r="D93"/>
  <c r="E93" s="1"/>
  <c r="G93" s="1"/>
  <c r="D110" i="8"/>
  <c r="E110" s="1"/>
  <c r="G110" s="1"/>
  <c r="D179" i="6"/>
  <c r="E179" s="1"/>
  <c r="G179" s="1"/>
  <c r="D178"/>
  <c r="E178" s="1"/>
  <c r="G178" s="1"/>
  <c r="D177"/>
  <c r="E177" s="1"/>
  <c r="G177" s="1"/>
  <c r="D176"/>
  <c r="E176" s="1"/>
  <c r="G176" s="1"/>
  <c r="D175"/>
  <c r="E175" s="1"/>
  <c r="G175" s="1"/>
  <c r="D172"/>
  <c r="E172" s="1"/>
  <c r="G172" s="1"/>
  <c r="D199" i="7"/>
  <c r="E199" s="1"/>
  <c r="G199" s="1"/>
  <c r="D198"/>
  <c r="E198" s="1"/>
  <c r="G198" s="1"/>
  <c r="D197"/>
  <c r="E197" s="1"/>
  <c r="G197" s="1"/>
  <c r="D196"/>
  <c r="E196" s="1"/>
  <c r="G196" s="1"/>
  <c r="D195"/>
  <c r="E195" s="1"/>
  <c r="G195" s="1"/>
  <c r="E193"/>
  <c r="G193" s="1"/>
  <c r="E192"/>
  <c r="G192" s="1"/>
  <c r="E191"/>
  <c r="G191" s="1"/>
  <c r="E190"/>
  <c r="G190" s="1"/>
  <c r="E189"/>
  <c r="G189" s="1"/>
  <c r="D188"/>
  <c r="E188" s="1"/>
  <c r="G188" s="1"/>
  <c r="D187"/>
  <c r="E187" s="1"/>
  <c r="G187" s="1"/>
  <c r="D186"/>
  <c r="E186" s="1"/>
  <c r="G186" s="1"/>
  <c r="D185"/>
  <c r="E185" s="1"/>
  <c r="G185" s="1"/>
  <c r="D184"/>
  <c r="E184" s="1"/>
  <c r="G184" s="1"/>
  <c r="D183"/>
  <c r="E183" s="1"/>
  <c r="G183" s="1"/>
  <c r="D182"/>
  <c r="E182" s="1"/>
  <c r="G182" s="1"/>
  <c r="D181"/>
  <c r="E181" s="1"/>
  <c r="G181" s="1"/>
  <c r="D180"/>
  <c r="E180" s="1"/>
  <c r="G180" s="1"/>
  <c r="D179"/>
  <c r="E179" s="1"/>
  <c r="G179" s="1"/>
  <c r="D178"/>
  <c r="E178" s="1"/>
  <c r="G178" s="1"/>
  <c r="D177"/>
  <c r="E177" s="1"/>
  <c r="G177" s="1"/>
  <c r="D176"/>
  <c r="E176" s="1"/>
  <c r="G176" s="1"/>
  <c r="D175"/>
  <c r="E175" s="1"/>
  <c r="G175" s="1"/>
  <c r="D174"/>
  <c r="E174" s="1"/>
  <c r="G174" s="1"/>
  <c r="D173"/>
  <c r="E173" s="1"/>
  <c r="G173" s="1"/>
  <c r="D172"/>
  <c r="E172" s="1"/>
  <c r="G172" s="1"/>
  <c r="D171"/>
  <c r="E171" s="1"/>
  <c r="G171" s="1"/>
  <c r="D170"/>
  <c r="E170" s="1"/>
  <c r="G170" s="1"/>
  <c r="D169"/>
  <c r="E169" s="1"/>
  <c r="G169" s="1"/>
  <c r="D168"/>
  <c r="E168" s="1"/>
  <c r="G168" s="1"/>
  <c r="D167"/>
  <c r="E167" s="1"/>
  <c r="G167" s="1"/>
  <c r="D90" i="20"/>
  <c r="E90" s="1"/>
  <c r="G90" s="1"/>
  <c r="D89"/>
  <c r="E89" s="1"/>
  <c r="G89" s="1"/>
  <c r="D88"/>
  <c r="E88" s="1"/>
  <c r="G88" s="1"/>
  <c r="D87"/>
  <c r="E87" s="1"/>
  <c r="G87" s="1"/>
  <c r="D86"/>
  <c r="E86" s="1"/>
  <c r="G86" s="1"/>
  <c r="D85"/>
  <c r="E85" s="1"/>
  <c r="G85" s="1"/>
  <c r="D84"/>
  <c r="E84" s="1"/>
  <c r="G84" s="1"/>
  <c r="D83"/>
  <c r="E83" s="1"/>
  <c r="G83" s="1"/>
  <c r="D82"/>
  <c r="E82" s="1"/>
  <c r="G82" s="1"/>
  <c r="D81"/>
  <c r="E81" s="1"/>
  <c r="G81" s="1"/>
  <c r="D80"/>
  <c r="E80" s="1"/>
  <c r="G80" s="1"/>
  <c r="D79"/>
  <c r="E79" s="1"/>
  <c r="G79" s="1"/>
  <c r="D78"/>
  <c r="E78" s="1"/>
  <c r="G78" s="1"/>
  <c r="D77"/>
  <c r="E77" s="1"/>
  <c r="G77" s="1"/>
  <c r="D76"/>
  <c r="E76" s="1"/>
  <c r="G76" s="1"/>
  <c r="D75"/>
  <c r="E75" s="1"/>
  <c r="G75" s="1"/>
  <c r="D74"/>
  <c r="E74" s="1"/>
  <c r="G74" s="1"/>
  <c r="D73"/>
  <c r="E73" s="1"/>
  <c r="G73" s="1"/>
  <c r="D72"/>
  <c r="E72" s="1"/>
  <c r="G72" s="1"/>
  <c r="D71"/>
  <c r="E71" s="1"/>
  <c r="G71" s="1"/>
  <c r="D70"/>
  <c r="E70" s="1"/>
  <c r="G70" s="1"/>
  <c r="D69"/>
  <c r="E69" s="1"/>
  <c r="G69" s="1"/>
  <c r="D68"/>
  <c r="E68" s="1"/>
  <c r="G68" s="1"/>
  <c r="D67"/>
  <c r="E67" s="1"/>
  <c r="G67" s="1"/>
  <c r="D66"/>
  <c r="E66" s="1"/>
  <c r="G66" s="1"/>
  <c r="D65"/>
  <c r="E65" s="1"/>
  <c r="G65" s="1"/>
  <c r="D64"/>
  <c r="E64" s="1"/>
  <c r="G64" s="1"/>
  <c r="D63"/>
  <c r="E63" s="1"/>
  <c r="G63" s="1"/>
  <c r="D62"/>
  <c r="E62" s="1"/>
  <c r="G62" s="1"/>
  <c r="D61"/>
  <c r="E61" s="1"/>
  <c r="G61" s="1"/>
  <c r="D60"/>
  <c r="E60" s="1"/>
  <c r="G60" s="1"/>
  <c r="D59"/>
  <c r="E59" s="1"/>
  <c r="G59" s="1"/>
  <c r="D58"/>
  <c r="E58" s="1"/>
  <c r="G58" s="1"/>
  <c r="D57"/>
  <c r="E57" s="1"/>
  <c r="G57" s="1"/>
  <c r="D56"/>
  <c r="E56" s="1"/>
  <c r="G56" s="1"/>
  <c r="D55"/>
  <c r="E55" s="1"/>
  <c r="G55" s="1"/>
  <c r="D54"/>
  <c r="E54" s="1"/>
  <c r="G54" s="1"/>
  <c r="D53"/>
  <c r="E53" s="1"/>
  <c r="G53" s="1"/>
  <c r="D52"/>
  <c r="E52" s="1"/>
  <c r="G52" s="1"/>
  <c r="D51"/>
  <c r="E51" s="1"/>
  <c r="G51" s="1"/>
  <c r="D50"/>
  <c r="E50" s="1"/>
  <c r="G50" s="1"/>
  <c r="D49"/>
  <c r="E49" s="1"/>
  <c r="G49" s="1"/>
  <c r="D48"/>
  <c r="E48" s="1"/>
  <c r="G48" s="1"/>
  <c r="D47"/>
  <c r="E47" s="1"/>
  <c r="G47" s="1"/>
  <c r="D46"/>
  <c r="E46" s="1"/>
  <c r="G46" s="1"/>
  <c r="D45"/>
  <c r="E45" s="1"/>
  <c r="G45" s="1"/>
  <c r="D44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9"/>
  <c r="E39" s="1"/>
  <c r="G39" s="1"/>
  <c r="D38"/>
  <c r="E38" s="1"/>
  <c r="G38" s="1"/>
  <c r="D37"/>
  <c r="E37" s="1"/>
  <c r="G37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133" i="8"/>
  <c r="E133" s="1"/>
  <c r="G133" s="1"/>
  <c r="D132"/>
  <c r="E132" s="1"/>
  <c r="G132" s="1"/>
  <c r="D131"/>
  <c r="E131" s="1"/>
  <c r="G131" s="1"/>
  <c r="D130"/>
  <c r="E130" s="1"/>
  <c r="G130" s="1"/>
  <c r="D129"/>
  <c r="E129" s="1"/>
  <c r="G129" s="1"/>
  <c r="D128"/>
  <c r="E128" s="1"/>
  <c r="G128" s="1"/>
  <c r="D127"/>
  <c r="E127" s="1"/>
  <c r="G127" s="1"/>
  <c r="D126"/>
  <c r="E126" s="1"/>
  <c r="G126" s="1"/>
  <c r="D125"/>
  <c r="E125" s="1"/>
  <c r="G125" s="1"/>
  <c r="D124"/>
  <c r="E124" s="1"/>
  <c r="G124" s="1"/>
  <c r="D123"/>
  <c r="E123" s="1"/>
  <c r="G123" s="1"/>
  <c r="D122"/>
  <c r="E122" s="1"/>
  <c r="G122" s="1"/>
  <c r="D121"/>
  <c r="E121" s="1"/>
  <c r="G121" s="1"/>
  <c r="D120"/>
  <c r="E120" s="1"/>
  <c r="G120" s="1"/>
  <c r="D119"/>
  <c r="E119" s="1"/>
  <c r="G119" s="1"/>
  <c r="D118"/>
  <c r="E118" s="1"/>
  <c r="G118" s="1"/>
  <c r="D117"/>
  <c r="E117" s="1"/>
  <c r="G117" s="1"/>
  <c r="D116"/>
  <c r="E116" s="1"/>
  <c r="G116" s="1"/>
  <c r="D115"/>
  <c r="E115" s="1"/>
  <c r="G115" s="1"/>
  <c r="D114"/>
  <c r="E114" s="1"/>
  <c r="G114" s="1"/>
  <c r="D113"/>
  <c r="E113" s="1"/>
  <c r="G113" s="1"/>
  <c r="D112"/>
  <c r="E112" s="1"/>
  <c r="G112" s="1"/>
  <c r="D111"/>
  <c r="E111" s="1"/>
  <c r="G111" s="1"/>
  <c r="D109"/>
  <c r="E109" s="1"/>
  <c r="G109" s="1"/>
  <c r="D108"/>
  <c r="E108" s="1"/>
  <c r="G108" s="1"/>
  <c r="D107"/>
  <c r="E107" s="1"/>
  <c r="G107" s="1"/>
  <c r="D106"/>
  <c r="E106" s="1"/>
  <c r="G106" s="1"/>
  <c r="D105"/>
  <c r="E105" s="1"/>
  <c r="G105" s="1"/>
  <c r="D104"/>
  <c r="E104" s="1"/>
  <c r="G104" s="1"/>
  <c r="D103"/>
  <c r="E103" s="1"/>
  <c r="G103" s="1"/>
  <c r="D102"/>
  <c r="E102" s="1"/>
  <c r="G102" s="1"/>
  <c r="D101"/>
  <c r="E101" s="1"/>
  <c r="G101" s="1"/>
  <c r="D152" i="3"/>
  <c r="E152" s="1"/>
  <c r="G152" s="1"/>
  <c r="D153"/>
  <c r="E153" s="1"/>
  <c r="G153" s="1"/>
  <c r="D154"/>
  <c r="E154" s="1"/>
  <c r="G154" s="1"/>
  <c r="D155"/>
  <c r="E155" s="1"/>
  <c r="G155" s="1"/>
  <c r="D150"/>
  <c r="E150" s="1"/>
  <c r="G150" s="1"/>
  <c r="D151"/>
  <c r="E151" s="1"/>
  <c r="G151" s="1"/>
  <c r="J11" i="16"/>
  <c r="G11"/>
  <c r="D11"/>
  <c r="D100" i="8"/>
  <c r="E100" s="1"/>
  <c r="G100" s="1"/>
  <c r="D149" i="3"/>
  <c r="E149" s="1"/>
  <c r="G149" s="1"/>
  <c r="D148"/>
  <c r="E148" s="1"/>
  <c r="G148" s="1"/>
  <c r="D166" i="7"/>
  <c r="E166" s="1"/>
  <c r="G166" s="1"/>
  <c r="D171" i="6"/>
  <c r="E171" s="1"/>
  <c r="G171" s="1"/>
  <c r="D96" i="8"/>
  <c r="D97"/>
  <c r="E97" s="1"/>
  <c r="G97" s="1"/>
  <c r="D98"/>
  <c r="E98" s="1"/>
  <c r="G98" s="1"/>
  <c r="D99"/>
  <c r="E99" s="1"/>
  <c r="G99" s="1"/>
  <c r="D165" i="7"/>
  <c r="E165" s="1"/>
  <c r="G165" s="1"/>
  <c r="D147" i="3"/>
  <c r="E147" s="1"/>
  <c r="G147" s="1"/>
  <c r="D146"/>
  <c r="E146" s="1"/>
  <c r="G146" s="1"/>
  <c r="D144"/>
  <c r="E144" s="1"/>
  <c r="G144" s="1"/>
  <c r="D145"/>
  <c r="E145" s="1"/>
  <c r="G145" s="1"/>
  <c r="D142" l="1"/>
  <c r="D143"/>
  <c r="D167" i="6"/>
  <c r="E167" s="1"/>
  <c r="G167" s="1"/>
  <c r="D168"/>
  <c r="E168" s="1"/>
  <c r="G168" s="1"/>
  <c r="D169"/>
  <c r="E169" s="1"/>
  <c r="G169" s="1"/>
  <c r="D170"/>
  <c r="E170" s="1"/>
  <c r="G170" s="1"/>
  <c r="D164" i="7" l="1"/>
  <c r="E164" s="1"/>
  <c r="G164" s="1"/>
  <c r="D166" i="6"/>
  <c r="E166" s="1"/>
  <c r="G166" s="1"/>
  <c r="D165"/>
  <c r="E165" s="1"/>
  <c r="G165" s="1"/>
  <c r="D164"/>
  <c r="E164" s="1"/>
  <c r="G164" s="1"/>
  <c r="D163"/>
  <c r="E163" s="1"/>
  <c r="G163" s="1"/>
  <c r="D162"/>
  <c r="E162" s="1"/>
  <c r="G162" s="1"/>
  <c r="E143" i="3"/>
  <c r="G143" s="1"/>
  <c r="E142"/>
  <c r="G142" s="1"/>
  <c r="D163" i="7"/>
  <c r="E163" s="1"/>
  <c r="G163" s="1"/>
  <c r="E96" i="8"/>
  <c r="G96" s="1"/>
  <c r="D161" i="6"/>
  <c r="E161" s="1"/>
  <c r="G161" s="1"/>
  <c r="D141" i="3"/>
  <c r="E141" s="1"/>
  <c r="G141" s="1"/>
  <c r="D162" i="7"/>
  <c r="E162" s="1"/>
  <c r="G162" s="1"/>
  <c r="D161"/>
  <c r="E161" s="1"/>
  <c r="G161" s="1"/>
  <c r="D160"/>
  <c r="E160" s="1"/>
  <c r="G160" s="1"/>
  <c r="D95" i="8"/>
  <c r="E95" s="1"/>
  <c r="G95" s="1"/>
  <c r="D160" i="6"/>
  <c r="E160" s="1"/>
  <c r="G160" s="1"/>
  <c r="D159"/>
  <c r="E159" s="1"/>
  <c r="G159" s="1"/>
  <c r="D158"/>
  <c r="E158" s="1"/>
  <c r="G158" s="1"/>
  <c r="D140" i="3"/>
  <c r="E140" s="1"/>
  <c r="G140" s="1"/>
  <c r="D139"/>
  <c r="E139" s="1"/>
  <c r="G139" s="1"/>
  <c r="D159" i="7"/>
  <c r="E159" s="1"/>
  <c r="G159" s="1"/>
  <c r="D94" i="8"/>
  <c r="E94" s="1"/>
  <c r="G94" s="1"/>
  <c r="D93"/>
  <c r="E93" s="1"/>
  <c r="G93" s="1"/>
  <c r="D157" i="6"/>
  <c r="E157" s="1"/>
  <c r="G157" s="1"/>
  <c r="D158" i="7"/>
  <c r="E158" s="1"/>
  <c r="G158" s="1"/>
  <c r="D92" i="8"/>
  <c r="E92" s="1"/>
  <c r="G92" s="1"/>
  <c r="D156" i="6"/>
  <c r="E156" s="1"/>
  <c r="G156" s="1"/>
  <c r="D91" i="8"/>
  <c r="E91" s="1"/>
  <c r="G91" s="1"/>
  <c r="D90"/>
  <c r="E90" s="1"/>
  <c r="G90" s="1"/>
  <c r="D89"/>
  <c r="E89" s="1"/>
  <c r="G89" s="1"/>
  <c r="D155" i="6" l="1"/>
  <c r="E155" s="1"/>
  <c r="G155" s="1"/>
  <c r="D154"/>
  <c r="E154" s="1"/>
  <c r="G154" s="1"/>
  <c r="D153"/>
  <c r="E153" s="1"/>
  <c r="G153" s="1"/>
  <c r="D152"/>
  <c r="E152" s="1"/>
  <c r="G152" s="1"/>
  <c r="D151"/>
  <c r="E151" s="1"/>
  <c r="G151" s="1"/>
  <c r="D150"/>
  <c r="E150" s="1"/>
  <c r="G150" s="1"/>
  <c r="D149"/>
  <c r="E149" s="1"/>
  <c r="G149" s="1"/>
  <c r="D148"/>
  <c r="E148" s="1"/>
  <c r="G148" s="1"/>
  <c r="D88" i="8"/>
  <c r="E88" s="1"/>
  <c r="G88" s="1"/>
  <c r="D87"/>
  <c r="E87" s="1"/>
  <c r="G87" s="1"/>
  <c r="D147" i="6"/>
  <c r="E147" s="1"/>
  <c r="G147" s="1"/>
  <c r="D86" i="8"/>
  <c r="E86" s="1"/>
  <c r="G86" s="1"/>
  <c r="D85"/>
  <c r="E85" s="1"/>
  <c r="G85" s="1"/>
  <c r="D84"/>
  <c r="E84" s="1"/>
  <c r="G84" s="1"/>
  <c r="D143" i="6"/>
  <c r="E143" s="1"/>
  <c r="G143" s="1"/>
  <c r="D144"/>
  <c r="E144" s="1"/>
  <c r="G144" s="1"/>
  <c r="D145"/>
  <c r="E145" s="1"/>
  <c r="G145" s="1"/>
  <c r="D146"/>
  <c r="E146" s="1"/>
  <c r="G146" s="1"/>
  <c r="D142"/>
  <c r="E142" s="1"/>
  <c r="G142" s="1"/>
  <c r="D141" l="1"/>
  <c r="E141" s="1"/>
  <c r="G141" s="1"/>
  <c r="D83" i="8"/>
  <c r="E83" s="1"/>
  <c r="G83" s="1"/>
  <c r="D82"/>
  <c r="E82" s="1"/>
  <c r="G82" s="1"/>
  <c r="D140" i="6"/>
  <c r="E140" s="1"/>
  <c r="G140" s="1"/>
  <c r="D139"/>
  <c r="E139" s="1"/>
  <c r="G139" s="1"/>
  <c r="D138"/>
  <c r="E138" s="1"/>
  <c r="G138" s="1"/>
  <c r="D137"/>
  <c r="E137" s="1"/>
  <c r="G137" s="1"/>
  <c r="D136"/>
  <c r="E136" s="1"/>
  <c r="G136" s="1"/>
  <c r="D135"/>
  <c r="E135" s="1"/>
  <c r="G135" s="1"/>
  <c r="D81" i="8"/>
  <c r="E81" s="1"/>
  <c r="G81" s="1"/>
  <c r="D80"/>
  <c r="E80" s="1"/>
  <c r="G80" s="1"/>
  <c r="D134" i="6"/>
  <c r="E134" s="1"/>
  <c r="G134" s="1"/>
  <c r="D79" i="8"/>
  <c r="E79" s="1"/>
  <c r="G79" s="1"/>
  <c r="D78"/>
  <c r="E78" s="1"/>
  <c r="G78" s="1"/>
  <c r="D133" i="6"/>
  <c r="E133" s="1"/>
  <c r="G133" s="1"/>
  <c r="D77" i="8"/>
  <c r="E77" s="1"/>
  <c r="G77" s="1"/>
  <c r="D76"/>
  <c r="E76" s="1"/>
  <c r="G76" s="1"/>
  <c r="D75"/>
  <c r="E75" s="1"/>
  <c r="G75" s="1"/>
  <c r="D74"/>
  <c r="E74" s="1"/>
  <c r="G74" s="1"/>
  <c r="D73"/>
  <c r="E73" s="1"/>
  <c r="G73" s="1"/>
  <c r="D132" i="6"/>
  <c r="E132" s="1"/>
  <c r="G132" s="1"/>
  <c r="D131"/>
  <c r="E131" s="1"/>
  <c r="G131" s="1"/>
  <c r="D130"/>
  <c r="E130" s="1"/>
  <c r="G130" s="1"/>
  <c r="D129"/>
  <c r="E129" s="1"/>
  <c r="G129" s="1"/>
  <c r="D128"/>
  <c r="E128" s="1"/>
  <c r="G128" s="1"/>
  <c r="D127"/>
  <c r="E127" s="1"/>
  <c r="G127" s="1"/>
  <c r="D122"/>
  <c r="E122" s="1"/>
  <c r="G122" s="1"/>
  <c r="D126"/>
  <c r="E126" s="1"/>
  <c r="G126" s="1"/>
  <c r="D125"/>
  <c r="E125" s="1"/>
  <c r="G125" s="1"/>
  <c r="D124"/>
  <c r="E124" s="1"/>
  <c r="G124" s="1"/>
  <c r="D28" i="18"/>
  <c r="E28" s="1"/>
  <c r="G28" s="1"/>
  <c r="D72" i="8"/>
  <c r="E72" s="1"/>
  <c r="G72" s="1"/>
  <c r="D71"/>
  <c r="E71" s="1"/>
  <c r="G71" s="1"/>
  <c r="D123" i="6"/>
  <c r="E123" s="1"/>
  <c r="G123" s="1"/>
  <c r="D157" i="7"/>
  <c r="E157" s="1"/>
  <c r="G157" s="1"/>
  <c r="D156"/>
  <c r="E156" s="1"/>
  <c r="G156" s="1"/>
  <c r="D155"/>
  <c r="E155" s="1"/>
  <c r="G155" s="1"/>
  <c r="D154"/>
  <c r="E154" s="1"/>
  <c r="G154" s="1"/>
  <c r="D153"/>
  <c r="E153" s="1"/>
  <c r="G153" s="1"/>
  <c r="D152"/>
  <c r="E152" s="1"/>
  <c r="G152" s="1"/>
  <c r="D151"/>
  <c r="E151" s="1"/>
  <c r="G151" s="1"/>
  <c r="D150"/>
  <c r="E150" s="1"/>
  <c r="G150" s="1"/>
  <c r="D149"/>
  <c r="E149" s="1"/>
  <c r="G149" s="1"/>
  <c r="D148"/>
  <c r="E148" s="1"/>
  <c r="G148" s="1"/>
  <c r="D147"/>
  <c r="E147" s="1"/>
  <c r="G147" s="1"/>
  <c r="D146"/>
  <c r="E146" s="1"/>
  <c r="G146" s="1"/>
  <c r="D145"/>
  <c r="E145" s="1"/>
  <c r="G145" s="1"/>
  <c r="D144"/>
  <c r="E144" s="1"/>
  <c r="G144" s="1"/>
  <c r="D143"/>
  <c r="E143" s="1"/>
  <c r="G143" s="1"/>
  <c r="D142"/>
  <c r="E142" s="1"/>
  <c r="G142" s="1"/>
  <c r="D141"/>
  <c r="E141" s="1"/>
  <c r="G141" s="1"/>
  <c r="D140"/>
  <c r="E140" s="1"/>
  <c r="G140" s="1"/>
  <c r="D139"/>
  <c r="E139" s="1"/>
  <c r="G139" s="1"/>
  <c r="D138"/>
  <c r="E138" s="1"/>
  <c r="G138" s="1"/>
  <c r="D138" i="3"/>
  <c r="E138" s="1"/>
  <c r="G138" s="1"/>
  <c r="D137"/>
  <c r="E137" s="1"/>
  <c r="G137" s="1"/>
  <c r="D136"/>
  <c r="E136" s="1"/>
  <c r="G136" s="1"/>
  <c r="D135"/>
  <c r="E135" s="1"/>
  <c r="G135" s="1"/>
  <c r="D134"/>
  <c r="E134" s="1"/>
  <c r="G134" s="1"/>
  <c r="D133"/>
  <c r="E133" s="1"/>
  <c r="G133" s="1"/>
  <c r="D132"/>
  <c r="E132" s="1"/>
  <c r="G132" s="1"/>
  <c r="D131"/>
  <c r="E131" s="1"/>
  <c r="G131" s="1"/>
  <c r="D130"/>
  <c r="E130" s="1"/>
  <c r="G130" s="1"/>
  <c r="D129"/>
  <c r="E129" s="1"/>
  <c r="G129" s="1"/>
  <c r="D128"/>
  <c r="E128" s="1"/>
  <c r="G128" s="1"/>
  <c r="D127"/>
  <c r="E127" s="1"/>
  <c r="G127" s="1"/>
  <c r="D126"/>
  <c r="E126" s="1"/>
  <c r="G126" s="1"/>
  <c r="D125"/>
  <c r="E125" s="1"/>
  <c r="G125" s="1"/>
  <c r="D124"/>
  <c r="E124" s="1"/>
  <c r="G124" s="1"/>
  <c r="D123"/>
  <c r="E123" s="1"/>
  <c r="G123" s="1"/>
  <c r="D122"/>
  <c r="E122" s="1"/>
  <c r="G122" s="1"/>
  <c r="D121"/>
  <c r="E121" s="1"/>
  <c r="G121" s="1"/>
  <c r="D120"/>
  <c r="E120" s="1"/>
  <c r="G120" s="1"/>
  <c r="D119"/>
  <c r="E119" s="1"/>
  <c r="G119" s="1"/>
  <c r="D118"/>
  <c r="E118" s="1"/>
  <c r="G118" s="1"/>
  <c r="D117"/>
  <c r="E117" s="1"/>
  <c r="G117" s="1"/>
  <c r="D116"/>
  <c r="E116" s="1"/>
  <c r="G116" s="1"/>
  <c r="D115"/>
  <c r="E115" s="1"/>
  <c r="G115" s="1"/>
  <c r="D114"/>
  <c r="E114" s="1"/>
  <c r="G114" s="1"/>
  <c r="D113"/>
  <c r="E113" s="1"/>
  <c r="G113" s="1"/>
  <c r="D112"/>
  <c r="E112" s="1"/>
  <c r="G112" s="1"/>
  <c r="D111"/>
  <c r="E111" s="1"/>
  <c r="G111" s="1"/>
  <c r="D137" i="7"/>
  <c r="E137" s="1"/>
  <c r="G137" s="1"/>
  <c r="D136"/>
  <c r="E136" s="1"/>
  <c r="G136" s="1"/>
  <c r="D135"/>
  <c r="E135" s="1"/>
  <c r="G135" s="1"/>
  <c r="D134"/>
  <c r="E134" s="1"/>
  <c r="G134" s="1"/>
  <c r="D133"/>
  <c r="E133" s="1"/>
  <c r="G133" s="1"/>
  <c r="D132"/>
  <c r="E132" s="1"/>
  <c r="G132" s="1"/>
  <c r="D66" i="8"/>
  <c r="D10" i="16"/>
  <c r="G10"/>
  <c r="J10"/>
  <c r="D8" i="19"/>
  <c r="D7"/>
  <c r="D60" i="8" l="1"/>
  <c r="E60" s="1"/>
  <c r="G60" s="1"/>
  <c r="D59"/>
  <c r="E59" s="1"/>
  <c r="G59" s="1"/>
  <c r="D121" i="6"/>
  <c r="E121" s="1"/>
  <c r="G121" s="1"/>
  <c r="D120"/>
  <c r="E120" s="1"/>
  <c r="G120" s="1"/>
  <c r="D128" i="7"/>
  <c r="E128" s="1"/>
  <c r="G128" s="1"/>
  <c r="D13" i="20"/>
  <c r="E13" s="1"/>
  <c r="D14"/>
  <c r="E14" s="1"/>
  <c r="D15"/>
  <c r="E15" s="1"/>
  <c r="D16"/>
  <c r="E16" s="1"/>
  <c r="D17"/>
  <c r="E17" s="1"/>
  <c r="D18"/>
  <c r="E18" s="1"/>
  <c r="D119" i="6"/>
  <c r="E119" s="1"/>
  <c r="G119" s="1"/>
  <c r="D118"/>
  <c r="E118" s="1"/>
  <c r="G118" s="1"/>
  <c r="D106" i="3"/>
  <c r="E106" s="1"/>
  <c r="G106" s="1"/>
  <c r="D107"/>
  <c r="E107" s="1"/>
  <c r="G107" s="1"/>
  <c r="D112" i="6"/>
  <c r="E112" s="1"/>
  <c r="G112" s="1"/>
  <c r="D113"/>
  <c r="E113" s="1"/>
  <c r="G113" s="1"/>
  <c r="D114"/>
  <c r="E114" s="1"/>
  <c r="G114" s="1"/>
  <c r="D115"/>
  <c r="E115" s="1"/>
  <c r="G115" s="1"/>
  <c r="D116"/>
  <c r="E116" s="1"/>
  <c r="G116" s="1"/>
  <c r="D117"/>
  <c r="E117" s="1"/>
  <c r="G117" s="1"/>
  <c r="D102" i="3"/>
  <c r="E102" s="1"/>
  <c r="G102" s="1"/>
  <c r="D103"/>
  <c r="E103" s="1"/>
  <c r="G103" s="1"/>
  <c r="D104"/>
  <c r="E104" s="1"/>
  <c r="G104" s="1"/>
  <c r="D105"/>
  <c r="E105" s="1"/>
  <c r="G105" s="1"/>
  <c r="D108"/>
  <c r="E108" s="1"/>
  <c r="G108" s="1"/>
  <c r="D109"/>
  <c r="E109" s="1"/>
  <c r="G109" s="1"/>
  <c r="D110"/>
  <c r="E110" s="1"/>
  <c r="G110" s="1"/>
  <c r="D101"/>
  <c r="E101" s="1"/>
  <c r="G101" s="1"/>
  <c r="D100"/>
  <c r="E100" s="1"/>
  <c r="G100" s="1"/>
  <c r="D99"/>
  <c r="E99" s="1"/>
  <c r="G99" s="1"/>
  <c r="D98"/>
  <c r="E98" s="1"/>
  <c r="G98" s="1"/>
  <c r="D97"/>
  <c r="E97" s="1"/>
  <c r="D96"/>
  <c r="E96" s="1"/>
  <c r="D111" i="6"/>
  <c r="E111" s="1"/>
  <c r="G111" s="1"/>
  <c r="D110"/>
  <c r="E110" s="1"/>
  <c r="G110" s="1"/>
  <c r="D109"/>
  <c r="E109" s="1"/>
  <c r="G109" s="1"/>
  <c r="D108"/>
  <c r="E108" s="1"/>
  <c r="G108" s="1"/>
  <c r="D107"/>
  <c r="E107" s="1"/>
  <c r="G107" s="1"/>
  <c r="D106"/>
  <c r="E106" s="1"/>
  <c r="G106" s="1"/>
  <c r="D105"/>
  <c r="E105" s="1"/>
  <c r="G105" s="1"/>
  <c r="D104"/>
  <c r="E104" s="1"/>
  <c r="G104" s="1"/>
  <c r="D103"/>
  <c r="E103" s="1"/>
  <c r="G103" s="1"/>
  <c r="D4" i="20" l="1"/>
  <c r="E4" s="1"/>
  <c r="G4" s="1"/>
  <c r="D20"/>
  <c r="D19"/>
  <c r="G18"/>
  <c r="G17"/>
  <c r="G16"/>
  <c r="G15"/>
  <c r="G14"/>
  <c r="G13"/>
  <c r="D12"/>
  <c r="E12" s="1"/>
  <c r="G12" s="1"/>
  <c r="D11"/>
  <c r="E11" s="1"/>
  <c r="G11" s="1"/>
  <c r="D10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D3"/>
  <c r="E3" s="1"/>
  <c r="G3" s="1"/>
  <c r="D95" i="3"/>
  <c r="E95" s="1"/>
  <c r="G95" s="1"/>
  <c r="D94"/>
  <c r="E94" s="1"/>
  <c r="G94" s="1"/>
  <c r="G97"/>
  <c r="G96"/>
  <c r="D93"/>
  <c r="E93" s="1"/>
  <c r="G93" s="1"/>
  <c r="D102" i="6"/>
  <c r="E102" s="1"/>
  <c r="G102" s="1"/>
  <c r="D101"/>
  <c r="E101" s="1"/>
  <c r="G101" s="1"/>
  <c r="D100"/>
  <c r="E100" s="1"/>
  <c r="G100" s="1"/>
  <c r="D99"/>
  <c r="E99" s="1"/>
  <c r="G99" s="1"/>
  <c r="D98"/>
  <c r="E98" s="1"/>
  <c r="G98" s="1"/>
  <c r="D97"/>
  <c r="E97" s="1"/>
  <c r="G97" s="1"/>
  <c r="D96"/>
  <c r="E96" s="1"/>
  <c r="G96" s="1"/>
  <c r="D95"/>
  <c r="E95" s="1"/>
  <c r="G95" s="1"/>
  <c r="D92" i="3"/>
  <c r="E92" s="1"/>
  <c r="G92" s="1"/>
  <c r="D94" i="6"/>
  <c r="E94" s="1"/>
  <c r="G94" s="1"/>
  <c r="D93"/>
  <c r="E93" s="1"/>
  <c r="G93" s="1"/>
  <c r="D92"/>
  <c r="E92" s="1"/>
  <c r="G92" s="1"/>
  <c r="D91"/>
  <c r="E91" s="1"/>
  <c r="G91" s="1"/>
  <c r="D90"/>
  <c r="E90" s="1"/>
  <c r="G90" s="1"/>
  <c r="D89"/>
  <c r="E89" s="1"/>
  <c r="G89" s="1"/>
  <c r="D88"/>
  <c r="E88" s="1"/>
  <c r="G88" s="1"/>
  <c r="D87"/>
  <c r="E87" s="1"/>
  <c r="G87" s="1"/>
  <c r="D86"/>
  <c r="E86" s="1"/>
  <c r="G86" s="1"/>
  <c r="E20" i="20" l="1"/>
  <c r="G20" s="1"/>
  <c r="E19"/>
  <c r="G19" s="1"/>
  <c r="D85" i="6"/>
  <c r="E85" s="1"/>
  <c r="G85" s="1"/>
  <c r="D4" i="18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D12"/>
  <c r="E12" s="1"/>
  <c r="G12" s="1"/>
  <c r="D11"/>
  <c r="E11" s="1"/>
  <c r="G11" s="1"/>
  <c r="D10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E4"/>
  <c r="G4" s="1"/>
  <c r="D84" i="6"/>
  <c r="E84" s="1"/>
  <c r="G84" s="1"/>
  <c r="D83"/>
  <c r="E83" s="1"/>
  <c r="G83" s="1"/>
  <c r="D82"/>
  <c r="E82" s="1"/>
  <c r="G82" s="1"/>
  <c r="D81"/>
  <c r="E81" s="1"/>
  <c r="G81" s="1"/>
  <c r="D102" i="7"/>
  <c r="E102" s="1"/>
  <c r="G102" s="1"/>
  <c r="D80" i="6"/>
  <c r="E80" s="1"/>
  <c r="G80" s="1"/>
  <c r="D79"/>
  <c r="E79" s="1"/>
  <c r="G79" s="1"/>
  <c r="D131" i="7"/>
  <c r="E131" s="1"/>
  <c r="G131" s="1"/>
  <c r="D130"/>
  <c r="E130" s="1"/>
  <c r="G130" s="1"/>
  <c r="E129"/>
  <c r="G129" s="1"/>
  <c r="D127"/>
  <c r="E127" s="1"/>
  <c r="G127" s="1"/>
  <c r="D126"/>
  <c r="E126" s="1"/>
  <c r="G126" s="1"/>
  <c r="D125"/>
  <c r="E125" s="1"/>
  <c r="G125" s="1"/>
  <c r="D124"/>
  <c r="E124" s="1"/>
  <c r="G124" s="1"/>
  <c r="D123"/>
  <c r="E123" s="1"/>
  <c r="G123" s="1"/>
  <c r="D122"/>
  <c r="E122" s="1"/>
  <c r="G122" s="1"/>
  <c r="D121"/>
  <c r="E121" s="1"/>
  <c r="G121" s="1"/>
  <c r="D120"/>
  <c r="E120" s="1"/>
  <c r="G120" s="1"/>
  <c r="D119"/>
  <c r="E119" s="1"/>
  <c r="G119" s="1"/>
  <c r="D118"/>
  <c r="E118" s="1"/>
  <c r="G118" s="1"/>
  <c r="D117"/>
  <c r="E117" s="1"/>
  <c r="G117" s="1"/>
  <c r="D116"/>
  <c r="E116" s="1"/>
  <c r="G116" s="1"/>
  <c r="D115"/>
  <c r="E115" s="1"/>
  <c r="G115" s="1"/>
  <c r="D114"/>
  <c r="E114" s="1"/>
  <c r="G114" s="1"/>
  <c r="D113"/>
  <c r="E113" s="1"/>
  <c r="G113" s="1"/>
  <c r="D112"/>
  <c r="E112" s="1"/>
  <c r="G112" s="1"/>
  <c r="D111"/>
  <c r="E111" s="1"/>
  <c r="G111" s="1"/>
  <c r="D110"/>
  <c r="E110" s="1"/>
  <c r="G110" s="1"/>
  <c r="D109"/>
  <c r="E109" s="1"/>
  <c r="G109" s="1"/>
  <c r="D108"/>
  <c r="E108" s="1"/>
  <c r="G108" s="1"/>
  <c r="D107"/>
  <c r="E107" s="1"/>
  <c r="G107" s="1"/>
  <c r="D106"/>
  <c r="E106" s="1"/>
  <c r="G106" s="1"/>
  <c r="D105"/>
  <c r="E105" s="1"/>
  <c r="G105" s="1"/>
  <c r="D104"/>
  <c r="E104" s="1"/>
  <c r="G104" s="1"/>
  <c r="D103"/>
  <c r="E103" s="1"/>
  <c r="G103" s="1"/>
  <c r="D101"/>
  <c r="E101" s="1"/>
  <c r="G101" s="1"/>
  <c r="D100"/>
  <c r="E100" s="1"/>
  <c r="G100" s="1"/>
  <c r="D99"/>
  <c r="E99" s="1"/>
  <c r="G99" s="1"/>
  <c r="D98"/>
  <c r="E98" s="1"/>
  <c r="G98" s="1"/>
  <c r="D97"/>
  <c r="E97" s="1"/>
  <c r="G97" s="1"/>
  <c r="D96"/>
  <c r="E96" s="1"/>
  <c r="G96" s="1"/>
  <c r="D78" i="6"/>
  <c r="E78" s="1"/>
  <c r="G78" s="1"/>
  <c r="D77"/>
  <c r="E77" s="1"/>
  <c r="G77" s="1"/>
  <c r="D76"/>
  <c r="E76" s="1"/>
  <c r="G76" s="1"/>
  <c r="D75"/>
  <c r="E75" s="1"/>
  <c r="G75" s="1"/>
  <c r="D74"/>
  <c r="E74" s="1"/>
  <c r="G74" s="1"/>
  <c r="D73"/>
  <c r="E73" s="1"/>
  <c r="G73" s="1"/>
  <c r="D72"/>
  <c r="E72" s="1"/>
  <c r="G72" s="1"/>
  <c r="D6" i="19"/>
  <c r="D12"/>
  <c r="D37" i="6"/>
  <c r="E37" s="1"/>
  <c r="G37" s="1"/>
  <c r="D39"/>
  <c r="E39" s="1"/>
  <c r="G39" s="1"/>
  <c r="D13" i="19"/>
  <c r="D11"/>
  <c r="D9"/>
  <c r="D3" i="6"/>
  <c r="E3" s="1"/>
  <c r="G3" s="1"/>
  <c r="J9" i="16"/>
  <c r="G9"/>
  <c r="D8"/>
  <c r="D9"/>
  <c r="D95" i="7"/>
  <c r="E95" s="1"/>
  <c r="G95" s="1"/>
  <c r="D94"/>
  <c r="E94" s="1"/>
  <c r="G94" s="1"/>
  <c r="D69" i="3"/>
  <c r="E69" s="1"/>
  <c r="D68"/>
  <c r="E68" s="1"/>
  <c r="D93" i="7"/>
  <c r="E93" s="1"/>
  <c r="G93" s="1"/>
  <c r="D92"/>
  <c r="E92" s="1"/>
  <c r="G92" s="1"/>
  <c r="D91"/>
  <c r="E91" s="1"/>
  <c r="G91" s="1"/>
  <c r="D90"/>
  <c r="E90" s="1"/>
  <c r="G90" s="1"/>
  <c r="D89"/>
  <c r="E89" s="1"/>
  <c r="G89" s="1"/>
  <c r="D88"/>
  <c r="E88" s="1"/>
  <c r="G88" s="1"/>
  <c r="D78"/>
  <c r="E78" s="1"/>
  <c r="G78" s="1"/>
  <c r="D56" i="3"/>
  <c r="E56" s="1"/>
  <c r="G56" s="1"/>
  <c r="D57"/>
  <c r="E57" s="1"/>
  <c r="G57" s="1"/>
  <c r="D87" i="7"/>
  <c r="E87" s="1"/>
  <c r="G87" s="1"/>
  <c r="D86"/>
  <c r="E86" s="1"/>
  <c r="G86" s="1"/>
  <c r="D85"/>
  <c r="E85" s="1"/>
  <c r="G85" s="1"/>
  <c r="D84"/>
  <c r="E84" s="1"/>
  <c r="G84" s="1"/>
  <c r="D83"/>
  <c r="E83" s="1"/>
  <c r="G83" s="1"/>
  <c r="D82"/>
  <c r="E82" s="1"/>
  <c r="D62" i="6"/>
  <c r="E62" s="1"/>
  <c r="G62" s="1"/>
  <c r="D56"/>
  <c r="E56" s="1"/>
  <c r="G56" s="1"/>
  <c r="D57"/>
  <c r="E57" s="1"/>
  <c r="G57" s="1"/>
  <c r="D58"/>
  <c r="E58" s="1"/>
  <c r="G58" s="1"/>
  <c r="D59"/>
  <c r="E59" s="1"/>
  <c r="G59" s="1"/>
  <c r="D60"/>
  <c r="E60" s="1"/>
  <c r="G60" s="1"/>
  <c r="D52" i="3"/>
  <c r="E52" s="1"/>
  <c r="G52" s="1"/>
  <c r="D48"/>
  <c r="E48" s="1"/>
  <c r="G48" s="1"/>
  <c r="D49"/>
  <c r="E49" s="1"/>
  <c r="G49" s="1"/>
  <c r="D50"/>
  <c r="E50" s="1"/>
  <c r="G50" s="1"/>
  <c r="D51"/>
  <c r="E51" s="1"/>
  <c r="G51" s="1"/>
  <c r="D47"/>
  <c r="E47" s="1"/>
  <c r="G47" s="1"/>
  <c r="D80" i="7"/>
  <c r="E80" s="1"/>
  <c r="G80" s="1"/>
  <c r="D79"/>
  <c r="E79" s="1"/>
  <c r="G79" s="1"/>
  <c r="D81"/>
  <c r="E81" s="1"/>
  <c r="G81" s="1"/>
  <c r="F3" i="8"/>
  <c r="D62" i="7"/>
  <c r="E62" s="1"/>
  <c r="G62" s="1"/>
  <c r="J8" i="16"/>
  <c r="G8"/>
  <c r="F16" i="6"/>
  <c r="D11"/>
  <c r="E11" s="1"/>
  <c r="G11" s="1"/>
  <c r="D18" i="7"/>
  <c r="E18" s="1"/>
  <c r="G18" s="1"/>
  <c r="D19"/>
  <c r="E19" s="1"/>
  <c r="G19" s="1"/>
  <c r="D20"/>
  <c r="E20" s="1"/>
  <c r="G20" s="1"/>
  <c r="D21"/>
  <c r="E21" s="1"/>
  <c r="G21" s="1"/>
  <c r="D22"/>
  <c r="E22" s="1"/>
  <c r="G22" s="1"/>
  <c r="D5"/>
  <c r="E5" s="1"/>
  <c r="G5" s="1"/>
  <c r="D46"/>
  <c r="E46" s="1"/>
  <c r="D6" i="6"/>
  <c r="E6" s="1"/>
  <c r="G6" s="1"/>
  <c r="D44" i="18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9"/>
  <c r="E39" s="1"/>
  <c r="G39" s="1"/>
  <c r="D38"/>
  <c r="E38" s="1"/>
  <c r="G38" s="1"/>
  <c r="D37"/>
  <c r="E37" s="1"/>
  <c r="G37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3"/>
  <c r="E3" s="1"/>
  <c r="G3" s="1"/>
  <c r="J7" i="16"/>
  <c r="G7"/>
  <c r="D7"/>
  <c r="D6"/>
  <c r="G6"/>
  <c r="J6"/>
  <c r="D5"/>
  <c r="D92" i="12"/>
  <c r="E92" s="1"/>
  <c r="G92" s="1"/>
  <c r="D91"/>
  <c r="E91" s="1"/>
  <c r="G91" s="1"/>
  <c r="D90"/>
  <c r="E90" s="1"/>
  <c r="G90" s="1"/>
  <c r="D89"/>
  <c r="E89" s="1"/>
  <c r="G89" s="1"/>
  <c r="D88"/>
  <c r="E88" s="1"/>
  <c r="G88" s="1"/>
  <c r="D87"/>
  <c r="E87" s="1"/>
  <c r="G87" s="1"/>
  <c r="D86"/>
  <c r="E86" s="1"/>
  <c r="G86" s="1"/>
  <c r="D85"/>
  <c r="E85" s="1"/>
  <c r="G85" s="1"/>
  <c r="D84"/>
  <c r="E84" s="1"/>
  <c r="G84" s="1"/>
  <c r="D83"/>
  <c r="E83" s="1"/>
  <c r="G83" s="1"/>
  <c r="D82"/>
  <c r="E82" s="1"/>
  <c r="G82" s="1"/>
  <c r="D81"/>
  <c r="E81" s="1"/>
  <c r="G81" s="1"/>
  <c r="D80"/>
  <c r="E80" s="1"/>
  <c r="G80" s="1"/>
  <c r="D79"/>
  <c r="E79" s="1"/>
  <c r="G79" s="1"/>
  <c r="D78"/>
  <c r="E78" s="1"/>
  <c r="G78" s="1"/>
  <c r="D77"/>
  <c r="E77" s="1"/>
  <c r="G77" s="1"/>
  <c r="D76"/>
  <c r="E76" s="1"/>
  <c r="G76" s="1"/>
  <c r="D75"/>
  <c r="E75" s="1"/>
  <c r="G75" s="1"/>
  <c r="D74"/>
  <c r="E74" s="1"/>
  <c r="G74" s="1"/>
  <c r="D73"/>
  <c r="E73" s="1"/>
  <c r="G73" s="1"/>
  <c r="D72"/>
  <c r="E72" s="1"/>
  <c r="G72" s="1"/>
  <c r="D71"/>
  <c r="E71" s="1"/>
  <c r="G71" s="1"/>
  <c r="D70"/>
  <c r="E70" s="1"/>
  <c r="G70" s="1"/>
  <c r="D69"/>
  <c r="E69" s="1"/>
  <c r="G69" s="1"/>
  <c r="D68"/>
  <c r="E68" s="1"/>
  <c r="G68" s="1"/>
  <c r="D67"/>
  <c r="E67" s="1"/>
  <c r="G67" s="1"/>
  <c r="D66"/>
  <c r="E66" s="1"/>
  <c r="G66" s="1"/>
  <c r="D65"/>
  <c r="E65" s="1"/>
  <c r="G65" s="1"/>
  <c r="D64"/>
  <c r="E64" s="1"/>
  <c r="G64" s="1"/>
  <c r="D63"/>
  <c r="E63" s="1"/>
  <c r="G63" s="1"/>
  <c r="D62"/>
  <c r="E62" s="1"/>
  <c r="G62" s="1"/>
  <c r="D61"/>
  <c r="E61" s="1"/>
  <c r="G61" s="1"/>
  <c r="D60"/>
  <c r="E60" s="1"/>
  <c r="G60" s="1"/>
  <c r="D59"/>
  <c r="E59" s="1"/>
  <c r="G59" s="1"/>
  <c r="D58"/>
  <c r="E58" s="1"/>
  <c r="G58" s="1"/>
  <c r="D57"/>
  <c r="E57" s="1"/>
  <c r="G57" s="1"/>
  <c r="D56"/>
  <c r="E56" s="1"/>
  <c r="G56" s="1"/>
  <c r="D55"/>
  <c r="E55" s="1"/>
  <c r="G55" s="1"/>
  <c r="D54"/>
  <c r="E54" s="1"/>
  <c r="G54" s="1"/>
  <c r="D53"/>
  <c r="E53" s="1"/>
  <c r="G53" s="1"/>
  <c r="D52"/>
  <c r="E52" s="1"/>
  <c r="G52" s="1"/>
  <c r="D51"/>
  <c r="E51" s="1"/>
  <c r="G51" s="1"/>
  <c r="D50"/>
  <c r="E50" s="1"/>
  <c r="G50" s="1"/>
  <c r="D49"/>
  <c r="E49" s="1"/>
  <c r="G49" s="1"/>
  <c r="D48"/>
  <c r="E48" s="1"/>
  <c r="G48" s="1"/>
  <c r="D47"/>
  <c r="E47" s="1"/>
  <c r="G47" s="1"/>
  <c r="D46"/>
  <c r="E46" s="1"/>
  <c r="G46" s="1"/>
  <c r="D45"/>
  <c r="E45" s="1"/>
  <c r="G45" s="1"/>
  <c r="D44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9"/>
  <c r="E39" s="1"/>
  <c r="G39" s="1"/>
  <c r="D38"/>
  <c r="E38" s="1"/>
  <c r="G38" s="1"/>
  <c r="D37"/>
  <c r="E37" s="1"/>
  <c r="G37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D12"/>
  <c r="E12" s="1"/>
  <c r="G12" s="1"/>
  <c r="D11"/>
  <c r="E11" s="1"/>
  <c r="G11" s="1"/>
  <c r="D10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D4"/>
  <c r="E4" s="1"/>
  <c r="G4" s="1"/>
  <c r="D3"/>
  <c r="E3" s="1"/>
  <c r="G3" s="1"/>
  <c r="D70" i="8"/>
  <c r="E70" s="1"/>
  <c r="G70" s="1"/>
  <c r="D69"/>
  <c r="E69" s="1"/>
  <c r="G69" s="1"/>
  <c r="D68"/>
  <c r="E68" s="1"/>
  <c r="G68" s="1"/>
  <c r="D67"/>
  <c r="E67" s="1"/>
  <c r="G67" s="1"/>
  <c r="E66"/>
  <c r="G66" s="1"/>
  <c r="D65"/>
  <c r="E65" s="1"/>
  <c r="G65" s="1"/>
  <c r="D64"/>
  <c r="E64" s="1"/>
  <c r="G64" s="1"/>
  <c r="D63"/>
  <c r="E63" s="1"/>
  <c r="G63" s="1"/>
  <c r="D62"/>
  <c r="E62" s="1"/>
  <c r="G62" s="1"/>
  <c r="D61"/>
  <c r="E61" s="1"/>
  <c r="G61" s="1"/>
  <c r="D58"/>
  <c r="E58" s="1"/>
  <c r="G58" s="1"/>
  <c r="D57"/>
  <c r="E57" s="1"/>
  <c r="G57" s="1"/>
  <c r="D56"/>
  <c r="E56" s="1"/>
  <c r="G56" s="1"/>
  <c r="D55"/>
  <c r="E55" s="1"/>
  <c r="G55" s="1"/>
  <c r="D54"/>
  <c r="E54" s="1"/>
  <c r="G54" s="1"/>
  <c r="D53"/>
  <c r="E53" s="1"/>
  <c r="G53" s="1"/>
  <c r="D52"/>
  <c r="E52" s="1"/>
  <c r="G52" s="1"/>
  <c r="D51"/>
  <c r="E51" s="1"/>
  <c r="G51" s="1"/>
  <c r="D50"/>
  <c r="E50" s="1"/>
  <c r="G50" s="1"/>
  <c r="D49"/>
  <c r="E49" s="1"/>
  <c r="G49" s="1"/>
  <c r="D48"/>
  <c r="E48" s="1"/>
  <c r="G48" s="1"/>
  <c r="D47"/>
  <c r="E47" s="1"/>
  <c r="G47" s="1"/>
  <c r="D46"/>
  <c r="E46" s="1"/>
  <c r="G46" s="1"/>
  <c r="D45"/>
  <c r="E45" s="1"/>
  <c r="G45" s="1"/>
  <c r="D44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9"/>
  <c r="E39" s="1"/>
  <c r="G39" s="1"/>
  <c r="D38"/>
  <c r="E38" s="1"/>
  <c r="G38" s="1"/>
  <c r="D37"/>
  <c r="E37" s="1"/>
  <c r="G37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D12"/>
  <c r="E12" s="1"/>
  <c r="G12" s="1"/>
  <c r="D11"/>
  <c r="E11" s="1"/>
  <c r="G11" s="1"/>
  <c r="D10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D4"/>
  <c r="E4" s="1"/>
  <c r="G4" s="1"/>
  <c r="D3"/>
  <c r="E3" s="1"/>
  <c r="D71" i="6"/>
  <c r="E71" s="1"/>
  <c r="G71" s="1"/>
  <c r="D70"/>
  <c r="E70" s="1"/>
  <c r="G70" s="1"/>
  <c r="D69"/>
  <c r="E69" s="1"/>
  <c r="G69" s="1"/>
  <c r="D68"/>
  <c r="E68" s="1"/>
  <c r="G68" s="1"/>
  <c r="D67"/>
  <c r="E67" s="1"/>
  <c r="G67" s="1"/>
  <c r="D66"/>
  <c r="E66" s="1"/>
  <c r="G66" s="1"/>
  <c r="D65"/>
  <c r="E65" s="1"/>
  <c r="G65" s="1"/>
  <c r="D64"/>
  <c r="E64" s="1"/>
  <c r="G64" s="1"/>
  <c r="D63"/>
  <c r="E63" s="1"/>
  <c r="G63" s="1"/>
  <c r="D61"/>
  <c r="E61" s="1"/>
  <c r="G61" s="1"/>
  <c r="D55"/>
  <c r="E55" s="1"/>
  <c r="G55" s="1"/>
  <c r="D54"/>
  <c r="E54" s="1"/>
  <c r="G54" s="1"/>
  <c r="D53"/>
  <c r="E53" s="1"/>
  <c r="G53" s="1"/>
  <c r="D52"/>
  <c r="E52" s="1"/>
  <c r="G52" s="1"/>
  <c r="D51"/>
  <c r="E51" s="1"/>
  <c r="G51" s="1"/>
  <c r="D50"/>
  <c r="E50" s="1"/>
  <c r="G50" s="1"/>
  <c r="D49"/>
  <c r="E49" s="1"/>
  <c r="G49" s="1"/>
  <c r="D48"/>
  <c r="E48" s="1"/>
  <c r="G48" s="1"/>
  <c r="D47"/>
  <c r="E47" s="1"/>
  <c r="G47" s="1"/>
  <c r="D46"/>
  <c r="E46" s="1"/>
  <c r="G46" s="1"/>
  <c r="D45"/>
  <c r="E45" s="1"/>
  <c r="G45" s="1"/>
  <c r="D44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8"/>
  <c r="E38" s="1"/>
  <c r="G38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E18" s="1"/>
  <c r="G18" s="1"/>
  <c r="D17"/>
  <c r="E17" s="1"/>
  <c r="G17" s="1"/>
  <c r="D16"/>
  <c r="E16" s="1"/>
  <c r="D15"/>
  <c r="E15" s="1"/>
  <c r="G15" s="1"/>
  <c r="D14"/>
  <c r="E14" s="1"/>
  <c r="G14" s="1"/>
  <c r="D13"/>
  <c r="E13" s="1"/>
  <c r="G13" s="1"/>
  <c r="D12"/>
  <c r="E12" s="1"/>
  <c r="G12" s="1"/>
  <c r="D10"/>
  <c r="E10" s="1"/>
  <c r="G10" s="1"/>
  <c r="D9"/>
  <c r="E9" s="1"/>
  <c r="G9" s="1"/>
  <c r="D8"/>
  <c r="E8" s="1"/>
  <c r="G8" s="1"/>
  <c r="D7"/>
  <c r="E7" s="1"/>
  <c r="G7" s="1"/>
  <c r="D5"/>
  <c r="E5" s="1"/>
  <c r="G5" s="1"/>
  <c r="D4"/>
  <c r="E4" s="1"/>
  <c r="G4" s="1"/>
  <c r="D3" i="3"/>
  <c r="E3" s="1"/>
  <c r="G3" s="1"/>
  <c r="D91"/>
  <c r="E91" s="1"/>
  <c r="G91" s="1"/>
  <c r="D90"/>
  <c r="E90" s="1"/>
  <c r="G90" s="1"/>
  <c r="D89"/>
  <c r="E89" s="1"/>
  <c r="G89" s="1"/>
  <c r="D88"/>
  <c r="E88" s="1"/>
  <c r="G88" s="1"/>
  <c r="D87"/>
  <c r="E87" s="1"/>
  <c r="G87" s="1"/>
  <c r="D86"/>
  <c r="E86" s="1"/>
  <c r="G86" s="1"/>
  <c r="D85"/>
  <c r="E85" s="1"/>
  <c r="G85" s="1"/>
  <c r="D84"/>
  <c r="E84" s="1"/>
  <c r="G84" s="1"/>
  <c r="D83"/>
  <c r="E83" s="1"/>
  <c r="G83" s="1"/>
  <c r="D82"/>
  <c r="E82" s="1"/>
  <c r="G82" s="1"/>
  <c r="D81"/>
  <c r="E81" s="1"/>
  <c r="G81" s="1"/>
  <c r="D80"/>
  <c r="E80" s="1"/>
  <c r="G80" s="1"/>
  <c r="D79"/>
  <c r="E79" s="1"/>
  <c r="G79" s="1"/>
  <c r="D78"/>
  <c r="E78" s="1"/>
  <c r="G78" s="1"/>
  <c r="D77"/>
  <c r="E77" s="1"/>
  <c r="G77" s="1"/>
  <c r="D76"/>
  <c r="E76" s="1"/>
  <c r="G76" s="1"/>
  <c r="D75"/>
  <c r="E75" s="1"/>
  <c r="G75" s="1"/>
  <c r="D74"/>
  <c r="E74" s="1"/>
  <c r="G74" s="1"/>
  <c r="D73"/>
  <c r="E73" s="1"/>
  <c r="G73" s="1"/>
  <c r="D72"/>
  <c r="E72" s="1"/>
  <c r="G72" s="1"/>
  <c r="D71"/>
  <c r="E71" s="1"/>
  <c r="G71" s="1"/>
  <c r="D70"/>
  <c r="E70" s="1"/>
  <c r="G70" s="1"/>
  <c r="D67"/>
  <c r="E67" s="1"/>
  <c r="G67" s="1"/>
  <c r="D66"/>
  <c r="E66" s="1"/>
  <c r="G66" s="1"/>
  <c r="D65"/>
  <c r="E65" s="1"/>
  <c r="G65" s="1"/>
  <c r="D64"/>
  <c r="E64" s="1"/>
  <c r="G64" s="1"/>
  <c r="D63"/>
  <c r="E63" s="1"/>
  <c r="G63" s="1"/>
  <c r="D62"/>
  <c r="E62" s="1"/>
  <c r="G62" s="1"/>
  <c r="D61"/>
  <c r="E61" s="1"/>
  <c r="G61" s="1"/>
  <c r="D60"/>
  <c r="E60" s="1"/>
  <c r="G60" s="1"/>
  <c r="D59"/>
  <c r="E59" s="1"/>
  <c r="G59" s="1"/>
  <c r="D58"/>
  <c r="E58" s="1"/>
  <c r="G58" s="1"/>
  <c r="D55"/>
  <c r="E55" s="1"/>
  <c r="G55" s="1"/>
  <c r="D54"/>
  <c r="E54" s="1"/>
  <c r="G54" s="1"/>
  <c r="D53"/>
  <c r="E53" s="1"/>
  <c r="G53" s="1"/>
  <c r="D46"/>
  <c r="E46" s="1"/>
  <c r="G46" s="1"/>
  <c r="D45"/>
  <c r="E45" s="1"/>
  <c r="G45" s="1"/>
  <c r="D44"/>
  <c r="E44" s="1"/>
  <c r="G44" s="1"/>
  <c r="D43"/>
  <c r="E43" s="1"/>
  <c r="G43" s="1"/>
  <c r="D42"/>
  <c r="E42" s="1"/>
  <c r="G42" s="1"/>
  <c r="D41"/>
  <c r="E41" s="1"/>
  <c r="G41" s="1"/>
  <c r="D40"/>
  <c r="E40" s="1"/>
  <c r="G40" s="1"/>
  <c r="D39"/>
  <c r="E39" s="1"/>
  <c r="G39" s="1"/>
  <c r="D38"/>
  <c r="E38" s="1"/>
  <c r="G38" s="1"/>
  <c r="D37"/>
  <c r="E37" s="1"/>
  <c r="G37" s="1"/>
  <c r="D36"/>
  <c r="E36" s="1"/>
  <c r="G36" s="1"/>
  <c r="D35"/>
  <c r="E35" s="1"/>
  <c r="G35" s="1"/>
  <c r="D34"/>
  <c r="E34" s="1"/>
  <c r="G34" s="1"/>
  <c r="D33"/>
  <c r="E33" s="1"/>
  <c r="G33" s="1"/>
  <c r="D32"/>
  <c r="E32" s="1"/>
  <c r="G32" s="1"/>
  <c r="D31"/>
  <c r="E31" s="1"/>
  <c r="G31" s="1"/>
  <c r="D30"/>
  <c r="E30" s="1"/>
  <c r="G30" s="1"/>
  <c r="D29"/>
  <c r="E29" s="1"/>
  <c r="G29" s="1"/>
  <c r="D28"/>
  <c r="E28" s="1"/>
  <c r="G28" s="1"/>
  <c r="D27"/>
  <c r="E27" s="1"/>
  <c r="G27" s="1"/>
  <c r="D26"/>
  <c r="E26" s="1"/>
  <c r="G26" s="1"/>
  <c r="D25"/>
  <c r="E25" s="1"/>
  <c r="G25" s="1"/>
  <c r="D24"/>
  <c r="E24" s="1"/>
  <c r="G24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D12"/>
  <c r="E12" s="1"/>
  <c r="G12" s="1"/>
  <c r="D11"/>
  <c r="E11" s="1"/>
  <c r="G11" s="1"/>
  <c r="D10"/>
  <c r="E10" s="1"/>
  <c r="G10" s="1"/>
  <c r="D9"/>
  <c r="E9" s="1"/>
  <c r="G9" s="1"/>
  <c r="D8"/>
  <c r="E8" s="1"/>
  <c r="G8" s="1"/>
  <c r="D7"/>
  <c r="E7" s="1"/>
  <c r="G7" s="1"/>
  <c r="D6"/>
  <c r="E6" s="1"/>
  <c r="G6" s="1"/>
  <c r="D5"/>
  <c r="E5" s="1"/>
  <c r="G5" s="1"/>
  <c r="D4"/>
  <c r="E4" s="1"/>
  <c r="G4" s="1"/>
  <c r="E10" i="7"/>
  <c r="G10" s="1"/>
  <c r="D4"/>
  <c r="E4" s="1"/>
  <c r="G4" s="1"/>
  <c r="D6"/>
  <c r="E6" s="1"/>
  <c r="G6" s="1"/>
  <c r="D7"/>
  <c r="E7" s="1"/>
  <c r="G7" s="1"/>
  <c r="D8"/>
  <c r="E8" s="1"/>
  <c r="G8" s="1"/>
  <c r="E9"/>
  <c r="G9" s="1"/>
  <c r="D11"/>
  <c r="E11" s="1"/>
  <c r="G11" s="1"/>
  <c r="D12"/>
  <c r="E12" s="1"/>
  <c r="G12" s="1"/>
  <c r="D13"/>
  <c r="E13" s="1"/>
  <c r="G13" s="1"/>
  <c r="D14"/>
  <c r="E14" s="1"/>
  <c r="G14" s="1"/>
  <c r="D15"/>
  <c r="E15" s="1"/>
  <c r="G15" s="1"/>
  <c r="D16"/>
  <c r="E16" s="1"/>
  <c r="G16" s="1"/>
  <c r="D17"/>
  <c r="E17" s="1"/>
  <c r="G17" s="1"/>
  <c r="D23"/>
  <c r="E23" s="1"/>
  <c r="G23" s="1"/>
  <c r="D24"/>
  <c r="E24" s="1"/>
  <c r="G24" s="1"/>
  <c r="D25"/>
  <c r="E25" s="1"/>
  <c r="G25" s="1"/>
  <c r="D26"/>
  <c r="E26" s="1"/>
  <c r="G26" s="1"/>
  <c r="D27"/>
  <c r="E27" s="1"/>
  <c r="G27" s="1"/>
  <c r="D28"/>
  <c r="E28" s="1"/>
  <c r="G28" s="1"/>
  <c r="D29"/>
  <c r="E29" s="1"/>
  <c r="G29" s="1"/>
  <c r="D30"/>
  <c r="E30" s="1"/>
  <c r="G30" s="1"/>
  <c r="D31"/>
  <c r="E31" s="1"/>
  <c r="G31" s="1"/>
  <c r="D32"/>
  <c r="E32" s="1"/>
  <c r="G32" s="1"/>
  <c r="D33"/>
  <c r="E33" s="1"/>
  <c r="G33" s="1"/>
  <c r="D34"/>
  <c r="E34" s="1"/>
  <c r="G34" s="1"/>
  <c r="D35"/>
  <c r="E35" s="1"/>
  <c r="G35" s="1"/>
  <c r="D36"/>
  <c r="E36" s="1"/>
  <c r="G36" s="1"/>
  <c r="D37"/>
  <c r="E37" s="1"/>
  <c r="G37" s="1"/>
  <c r="D38"/>
  <c r="E38" s="1"/>
  <c r="G38" s="1"/>
  <c r="D39"/>
  <c r="E39" s="1"/>
  <c r="G39" s="1"/>
  <c r="D40"/>
  <c r="E40" s="1"/>
  <c r="G40" s="1"/>
  <c r="D41"/>
  <c r="E41" s="1"/>
  <c r="G41" s="1"/>
  <c r="D42"/>
  <c r="E42" s="1"/>
  <c r="G42" s="1"/>
  <c r="D43"/>
  <c r="E43" s="1"/>
  <c r="G43" s="1"/>
  <c r="D44"/>
  <c r="E44" s="1"/>
  <c r="G44" s="1"/>
  <c r="D45"/>
  <c r="E45" s="1"/>
  <c r="G45" s="1"/>
  <c r="D47"/>
  <c r="E47" s="1"/>
  <c r="G47" s="1"/>
  <c r="D48"/>
  <c r="E48" s="1"/>
  <c r="G48" s="1"/>
  <c r="D49"/>
  <c r="E49" s="1"/>
  <c r="D50"/>
  <c r="E50" s="1"/>
  <c r="G50" s="1"/>
  <c r="D51"/>
  <c r="E51" s="1"/>
  <c r="G51" s="1"/>
  <c r="D52"/>
  <c r="E52" s="1"/>
  <c r="G52" s="1"/>
  <c r="D53"/>
  <c r="E53" s="1"/>
  <c r="G53" s="1"/>
  <c r="D54"/>
  <c r="E54" s="1"/>
  <c r="G54" s="1"/>
  <c r="D55"/>
  <c r="E55" s="1"/>
  <c r="G55" s="1"/>
  <c r="D56"/>
  <c r="E56" s="1"/>
  <c r="G56" s="1"/>
  <c r="D57"/>
  <c r="E57" s="1"/>
  <c r="G57" s="1"/>
  <c r="D58"/>
  <c r="E58" s="1"/>
  <c r="G58" s="1"/>
  <c r="D59"/>
  <c r="E59" s="1"/>
  <c r="G59" s="1"/>
  <c r="D60"/>
  <c r="E60" s="1"/>
  <c r="G60" s="1"/>
  <c r="D61"/>
  <c r="D63"/>
  <c r="E63" s="1"/>
  <c r="G63" s="1"/>
  <c r="D64"/>
  <c r="E64" s="1"/>
  <c r="G64" s="1"/>
  <c r="D65"/>
  <c r="E65" s="1"/>
  <c r="G65" s="1"/>
  <c r="D66"/>
  <c r="E66" s="1"/>
  <c r="G66" s="1"/>
  <c r="D67"/>
  <c r="E67" s="1"/>
  <c r="G67" s="1"/>
  <c r="D68"/>
  <c r="E68" s="1"/>
  <c r="G68" s="1"/>
  <c r="D69"/>
  <c r="E69" s="1"/>
  <c r="G69" s="1"/>
  <c r="D70"/>
  <c r="E70" s="1"/>
  <c r="G70" s="1"/>
  <c r="D71"/>
  <c r="E71" s="1"/>
  <c r="G71" s="1"/>
  <c r="D72"/>
  <c r="E72" s="1"/>
  <c r="G72" s="1"/>
  <c r="D73"/>
  <c r="E73" s="1"/>
  <c r="G73" s="1"/>
  <c r="D74"/>
  <c r="E74" s="1"/>
  <c r="G74" s="1"/>
  <c r="D75"/>
  <c r="E75" s="1"/>
  <c r="G75" s="1"/>
  <c r="D76"/>
  <c r="E76" s="1"/>
  <c r="G76" s="1"/>
  <c r="D77"/>
  <c r="E77" s="1"/>
  <c r="G77" s="1"/>
  <c r="D3"/>
  <c r="E3" s="1"/>
  <c r="G3" s="1"/>
  <c r="J5" i="16"/>
  <c r="G5"/>
  <c r="G3" i="8" l="1"/>
  <c r="G82" i="7"/>
  <c r="G16" i="6"/>
  <c r="E61" i="7"/>
  <c r="G61" s="1"/>
</calcChain>
</file>

<file path=xl/sharedStrings.xml><?xml version="1.0" encoding="utf-8"?>
<sst xmlns="http://schemas.openxmlformats.org/spreadsheetml/2006/main" count="426" uniqueCount="237">
  <si>
    <t>Date</t>
  </si>
  <si>
    <t>Time</t>
  </si>
  <si>
    <t>start</t>
  </si>
  <si>
    <t>finish</t>
  </si>
  <si>
    <t>Comments</t>
  </si>
  <si>
    <t>Flow Rate  (Litres/Min)</t>
  </si>
  <si>
    <t xml:space="preserve"> Time of Read</t>
  </si>
  <si>
    <t>March</t>
  </si>
  <si>
    <t>April</t>
  </si>
  <si>
    <t>May</t>
  </si>
  <si>
    <t>June</t>
  </si>
  <si>
    <t>July</t>
  </si>
  <si>
    <t>August</t>
  </si>
  <si>
    <t>SPW1</t>
  </si>
  <si>
    <t>SPW2</t>
  </si>
  <si>
    <t>SPW3</t>
  </si>
  <si>
    <t>3:40PM</t>
  </si>
  <si>
    <t>2:57PM</t>
  </si>
  <si>
    <t>2:29PM</t>
  </si>
  <si>
    <t>2:42PM</t>
  </si>
  <si>
    <t>Month</t>
  </si>
  <si>
    <t>January</t>
  </si>
  <si>
    <t>February</t>
  </si>
  <si>
    <t>September</t>
  </si>
  <si>
    <t>October</t>
  </si>
  <si>
    <t>November</t>
  </si>
  <si>
    <t>December</t>
  </si>
  <si>
    <t>12:44PM</t>
  </si>
  <si>
    <t>12:45PM</t>
  </si>
  <si>
    <t>12:46PM</t>
  </si>
  <si>
    <t>2:11PM</t>
  </si>
  <si>
    <t>2:13PM</t>
  </si>
  <si>
    <t>2:12PM</t>
  </si>
  <si>
    <t>SRK08-SPW1 shut off 28/2/10 for iron precipitate testing to see if it is obstructing flow.</t>
  </si>
  <si>
    <t>Total discharge for Day (m³)</t>
  </si>
  <si>
    <t>Godwin turned up from 1700 RPM to 1850 RPM at 8:00 pm</t>
  </si>
  <si>
    <t>Godwin running 1700 RPM</t>
  </si>
  <si>
    <t>Godwin running at 1850 RPM</t>
  </si>
  <si>
    <t>1/4 Open - 10" Siphon</t>
  </si>
  <si>
    <t>3/4 Open - 10" Siphon</t>
  </si>
  <si>
    <t>1/3 Open - 10" Siphon</t>
  </si>
  <si>
    <t>1/2 Open - 10" Siphon</t>
  </si>
  <si>
    <t>1/4 Open - 16" Siphon</t>
  </si>
  <si>
    <t>16" Siphon Closed</t>
  </si>
  <si>
    <t>2 Turns Open - 16" Siphon</t>
  </si>
  <si>
    <t>1 1/2 Turns Open - 16" Siphon</t>
  </si>
  <si>
    <t>3 Turns Open - 16" Siphon</t>
  </si>
  <si>
    <t>2 1/2 Turns Open - 16" Siphon</t>
  </si>
  <si>
    <t>10' Siphon Froze Over Night</t>
  </si>
  <si>
    <t>10" Siphon Closed</t>
  </si>
  <si>
    <t>Faro Pit Barge Turned Off</t>
  </si>
  <si>
    <t>Ultrasonic Flow Meter</t>
  </si>
  <si>
    <t>Godwin running at 1850 RPM - Ultrasonic Flow Meter</t>
  </si>
  <si>
    <t>Godwin shut down for Intermediate Pond Barge and Pump installation</t>
  </si>
  <si>
    <t>Godwin running at 1850 RPM - Ultrasonic Flow Meter - Mill water now going to Cross Valley Pond</t>
  </si>
  <si>
    <t>Intermedite Barge Turned Off</t>
  </si>
  <si>
    <t>8:37AM</t>
  </si>
  <si>
    <t>8:38AM</t>
  </si>
  <si>
    <t>16" Siphon</t>
  </si>
  <si>
    <t>Faro Pit Barge shut down due to Zone II Pump installation</t>
  </si>
  <si>
    <t>Flow increased to 6500 Ltr/min at 9:00 AM</t>
  </si>
  <si>
    <t>Faro barge shut down from 8:20 AM to 8:50 AM</t>
  </si>
  <si>
    <t>Faro Barge shut down from 4:14 PM to 4:45 PM for Zone II repairs</t>
  </si>
  <si>
    <t>Zone II down to pump problems</t>
  </si>
  <si>
    <t>Zone II repaired and back up at 4:45 PM</t>
  </si>
  <si>
    <t>Started pumping from LCD at 2:00 PM</t>
  </si>
  <si>
    <t>Bucket Flow (18.17 L/s)</t>
  </si>
  <si>
    <t>LCD Pump Shut Off at 11:00 AM</t>
  </si>
  <si>
    <t>Totalizer down between 1:30PM 3/5/10 - 8:30AM 4/5/10; flow at 7380 L/min</t>
  </si>
  <si>
    <t>Flow decreased at 9:45 AM to 6050 L/min</t>
  </si>
  <si>
    <t>Totalizer read on May 1, 2010 - 164500 m³</t>
  </si>
  <si>
    <t>Flow of 7400 from Apr. 29</t>
  </si>
  <si>
    <t>In-line pipe flow 7346.89 L/min</t>
  </si>
  <si>
    <t>Godwin turned on at 1:45pm, Water into Mill at 2:15pm - Ultrasonic Flow Meter with flow of 5833.03 L/min</t>
  </si>
  <si>
    <t>Godwin running at 1850 RPM; Flow at 8:00 PM of 6150 L/min</t>
  </si>
  <si>
    <t>Godwin turned back on at 5:30pm to 1850 RPM with flow of 7250 L/min, Water into the Mill at 5:50pm</t>
  </si>
  <si>
    <t>Totalizer (m³)</t>
  </si>
  <si>
    <t>Total since last read (m³)</t>
  </si>
  <si>
    <t>In-line Pipe Flow 7370 L/min</t>
  </si>
  <si>
    <t>In-line Pipe flow 7380 L/min</t>
  </si>
  <si>
    <t>Totalizer downfrom 12:00 AM - 8:30 AM 4/5/10; flow at 7380 L/min; (May 4, 8.5 hrs @ 7380 L/min = 3763.8 m³)</t>
  </si>
  <si>
    <t>Totalizer down from 1:30PM - 12:00 AM 3/5/10; flow at 7380 L/min; (May 3, 10.5 hrs @ 7380 L/min = 4649.4 m³)</t>
  </si>
  <si>
    <t>S-Wells down 26/05/10 at 8:20AM due to Zone II problems; backup at 4:50 PM; SRK08-SPW1 remains shut off from 28/2/10</t>
  </si>
  <si>
    <t>Faro Pit Barge Started - Ultrasonic flow meter</t>
  </si>
  <si>
    <t>Ultrasonic flow meter</t>
  </si>
  <si>
    <t>Ultrasonic flow meter; Increase flow by approx. 1400 as Int. Pond was decreased</t>
  </si>
  <si>
    <t>Ultrasonic flow meter; Weekly flow measurement</t>
  </si>
  <si>
    <t>3/4 Open - 10" Siphon - Ultrasonic flow meter. 12 PM - Orange Test performed - resulted in a flow of 6573.339 L/m</t>
  </si>
  <si>
    <t>1/3 Open - 10" Siphon - Ultrasonic flow meter</t>
  </si>
  <si>
    <t>1/2 Open - 10" Siphon - Ultrasonic flow meter</t>
  </si>
  <si>
    <t>3/4 Open - 10" Siphon - Ultrasonic flow meter</t>
  </si>
  <si>
    <t>1/4 Open - 16" Siphon - 10" Siphon Closed - Ultrasonic flow meter</t>
  </si>
  <si>
    <t>1 Turn Open - 16" Siphon - Ultrasonic flow meter</t>
  </si>
  <si>
    <t>1/2 Turns Open - 16" Siphon - Ultrasonic flow meter</t>
  </si>
  <si>
    <t>2 Turns Open - 16" Siphon - Ultrasonic flow meter</t>
  </si>
  <si>
    <t>2 1/2 Turns Open - 16" Siphon - Ultrasonic flow meter</t>
  </si>
  <si>
    <t>3 Turns Open - 16" Siphon - Ultrasonic flow meter</t>
  </si>
  <si>
    <t>16" Siphon - Ultrasonic flow meter</t>
  </si>
  <si>
    <t>16" Siphon - Ultrasonic flow meter; Siphon opened 3 turns</t>
  </si>
  <si>
    <t>16" Siphon - Ultrasonic flow meter; Siphon opened fully (2 turns)</t>
  </si>
  <si>
    <t>Ultrasonic flow meter; Weekly Flow Measurement</t>
  </si>
  <si>
    <t>Increase flow to 6500 L/min</t>
  </si>
  <si>
    <t>Decrease flow to 6050 L/min</t>
  </si>
  <si>
    <t>Flow increased to 12, 500 L/min</t>
  </si>
  <si>
    <t>Faro pump down from 2:00 PM to 2:30 PM</t>
  </si>
  <si>
    <t>Barge at Faro Pit down at 10:15 PM to 11:15 PM</t>
  </si>
  <si>
    <t>Ultrasonic flow read at 8:00 AM; backdated to June 3 when Barge back online</t>
  </si>
  <si>
    <t>Decrease flow to 6000 L/min</t>
  </si>
  <si>
    <t>Ultrasonic flow mesurement</t>
  </si>
  <si>
    <t>Both IP pumps down from 3:45 AM to 4:15 AM</t>
  </si>
  <si>
    <t>1 IP pump on with flow of 3650 L/min</t>
  </si>
  <si>
    <t>1 IP pump on with flow of 4200 L/min</t>
  </si>
  <si>
    <t>Both IP pumps back on at 11:15 AM at 6500 L/min</t>
  </si>
  <si>
    <t>Increase flow to 6800 L/min</t>
  </si>
  <si>
    <t>VG Barge and pump shutdown at 6:15 AM</t>
  </si>
  <si>
    <t>VG Barge and pump up at 11 AM</t>
  </si>
  <si>
    <t>IP Pumps down for repair</t>
  </si>
  <si>
    <t>X5 Shutdown so that the 10" and 16" can be combined</t>
  </si>
  <si>
    <t>Pump #1 shutdown. Packing getting changed. Pump #2 turned to max.</t>
  </si>
  <si>
    <t>Flow decreased to 6300 L/min at 6:30 AM</t>
  </si>
  <si>
    <t>X5 16" - 22500 L/min measured with Ultrasonic; X5 10" - measured with oranges on 16/06/2010 - 5200 L/min</t>
  </si>
  <si>
    <t>Volumetric (Bucket) flow test at 10:16 AM</t>
  </si>
  <si>
    <t xml:space="preserve"> </t>
  </si>
  <si>
    <t>FLow decreased to 5500 L/min at 10:30 AM</t>
  </si>
  <si>
    <t>IP Pumps down to move barge</t>
  </si>
  <si>
    <t>X5 16' - 20200 L/min measured with Ultrasonic; X5 10" - 4690 L/min measured with Ultrasonic</t>
  </si>
  <si>
    <t>Pump on at 9:45 AM and water into mill at 10:00 AM</t>
  </si>
  <si>
    <t>Ultrasonic flow mesurement; Weekly flow measurement</t>
  </si>
  <si>
    <t>IP Pumps back up at 5508L/min</t>
  </si>
  <si>
    <t>Flow increased to 6450</t>
  </si>
  <si>
    <t>Flow decreased to 5950</t>
  </si>
  <si>
    <t>Ultrasonic flow weekly measurement</t>
  </si>
  <si>
    <t>Both pumps shutdown. Barge moved further out. Staff gauge moved as well and set at 0.90 M</t>
  </si>
  <si>
    <t>Pumps back up at 5950 L/min</t>
  </si>
  <si>
    <t>SRK08-SPW1 remains shut off from 28/2/11</t>
  </si>
  <si>
    <t>Zone II pump started at 4:40 PM; Volumteric flow (bucket test) of 23 L/s = 1380 L/min</t>
  </si>
  <si>
    <t>Flow increased to 13500 L/min at 11:15 AM</t>
  </si>
  <si>
    <t>IP flow decreased to 4500 L/min at 9:00 AM</t>
  </si>
  <si>
    <t>IP flow decreased to 5000 L/min at 9:46 AM</t>
  </si>
  <si>
    <t>Zone II shutdown at 5:15 PM; WL 64.049 m; CLK: 13506.4</t>
  </si>
  <si>
    <t>Zone II pump off at 8:06 AM; WL: 63.237m; CLK: 13621.0</t>
  </si>
  <si>
    <t>WL: 62.859 m; CLK: 13621.0</t>
  </si>
  <si>
    <t xml:space="preserve">IP flow decreased to 4250 L/min at 7:30 PM; Pump #1 shutdown, leaving only Pump #2 running </t>
  </si>
  <si>
    <t>Ultrasonic flow measurement attempted but not taken</t>
  </si>
  <si>
    <t>Pump #2 started up at 8:30 AM; Flow increased to 5000 L/min</t>
  </si>
  <si>
    <t>Vangorda Treatment Plant shutdown at 11:15 AM for the season</t>
  </si>
  <si>
    <t>Flow increased to 5500 L/m</t>
  </si>
  <si>
    <t>Flow decreased to 5000 L/min</t>
  </si>
  <si>
    <t>WL: 62.123m; CLK: 13621.0</t>
  </si>
  <si>
    <t xml:space="preserve">Both pumps shutdown at 8:30 AM. Barge moved further out. </t>
  </si>
  <si>
    <t>Pumps back up at 6:30 PM; Flow at 5000 L/min</t>
  </si>
  <si>
    <t>WL: 61.548, CLK: 13621.0</t>
  </si>
  <si>
    <t>NuLine on site doing electrical work</t>
  </si>
  <si>
    <t>Power outage</t>
  </si>
  <si>
    <t>Turned down one notch, flow measurement taken August 2, 2010</t>
  </si>
  <si>
    <t>SRK08-SPW1 remains shut off from 28/2/12</t>
  </si>
  <si>
    <t>Zone II pump started at 9:55 AM for monthly sample; Volumteric flow (bucket test) of 18 L/s = 1080 L/min; Turned off at 10:56 AM - WL:61.021; CLK:136220</t>
  </si>
  <si>
    <t>ETA down from 12:37 PM to 4:30 PM</t>
  </si>
  <si>
    <t>X5 10" &amp; 16" siphons shutdown for CVP profile and water quality results</t>
  </si>
  <si>
    <t>Pump down at 5:40 AM, up at 6:50AM</t>
  </si>
  <si>
    <t xml:space="preserve">Ultrasonic Flow Measurement Taken </t>
  </si>
  <si>
    <t>Flow increased to 4000 L/min</t>
  </si>
  <si>
    <t xml:space="preserve">X5 16" Siphon opened 1/2 way; Ultrasonic flow measurement taken </t>
  </si>
  <si>
    <t>2nd pump turned on and flow increased to 5000 L/min</t>
  </si>
  <si>
    <t>X5 16" Siphon opened 3/4; Ultrasonic flow measurement taken</t>
  </si>
  <si>
    <t>X5 16" Siphon opened full; Ultrasonic flow measurement taken</t>
  </si>
  <si>
    <t>X5 16" Ultrasonic flow measurement taken</t>
  </si>
  <si>
    <t>2nd pump turned off and flow on pump #1 increased to 4000 L/min</t>
  </si>
  <si>
    <t>Both pumps on and flow increased to 4500 L/min</t>
  </si>
  <si>
    <t>Power outage - IP pumps down from 1:15 PM to 3:04 PM</t>
  </si>
  <si>
    <t>Power outage - Faro pump down from 1:15 PM to 2:50 PM</t>
  </si>
  <si>
    <t>Power outage - ETA pump down from 1:15 PM to 3:07 PM</t>
  </si>
  <si>
    <t>Faro barge shutdown for season</t>
  </si>
  <si>
    <t>IP pumps shutdown for the season</t>
  </si>
  <si>
    <t>X5 16" siphons shutdown overnight pending  CVP profile and water quality results</t>
  </si>
  <si>
    <t>ETA back up at 9:13 AM and discharging into I.P.</t>
  </si>
  <si>
    <t>Weekly Volumetric (Bucket) flow test conducted</t>
  </si>
  <si>
    <t>Zone II pump started at 2:07 PM; Volumteric flow (bucket test) of 13.19 L/s = 791.60 L/min</t>
  </si>
  <si>
    <t xml:space="preserve">X5 16" Siphon Shutdown </t>
  </si>
  <si>
    <t>LCD pump started at 9:15 AM</t>
  </si>
  <si>
    <t>LCD pump shutdown at 5:05 PM</t>
  </si>
  <si>
    <t>ETA Pump shutdown for the season at 8:45 AM</t>
  </si>
  <si>
    <t>11:08AM</t>
  </si>
  <si>
    <t>11:09AM</t>
  </si>
  <si>
    <t>11:10AM</t>
  </si>
  <si>
    <t>IP Pumps shutdown for the season on August 30, 2010 at 8:08 AM</t>
  </si>
  <si>
    <t>Zone II pump started at 10:30 AM; Volumteric flow (bucket test) of 27.0063 L/s = 1620.38 L/min</t>
  </si>
  <si>
    <t>N/A</t>
  </si>
  <si>
    <t>Siphon opened 1/5 at 11:20am</t>
  </si>
  <si>
    <t>Ultrasonic Flow Measurement Taken</t>
  </si>
  <si>
    <t>X5 16" Siphon Shutdown</t>
  </si>
  <si>
    <t>9:47AM</t>
  </si>
  <si>
    <t>9:58AM</t>
  </si>
  <si>
    <t>11:20AM</t>
  </si>
  <si>
    <t>9:00AM</t>
  </si>
  <si>
    <t>9:48AM</t>
  </si>
  <si>
    <t>1:23PM</t>
  </si>
  <si>
    <t>5:00PM</t>
  </si>
  <si>
    <t>11:21AM</t>
  </si>
  <si>
    <t>10:00AM</t>
  </si>
  <si>
    <t>9:01AM</t>
  </si>
  <si>
    <t>1:24PM</t>
  </si>
  <si>
    <t>9:49AM</t>
  </si>
  <si>
    <t>10:01AM</t>
  </si>
  <si>
    <t>11:22AM</t>
  </si>
  <si>
    <t>-</t>
  </si>
  <si>
    <t>Total for Year</t>
  </si>
  <si>
    <t>ETA to Mill (m³)</t>
  </si>
  <si>
    <t>ETA to I.P. (m³)</t>
  </si>
  <si>
    <t>X5 (m³)</t>
  </si>
  <si>
    <t>Faro Pit to Mill (m³)</t>
  </si>
  <si>
    <t>I.P. to Mill (m³)</t>
  </si>
  <si>
    <t>I.P. Totalizer (m³)</t>
  </si>
  <si>
    <t>Zone II Discharge (m³)</t>
  </si>
  <si>
    <t>L.C.D. to Van. Pit (m³)</t>
  </si>
  <si>
    <t>Van. Pit to V.T.P. (m³)</t>
  </si>
  <si>
    <t>SRK08-SPW3 (m³)</t>
  </si>
  <si>
    <t>X5 16" 23856 L/min measured with Ultrasonic  ; X5 10" - 5310 L/min measured with Ultrasonic.</t>
  </si>
  <si>
    <t>X5 16" 22300 L/min measured with Ultrasonic  ; X5 10" - 4260 L/min measured with Ultrasonic.</t>
  </si>
  <si>
    <t>Tried Ultrasonic flow: unsuccessful read</t>
  </si>
  <si>
    <t>X5 16" 22800 L/min measured with Ultrasonic  ; X5 10" - 4270 L/min measured with Ultrasonic.</t>
  </si>
  <si>
    <t>X5 16" 18720 L/min measured with Ultrasonic  ; X5 10" - 3951 L/min measured with Ultrasonic.</t>
  </si>
  <si>
    <t>X5 16" 19250 L/min measured with Ultrasonic  ; X5 10" - 4595 L/min measured with Ultrasonic.</t>
  </si>
  <si>
    <t>IP Barge back on at 12:30 PM, flow rate: 7400 L/min</t>
  </si>
  <si>
    <t>Flow increased to 5500 L/min</t>
  </si>
  <si>
    <t>Flow turned down to 4500 L/min</t>
  </si>
  <si>
    <t>Flow turned down to 3700 L/min</t>
  </si>
  <si>
    <t>Flow rate increased to 5000 L/min</t>
  </si>
  <si>
    <t>Zone II pump shutoff 3:30 PM; WL: ; Clk: 13818.2;</t>
  </si>
  <si>
    <t>Total hrs</t>
  </si>
  <si>
    <t>Total mins</t>
  </si>
  <si>
    <r>
      <t>2009 yr total for sump is 54014.9 m</t>
    </r>
    <r>
      <rPr>
        <vertAlign val="superscript"/>
        <sz val="10.5"/>
        <color indexed="8"/>
        <rFont val="Arial"/>
        <family val="2"/>
      </rPr>
      <t>3</t>
    </r>
  </si>
  <si>
    <t xml:space="preserve">Unable to measure with flow with Ultrasonic. </t>
  </si>
  <si>
    <t>Intermediate Pond Barge turned on between 50 - 75% - In-line pipe flow of 2100 L/min - Water into Mill at 2:58 PM</t>
  </si>
  <si>
    <t>Both pumps back on.</t>
  </si>
  <si>
    <t>IP Pump Down; Reason unknown</t>
  </si>
  <si>
    <t>Zone II pump shutdown at 1:14 PM: WL = 63.410; Clk = 13741.1;</t>
  </si>
</sst>
</file>

<file path=xl/styles.xml><?xml version="1.0" encoding="utf-8"?>
<styleSheet xmlns="http://schemas.openxmlformats.org/spreadsheetml/2006/main">
  <numFmts count="1">
    <numFmt numFmtId="164" formatCode="[$-1009]d\-mmm\-yy;@"/>
  </numFmts>
  <fonts count="12">
    <font>
      <sz val="11"/>
      <color theme="1"/>
      <name val="Calibri"/>
      <family val="2"/>
      <scheme val="minor"/>
    </font>
    <font>
      <sz val="8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.5"/>
      <color indexed="8"/>
      <name val="Arial"/>
      <family val="2"/>
    </font>
    <font>
      <sz val="10.5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.5"/>
      <color theme="1"/>
      <name val="Arial"/>
      <family val="2"/>
    </font>
    <font>
      <vertAlign val="superscript"/>
      <sz val="10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8" fontId="2" fillId="0" borderId="0" xfId="0" applyNumberFormat="1" applyFont="1"/>
    <xf numFmtId="1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/>
      <protection locked="0"/>
    </xf>
    <xf numFmtId="18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</xf>
    <xf numFmtId="2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8" fontId="2" fillId="0" borderId="13" xfId="0" applyNumberFormat="1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8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8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8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  <protection locked="0"/>
    </xf>
    <xf numFmtId="18" fontId="2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2" fillId="0" borderId="0" xfId="0" applyFont="1" applyBorder="1" applyAlignment="1"/>
    <xf numFmtId="164" fontId="6" fillId="0" borderId="12" xfId="0" applyNumberFormat="1" applyFont="1" applyBorder="1" applyAlignment="1" applyProtection="1">
      <alignment horizontal="center" vertical="center"/>
      <protection locked="0"/>
    </xf>
    <xf numFmtId="18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8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8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164" fontId="6" fillId="0" borderId="17" xfId="0" applyNumberFormat="1" applyFont="1" applyBorder="1" applyAlignment="1" applyProtection="1">
      <alignment horizontal="center" vertical="center"/>
      <protection locked="0"/>
    </xf>
    <xf numFmtId="18" fontId="6" fillId="0" borderId="18" xfId="0" applyNumberFormat="1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 applyProtection="1">
      <alignment horizontal="center" vertical="center"/>
    </xf>
    <xf numFmtId="1" fontId="6" fillId="0" borderId="18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Alignment="1">
      <alignment horizontal="center"/>
    </xf>
    <xf numFmtId="18" fontId="6" fillId="0" borderId="0" xfId="0" applyNumberFormat="1" applyFont="1"/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164" fontId="6" fillId="0" borderId="43" xfId="0" applyNumberFormat="1" applyFont="1" applyBorder="1" applyAlignment="1" applyProtection="1">
      <alignment horizontal="center" vertical="center"/>
      <protection locked="0"/>
    </xf>
    <xf numFmtId="18" fontId="6" fillId="0" borderId="44" xfId="0" applyNumberFormat="1" applyFont="1" applyBorder="1" applyAlignment="1" applyProtection="1">
      <alignment horizontal="center" vertical="center"/>
      <protection locked="0"/>
    </xf>
    <xf numFmtId="2" fontId="6" fillId="0" borderId="44" xfId="0" applyNumberFormat="1" applyFont="1" applyBorder="1" applyAlignment="1" applyProtection="1">
      <alignment horizontal="center" vertical="center"/>
    </xf>
    <xf numFmtId="1" fontId="6" fillId="0" borderId="44" xfId="0" applyNumberFormat="1" applyFont="1" applyBorder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/>
    </xf>
    <xf numFmtId="18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>
      <alignment horizontal="center" vertical="center"/>
    </xf>
    <xf numFmtId="18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1" fontId="6" fillId="0" borderId="2" xfId="0" applyNumberFormat="1" applyFont="1" applyBorder="1" applyAlignment="1">
      <alignment horizontal="center" vertical="center"/>
    </xf>
    <xf numFmtId="18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 applyProtection="1">
      <alignment vertical="center"/>
    </xf>
    <xf numFmtId="164" fontId="6" fillId="0" borderId="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  <protection locked="0"/>
    </xf>
    <xf numFmtId="18" fontId="6" fillId="0" borderId="47" xfId="0" applyNumberFormat="1" applyFont="1" applyBorder="1" applyAlignment="1" applyProtection="1">
      <alignment horizontal="center" vertical="center"/>
      <protection locked="0"/>
    </xf>
    <xf numFmtId="2" fontId="6" fillId="0" borderId="47" xfId="0" applyNumberFormat="1" applyFont="1" applyBorder="1" applyAlignment="1" applyProtection="1">
      <alignment horizontal="center" vertical="center"/>
    </xf>
    <xf numFmtId="1" fontId="6" fillId="0" borderId="47" xfId="0" applyNumberFormat="1" applyFont="1" applyBorder="1" applyAlignment="1" applyProtection="1">
      <alignment horizontal="center" vertical="center"/>
    </xf>
    <xf numFmtId="1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18" fontId="6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18" fontId="6" fillId="0" borderId="44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8" fontId="6" fillId="0" borderId="47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164" fontId="7" fillId="0" borderId="4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18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 applyProtection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18" fontId="8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1" fontId="7" fillId="0" borderId="10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2" fontId="7" fillId="0" borderId="13" xfId="0" applyNumberFormat="1" applyFont="1" applyBorder="1" applyAlignment="1" applyProtection="1">
      <alignment horizontal="center" vertical="center"/>
    </xf>
    <xf numFmtId="1" fontId="7" fillId="0" borderId="13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1" fontId="6" fillId="0" borderId="2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>
      <alignment horizontal="center" vertical="center"/>
    </xf>
    <xf numFmtId="18" fontId="7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8" fontId="7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8" fontId="7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wrapText="1"/>
    </xf>
    <xf numFmtId="15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/>
    <xf numFmtId="15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/>
    <xf numFmtId="2" fontId="6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18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18" fontId="7" fillId="0" borderId="10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6" fillId="0" borderId="21" xfId="0" applyFont="1" applyBorder="1"/>
    <xf numFmtId="0" fontId="6" fillId="0" borderId="35" xfId="0" applyFont="1" applyBorder="1"/>
    <xf numFmtId="15" fontId="6" fillId="0" borderId="38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/>
    <xf numFmtId="15" fontId="6" fillId="0" borderId="2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/>
    <xf numFmtId="15" fontId="6" fillId="0" borderId="22" xfId="0" applyNumberFormat="1" applyFont="1" applyBorder="1" applyAlignment="1">
      <alignment horizontal="center"/>
    </xf>
    <xf numFmtId="20" fontId="6" fillId="0" borderId="28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6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20" fontId="6" fillId="0" borderId="25" xfId="0" applyNumberFormat="1" applyFont="1" applyBorder="1" applyAlignment="1">
      <alignment horizontal="center"/>
    </xf>
    <xf numFmtId="18" fontId="6" fillId="0" borderId="28" xfId="0" applyNumberFormat="1" applyFont="1" applyBorder="1" applyAlignment="1">
      <alignment horizontal="center"/>
    </xf>
    <xf numFmtId="18" fontId="6" fillId="0" borderId="25" xfId="0" applyNumberFormat="1" applyFont="1" applyBorder="1" applyAlignment="1">
      <alignment horizontal="center"/>
    </xf>
    <xf numFmtId="18" fontId="6" fillId="0" borderId="28" xfId="0" applyNumberFormat="1" applyFont="1" applyBorder="1" applyAlignment="1">
      <alignment horizontal="center" vertical="center"/>
    </xf>
    <xf numFmtId="18" fontId="6" fillId="0" borderId="25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15" fontId="6" fillId="0" borderId="23" xfId="0" applyNumberFormat="1" applyFont="1" applyBorder="1" applyAlignment="1">
      <alignment horizontal="center" vertical="center"/>
    </xf>
    <xf numFmtId="18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1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8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20" fontId="6" fillId="0" borderId="5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0" fontId="6" fillId="0" borderId="30" xfId="0" applyNumberFormat="1" applyFont="1" applyBorder="1" applyAlignment="1">
      <alignment horizontal="center"/>
    </xf>
    <xf numFmtId="0" fontId="6" fillId="0" borderId="48" xfId="0" applyFont="1" applyBorder="1" applyAlignment="1">
      <alignment horizontal="left" vertical="center"/>
    </xf>
    <xf numFmtId="0" fontId="6" fillId="0" borderId="48" xfId="0" applyFont="1" applyBorder="1" applyAlignment="1" applyProtection="1">
      <alignment horizontal="left" vertical="center"/>
      <protection locked="0"/>
    </xf>
    <xf numFmtId="18" fontId="7" fillId="0" borderId="47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 applyProtection="1">
      <alignment horizontal="center" vertical="center"/>
    </xf>
    <xf numFmtId="1" fontId="7" fillId="0" borderId="47" xfId="0" applyNumberFormat="1" applyFont="1" applyBorder="1" applyAlignment="1" applyProtection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</xf>
    <xf numFmtId="2" fontId="5" fillId="0" borderId="10" xfId="0" applyNumberFormat="1" applyFont="1" applyBorder="1" applyAlignment="1" applyProtection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9"/>
  <sheetViews>
    <sheetView view="pageLayout" zoomScale="80" zoomScaleNormal="100" zoomScalePageLayoutView="80" workbookViewId="0">
      <selection activeCell="A9" sqref="A9"/>
    </sheetView>
  </sheetViews>
  <sheetFormatPr defaultRowHeight="14.25"/>
  <cols>
    <col min="1" max="1" width="11.5703125" style="11" customWidth="1"/>
    <col min="2" max="3" width="11.85546875" style="8" customWidth="1"/>
    <col min="4" max="4" width="10" style="10" customWidth="1"/>
    <col min="5" max="5" width="10.28515625" style="10" customWidth="1"/>
    <col min="6" max="6" width="13.5703125" style="1" customWidth="1"/>
    <col min="7" max="7" width="16.28515625" style="6" customWidth="1"/>
    <col min="8" max="8" width="38.42578125" style="23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46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47"/>
    </row>
    <row r="3" spans="1:8" ht="15" thickTop="1">
      <c r="A3" s="48">
        <v>40302</v>
      </c>
      <c r="B3" s="49">
        <v>0.70833333333333337</v>
      </c>
      <c r="C3" s="49">
        <v>1</v>
      </c>
      <c r="D3" s="50">
        <f>(IF(OR(ISBLANK(C3),ISBLANK(B3)),0,IF(AND((HOUR(C3-B3)+((MINUTE(C3-B3))/60))=0,C3=0),24,HOUR(C3-B3)+((MINUTE(C3-B3))/60))))</f>
        <v>7</v>
      </c>
      <c r="E3" s="51">
        <f>D3*60</f>
        <v>420</v>
      </c>
      <c r="F3" s="91">
        <f>18.17*60</f>
        <v>1090.2</v>
      </c>
      <c r="G3" s="51">
        <f>F3*E3/1000</f>
        <v>457.88400000000001</v>
      </c>
      <c r="H3" s="53"/>
    </row>
    <row r="4" spans="1:8">
      <c r="A4" s="54">
        <v>40303</v>
      </c>
      <c r="B4" s="55">
        <v>0</v>
      </c>
      <c r="C4" s="55">
        <v>0</v>
      </c>
      <c r="D4" s="56">
        <f t="shared" ref="D4:D67" si="0">(IF(OR(ISBLANK(C4),ISBLANK(B4)),0,IF(AND((HOUR(C4-B4)+((MINUTE(C4-B4))/60))=0,C4=0),24,HOUR(C4-B4)+((MINUTE(C4-B4))/60))))</f>
        <v>24</v>
      </c>
      <c r="E4" s="57">
        <f t="shared" ref="E4:E67" si="1">D4*60</f>
        <v>1440</v>
      </c>
      <c r="F4" s="94">
        <v>1090.2</v>
      </c>
      <c r="G4" s="57">
        <f t="shared" ref="G4:G67" si="2">F4*E4/1000</f>
        <v>1569.8879999999999</v>
      </c>
      <c r="H4" s="59" t="s">
        <v>66</v>
      </c>
    </row>
    <row r="5" spans="1:8">
      <c r="A5" s="54">
        <v>40304</v>
      </c>
      <c r="B5" s="55">
        <v>0</v>
      </c>
      <c r="C5" s="55">
        <v>0</v>
      </c>
      <c r="D5" s="56">
        <f t="shared" si="0"/>
        <v>24</v>
      </c>
      <c r="E5" s="57">
        <f t="shared" si="1"/>
        <v>1440</v>
      </c>
      <c r="F5" s="94">
        <v>1090.2</v>
      </c>
      <c r="G5" s="57">
        <f t="shared" si="2"/>
        <v>1569.8879999999999</v>
      </c>
      <c r="H5" s="59"/>
    </row>
    <row r="6" spans="1:8">
      <c r="A6" s="54">
        <v>40305</v>
      </c>
      <c r="B6" s="55">
        <v>0</v>
      </c>
      <c r="C6" s="55">
        <v>0</v>
      </c>
      <c r="D6" s="56">
        <f t="shared" si="0"/>
        <v>24</v>
      </c>
      <c r="E6" s="57">
        <f t="shared" si="1"/>
        <v>1440</v>
      </c>
      <c r="F6" s="94">
        <v>1090.2</v>
      </c>
      <c r="G6" s="57">
        <f t="shared" si="2"/>
        <v>1569.8879999999999</v>
      </c>
      <c r="H6" s="59"/>
    </row>
    <row r="7" spans="1:8">
      <c r="A7" s="54">
        <v>40306</v>
      </c>
      <c r="B7" s="55">
        <v>0</v>
      </c>
      <c r="C7" s="55">
        <v>0</v>
      </c>
      <c r="D7" s="56">
        <f t="shared" si="0"/>
        <v>24</v>
      </c>
      <c r="E7" s="57">
        <f t="shared" si="1"/>
        <v>1440</v>
      </c>
      <c r="F7" s="94">
        <v>1090.2</v>
      </c>
      <c r="G7" s="57">
        <f t="shared" si="2"/>
        <v>1569.8879999999999</v>
      </c>
      <c r="H7" s="59"/>
    </row>
    <row r="8" spans="1:8">
      <c r="A8" s="54">
        <v>40307</v>
      </c>
      <c r="B8" s="55">
        <v>0</v>
      </c>
      <c r="C8" s="55">
        <v>0</v>
      </c>
      <c r="D8" s="56">
        <f t="shared" si="0"/>
        <v>24</v>
      </c>
      <c r="E8" s="57">
        <f t="shared" si="1"/>
        <v>1440</v>
      </c>
      <c r="F8" s="94">
        <v>1090.2</v>
      </c>
      <c r="G8" s="57">
        <f t="shared" si="2"/>
        <v>1569.8879999999999</v>
      </c>
      <c r="H8" s="59"/>
    </row>
    <row r="9" spans="1:8">
      <c r="A9" s="54">
        <v>40308</v>
      </c>
      <c r="B9" s="55">
        <v>0</v>
      </c>
      <c r="C9" s="55">
        <v>0</v>
      </c>
      <c r="D9" s="56">
        <f t="shared" si="0"/>
        <v>24</v>
      </c>
      <c r="E9" s="57">
        <f t="shared" si="1"/>
        <v>1440</v>
      </c>
      <c r="F9" s="94">
        <v>1090.2</v>
      </c>
      <c r="G9" s="57">
        <f t="shared" si="2"/>
        <v>1569.8879999999999</v>
      </c>
      <c r="H9" s="59"/>
    </row>
    <row r="10" spans="1:8">
      <c r="A10" s="54">
        <v>40309</v>
      </c>
      <c r="B10" s="55">
        <v>0</v>
      </c>
      <c r="C10" s="55">
        <v>0</v>
      </c>
      <c r="D10" s="56">
        <f t="shared" si="0"/>
        <v>24</v>
      </c>
      <c r="E10" s="57">
        <f t="shared" si="1"/>
        <v>1440</v>
      </c>
      <c r="F10" s="94">
        <v>1090.2</v>
      </c>
      <c r="G10" s="57">
        <f t="shared" si="2"/>
        <v>1569.8879999999999</v>
      </c>
      <c r="H10" s="59"/>
    </row>
    <row r="11" spans="1:8">
      <c r="A11" s="54">
        <v>40310</v>
      </c>
      <c r="B11" s="55">
        <v>0</v>
      </c>
      <c r="C11" s="55">
        <v>0</v>
      </c>
      <c r="D11" s="56">
        <f t="shared" si="0"/>
        <v>24</v>
      </c>
      <c r="E11" s="57">
        <f t="shared" si="1"/>
        <v>1440</v>
      </c>
      <c r="F11" s="94">
        <v>1090.2</v>
      </c>
      <c r="G11" s="57">
        <f t="shared" si="2"/>
        <v>1569.8879999999999</v>
      </c>
      <c r="H11" s="59"/>
    </row>
    <row r="12" spans="1:8">
      <c r="A12" s="54">
        <v>40311</v>
      </c>
      <c r="B12" s="55">
        <v>0</v>
      </c>
      <c r="C12" s="55">
        <v>0</v>
      </c>
      <c r="D12" s="56">
        <f t="shared" si="0"/>
        <v>24</v>
      </c>
      <c r="E12" s="57">
        <f t="shared" si="1"/>
        <v>1440</v>
      </c>
      <c r="F12" s="94">
        <v>1090.2</v>
      </c>
      <c r="G12" s="57">
        <f t="shared" si="2"/>
        <v>1569.8879999999999</v>
      </c>
      <c r="H12" s="59"/>
    </row>
    <row r="13" spans="1:8">
      <c r="A13" s="54">
        <v>40312</v>
      </c>
      <c r="B13" s="55">
        <v>0</v>
      </c>
      <c r="C13" s="55">
        <v>0</v>
      </c>
      <c r="D13" s="56">
        <f t="shared" si="0"/>
        <v>24</v>
      </c>
      <c r="E13" s="57">
        <f t="shared" si="1"/>
        <v>1440</v>
      </c>
      <c r="F13" s="94">
        <v>1090.2</v>
      </c>
      <c r="G13" s="57">
        <f t="shared" si="2"/>
        <v>1569.8879999999999</v>
      </c>
      <c r="H13" s="59"/>
    </row>
    <row r="14" spans="1:8">
      <c r="A14" s="54">
        <v>40313</v>
      </c>
      <c r="B14" s="55">
        <v>0</v>
      </c>
      <c r="C14" s="55">
        <v>0</v>
      </c>
      <c r="D14" s="56">
        <f t="shared" si="0"/>
        <v>24</v>
      </c>
      <c r="E14" s="57">
        <f t="shared" si="1"/>
        <v>1440</v>
      </c>
      <c r="F14" s="94">
        <v>1090.2</v>
      </c>
      <c r="G14" s="57">
        <f t="shared" si="2"/>
        <v>1569.8879999999999</v>
      </c>
      <c r="H14" s="59"/>
    </row>
    <row r="15" spans="1:8">
      <c r="A15" s="54">
        <v>40314</v>
      </c>
      <c r="B15" s="55">
        <v>0</v>
      </c>
      <c r="C15" s="55">
        <v>0</v>
      </c>
      <c r="D15" s="56">
        <f t="shared" si="0"/>
        <v>24</v>
      </c>
      <c r="E15" s="57">
        <f t="shared" si="1"/>
        <v>1440</v>
      </c>
      <c r="F15" s="94">
        <v>1090.2</v>
      </c>
      <c r="G15" s="57">
        <f t="shared" si="2"/>
        <v>1569.8879999999999</v>
      </c>
      <c r="H15" s="59"/>
    </row>
    <row r="16" spans="1:8">
      <c r="A16" s="54">
        <v>40315</v>
      </c>
      <c r="B16" s="55">
        <v>0</v>
      </c>
      <c r="C16" s="55">
        <v>0</v>
      </c>
      <c r="D16" s="56">
        <f t="shared" si="0"/>
        <v>24</v>
      </c>
      <c r="E16" s="57">
        <f t="shared" si="1"/>
        <v>1440</v>
      </c>
      <c r="F16" s="94">
        <v>1090.2</v>
      </c>
      <c r="G16" s="57">
        <f t="shared" si="2"/>
        <v>1569.8879999999999</v>
      </c>
      <c r="H16" s="59"/>
    </row>
    <row r="17" spans="1:8">
      <c r="A17" s="54">
        <v>40316</v>
      </c>
      <c r="B17" s="55">
        <v>0</v>
      </c>
      <c r="C17" s="55">
        <v>0</v>
      </c>
      <c r="D17" s="56">
        <f t="shared" si="0"/>
        <v>24</v>
      </c>
      <c r="E17" s="57">
        <f t="shared" si="1"/>
        <v>1440</v>
      </c>
      <c r="F17" s="94">
        <v>1090.2</v>
      </c>
      <c r="G17" s="57">
        <f t="shared" si="2"/>
        <v>1569.8879999999999</v>
      </c>
      <c r="H17" s="59"/>
    </row>
    <row r="18" spans="1:8">
      <c r="A18" s="54">
        <v>40317</v>
      </c>
      <c r="B18" s="55">
        <v>0</v>
      </c>
      <c r="C18" s="55">
        <v>0</v>
      </c>
      <c r="D18" s="56">
        <f t="shared" si="0"/>
        <v>24</v>
      </c>
      <c r="E18" s="57">
        <f t="shared" si="1"/>
        <v>1440</v>
      </c>
      <c r="F18" s="94">
        <v>1090.2</v>
      </c>
      <c r="G18" s="57">
        <f t="shared" si="2"/>
        <v>1569.8879999999999</v>
      </c>
      <c r="H18" s="59"/>
    </row>
    <row r="19" spans="1:8">
      <c r="A19" s="54">
        <v>40318</v>
      </c>
      <c r="B19" s="55">
        <v>0</v>
      </c>
      <c r="C19" s="55">
        <v>0</v>
      </c>
      <c r="D19" s="56">
        <f t="shared" si="0"/>
        <v>24</v>
      </c>
      <c r="E19" s="57">
        <f t="shared" si="1"/>
        <v>1440</v>
      </c>
      <c r="F19" s="94">
        <v>1090.2</v>
      </c>
      <c r="G19" s="57">
        <f t="shared" si="2"/>
        <v>1569.8879999999999</v>
      </c>
      <c r="H19" s="59"/>
    </row>
    <row r="20" spans="1:8">
      <c r="A20" s="54">
        <v>40319</v>
      </c>
      <c r="B20" s="55">
        <v>0</v>
      </c>
      <c r="C20" s="55">
        <v>0</v>
      </c>
      <c r="D20" s="56">
        <f t="shared" si="0"/>
        <v>24</v>
      </c>
      <c r="E20" s="57">
        <f t="shared" si="1"/>
        <v>1440</v>
      </c>
      <c r="F20" s="94">
        <v>1090.2</v>
      </c>
      <c r="G20" s="57">
        <f t="shared" si="2"/>
        <v>1569.8879999999999</v>
      </c>
      <c r="H20" s="59"/>
    </row>
    <row r="21" spans="1:8">
      <c r="A21" s="54">
        <v>40320</v>
      </c>
      <c r="B21" s="55">
        <v>0</v>
      </c>
      <c r="C21" s="55">
        <v>0</v>
      </c>
      <c r="D21" s="56">
        <f t="shared" si="0"/>
        <v>24</v>
      </c>
      <c r="E21" s="57">
        <f t="shared" si="1"/>
        <v>1440</v>
      </c>
      <c r="F21" s="94">
        <v>1090.2</v>
      </c>
      <c r="G21" s="57">
        <f t="shared" si="2"/>
        <v>1569.8879999999999</v>
      </c>
      <c r="H21" s="59"/>
    </row>
    <row r="22" spans="1:8">
      <c r="A22" s="54">
        <v>40321</v>
      </c>
      <c r="B22" s="55">
        <v>0</v>
      </c>
      <c r="C22" s="55">
        <v>0</v>
      </c>
      <c r="D22" s="56">
        <f t="shared" si="0"/>
        <v>24</v>
      </c>
      <c r="E22" s="57">
        <f t="shared" si="1"/>
        <v>1440</v>
      </c>
      <c r="F22" s="94">
        <v>1090.2</v>
      </c>
      <c r="G22" s="57">
        <f t="shared" si="2"/>
        <v>1569.8879999999999</v>
      </c>
      <c r="H22" s="59"/>
    </row>
    <row r="23" spans="1:8">
      <c r="A23" s="54">
        <v>40322</v>
      </c>
      <c r="B23" s="55">
        <v>0</v>
      </c>
      <c r="C23" s="55">
        <v>0</v>
      </c>
      <c r="D23" s="56">
        <f t="shared" si="0"/>
        <v>24</v>
      </c>
      <c r="E23" s="57">
        <f t="shared" si="1"/>
        <v>1440</v>
      </c>
      <c r="F23" s="94">
        <v>1090.2</v>
      </c>
      <c r="G23" s="57">
        <f t="shared" si="2"/>
        <v>1569.8879999999999</v>
      </c>
      <c r="H23" s="59"/>
    </row>
    <row r="24" spans="1:8">
      <c r="A24" s="54">
        <v>40323</v>
      </c>
      <c r="B24" s="55">
        <v>0</v>
      </c>
      <c r="C24" s="55">
        <v>0.54166666666666663</v>
      </c>
      <c r="D24" s="56">
        <f t="shared" si="0"/>
        <v>13</v>
      </c>
      <c r="E24" s="57">
        <f t="shared" si="1"/>
        <v>780</v>
      </c>
      <c r="F24" s="94">
        <v>1090.2</v>
      </c>
      <c r="G24" s="57">
        <f t="shared" si="2"/>
        <v>850.35599999999999</v>
      </c>
      <c r="H24" s="59"/>
    </row>
    <row r="25" spans="1:8">
      <c r="A25" s="54">
        <v>40323</v>
      </c>
      <c r="B25" s="55">
        <v>0.54166666666666663</v>
      </c>
      <c r="C25" s="55">
        <v>1</v>
      </c>
      <c r="D25" s="56">
        <f t="shared" si="0"/>
        <v>11</v>
      </c>
      <c r="E25" s="57">
        <f t="shared" si="1"/>
        <v>660</v>
      </c>
      <c r="F25" s="94">
        <v>0</v>
      </c>
      <c r="G25" s="57">
        <f t="shared" si="2"/>
        <v>0</v>
      </c>
      <c r="H25" s="59" t="s">
        <v>63</v>
      </c>
    </row>
    <row r="26" spans="1:8">
      <c r="A26" s="54">
        <v>40324</v>
      </c>
      <c r="B26" s="55">
        <v>0</v>
      </c>
      <c r="C26" s="55">
        <v>0.69791666666666663</v>
      </c>
      <c r="D26" s="56">
        <f t="shared" si="0"/>
        <v>16.75</v>
      </c>
      <c r="E26" s="57">
        <f t="shared" si="1"/>
        <v>1005</v>
      </c>
      <c r="F26" s="94">
        <v>0</v>
      </c>
      <c r="G26" s="57">
        <f t="shared" si="2"/>
        <v>0</v>
      </c>
      <c r="H26" s="59"/>
    </row>
    <row r="27" spans="1:8">
      <c r="A27" s="54">
        <v>40324</v>
      </c>
      <c r="B27" s="55">
        <v>0.69791666666666663</v>
      </c>
      <c r="C27" s="55">
        <v>1</v>
      </c>
      <c r="D27" s="56">
        <f t="shared" si="0"/>
        <v>7.25</v>
      </c>
      <c r="E27" s="57">
        <f t="shared" si="1"/>
        <v>435</v>
      </c>
      <c r="F27" s="94">
        <v>1090.2</v>
      </c>
      <c r="G27" s="57">
        <f t="shared" si="2"/>
        <v>474.23700000000002</v>
      </c>
      <c r="H27" s="59" t="s">
        <v>64</v>
      </c>
    </row>
    <row r="28" spans="1:8">
      <c r="A28" s="54">
        <v>40325</v>
      </c>
      <c r="B28" s="55">
        <v>0</v>
      </c>
      <c r="C28" s="55">
        <v>0</v>
      </c>
      <c r="D28" s="56">
        <f t="shared" si="0"/>
        <v>24</v>
      </c>
      <c r="E28" s="57">
        <f t="shared" si="1"/>
        <v>1440</v>
      </c>
      <c r="F28" s="94">
        <v>1090.2</v>
      </c>
      <c r="G28" s="57">
        <f t="shared" si="2"/>
        <v>1569.8879999999999</v>
      </c>
      <c r="H28" s="59"/>
    </row>
    <row r="29" spans="1:8">
      <c r="A29" s="54">
        <v>40326</v>
      </c>
      <c r="B29" s="55">
        <v>0</v>
      </c>
      <c r="C29" s="55">
        <v>0</v>
      </c>
      <c r="D29" s="56">
        <f t="shared" si="0"/>
        <v>24</v>
      </c>
      <c r="E29" s="57">
        <f t="shared" si="1"/>
        <v>1440</v>
      </c>
      <c r="F29" s="94">
        <v>1090.2</v>
      </c>
      <c r="G29" s="57">
        <f t="shared" si="2"/>
        <v>1569.8879999999999</v>
      </c>
      <c r="H29" s="59"/>
    </row>
    <row r="30" spans="1:8">
      <c r="A30" s="54">
        <v>40327</v>
      </c>
      <c r="B30" s="55">
        <v>0</v>
      </c>
      <c r="C30" s="55">
        <v>0</v>
      </c>
      <c r="D30" s="56">
        <f t="shared" si="0"/>
        <v>24</v>
      </c>
      <c r="E30" s="57">
        <f t="shared" si="1"/>
        <v>1440</v>
      </c>
      <c r="F30" s="94">
        <v>1090.2</v>
      </c>
      <c r="G30" s="57">
        <f t="shared" si="2"/>
        <v>1569.8879999999999</v>
      </c>
      <c r="H30" s="59"/>
    </row>
    <row r="31" spans="1:8">
      <c r="A31" s="54">
        <v>40328</v>
      </c>
      <c r="B31" s="55">
        <v>0</v>
      </c>
      <c r="C31" s="55">
        <v>0</v>
      </c>
      <c r="D31" s="56">
        <f t="shared" si="0"/>
        <v>24</v>
      </c>
      <c r="E31" s="57">
        <f t="shared" si="1"/>
        <v>1440</v>
      </c>
      <c r="F31" s="94">
        <v>1090.2</v>
      </c>
      <c r="G31" s="57">
        <f t="shared" si="2"/>
        <v>1569.8879999999999</v>
      </c>
      <c r="H31" s="59"/>
    </row>
    <row r="32" spans="1:8">
      <c r="A32" s="54">
        <v>40329</v>
      </c>
      <c r="B32" s="55">
        <v>0</v>
      </c>
      <c r="C32" s="55">
        <v>0</v>
      </c>
      <c r="D32" s="56">
        <f t="shared" si="0"/>
        <v>24</v>
      </c>
      <c r="E32" s="57">
        <f t="shared" si="1"/>
        <v>1440</v>
      </c>
      <c r="F32" s="94">
        <v>1090.2</v>
      </c>
      <c r="G32" s="57">
        <f t="shared" si="2"/>
        <v>1569.8879999999999</v>
      </c>
      <c r="H32" s="59"/>
    </row>
    <row r="33" spans="1:8" ht="14.25" customHeight="1">
      <c r="A33" s="54">
        <v>40330</v>
      </c>
      <c r="B33" s="55">
        <v>0</v>
      </c>
      <c r="C33" s="55">
        <v>0</v>
      </c>
      <c r="D33" s="56">
        <f t="shared" si="0"/>
        <v>24</v>
      </c>
      <c r="E33" s="57">
        <f t="shared" si="1"/>
        <v>1440</v>
      </c>
      <c r="F33" s="94">
        <v>1090.2</v>
      </c>
      <c r="G33" s="57">
        <f t="shared" si="2"/>
        <v>1569.8879999999999</v>
      </c>
      <c r="H33" s="59"/>
    </row>
    <row r="34" spans="1:8" ht="15" thickBot="1">
      <c r="A34" s="62">
        <v>40331</v>
      </c>
      <c r="B34" s="63">
        <v>0</v>
      </c>
      <c r="C34" s="63">
        <v>0.71875</v>
      </c>
      <c r="D34" s="64">
        <f t="shared" si="0"/>
        <v>17.25</v>
      </c>
      <c r="E34" s="65">
        <f t="shared" si="1"/>
        <v>1035</v>
      </c>
      <c r="F34" s="99">
        <v>1090.2</v>
      </c>
      <c r="G34" s="65">
        <f t="shared" si="2"/>
        <v>1128.357</v>
      </c>
      <c r="H34" s="75"/>
    </row>
    <row r="35" spans="1:8" ht="27.75" thickTop="1">
      <c r="A35" s="48">
        <v>40331</v>
      </c>
      <c r="B35" s="49">
        <v>0.71875</v>
      </c>
      <c r="C35" s="49">
        <v>1</v>
      </c>
      <c r="D35" s="50">
        <f t="shared" si="0"/>
        <v>6.75</v>
      </c>
      <c r="E35" s="51">
        <f t="shared" si="1"/>
        <v>405</v>
      </c>
      <c r="F35" s="91">
        <v>0</v>
      </c>
      <c r="G35" s="51">
        <f t="shared" si="2"/>
        <v>0</v>
      </c>
      <c r="H35" s="53" t="s">
        <v>139</v>
      </c>
    </row>
    <row r="36" spans="1:8">
      <c r="A36" s="54">
        <v>40332</v>
      </c>
      <c r="B36" s="55">
        <v>0</v>
      </c>
      <c r="C36" s="55">
        <v>0</v>
      </c>
      <c r="D36" s="56">
        <f t="shared" si="0"/>
        <v>24</v>
      </c>
      <c r="E36" s="57">
        <f t="shared" si="1"/>
        <v>1440</v>
      </c>
      <c r="F36" s="94">
        <v>0</v>
      </c>
      <c r="G36" s="57">
        <f t="shared" si="2"/>
        <v>0</v>
      </c>
      <c r="H36" s="59"/>
    </row>
    <row r="37" spans="1:8">
      <c r="A37" s="54">
        <v>40333</v>
      </c>
      <c r="B37" s="55">
        <v>0</v>
      </c>
      <c r="C37" s="55">
        <v>0</v>
      </c>
      <c r="D37" s="56">
        <f t="shared" si="0"/>
        <v>24</v>
      </c>
      <c r="E37" s="57">
        <f t="shared" si="1"/>
        <v>1440</v>
      </c>
      <c r="F37" s="94">
        <v>0</v>
      </c>
      <c r="G37" s="57">
        <f t="shared" si="2"/>
        <v>0</v>
      </c>
      <c r="H37" s="59"/>
    </row>
    <row r="38" spans="1:8">
      <c r="A38" s="54">
        <v>40334</v>
      </c>
      <c r="B38" s="55">
        <v>0</v>
      </c>
      <c r="C38" s="55">
        <v>0</v>
      </c>
      <c r="D38" s="56">
        <f t="shared" si="0"/>
        <v>24</v>
      </c>
      <c r="E38" s="57">
        <f t="shared" si="1"/>
        <v>1440</v>
      </c>
      <c r="F38" s="94">
        <v>0</v>
      </c>
      <c r="G38" s="57">
        <f t="shared" si="2"/>
        <v>0</v>
      </c>
      <c r="H38" s="59"/>
    </row>
    <row r="39" spans="1:8">
      <c r="A39" s="54">
        <v>40335</v>
      </c>
      <c r="B39" s="55">
        <v>0</v>
      </c>
      <c r="C39" s="55">
        <v>0</v>
      </c>
      <c r="D39" s="56">
        <f t="shared" si="0"/>
        <v>24</v>
      </c>
      <c r="E39" s="57">
        <f t="shared" si="1"/>
        <v>1440</v>
      </c>
      <c r="F39" s="94">
        <v>0</v>
      </c>
      <c r="G39" s="57">
        <f t="shared" si="2"/>
        <v>0</v>
      </c>
      <c r="H39" s="59"/>
    </row>
    <row r="40" spans="1:8">
      <c r="A40" s="54">
        <v>40336</v>
      </c>
      <c r="B40" s="55">
        <v>0</v>
      </c>
      <c r="C40" s="55">
        <v>0</v>
      </c>
      <c r="D40" s="56">
        <f t="shared" si="0"/>
        <v>24</v>
      </c>
      <c r="E40" s="57">
        <f t="shared" si="1"/>
        <v>1440</v>
      </c>
      <c r="F40" s="94">
        <v>0</v>
      </c>
      <c r="G40" s="57">
        <f t="shared" si="2"/>
        <v>0</v>
      </c>
      <c r="H40" s="59"/>
    </row>
    <row r="41" spans="1:8">
      <c r="A41" s="54">
        <v>40337</v>
      </c>
      <c r="B41" s="55">
        <v>0</v>
      </c>
      <c r="C41" s="55">
        <v>0</v>
      </c>
      <c r="D41" s="56">
        <f t="shared" si="0"/>
        <v>24</v>
      </c>
      <c r="E41" s="57">
        <f t="shared" si="1"/>
        <v>1440</v>
      </c>
      <c r="F41" s="94">
        <v>0</v>
      </c>
      <c r="G41" s="57">
        <f t="shared" si="2"/>
        <v>0</v>
      </c>
      <c r="H41" s="59"/>
    </row>
    <row r="42" spans="1:8">
      <c r="A42" s="54">
        <v>40338</v>
      </c>
      <c r="B42" s="55">
        <v>0</v>
      </c>
      <c r="C42" s="55">
        <v>0</v>
      </c>
      <c r="D42" s="56">
        <f t="shared" si="0"/>
        <v>24</v>
      </c>
      <c r="E42" s="57">
        <f t="shared" si="1"/>
        <v>1440</v>
      </c>
      <c r="F42" s="94">
        <v>0</v>
      </c>
      <c r="G42" s="57">
        <f t="shared" si="2"/>
        <v>0</v>
      </c>
      <c r="H42" s="59"/>
    </row>
    <row r="43" spans="1:8">
      <c r="A43" s="54">
        <v>40339</v>
      </c>
      <c r="B43" s="55">
        <v>0</v>
      </c>
      <c r="C43" s="55">
        <v>0</v>
      </c>
      <c r="D43" s="56">
        <f t="shared" si="0"/>
        <v>24</v>
      </c>
      <c r="E43" s="57">
        <f t="shared" si="1"/>
        <v>1440</v>
      </c>
      <c r="F43" s="94">
        <v>0</v>
      </c>
      <c r="G43" s="57">
        <f t="shared" si="2"/>
        <v>0</v>
      </c>
      <c r="H43" s="59"/>
    </row>
    <row r="44" spans="1:8">
      <c r="A44" s="54">
        <v>40340</v>
      </c>
      <c r="B44" s="55">
        <v>0</v>
      </c>
      <c r="C44" s="55">
        <v>0</v>
      </c>
      <c r="D44" s="56">
        <f t="shared" si="0"/>
        <v>24</v>
      </c>
      <c r="E44" s="57">
        <f t="shared" si="1"/>
        <v>1440</v>
      </c>
      <c r="F44" s="94">
        <v>0</v>
      </c>
      <c r="G44" s="57">
        <f t="shared" si="2"/>
        <v>0</v>
      </c>
      <c r="H44" s="59"/>
    </row>
    <row r="45" spans="1:8">
      <c r="A45" s="54">
        <v>40341</v>
      </c>
      <c r="B45" s="55">
        <v>0</v>
      </c>
      <c r="C45" s="55">
        <v>0</v>
      </c>
      <c r="D45" s="56">
        <f t="shared" si="0"/>
        <v>24</v>
      </c>
      <c r="E45" s="57">
        <f t="shared" si="1"/>
        <v>1440</v>
      </c>
      <c r="F45" s="94">
        <v>0</v>
      </c>
      <c r="G45" s="57">
        <f t="shared" si="2"/>
        <v>0</v>
      </c>
      <c r="H45" s="59"/>
    </row>
    <row r="46" spans="1:8">
      <c r="A46" s="54">
        <v>40342</v>
      </c>
      <c r="B46" s="55">
        <v>0</v>
      </c>
      <c r="C46" s="55">
        <v>0.53888888888888886</v>
      </c>
      <c r="D46" s="56">
        <f t="shared" si="0"/>
        <v>12.933333333333334</v>
      </c>
      <c r="E46" s="57">
        <f t="shared" si="1"/>
        <v>776</v>
      </c>
      <c r="F46" s="94">
        <v>0</v>
      </c>
      <c r="G46" s="57">
        <f t="shared" si="2"/>
        <v>0</v>
      </c>
      <c r="H46" s="59"/>
    </row>
    <row r="47" spans="1:8">
      <c r="A47" s="54">
        <v>40342</v>
      </c>
      <c r="B47" s="55">
        <v>0.53888888888888886</v>
      </c>
      <c r="C47" s="55">
        <v>0.61527777777777781</v>
      </c>
      <c r="D47" s="56">
        <f t="shared" si="0"/>
        <v>1.8333333333333335</v>
      </c>
      <c r="E47" s="57">
        <f t="shared" si="1"/>
        <v>110.00000000000001</v>
      </c>
      <c r="F47" s="94">
        <v>916.62</v>
      </c>
      <c r="G47" s="57">
        <f t="shared" si="2"/>
        <v>100.82820000000001</v>
      </c>
      <c r="H47" s="59"/>
    </row>
    <row r="48" spans="1:8">
      <c r="A48" s="54">
        <v>40342</v>
      </c>
      <c r="B48" s="55">
        <v>0.61527777777777781</v>
      </c>
      <c r="C48" s="55">
        <v>1</v>
      </c>
      <c r="D48" s="56">
        <f t="shared" si="0"/>
        <v>9.2333333333333325</v>
      </c>
      <c r="E48" s="57">
        <f t="shared" si="1"/>
        <v>554</v>
      </c>
      <c r="F48" s="94">
        <v>0</v>
      </c>
      <c r="G48" s="57">
        <f t="shared" si="2"/>
        <v>0</v>
      </c>
      <c r="H48" s="59"/>
    </row>
    <row r="49" spans="1:8">
      <c r="A49" s="54">
        <v>40343</v>
      </c>
      <c r="B49" s="55">
        <v>0</v>
      </c>
      <c r="C49" s="55">
        <v>0</v>
      </c>
      <c r="D49" s="56">
        <f t="shared" si="0"/>
        <v>24</v>
      </c>
      <c r="E49" s="57">
        <f t="shared" si="1"/>
        <v>1440</v>
      </c>
      <c r="F49" s="94">
        <v>0</v>
      </c>
      <c r="G49" s="57">
        <f t="shared" si="2"/>
        <v>0</v>
      </c>
      <c r="H49" s="59"/>
    </row>
    <row r="50" spans="1:8">
      <c r="A50" s="54">
        <v>40344</v>
      </c>
      <c r="B50" s="55">
        <v>0</v>
      </c>
      <c r="C50" s="55">
        <v>0</v>
      </c>
      <c r="D50" s="56">
        <f t="shared" si="0"/>
        <v>24</v>
      </c>
      <c r="E50" s="57">
        <f t="shared" si="1"/>
        <v>1440</v>
      </c>
      <c r="F50" s="94">
        <v>0</v>
      </c>
      <c r="G50" s="57">
        <f t="shared" si="2"/>
        <v>0</v>
      </c>
      <c r="H50" s="59"/>
    </row>
    <row r="51" spans="1:8">
      <c r="A51" s="54">
        <v>40345</v>
      </c>
      <c r="B51" s="55">
        <v>0</v>
      </c>
      <c r="C51" s="55">
        <v>0</v>
      </c>
      <c r="D51" s="56">
        <f t="shared" si="0"/>
        <v>24</v>
      </c>
      <c r="E51" s="57">
        <f t="shared" si="1"/>
        <v>1440</v>
      </c>
      <c r="F51" s="94">
        <v>0</v>
      </c>
      <c r="G51" s="57">
        <f t="shared" si="2"/>
        <v>0</v>
      </c>
      <c r="H51" s="59"/>
    </row>
    <row r="52" spans="1:8">
      <c r="A52" s="54">
        <v>40346</v>
      </c>
      <c r="B52" s="55">
        <v>0</v>
      </c>
      <c r="C52" s="55">
        <v>0</v>
      </c>
      <c r="D52" s="56">
        <f t="shared" si="0"/>
        <v>24</v>
      </c>
      <c r="E52" s="57">
        <f t="shared" si="1"/>
        <v>1440</v>
      </c>
      <c r="F52" s="94">
        <v>0</v>
      </c>
      <c r="G52" s="57">
        <f t="shared" si="2"/>
        <v>0</v>
      </c>
      <c r="H52" s="59"/>
    </row>
    <row r="53" spans="1:8">
      <c r="A53" s="54">
        <v>40347</v>
      </c>
      <c r="B53" s="55">
        <v>0</v>
      </c>
      <c r="C53" s="55">
        <v>0</v>
      </c>
      <c r="D53" s="56">
        <f t="shared" si="0"/>
        <v>24</v>
      </c>
      <c r="E53" s="57">
        <f t="shared" si="1"/>
        <v>1440</v>
      </c>
      <c r="F53" s="94">
        <v>0</v>
      </c>
      <c r="G53" s="57">
        <f t="shared" si="2"/>
        <v>0</v>
      </c>
      <c r="H53" s="59"/>
    </row>
    <row r="54" spans="1:8">
      <c r="A54" s="54">
        <v>40348</v>
      </c>
      <c r="B54" s="55">
        <v>0</v>
      </c>
      <c r="C54" s="55">
        <v>0</v>
      </c>
      <c r="D54" s="56">
        <f t="shared" si="0"/>
        <v>24</v>
      </c>
      <c r="E54" s="57">
        <f t="shared" si="1"/>
        <v>1440</v>
      </c>
      <c r="F54" s="94">
        <v>0</v>
      </c>
      <c r="G54" s="57">
        <f t="shared" si="2"/>
        <v>0</v>
      </c>
      <c r="H54" s="59"/>
    </row>
    <row r="55" spans="1:8">
      <c r="A55" s="54">
        <v>40349</v>
      </c>
      <c r="B55" s="55">
        <v>0</v>
      </c>
      <c r="C55" s="55">
        <v>0</v>
      </c>
      <c r="D55" s="56">
        <f t="shared" si="0"/>
        <v>24</v>
      </c>
      <c r="E55" s="57">
        <f t="shared" si="1"/>
        <v>1440</v>
      </c>
      <c r="F55" s="94">
        <v>0</v>
      </c>
      <c r="G55" s="57">
        <f t="shared" si="2"/>
        <v>0</v>
      </c>
      <c r="H55" s="59"/>
    </row>
    <row r="56" spans="1:8">
      <c r="A56" s="54">
        <v>40350</v>
      </c>
      <c r="B56" s="55">
        <v>0</v>
      </c>
      <c r="C56" s="55">
        <v>0</v>
      </c>
      <c r="D56" s="56">
        <f t="shared" si="0"/>
        <v>24</v>
      </c>
      <c r="E56" s="57">
        <f t="shared" si="1"/>
        <v>1440</v>
      </c>
      <c r="F56" s="94">
        <v>0</v>
      </c>
      <c r="G56" s="57">
        <f t="shared" si="2"/>
        <v>0</v>
      </c>
      <c r="H56" s="59"/>
    </row>
    <row r="57" spans="1:8">
      <c r="A57" s="54">
        <v>40351</v>
      </c>
      <c r="B57" s="55">
        <v>0</v>
      </c>
      <c r="C57" s="55">
        <v>0</v>
      </c>
      <c r="D57" s="56">
        <f t="shared" si="0"/>
        <v>24</v>
      </c>
      <c r="E57" s="57">
        <f t="shared" si="1"/>
        <v>1440</v>
      </c>
      <c r="F57" s="94">
        <v>0</v>
      </c>
      <c r="G57" s="57">
        <f t="shared" si="2"/>
        <v>0</v>
      </c>
      <c r="H57" s="59"/>
    </row>
    <row r="58" spans="1:8">
      <c r="A58" s="54">
        <v>40352</v>
      </c>
      <c r="B58" s="55">
        <v>0</v>
      </c>
      <c r="C58" s="55">
        <v>0</v>
      </c>
      <c r="D58" s="56">
        <f t="shared" si="0"/>
        <v>24</v>
      </c>
      <c r="E58" s="57">
        <f t="shared" si="1"/>
        <v>1440</v>
      </c>
      <c r="F58" s="94">
        <v>0</v>
      </c>
      <c r="G58" s="57">
        <f t="shared" si="2"/>
        <v>0</v>
      </c>
      <c r="H58" s="59"/>
    </row>
    <row r="59" spans="1:8">
      <c r="A59" s="54">
        <v>40353</v>
      </c>
      <c r="B59" s="55">
        <v>0</v>
      </c>
      <c r="C59" s="55">
        <v>0.47013888888888888</v>
      </c>
      <c r="D59" s="56">
        <f t="shared" si="0"/>
        <v>11.283333333333333</v>
      </c>
      <c r="E59" s="57">
        <f t="shared" si="1"/>
        <v>677</v>
      </c>
      <c r="F59" s="94">
        <v>0</v>
      </c>
      <c r="G59" s="57">
        <f t="shared" si="2"/>
        <v>0</v>
      </c>
      <c r="H59" s="59"/>
    </row>
    <row r="60" spans="1:8">
      <c r="A60" s="54">
        <v>40353</v>
      </c>
      <c r="B60" s="55">
        <v>0.47013888888888888</v>
      </c>
      <c r="C60" s="55">
        <v>0.52083333333333337</v>
      </c>
      <c r="D60" s="56">
        <f t="shared" si="0"/>
        <v>1.2166666666666668</v>
      </c>
      <c r="E60" s="57">
        <f t="shared" si="1"/>
        <v>73</v>
      </c>
      <c r="F60" s="94">
        <v>917</v>
      </c>
      <c r="G60" s="57">
        <f t="shared" si="2"/>
        <v>66.941000000000003</v>
      </c>
      <c r="H60" s="59"/>
    </row>
    <row r="61" spans="1:8">
      <c r="A61" s="54">
        <v>40353</v>
      </c>
      <c r="B61" s="55">
        <v>0.52083333333333337</v>
      </c>
      <c r="C61" s="55">
        <v>1</v>
      </c>
      <c r="D61" s="56">
        <f t="shared" si="0"/>
        <v>11.5</v>
      </c>
      <c r="E61" s="57">
        <f t="shared" si="1"/>
        <v>690</v>
      </c>
      <c r="F61" s="94">
        <v>0</v>
      </c>
      <c r="G61" s="57">
        <f t="shared" si="2"/>
        <v>0</v>
      </c>
      <c r="H61" s="59"/>
    </row>
    <row r="62" spans="1:8">
      <c r="A62" s="54">
        <v>40354</v>
      </c>
      <c r="B62" s="55">
        <v>0</v>
      </c>
      <c r="C62" s="55">
        <v>0</v>
      </c>
      <c r="D62" s="56">
        <f t="shared" si="0"/>
        <v>24</v>
      </c>
      <c r="E62" s="57">
        <f t="shared" si="1"/>
        <v>1440</v>
      </c>
      <c r="F62" s="94">
        <v>0</v>
      </c>
      <c r="G62" s="57">
        <f t="shared" si="2"/>
        <v>0</v>
      </c>
      <c r="H62" s="59"/>
    </row>
    <row r="63" spans="1:8">
      <c r="A63" s="54">
        <v>40355</v>
      </c>
      <c r="B63" s="55">
        <v>0</v>
      </c>
      <c r="C63" s="55">
        <v>0</v>
      </c>
      <c r="D63" s="56">
        <f t="shared" si="0"/>
        <v>24</v>
      </c>
      <c r="E63" s="57">
        <f t="shared" si="1"/>
        <v>1440</v>
      </c>
      <c r="F63" s="94">
        <v>0</v>
      </c>
      <c r="G63" s="57">
        <f t="shared" si="2"/>
        <v>0</v>
      </c>
      <c r="H63" s="59"/>
    </row>
    <row r="64" spans="1:8">
      <c r="A64" s="54">
        <v>40356</v>
      </c>
      <c r="B64" s="55">
        <v>0</v>
      </c>
      <c r="C64" s="55">
        <v>0</v>
      </c>
      <c r="D64" s="56">
        <f t="shared" si="0"/>
        <v>24</v>
      </c>
      <c r="E64" s="57">
        <f t="shared" si="1"/>
        <v>1440</v>
      </c>
      <c r="F64" s="94">
        <v>0</v>
      </c>
      <c r="G64" s="57">
        <f t="shared" si="2"/>
        <v>0</v>
      </c>
      <c r="H64" s="59"/>
    </row>
    <row r="65" spans="1:8" ht="15" thickBot="1">
      <c r="A65" s="62">
        <v>40357</v>
      </c>
      <c r="B65" s="63">
        <v>0</v>
      </c>
      <c r="C65" s="63">
        <v>0</v>
      </c>
      <c r="D65" s="64">
        <f t="shared" si="0"/>
        <v>24</v>
      </c>
      <c r="E65" s="65">
        <f t="shared" si="1"/>
        <v>1440</v>
      </c>
      <c r="F65" s="99">
        <v>0</v>
      </c>
      <c r="G65" s="65">
        <f t="shared" si="2"/>
        <v>0</v>
      </c>
      <c r="H65" s="75"/>
    </row>
    <row r="66" spans="1:8" ht="15" thickTop="1">
      <c r="A66" s="48">
        <v>40358</v>
      </c>
      <c r="B66" s="49">
        <v>0</v>
      </c>
      <c r="C66" s="49">
        <v>0</v>
      </c>
      <c r="D66" s="50">
        <f t="shared" si="0"/>
        <v>24</v>
      </c>
      <c r="E66" s="51">
        <f t="shared" si="1"/>
        <v>1440</v>
      </c>
      <c r="F66" s="91">
        <v>0</v>
      </c>
      <c r="G66" s="51">
        <f t="shared" si="2"/>
        <v>0</v>
      </c>
      <c r="H66" s="53"/>
    </row>
    <row r="67" spans="1:8">
      <c r="A67" s="54">
        <v>40359</v>
      </c>
      <c r="B67" s="55">
        <v>0</v>
      </c>
      <c r="C67" s="55">
        <v>0</v>
      </c>
      <c r="D67" s="56">
        <f t="shared" si="0"/>
        <v>24</v>
      </c>
      <c r="E67" s="57">
        <f t="shared" si="1"/>
        <v>1440</v>
      </c>
      <c r="F67" s="94">
        <v>0</v>
      </c>
      <c r="G67" s="57">
        <f t="shared" si="2"/>
        <v>0</v>
      </c>
      <c r="H67" s="59"/>
    </row>
    <row r="68" spans="1:8">
      <c r="A68" s="54">
        <v>40360</v>
      </c>
      <c r="B68" s="55">
        <v>0</v>
      </c>
      <c r="C68" s="55">
        <v>0</v>
      </c>
      <c r="D68" s="56">
        <f t="shared" ref="D68:D100" si="3">(IF(OR(ISBLANK(C68),ISBLANK(B68)),0,IF(AND((HOUR(C68-B68)+((MINUTE(C68-B68))/60))=0,C68=0),24,HOUR(C68-B68)+((MINUTE(C68-B68))/60))))</f>
        <v>24</v>
      </c>
      <c r="E68" s="57">
        <f t="shared" ref="E68:E100" si="4">D68*60</f>
        <v>1440</v>
      </c>
      <c r="F68" s="94">
        <v>0</v>
      </c>
      <c r="G68" s="57">
        <f t="shared" ref="G68:G100" si="5">F68*E68/1000</f>
        <v>0</v>
      </c>
      <c r="H68" s="59"/>
    </row>
    <row r="69" spans="1:8">
      <c r="A69" s="54">
        <v>40361</v>
      </c>
      <c r="B69" s="55">
        <v>0</v>
      </c>
      <c r="C69" s="55">
        <v>0</v>
      </c>
      <c r="D69" s="56">
        <f t="shared" si="3"/>
        <v>24</v>
      </c>
      <c r="E69" s="57">
        <f t="shared" si="4"/>
        <v>1440</v>
      </c>
      <c r="F69" s="94">
        <v>0</v>
      </c>
      <c r="G69" s="57">
        <f t="shared" si="5"/>
        <v>0</v>
      </c>
      <c r="H69" s="59"/>
    </row>
    <row r="70" spans="1:8">
      <c r="A70" s="54">
        <v>40362</v>
      </c>
      <c r="B70" s="55">
        <v>0</v>
      </c>
      <c r="C70" s="55">
        <v>0</v>
      </c>
      <c r="D70" s="56">
        <f t="shared" si="3"/>
        <v>24</v>
      </c>
      <c r="E70" s="57">
        <f t="shared" si="4"/>
        <v>1440</v>
      </c>
      <c r="F70" s="94">
        <v>0</v>
      </c>
      <c r="G70" s="57">
        <f t="shared" si="5"/>
        <v>0</v>
      </c>
      <c r="H70" s="59"/>
    </row>
    <row r="71" spans="1:8">
      <c r="A71" s="92">
        <v>40363</v>
      </c>
      <c r="B71" s="93">
        <v>0</v>
      </c>
      <c r="C71" s="93">
        <v>0</v>
      </c>
      <c r="D71" s="167">
        <f t="shared" si="3"/>
        <v>24</v>
      </c>
      <c r="E71" s="101">
        <f t="shared" si="4"/>
        <v>1440</v>
      </c>
      <c r="F71" s="101">
        <v>0</v>
      </c>
      <c r="G71" s="101">
        <f t="shared" si="5"/>
        <v>0</v>
      </c>
      <c r="H71" s="61"/>
    </row>
    <row r="72" spans="1:8">
      <c r="A72" s="92">
        <v>40364</v>
      </c>
      <c r="B72" s="93">
        <v>0</v>
      </c>
      <c r="C72" s="93">
        <v>0.69444444444444453</v>
      </c>
      <c r="D72" s="167">
        <f t="shared" si="3"/>
        <v>16.666666666666668</v>
      </c>
      <c r="E72" s="101">
        <f t="shared" si="4"/>
        <v>1000.0000000000001</v>
      </c>
      <c r="F72" s="101">
        <v>0</v>
      </c>
      <c r="G72" s="101">
        <f t="shared" si="5"/>
        <v>0</v>
      </c>
      <c r="H72" s="61"/>
    </row>
    <row r="73" spans="1:8" ht="45" customHeight="1">
      <c r="A73" s="92">
        <v>40364</v>
      </c>
      <c r="B73" s="93">
        <v>0.69444444444444453</v>
      </c>
      <c r="C73" s="55">
        <v>1</v>
      </c>
      <c r="D73" s="167">
        <f t="shared" si="3"/>
        <v>7.333333333333333</v>
      </c>
      <c r="E73" s="101">
        <f t="shared" si="4"/>
        <v>440</v>
      </c>
      <c r="F73" s="101">
        <v>1380</v>
      </c>
      <c r="G73" s="101">
        <f t="shared" si="5"/>
        <v>607.20000000000005</v>
      </c>
      <c r="H73" s="61" t="s">
        <v>135</v>
      </c>
    </row>
    <row r="74" spans="1:8">
      <c r="A74" s="92">
        <v>40365</v>
      </c>
      <c r="B74" s="93">
        <v>0</v>
      </c>
      <c r="C74" s="93">
        <v>0</v>
      </c>
      <c r="D74" s="167">
        <f t="shared" si="3"/>
        <v>24</v>
      </c>
      <c r="E74" s="101">
        <f t="shared" si="4"/>
        <v>1440</v>
      </c>
      <c r="F74" s="101">
        <v>1380</v>
      </c>
      <c r="G74" s="101">
        <f t="shared" si="5"/>
        <v>1987.2</v>
      </c>
      <c r="H74" s="61"/>
    </row>
    <row r="75" spans="1:8" ht="14.25" customHeight="1">
      <c r="A75" s="92">
        <v>40366</v>
      </c>
      <c r="B75" s="93">
        <v>0</v>
      </c>
      <c r="C75" s="93">
        <v>0</v>
      </c>
      <c r="D75" s="167">
        <f t="shared" si="3"/>
        <v>24</v>
      </c>
      <c r="E75" s="101">
        <f t="shared" si="4"/>
        <v>1440</v>
      </c>
      <c r="F75" s="101">
        <v>1380</v>
      </c>
      <c r="G75" s="101">
        <f t="shared" si="5"/>
        <v>1987.2</v>
      </c>
      <c r="H75" s="61"/>
    </row>
    <row r="76" spans="1:8">
      <c r="A76" s="92">
        <v>40367</v>
      </c>
      <c r="B76" s="93">
        <v>0</v>
      </c>
      <c r="C76" s="93">
        <v>0</v>
      </c>
      <c r="D76" s="167">
        <f t="shared" si="3"/>
        <v>24</v>
      </c>
      <c r="E76" s="101">
        <f t="shared" si="4"/>
        <v>1440</v>
      </c>
      <c r="F76" s="101">
        <v>1380</v>
      </c>
      <c r="G76" s="101">
        <f t="shared" si="5"/>
        <v>1987.2</v>
      </c>
      <c r="H76" s="61"/>
    </row>
    <row r="77" spans="1:8" s="2" customFormat="1">
      <c r="A77" s="107">
        <v>40368</v>
      </c>
      <c r="B77" s="130">
        <v>0</v>
      </c>
      <c r="C77" s="130">
        <v>0</v>
      </c>
      <c r="D77" s="168">
        <f t="shared" si="3"/>
        <v>24</v>
      </c>
      <c r="E77" s="151">
        <f t="shared" si="4"/>
        <v>1440</v>
      </c>
      <c r="F77" s="101">
        <v>1380</v>
      </c>
      <c r="G77" s="101">
        <f t="shared" si="5"/>
        <v>1987.2</v>
      </c>
      <c r="H77" s="135"/>
    </row>
    <row r="78" spans="1:8" s="2" customFormat="1">
      <c r="A78" s="107">
        <v>40369</v>
      </c>
      <c r="B78" s="130">
        <v>0</v>
      </c>
      <c r="C78" s="130">
        <v>0.33749999999999997</v>
      </c>
      <c r="D78" s="168">
        <f t="shared" si="3"/>
        <v>8.1</v>
      </c>
      <c r="E78" s="151">
        <f t="shared" si="4"/>
        <v>486</v>
      </c>
      <c r="F78" s="101">
        <v>1380</v>
      </c>
      <c r="G78" s="101">
        <f t="shared" si="5"/>
        <v>670.68</v>
      </c>
      <c r="H78" s="135"/>
    </row>
    <row r="79" spans="1:8" s="2" customFormat="1" ht="28.5">
      <c r="A79" s="107">
        <v>40369</v>
      </c>
      <c r="B79" s="130">
        <v>0.33749999999999997</v>
      </c>
      <c r="C79" s="55">
        <v>1</v>
      </c>
      <c r="D79" s="168">
        <f t="shared" si="3"/>
        <v>15.9</v>
      </c>
      <c r="E79" s="151">
        <f t="shared" si="4"/>
        <v>954</v>
      </c>
      <c r="F79" s="151">
        <v>0</v>
      </c>
      <c r="G79" s="151">
        <f t="shared" si="5"/>
        <v>0</v>
      </c>
      <c r="H79" s="135" t="s">
        <v>140</v>
      </c>
    </row>
    <row r="80" spans="1:8" s="2" customFormat="1">
      <c r="A80" s="107">
        <v>40370</v>
      </c>
      <c r="B80" s="130">
        <v>0</v>
      </c>
      <c r="C80" s="130">
        <v>0</v>
      </c>
      <c r="D80" s="168">
        <f t="shared" si="3"/>
        <v>24</v>
      </c>
      <c r="E80" s="151">
        <f t="shared" si="4"/>
        <v>1440</v>
      </c>
      <c r="F80" s="151">
        <v>0</v>
      </c>
      <c r="G80" s="151">
        <f t="shared" si="5"/>
        <v>0</v>
      </c>
      <c r="H80" s="135"/>
    </row>
    <row r="81" spans="1:8" s="2" customFormat="1">
      <c r="A81" s="107">
        <v>40371</v>
      </c>
      <c r="B81" s="130">
        <v>0</v>
      </c>
      <c r="C81" s="130">
        <v>0</v>
      </c>
      <c r="D81" s="168">
        <f t="shared" si="3"/>
        <v>24</v>
      </c>
      <c r="E81" s="151">
        <f t="shared" si="4"/>
        <v>1440</v>
      </c>
      <c r="F81" s="151">
        <v>0</v>
      </c>
      <c r="G81" s="151">
        <f t="shared" si="5"/>
        <v>0</v>
      </c>
      <c r="H81" s="135" t="s">
        <v>141</v>
      </c>
    </row>
    <row r="82" spans="1:8" s="2" customFormat="1">
      <c r="A82" s="107">
        <v>40372</v>
      </c>
      <c r="B82" s="130">
        <v>0</v>
      </c>
      <c r="C82" s="130">
        <v>0</v>
      </c>
      <c r="D82" s="168">
        <f t="shared" si="3"/>
        <v>24</v>
      </c>
      <c r="E82" s="151">
        <f t="shared" si="4"/>
        <v>1440</v>
      </c>
      <c r="F82" s="151">
        <v>0</v>
      </c>
      <c r="G82" s="151">
        <f t="shared" si="5"/>
        <v>0</v>
      </c>
      <c r="H82" s="135"/>
    </row>
    <row r="83" spans="1:8" s="2" customFormat="1">
      <c r="A83" s="107">
        <v>40373</v>
      </c>
      <c r="B83" s="130">
        <v>0</v>
      </c>
      <c r="C83" s="130">
        <v>0</v>
      </c>
      <c r="D83" s="168">
        <f t="shared" si="3"/>
        <v>24</v>
      </c>
      <c r="E83" s="151">
        <f t="shared" si="4"/>
        <v>1440</v>
      </c>
      <c r="F83" s="151">
        <v>0</v>
      </c>
      <c r="G83" s="151">
        <f t="shared" si="5"/>
        <v>0</v>
      </c>
      <c r="H83" s="135"/>
    </row>
    <row r="84" spans="1:8" s="2" customFormat="1">
      <c r="A84" s="107">
        <v>40374</v>
      </c>
      <c r="B84" s="130">
        <v>0</v>
      </c>
      <c r="C84" s="130">
        <v>0</v>
      </c>
      <c r="D84" s="168">
        <f t="shared" si="3"/>
        <v>24</v>
      </c>
      <c r="E84" s="151">
        <f t="shared" si="4"/>
        <v>1440</v>
      </c>
      <c r="F84" s="151">
        <v>0</v>
      </c>
      <c r="G84" s="151">
        <f t="shared" si="5"/>
        <v>0</v>
      </c>
      <c r="H84" s="135"/>
    </row>
    <row r="85" spans="1:8" s="2" customFormat="1">
      <c r="A85" s="107">
        <v>40375</v>
      </c>
      <c r="B85" s="130">
        <v>0</v>
      </c>
      <c r="C85" s="130">
        <v>0</v>
      </c>
      <c r="D85" s="168">
        <f t="shared" si="3"/>
        <v>24</v>
      </c>
      <c r="E85" s="151">
        <f t="shared" si="4"/>
        <v>1440</v>
      </c>
      <c r="F85" s="151">
        <v>0</v>
      </c>
      <c r="G85" s="151">
        <f t="shared" si="5"/>
        <v>0</v>
      </c>
      <c r="H85" s="135"/>
    </row>
    <row r="86" spans="1:8" s="2" customFormat="1">
      <c r="A86" s="107">
        <v>40376</v>
      </c>
      <c r="B86" s="130">
        <v>0</v>
      </c>
      <c r="C86" s="130">
        <v>0</v>
      </c>
      <c r="D86" s="168">
        <f t="shared" si="3"/>
        <v>24</v>
      </c>
      <c r="E86" s="151">
        <f t="shared" si="4"/>
        <v>1440</v>
      </c>
      <c r="F86" s="151">
        <v>0</v>
      </c>
      <c r="G86" s="151">
        <f t="shared" si="5"/>
        <v>0</v>
      </c>
      <c r="H86" s="135"/>
    </row>
    <row r="87" spans="1:8" s="2" customFormat="1">
      <c r="A87" s="107">
        <v>40377</v>
      </c>
      <c r="B87" s="130">
        <v>0</v>
      </c>
      <c r="C87" s="130">
        <v>0</v>
      </c>
      <c r="D87" s="168">
        <f t="shared" si="3"/>
        <v>24</v>
      </c>
      <c r="E87" s="151">
        <f t="shared" si="4"/>
        <v>1440</v>
      </c>
      <c r="F87" s="151">
        <v>0</v>
      </c>
      <c r="G87" s="151">
        <f t="shared" si="5"/>
        <v>0</v>
      </c>
      <c r="H87" s="135"/>
    </row>
    <row r="88" spans="1:8" s="2" customFormat="1">
      <c r="A88" s="107">
        <v>40378</v>
      </c>
      <c r="B88" s="130">
        <v>0</v>
      </c>
      <c r="C88" s="130">
        <v>0</v>
      </c>
      <c r="D88" s="168">
        <f t="shared" si="3"/>
        <v>24</v>
      </c>
      <c r="E88" s="151">
        <f t="shared" si="4"/>
        <v>1440</v>
      </c>
      <c r="F88" s="151">
        <v>0</v>
      </c>
      <c r="G88" s="151">
        <f t="shared" si="5"/>
        <v>0</v>
      </c>
      <c r="H88" s="135" t="s">
        <v>148</v>
      </c>
    </row>
    <row r="89" spans="1:8" s="2" customFormat="1">
      <c r="A89" s="107">
        <v>40379</v>
      </c>
      <c r="B89" s="130">
        <v>0</v>
      </c>
      <c r="C89" s="130">
        <v>0</v>
      </c>
      <c r="D89" s="168">
        <f t="shared" si="3"/>
        <v>24</v>
      </c>
      <c r="E89" s="151">
        <f t="shared" si="4"/>
        <v>1440</v>
      </c>
      <c r="F89" s="151">
        <v>0</v>
      </c>
      <c r="G89" s="151">
        <f t="shared" si="5"/>
        <v>0</v>
      </c>
      <c r="H89" s="135"/>
    </row>
    <row r="90" spans="1:8" s="2" customFormat="1">
      <c r="A90" s="107">
        <v>40380</v>
      </c>
      <c r="B90" s="130">
        <v>0</v>
      </c>
      <c r="C90" s="130">
        <v>0</v>
      </c>
      <c r="D90" s="168">
        <f t="shared" si="3"/>
        <v>24</v>
      </c>
      <c r="E90" s="151">
        <f t="shared" si="4"/>
        <v>1440</v>
      </c>
      <c r="F90" s="151">
        <v>0</v>
      </c>
      <c r="G90" s="151">
        <f t="shared" si="5"/>
        <v>0</v>
      </c>
      <c r="H90" s="135"/>
    </row>
    <row r="91" spans="1:8" s="2" customFormat="1">
      <c r="A91" s="107">
        <v>40381</v>
      </c>
      <c r="B91" s="130">
        <v>0</v>
      </c>
      <c r="C91" s="130">
        <v>0</v>
      </c>
      <c r="D91" s="168">
        <f t="shared" si="3"/>
        <v>24</v>
      </c>
      <c r="E91" s="151">
        <f t="shared" si="4"/>
        <v>1440</v>
      </c>
      <c r="F91" s="151">
        <v>0</v>
      </c>
      <c r="G91" s="151">
        <f t="shared" si="5"/>
        <v>0</v>
      </c>
      <c r="H91" s="135"/>
    </row>
    <row r="92" spans="1:8" s="2" customFormat="1">
      <c r="A92" s="107">
        <v>40382</v>
      </c>
      <c r="B92" s="130">
        <v>0</v>
      </c>
      <c r="C92" s="130">
        <v>0</v>
      </c>
      <c r="D92" s="168">
        <f t="shared" si="3"/>
        <v>24</v>
      </c>
      <c r="E92" s="151">
        <f t="shared" si="4"/>
        <v>1440</v>
      </c>
      <c r="F92" s="151">
        <v>0</v>
      </c>
      <c r="G92" s="151">
        <f t="shared" si="5"/>
        <v>0</v>
      </c>
      <c r="H92" s="135"/>
    </row>
    <row r="93" spans="1:8" s="2" customFormat="1">
      <c r="A93" s="127">
        <v>40383</v>
      </c>
      <c r="B93" s="158">
        <v>0</v>
      </c>
      <c r="C93" s="158">
        <v>0</v>
      </c>
      <c r="D93" s="174">
        <f t="shared" si="3"/>
        <v>24</v>
      </c>
      <c r="E93" s="159">
        <f t="shared" si="4"/>
        <v>1440</v>
      </c>
      <c r="F93" s="159">
        <v>0</v>
      </c>
      <c r="G93" s="159">
        <f t="shared" si="5"/>
        <v>0</v>
      </c>
      <c r="H93" s="175"/>
    </row>
    <row r="94" spans="1:8" s="2" customFormat="1" ht="15" thickBot="1">
      <c r="A94" s="108">
        <v>40384</v>
      </c>
      <c r="B94" s="152">
        <v>0</v>
      </c>
      <c r="C94" s="152">
        <v>0</v>
      </c>
      <c r="D94" s="169">
        <f t="shared" si="3"/>
        <v>24</v>
      </c>
      <c r="E94" s="153">
        <f t="shared" si="4"/>
        <v>1440</v>
      </c>
      <c r="F94" s="153">
        <v>0</v>
      </c>
      <c r="G94" s="153">
        <f t="shared" si="5"/>
        <v>0</v>
      </c>
      <c r="H94" s="170"/>
    </row>
    <row r="95" spans="1:8" s="2" customFormat="1" ht="15" thickTop="1">
      <c r="A95" s="109">
        <v>40385</v>
      </c>
      <c r="B95" s="155">
        <v>0</v>
      </c>
      <c r="C95" s="155">
        <v>0</v>
      </c>
      <c r="D95" s="171">
        <f t="shared" si="3"/>
        <v>24</v>
      </c>
      <c r="E95" s="156">
        <f t="shared" si="4"/>
        <v>1440</v>
      </c>
      <c r="F95" s="156">
        <v>0</v>
      </c>
      <c r="G95" s="156">
        <f t="shared" si="5"/>
        <v>0</v>
      </c>
      <c r="H95" s="172" t="s">
        <v>151</v>
      </c>
    </row>
    <row r="96" spans="1:8" s="2" customFormat="1">
      <c r="A96" s="107">
        <v>40386</v>
      </c>
      <c r="B96" s="130">
        <v>0</v>
      </c>
      <c r="C96" s="130">
        <v>0</v>
      </c>
      <c r="D96" s="168">
        <f t="shared" si="3"/>
        <v>24</v>
      </c>
      <c r="E96" s="151">
        <f t="shared" si="4"/>
        <v>1440</v>
      </c>
      <c r="F96" s="151">
        <v>0</v>
      </c>
      <c r="G96" s="151">
        <f t="shared" si="5"/>
        <v>0</v>
      </c>
      <c r="H96" s="135"/>
    </row>
    <row r="97" spans="1:8" s="2" customFormat="1">
      <c r="A97" s="107">
        <v>40387</v>
      </c>
      <c r="B97" s="130">
        <v>0</v>
      </c>
      <c r="C97" s="130">
        <v>0</v>
      </c>
      <c r="D97" s="168">
        <f t="shared" si="3"/>
        <v>24</v>
      </c>
      <c r="E97" s="151">
        <f t="shared" si="4"/>
        <v>1440</v>
      </c>
      <c r="F97" s="151">
        <v>0</v>
      </c>
      <c r="G97" s="151">
        <f t="shared" si="5"/>
        <v>0</v>
      </c>
      <c r="H97" s="135"/>
    </row>
    <row r="98" spans="1:8" s="2" customFormat="1">
      <c r="A98" s="107">
        <v>40388</v>
      </c>
      <c r="B98" s="130">
        <v>0</v>
      </c>
      <c r="C98" s="130">
        <v>0</v>
      </c>
      <c r="D98" s="168">
        <f t="shared" si="3"/>
        <v>24</v>
      </c>
      <c r="E98" s="151">
        <f t="shared" si="4"/>
        <v>1440</v>
      </c>
      <c r="F98" s="151">
        <v>0</v>
      </c>
      <c r="G98" s="151">
        <f t="shared" si="5"/>
        <v>0</v>
      </c>
      <c r="H98" s="135"/>
    </row>
    <row r="99" spans="1:8" s="2" customFormat="1">
      <c r="A99" s="107">
        <v>40389</v>
      </c>
      <c r="B99" s="130">
        <v>0</v>
      </c>
      <c r="C99" s="130">
        <v>0</v>
      </c>
      <c r="D99" s="168">
        <f t="shared" si="3"/>
        <v>24</v>
      </c>
      <c r="E99" s="151">
        <f t="shared" si="4"/>
        <v>1440</v>
      </c>
      <c r="F99" s="151">
        <v>0</v>
      </c>
      <c r="G99" s="151">
        <f t="shared" si="5"/>
        <v>0</v>
      </c>
      <c r="H99" s="135"/>
    </row>
    <row r="100" spans="1:8" s="2" customFormat="1">
      <c r="A100" s="107">
        <v>40390</v>
      </c>
      <c r="B100" s="130">
        <v>0</v>
      </c>
      <c r="C100" s="130">
        <v>0</v>
      </c>
      <c r="D100" s="168">
        <f t="shared" si="3"/>
        <v>24</v>
      </c>
      <c r="E100" s="151">
        <f t="shared" si="4"/>
        <v>1440</v>
      </c>
      <c r="F100" s="151">
        <v>0</v>
      </c>
      <c r="G100" s="151">
        <f t="shared" si="5"/>
        <v>0</v>
      </c>
      <c r="H100" s="135"/>
    </row>
    <row r="101" spans="1:8">
      <c r="A101" s="107">
        <v>40391</v>
      </c>
      <c r="B101" s="130">
        <v>0</v>
      </c>
      <c r="C101" s="130">
        <v>0</v>
      </c>
      <c r="D101" s="168">
        <f t="shared" ref="D101:D109" si="6">(IF(OR(ISBLANK(C101),ISBLANK(B101)),0,IF(AND((HOUR(C101-B101)+((MINUTE(C101-B101))/60))=0,C101=0),24,HOUR(C101-B101)+((MINUTE(C101-B101))/60))))</f>
        <v>24</v>
      </c>
      <c r="E101" s="151">
        <f t="shared" ref="E101:E109" si="7">D101*60</f>
        <v>1440</v>
      </c>
      <c r="F101" s="151">
        <v>0</v>
      </c>
      <c r="G101" s="151">
        <f>F101*E101/1000</f>
        <v>0</v>
      </c>
      <c r="H101" s="135"/>
    </row>
    <row r="102" spans="1:8">
      <c r="A102" s="107">
        <v>40392</v>
      </c>
      <c r="B102" s="130">
        <v>0</v>
      </c>
      <c r="C102" s="130">
        <v>0</v>
      </c>
      <c r="D102" s="168">
        <f t="shared" si="6"/>
        <v>24</v>
      </c>
      <c r="E102" s="151">
        <f t="shared" si="7"/>
        <v>1440</v>
      </c>
      <c r="F102" s="151">
        <v>0</v>
      </c>
      <c r="G102" s="151">
        <f>F102*E102/1000</f>
        <v>0</v>
      </c>
      <c r="H102" s="135"/>
    </row>
    <row r="103" spans="1:8">
      <c r="A103" s="107">
        <v>40393</v>
      </c>
      <c r="B103" s="130">
        <v>0</v>
      </c>
      <c r="C103" s="130">
        <v>0.41319444444444442</v>
      </c>
      <c r="D103" s="168">
        <f t="shared" si="6"/>
        <v>9.9166666666666661</v>
      </c>
      <c r="E103" s="151">
        <f t="shared" si="7"/>
        <v>595</v>
      </c>
      <c r="F103" s="151">
        <v>0</v>
      </c>
      <c r="G103" s="151">
        <f>F103*E103/1000</f>
        <v>0</v>
      </c>
      <c r="H103" s="135"/>
    </row>
    <row r="104" spans="1:8" ht="54">
      <c r="A104" s="107">
        <v>40393</v>
      </c>
      <c r="B104" s="130">
        <v>0.41319444444444442</v>
      </c>
      <c r="C104" s="130">
        <v>0.45555555555555555</v>
      </c>
      <c r="D104" s="168">
        <f t="shared" si="6"/>
        <v>1.0166666666666666</v>
      </c>
      <c r="E104" s="151">
        <f t="shared" si="7"/>
        <v>61</v>
      </c>
      <c r="F104" s="151">
        <v>1080</v>
      </c>
      <c r="G104" s="151">
        <f t="shared" ref="G104:G129" si="8">F104*E104/1000</f>
        <v>65.88</v>
      </c>
      <c r="H104" s="61" t="s">
        <v>156</v>
      </c>
    </row>
    <row r="105" spans="1:8">
      <c r="A105" s="107">
        <v>40393</v>
      </c>
      <c r="B105" s="130">
        <v>0.45555555555555555</v>
      </c>
      <c r="C105" s="55">
        <v>1</v>
      </c>
      <c r="D105" s="168">
        <f t="shared" si="6"/>
        <v>13.066666666666666</v>
      </c>
      <c r="E105" s="151">
        <f t="shared" si="7"/>
        <v>784</v>
      </c>
      <c r="F105" s="151">
        <v>0</v>
      </c>
      <c r="G105" s="151">
        <f t="shared" si="8"/>
        <v>0</v>
      </c>
      <c r="H105" s="135"/>
    </row>
    <row r="106" spans="1:8">
      <c r="A106" s="107">
        <v>40394</v>
      </c>
      <c r="B106" s="130">
        <v>0</v>
      </c>
      <c r="C106" s="130">
        <v>0</v>
      </c>
      <c r="D106" s="168">
        <f t="shared" si="6"/>
        <v>24</v>
      </c>
      <c r="E106" s="151">
        <f t="shared" si="7"/>
        <v>1440</v>
      </c>
      <c r="F106" s="151">
        <v>0</v>
      </c>
      <c r="G106" s="151">
        <f t="shared" si="8"/>
        <v>0</v>
      </c>
      <c r="H106" s="135"/>
    </row>
    <row r="107" spans="1:8">
      <c r="A107" s="107">
        <v>40395</v>
      </c>
      <c r="B107" s="130">
        <v>0</v>
      </c>
      <c r="C107" s="130">
        <v>0</v>
      </c>
      <c r="D107" s="168">
        <f t="shared" si="6"/>
        <v>24</v>
      </c>
      <c r="E107" s="151">
        <f t="shared" si="7"/>
        <v>1440</v>
      </c>
      <c r="F107" s="151">
        <v>0</v>
      </c>
      <c r="G107" s="151">
        <f t="shared" si="8"/>
        <v>0</v>
      </c>
      <c r="H107" s="135"/>
    </row>
    <row r="108" spans="1:8">
      <c r="A108" s="107">
        <v>40396</v>
      </c>
      <c r="B108" s="130">
        <v>0</v>
      </c>
      <c r="C108" s="130">
        <v>0</v>
      </c>
      <c r="D108" s="168">
        <f t="shared" si="6"/>
        <v>24</v>
      </c>
      <c r="E108" s="151">
        <f t="shared" si="7"/>
        <v>1440</v>
      </c>
      <c r="F108" s="151">
        <v>0</v>
      </c>
      <c r="G108" s="151">
        <f t="shared" si="8"/>
        <v>0</v>
      </c>
      <c r="H108" s="135"/>
    </row>
    <row r="109" spans="1:8">
      <c r="A109" s="107">
        <v>40397</v>
      </c>
      <c r="B109" s="130">
        <v>0</v>
      </c>
      <c r="C109" s="130">
        <v>0</v>
      </c>
      <c r="D109" s="168">
        <f t="shared" si="6"/>
        <v>24</v>
      </c>
      <c r="E109" s="151">
        <f t="shared" si="7"/>
        <v>1440</v>
      </c>
      <c r="F109" s="151">
        <v>0</v>
      </c>
      <c r="G109" s="151">
        <f t="shared" si="8"/>
        <v>0</v>
      </c>
      <c r="H109" s="135"/>
    </row>
    <row r="110" spans="1:8">
      <c r="A110" s="107">
        <v>40398</v>
      </c>
      <c r="B110" s="130">
        <v>0</v>
      </c>
      <c r="C110" s="130">
        <v>0</v>
      </c>
      <c r="D110" s="168">
        <f t="shared" ref="D110" si="9">(IF(OR(ISBLANK(C110),ISBLANK(B110)),0,IF(AND((HOUR(C110-B110)+((MINUTE(C110-B110))/60))=0,C110=0),24,HOUR(C110-B110)+((MINUTE(C110-B110))/60))))</f>
        <v>24</v>
      </c>
      <c r="E110" s="151">
        <f t="shared" ref="E110" si="10">D110*60</f>
        <v>1440</v>
      </c>
      <c r="F110" s="151">
        <v>0</v>
      </c>
      <c r="G110" s="151">
        <f t="shared" ref="G110" si="11">F110*E110/1000</f>
        <v>0</v>
      </c>
      <c r="H110" s="135"/>
    </row>
    <row r="111" spans="1:8">
      <c r="A111" s="107">
        <v>40399</v>
      </c>
      <c r="B111" s="130">
        <v>0</v>
      </c>
      <c r="C111" s="130">
        <v>0</v>
      </c>
      <c r="D111" s="168">
        <f t="shared" ref="D111:D133" si="12">(IF(OR(ISBLANK(C111),ISBLANK(B111)),0,IF(AND((HOUR(C111-B111)+((MINUTE(C111-B111))/60))=0,C111=0),24,HOUR(C111-B111)+((MINUTE(C111-B111))/60))))</f>
        <v>24</v>
      </c>
      <c r="E111" s="151">
        <f t="shared" ref="E111:E133" si="13">D111*60</f>
        <v>1440</v>
      </c>
      <c r="F111" s="151">
        <v>0</v>
      </c>
      <c r="G111" s="151">
        <f t="shared" si="8"/>
        <v>0</v>
      </c>
      <c r="H111" s="135"/>
    </row>
    <row r="112" spans="1:8">
      <c r="A112" s="107">
        <v>40400</v>
      </c>
      <c r="B112" s="130">
        <v>0</v>
      </c>
      <c r="C112" s="130">
        <v>0</v>
      </c>
      <c r="D112" s="168">
        <f t="shared" si="12"/>
        <v>24</v>
      </c>
      <c r="E112" s="151">
        <f t="shared" si="13"/>
        <v>1440</v>
      </c>
      <c r="F112" s="151">
        <v>0</v>
      </c>
      <c r="G112" s="151">
        <f t="shared" si="8"/>
        <v>0</v>
      </c>
      <c r="H112" s="135"/>
    </row>
    <row r="113" spans="1:8">
      <c r="A113" s="107">
        <v>40401</v>
      </c>
      <c r="B113" s="130">
        <v>0</v>
      </c>
      <c r="C113" s="130">
        <v>0</v>
      </c>
      <c r="D113" s="168">
        <f t="shared" si="12"/>
        <v>24</v>
      </c>
      <c r="E113" s="151">
        <f t="shared" si="13"/>
        <v>1440</v>
      </c>
      <c r="F113" s="151">
        <v>0</v>
      </c>
      <c r="G113" s="151">
        <f t="shared" si="8"/>
        <v>0</v>
      </c>
      <c r="H113" s="135"/>
    </row>
    <row r="114" spans="1:8">
      <c r="A114" s="107">
        <v>40402</v>
      </c>
      <c r="B114" s="130">
        <v>0</v>
      </c>
      <c r="C114" s="130">
        <v>0</v>
      </c>
      <c r="D114" s="168">
        <f t="shared" si="12"/>
        <v>24</v>
      </c>
      <c r="E114" s="151">
        <f t="shared" si="13"/>
        <v>1440</v>
      </c>
      <c r="F114" s="151">
        <v>0</v>
      </c>
      <c r="G114" s="151">
        <f t="shared" si="8"/>
        <v>0</v>
      </c>
      <c r="H114" s="135"/>
    </row>
    <row r="115" spans="1:8">
      <c r="A115" s="107">
        <v>40403</v>
      </c>
      <c r="B115" s="130">
        <v>0</v>
      </c>
      <c r="C115" s="130">
        <v>0</v>
      </c>
      <c r="D115" s="168">
        <f t="shared" si="12"/>
        <v>24</v>
      </c>
      <c r="E115" s="151">
        <f t="shared" si="13"/>
        <v>1440</v>
      </c>
      <c r="F115" s="151">
        <v>0</v>
      </c>
      <c r="G115" s="151">
        <f t="shared" si="8"/>
        <v>0</v>
      </c>
      <c r="H115" s="135"/>
    </row>
    <row r="116" spans="1:8">
      <c r="A116" s="107">
        <v>40404</v>
      </c>
      <c r="B116" s="130">
        <v>0</v>
      </c>
      <c r="C116" s="130">
        <v>0</v>
      </c>
      <c r="D116" s="168">
        <f t="shared" si="12"/>
        <v>24</v>
      </c>
      <c r="E116" s="151">
        <f t="shared" si="13"/>
        <v>1440</v>
      </c>
      <c r="F116" s="151">
        <v>0</v>
      </c>
      <c r="G116" s="151">
        <f t="shared" si="8"/>
        <v>0</v>
      </c>
      <c r="H116" s="135"/>
    </row>
    <row r="117" spans="1:8">
      <c r="A117" s="107">
        <v>40405</v>
      </c>
      <c r="B117" s="130">
        <v>0</v>
      </c>
      <c r="C117" s="130">
        <v>0</v>
      </c>
      <c r="D117" s="168">
        <f t="shared" si="12"/>
        <v>24</v>
      </c>
      <c r="E117" s="151">
        <f t="shared" si="13"/>
        <v>1440</v>
      </c>
      <c r="F117" s="151">
        <v>0</v>
      </c>
      <c r="G117" s="151">
        <f t="shared" si="8"/>
        <v>0</v>
      </c>
      <c r="H117" s="135"/>
    </row>
    <row r="118" spans="1:8">
      <c r="A118" s="107">
        <v>40406</v>
      </c>
      <c r="B118" s="130">
        <v>0</v>
      </c>
      <c r="C118" s="130">
        <v>0</v>
      </c>
      <c r="D118" s="168">
        <f t="shared" si="12"/>
        <v>24</v>
      </c>
      <c r="E118" s="151">
        <f t="shared" si="13"/>
        <v>1440</v>
      </c>
      <c r="F118" s="151">
        <v>0</v>
      </c>
      <c r="G118" s="151">
        <f t="shared" si="8"/>
        <v>0</v>
      </c>
      <c r="H118" s="135"/>
    </row>
    <row r="119" spans="1:8" ht="12.75" customHeight="1">
      <c r="A119" s="107">
        <v>40407</v>
      </c>
      <c r="B119" s="130">
        <v>0</v>
      </c>
      <c r="C119" s="130">
        <v>0</v>
      </c>
      <c r="D119" s="168">
        <f t="shared" si="12"/>
        <v>24</v>
      </c>
      <c r="E119" s="151">
        <f t="shared" si="13"/>
        <v>1440</v>
      </c>
      <c r="F119" s="151">
        <v>0</v>
      </c>
      <c r="G119" s="151">
        <f t="shared" ref="G119" si="14">F119*E119/1000</f>
        <v>0</v>
      </c>
      <c r="H119" s="135"/>
    </row>
    <row r="120" spans="1:8" ht="12.75" customHeight="1">
      <c r="A120" s="107">
        <v>40408</v>
      </c>
      <c r="B120" s="130">
        <v>0</v>
      </c>
      <c r="C120" s="130">
        <v>0</v>
      </c>
      <c r="D120" s="168">
        <f t="shared" si="12"/>
        <v>24</v>
      </c>
      <c r="E120" s="151">
        <f t="shared" si="13"/>
        <v>1440</v>
      </c>
      <c r="F120" s="151">
        <v>0</v>
      </c>
      <c r="G120" s="151">
        <f t="shared" si="8"/>
        <v>0</v>
      </c>
      <c r="H120" s="135"/>
    </row>
    <row r="121" spans="1:8" ht="12.75" customHeight="1">
      <c r="A121" s="107">
        <v>40409</v>
      </c>
      <c r="B121" s="130">
        <v>0</v>
      </c>
      <c r="C121" s="130">
        <v>0</v>
      </c>
      <c r="D121" s="168">
        <f t="shared" si="12"/>
        <v>24</v>
      </c>
      <c r="E121" s="151">
        <f t="shared" si="13"/>
        <v>1440</v>
      </c>
      <c r="F121" s="151">
        <v>0</v>
      </c>
      <c r="G121" s="151">
        <f t="shared" si="8"/>
        <v>0</v>
      </c>
      <c r="H121" s="135"/>
    </row>
    <row r="122" spans="1:8" ht="12.75" customHeight="1">
      <c r="A122" s="109">
        <v>40410</v>
      </c>
      <c r="B122" s="155">
        <v>0</v>
      </c>
      <c r="C122" s="155">
        <v>0</v>
      </c>
      <c r="D122" s="171">
        <f t="shared" si="12"/>
        <v>24</v>
      </c>
      <c r="E122" s="156">
        <f t="shared" si="13"/>
        <v>1440</v>
      </c>
      <c r="F122" s="156">
        <v>0</v>
      </c>
      <c r="G122" s="156">
        <f t="shared" si="8"/>
        <v>0</v>
      </c>
      <c r="H122" s="172"/>
    </row>
    <row r="123" spans="1:8" ht="12.75" customHeight="1">
      <c r="A123" s="107">
        <v>40411</v>
      </c>
      <c r="B123" s="130">
        <v>0</v>
      </c>
      <c r="C123" s="130">
        <v>0</v>
      </c>
      <c r="D123" s="168">
        <f t="shared" si="12"/>
        <v>24</v>
      </c>
      <c r="E123" s="151">
        <f t="shared" si="13"/>
        <v>1440</v>
      </c>
      <c r="F123" s="151">
        <v>0</v>
      </c>
      <c r="G123" s="151">
        <f t="shared" si="8"/>
        <v>0</v>
      </c>
      <c r="H123" s="135"/>
    </row>
    <row r="124" spans="1:8" ht="12.75" customHeight="1" thickBot="1">
      <c r="A124" s="108">
        <v>40412</v>
      </c>
      <c r="B124" s="152">
        <v>0</v>
      </c>
      <c r="C124" s="152">
        <v>0</v>
      </c>
      <c r="D124" s="169">
        <f t="shared" si="12"/>
        <v>24</v>
      </c>
      <c r="E124" s="153">
        <f t="shared" si="13"/>
        <v>1440</v>
      </c>
      <c r="F124" s="153">
        <v>0</v>
      </c>
      <c r="G124" s="153">
        <f t="shared" si="8"/>
        <v>0</v>
      </c>
      <c r="H124" s="170"/>
    </row>
    <row r="125" spans="1:8" ht="12.75" customHeight="1" thickTop="1">
      <c r="A125" s="109">
        <v>40413</v>
      </c>
      <c r="B125" s="155">
        <v>0</v>
      </c>
      <c r="C125" s="155">
        <v>0</v>
      </c>
      <c r="D125" s="171">
        <f t="shared" si="12"/>
        <v>24</v>
      </c>
      <c r="E125" s="156">
        <f t="shared" si="13"/>
        <v>1440</v>
      </c>
      <c r="F125" s="156">
        <v>0</v>
      </c>
      <c r="G125" s="156">
        <f t="shared" si="8"/>
        <v>0</v>
      </c>
      <c r="H125" s="172"/>
    </row>
    <row r="126" spans="1:8" ht="12.75" customHeight="1">
      <c r="A126" s="107">
        <v>40414</v>
      </c>
      <c r="B126" s="130">
        <v>0</v>
      </c>
      <c r="C126" s="130">
        <v>0</v>
      </c>
      <c r="D126" s="168">
        <f t="shared" si="12"/>
        <v>24</v>
      </c>
      <c r="E126" s="151">
        <f t="shared" si="13"/>
        <v>1440</v>
      </c>
      <c r="F126" s="151">
        <v>0</v>
      </c>
      <c r="G126" s="151">
        <f t="shared" si="8"/>
        <v>0</v>
      </c>
      <c r="H126" s="135"/>
    </row>
    <row r="127" spans="1:8" ht="12.75" customHeight="1">
      <c r="A127" s="107">
        <v>40415</v>
      </c>
      <c r="B127" s="130">
        <v>0</v>
      </c>
      <c r="C127" s="130">
        <v>0</v>
      </c>
      <c r="D127" s="168">
        <f t="shared" si="12"/>
        <v>24</v>
      </c>
      <c r="E127" s="151">
        <f t="shared" si="13"/>
        <v>1440</v>
      </c>
      <c r="F127" s="151">
        <v>0</v>
      </c>
      <c r="G127" s="151">
        <f t="shared" si="8"/>
        <v>0</v>
      </c>
      <c r="H127" s="135"/>
    </row>
    <row r="128" spans="1:8" ht="12.75" customHeight="1">
      <c r="A128" s="107">
        <v>40416</v>
      </c>
      <c r="B128" s="130">
        <v>0</v>
      </c>
      <c r="C128" s="130">
        <v>0</v>
      </c>
      <c r="D128" s="168">
        <f t="shared" si="12"/>
        <v>24</v>
      </c>
      <c r="E128" s="151">
        <f t="shared" si="13"/>
        <v>1440</v>
      </c>
      <c r="F128" s="151">
        <v>0</v>
      </c>
      <c r="G128" s="151">
        <f t="shared" ref="G128" si="15">F128*E128/1000</f>
        <v>0</v>
      </c>
      <c r="H128" s="135"/>
    </row>
    <row r="129" spans="1:8" ht="12.75" customHeight="1">
      <c r="A129" s="107">
        <v>40417</v>
      </c>
      <c r="B129" s="130">
        <v>0</v>
      </c>
      <c r="C129" s="130">
        <v>0</v>
      </c>
      <c r="D129" s="168">
        <f t="shared" si="12"/>
        <v>24</v>
      </c>
      <c r="E129" s="151">
        <f t="shared" si="13"/>
        <v>1440</v>
      </c>
      <c r="F129" s="151">
        <v>0</v>
      </c>
      <c r="G129" s="151">
        <f t="shared" si="8"/>
        <v>0</v>
      </c>
      <c r="H129" s="135"/>
    </row>
    <row r="130" spans="1:8" ht="12.75" customHeight="1">
      <c r="A130" s="107">
        <v>40418</v>
      </c>
      <c r="B130" s="130">
        <v>0</v>
      </c>
      <c r="C130" s="130">
        <v>0</v>
      </c>
      <c r="D130" s="168">
        <f t="shared" si="12"/>
        <v>24</v>
      </c>
      <c r="E130" s="151">
        <f t="shared" si="13"/>
        <v>1440</v>
      </c>
      <c r="F130" s="151">
        <v>0</v>
      </c>
      <c r="G130" s="151">
        <f t="shared" ref="G130:G131" si="16">F130*E130/1000</f>
        <v>0</v>
      </c>
      <c r="H130" s="135"/>
    </row>
    <row r="131" spans="1:8" ht="12.75" customHeight="1">
      <c r="A131" s="107">
        <v>40419</v>
      </c>
      <c r="B131" s="130">
        <v>0</v>
      </c>
      <c r="C131" s="130">
        <v>0</v>
      </c>
      <c r="D131" s="168">
        <f t="shared" si="12"/>
        <v>24</v>
      </c>
      <c r="E131" s="151">
        <f t="shared" si="13"/>
        <v>1440</v>
      </c>
      <c r="F131" s="151">
        <v>0</v>
      </c>
      <c r="G131" s="151">
        <f t="shared" si="16"/>
        <v>0</v>
      </c>
      <c r="H131" s="135"/>
    </row>
    <row r="132" spans="1:8" ht="12.75" customHeight="1">
      <c r="A132" s="107">
        <v>40420</v>
      </c>
      <c r="B132" s="130">
        <v>0</v>
      </c>
      <c r="C132" s="130">
        <v>0</v>
      </c>
      <c r="D132" s="168">
        <f t="shared" si="12"/>
        <v>24</v>
      </c>
      <c r="E132" s="151">
        <f t="shared" si="13"/>
        <v>1440</v>
      </c>
      <c r="F132" s="151">
        <v>0</v>
      </c>
      <c r="G132" s="151">
        <f t="shared" ref="G132:G133" si="17">F132*E132/1000</f>
        <v>0</v>
      </c>
      <c r="H132" s="135"/>
    </row>
    <row r="133" spans="1:8" ht="12.75" customHeight="1">
      <c r="A133" s="107">
        <v>40421</v>
      </c>
      <c r="B133" s="130">
        <v>0</v>
      </c>
      <c r="C133" s="130">
        <v>0</v>
      </c>
      <c r="D133" s="168">
        <f t="shared" si="12"/>
        <v>24</v>
      </c>
      <c r="E133" s="151">
        <f t="shared" si="13"/>
        <v>1440</v>
      </c>
      <c r="F133" s="151">
        <v>0</v>
      </c>
      <c r="G133" s="151">
        <f t="shared" si="17"/>
        <v>0</v>
      </c>
      <c r="H133" s="135"/>
    </row>
    <row r="134" spans="1:8">
      <c r="A134" s="107">
        <v>40422</v>
      </c>
      <c r="B134" s="130">
        <v>0</v>
      </c>
      <c r="C134" s="130">
        <v>0.58819444444444446</v>
      </c>
      <c r="D134" s="168">
        <f>(IF(OR(ISBLANK(C134),ISBLANK(B134)),0,IF(AND((HOUR(C134-B134)+((MINUTE(C134-B134))/60))=0,C134=0),24,HOUR(C134-B134)+((MINUTE(C134-B134))/60))))</f>
        <v>14.116666666666667</v>
      </c>
      <c r="E134" s="151">
        <f>D134*60</f>
        <v>847</v>
      </c>
      <c r="F134" s="151">
        <v>0</v>
      </c>
      <c r="G134" s="151">
        <f t="shared" ref="G134" si="18">F134*E134/1000</f>
        <v>0</v>
      </c>
      <c r="H134" s="135"/>
    </row>
    <row r="135" spans="1:8" ht="40.5">
      <c r="A135" s="107">
        <v>40422</v>
      </c>
      <c r="B135" s="130">
        <v>0.58819444444444446</v>
      </c>
      <c r="C135" s="173">
        <v>1</v>
      </c>
      <c r="D135" s="168">
        <f>(IF(OR(ISBLANK(C135),ISBLANK(B135)),0,IF(AND((HOUR(C135-B135)+((MINUTE(C135-B135))/60))=0,C135=0),24,HOUR(C135-B135)+((MINUTE(C135-B135))/60))))</f>
        <v>9.8833333333333329</v>
      </c>
      <c r="E135" s="151">
        <f>D135*60</f>
        <v>593</v>
      </c>
      <c r="F135" s="151">
        <v>791.6</v>
      </c>
      <c r="G135" s="151">
        <f t="shared" ref="G135" si="19">F135*E135/1000</f>
        <v>469.41879999999998</v>
      </c>
      <c r="H135" s="61" t="s">
        <v>177</v>
      </c>
    </row>
    <row r="136" spans="1:8">
      <c r="A136" s="107">
        <v>40423</v>
      </c>
      <c r="B136" s="130">
        <v>0</v>
      </c>
      <c r="C136" s="130">
        <v>0</v>
      </c>
      <c r="D136" s="168">
        <f t="shared" ref="D136:D143" si="20">(IF(OR(ISBLANK(C136),ISBLANK(B136)),0,IF(AND((HOUR(C136-B136)+((MINUTE(C136-B136))/60))=0,C136=0),24,HOUR(C136-B136)+((MINUTE(C136-B136))/60))))</f>
        <v>24</v>
      </c>
      <c r="E136" s="151">
        <f t="shared" ref="E136:E143" si="21">D136*60</f>
        <v>1440</v>
      </c>
      <c r="F136" s="151">
        <v>791.6</v>
      </c>
      <c r="G136" s="151">
        <f t="shared" ref="G136:G138" si="22">F136*E136/1000</f>
        <v>1139.904</v>
      </c>
      <c r="H136" s="135"/>
    </row>
    <row r="137" spans="1:8">
      <c r="A137" s="107">
        <v>40424</v>
      </c>
      <c r="B137" s="130">
        <v>0</v>
      </c>
      <c r="C137" s="130">
        <v>0</v>
      </c>
      <c r="D137" s="168">
        <f t="shared" si="20"/>
        <v>24</v>
      </c>
      <c r="E137" s="151">
        <f t="shared" si="21"/>
        <v>1440</v>
      </c>
      <c r="F137" s="151">
        <v>791.6</v>
      </c>
      <c r="G137" s="151">
        <f t="shared" si="22"/>
        <v>1139.904</v>
      </c>
      <c r="H137" s="135"/>
    </row>
    <row r="138" spans="1:8">
      <c r="A138" s="107">
        <v>40425</v>
      </c>
      <c r="B138" s="130">
        <v>0</v>
      </c>
      <c r="C138" s="130">
        <v>0</v>
      </c>
      <c r="D138" s="168">
        <f t="shared" si="20"/>
        <v>24</v>
      </c>
      <c r="E138" s="151">
        <f t="shared" si="21"/>
        <v>1440</v>
      </c>
      <c r="F138" s="151">
        <v>791.6</v>
      </c>
      <c r="G138" s="151">
        <f t="shared" si="22"/>
        <v>1139.904</v>
      </c>
      <c r="H138" s="135"/>
    </row>
    <row r="139" spans="1:8">
      <c r="A139" s="107">
        <v>40426</v>
      </c>
      <c r="B139" s="130">
        <v>0</v>
      </c>
      <c r="C139" s="130">
        <v>0</v>
      </c>
      <c r="D139" s="168">
        <f t="shared" si="20"/>
        <v>24</v>
      </c>
      <c r="E139" s="151">
        <f t="shared" si="21"/>
        <v>1440</v>
      </c>
      <c r="F139" s="151">
        <v>791.6</v>
      </c>
      <c r="G139" s="151">
        <f t="shared" ref="G139" si="23">F139*E139/1000</f>
        <v>1139.904</v>
      </c>
      <c r="H139" s="135"/>
    </row>
    <row r="140" spans="1:8">
      <c r="A140" s="107">
        <v>40427</v>
      </c>
      <c r="B140" s="130">
        <v>0</v>
      </c>
      <c r="C140" s="130">
        <v>0.55138888888888882</v>
      </c>
      <c r="D140" s="168">
        <f t="shared" si="20"/>
        <v>13.233333333333333</v>
      </c>
      <c r="E140" s="151">
        <f t="shared" si="21"/>
        <v>794</v>
      </c>
      <c r="F140" s="151">
        <v>791.6</v>
      </c>
      <c r="G140" s="151">
        <f t="shared" ref="G140:G142" si="24">F140*E140/1000</f>
        <v>628.53039999999999</v>
      </c>
      <c r="H140" s="135"/>
    </row>
    <row r="141" spans="1:8" ht="28.5">
      <c r="A141" s="107">
        <v>40427</v>
      </c>
      <c r="B141" s="130">
        <v>0.55138888888888882</v>
      </c>
      <c r="C141" s="173">
        <v>1</v>
      </c>
      <c r="D141" s="168">
        <f t="shared" si="20"/>
        <v>10.766666666666667</v>
      </c>
      <c r="E141" s="151">
        <f t="shared" si="21"/>
        <v>646</v>
      </c>
      <c r="F141" s="151">
        <v>0</v>
      </c>
      <c r="G141" s="151">
        <f t="shared" si="24"/>
        <v>0</v>
      </c>
      <c r="H141" s="135" t="s">
        <v>236</v>
      </c>
    </row>
    <row r="142" spans="1:8">
      <c r="A142" s="107">
        <v>40428</v>
      </c>
      <c r="B142" s="130">
        <v>0</v>
      </c>
      <c r="C142" s="130">
        <v>0</v>
      </c>
      <c r="D142" s="168">
        <f t="shared" si="20"/>
        <v>24</v>
      </c>
      <c r="E142" s="151">
        <f t="shared" si="21"/>
        <v>1440</v>
      </c>
      <c r="F142" s="151">
        <v>0</v>
      </c>
      <c r="G142" s="151">
        <f t="shared" si="24"/>
        <v>0</v>
      </c>
      <c r="H142" s="135"/>
    </row>
    <row r="143" spans="1:8">
      <c r="A143" s="107">
        <v>40429</v>
      </c>
      <c r="B143" s="130">
        <v>0</v>
      </c>
      <c r="C143" s="130">
        <v>0</v>
      </c>
      <c r="D143" s="168">
        <f t="shared" si="20"/>
        <v>24</v>
      </c>
      <c r="E143" s="151">
        <f t="shared" si="21"/>
        <v>1440</v>
      </c>
      <c r="F143" s="151">
        <v>0</v>
      </c>
      <c r="G143" s="151">
        <f t="shared" ref="G143" si="25">F143*E143/1000</f>
        <v>0</v>
      </c>
      <c r="H143" s="135"/>
    </row>
    <row r="144" spans="1:8">
      <c r="A144" s="107">
        <v>40430</v>
      </c>
      <c r="B144" s="130">
        <v>0</v>
      </c>
      <c r="C144" s="130">
        <v>0</v>
      </c>
      <c r="D144" s="168">
        <f t="shared" ref="D144" si="26">(IF(OR(ISBLANK(C144),ISBLANK(B144)),0,IF(AND((HOUR(C144-B144)+((MINUTE(C144-B144))/60))=0,C144=0),24,HOUR(C144-B144)+((MINUTE(C144-B144))/60))))</f>
        <v>24</v>
      </c>
      <c r="E144" s="151">
        <f t="shared" ref="E144" si="27">D144*60</f>
        <v>1440</v>
      </c>
      <c r="F144" s="151">
        <v>0</v>
      </c>
      <c r="G144" s="151">
        <f t="shared" ref="G144" si="28">F144*E144/1000</f>
        <v>0</v>
      </c>
      <c r="H144" s="135"/>
    </row>
    <row r="145" spans="1:8">
      <c r="A145" s="107">
        <v>40431</v>
      </c>
      <c r="B145" s="130">
        <v>0</v>
      </c>
      <c r="C145" s="130">
        <v>0</v>
      </c>
      <c r="D145" s="168">
        <f t="shared" ref="D145:D147" si="29">(IF(OR(ISBLANK(C145),ISBLANK(B145)),0,IF(AND((HOUR(C145-B145)+((MINUTE(C145-B145))/60))=0,C145=0),24,HOUR(C145-B145)+((MINUTE(C145-B145))/60))))</f>
        <v>24</v>
      </c>
      <c r="E145" s="151">
        <f t="shared" ref="E145:E147" si="30">D145*60</f>
        <v>1440</v>
      </c>
      <c r="F145" s="151">
        <v>0</v>
      </c>
      <c r="G145" s="151">
        <f t="shared" ref="G145:G147" si="31">F145*E145/1000</f>
        <v>0</v>
      </c>
      <c r="H145" s="135"/>
    </row>
    <row r="146" spans="1:8">
      <c r="A146" s="107">
        <v>40432</v>
      </c>
      <c r="B146" s="130">
        <v>0</v>
      </c>
      <c r="C146" s="130">
        <v>0</v>
      </c>
      <c r="D146" s="168">
        <f t="shared" si="29"/>
        <v>24</v>
      </c>
      <c r="E146" s="151">
        <f t="shared" si="30"/>
        <v>1440</v>
      </c>
      <c r="F146" s="151">
        <v>0</v>
      </c>
      <c r="G146" s="151">
        <f t="shared" si="31"/>
        <v>0</v>
      </c>
      <c r="H146" s="135"/>
    </row>
    <row r="147" spans="1:8">
      <c r="A147" s="107">
        <v>40433</v>
      </c>
      <c r="B147" s="130">
        <v>0</v>
      </c>
      <c r="C147" s="130">
        <v>0</v>
      </c>
      <c r="D147" s="168">
        <f t="shared" si="29"/>
        <v>24</v>
      </c>
      <c r="E147" s="151">
        <f t="shared" si="30"/>
        <v>1440</v>
      </c>
      <c r="F147" s="151">
        <v>0</v>
      </c>
      <c r="G147" s="151">
        <f t="shared" si="31"/>
        <v>0</v>
      </c>
      <c r="H147" s="135"/>
    </row>
    <row r="148" spans="1:8">
      <c r="A148" s="107">
        <v>40434</v>
      </c>
      <c r="B148" s="130">
        <v>0</v>
      </c>
      <c r="C148" s="130">
        <v>0</v>
      </c>
      <c r="D148" s="168">
        <f t="shared" ref="D148:D149" si="32">(IF(OR(ISBLANK(C148),ISBLANK(B148)),0,IF(AND((HOUR(C148-B148)+((MINUTE(C148-B148))/60))=0,C148=0),24,HOUR(C148-B148)+((MINUTE(C148-B148))/60))))</f>
        <v>24</v>
      </c>
      <c r="E148" s="151">
        <f t="shared" ref="E148:E149" si="33">D148*60</f>
        <v>1440</v>
      </c>
      <c r="F148" s="151">
        <v>0</v>
      </c>
      <c r="G148" s="151">
        <f t="shared" ref="G148:G149" si="34">F148*E148/1000</f>
        <v>0</v>
      </c>
      <c r="H148" s="135"/>
    </row>
    <row r="149" spans="1:8">
      <c r="A149" s="107">
        <v>40435</v>
      </c>
      <c r="B149" s="130">
        <v>0</v>
      </c>
      <c r="C149" s="130">
        <v>0</v>
      </c>
      <c r="D149" s="168">
        <f t="shared" si="32"/>
        <v>24</v>
      </c>
      <c r="E149" s="151">
        <f t="shared" si="33"/>
        <v>1440</v>
      </c>
      <c r="F149" s="151">
        <v>0</v>
      </c>
      <c r="G149" s="151">
        <f t="shared" si="34"/>
        <v>0</v>
      </c>
      <c r="H149" s="135"/>
    </row>
    <row r="150" spans="1:8">
      <c r="A150" s="107">
        <v>40436</v>
      </c>
      <c r="B150" s="130">
        <v>0</v>
      </c>
      <c r="C150" s="130">
        <v>0</v>
      </c>
      <c r="D150" s="168">
        <f t="shared" ref="D150:D158" si="35">(IF(OR(ISBLANK(C150),ISBLANK(B150)),0,IF(AND((HOUR(C150-B150)+((MINUTE(C150-B150))/60))=0,C150=0),24,HOUR(C150-B150)+((MINUTE(C150-B150))/60))))</f>
        <v>24</v>
      </c>
      <c r="E150" s="151">
        <f t="shared" ref="E150:E158" si="36">D150*60</f>
        <v>1440</v>
      </c>
      <c r="F150" s="151">
        <v>0</v>
      </c>
      <c r="G150" s="151">
        <f t="shared" ref="G150:G158" si="37">F150*E150/1000</f>
        <v>0</v>
      </c>
      <c r="H150" s="135"/>
    </row>
    <row r="151" spans="1:8">
      <c r="A151" s="107">
        <v>40437</v>
      </c>
      <c r="B151" s="130">
        <v>0</v>
      </c>
      <c r="C151" s="130">
        <v>0</v>
      </c>
      <c r="D151" s="168">
        <f t="shared" si="35"/>
        <v>24</v>
      </c>
      <c r="E151" s="151">
        <f t="shared" si="36"/>
        <v>1440</v>
      </c>
      <c r="F151" s="151">
        <v>0</v>
      </c>
      <c r="G151" s="151">
        <f t="shared" si="37"/>
        <v>0</v>
      </c>
      <c r="H151" s="135"/>
    </row>
    <row r="152" spans="1:8">
      <c r="A152" s="109">
        <v>40438</v>
      </c>
      <c r="B152" s="155">
        <v>0</v>
      </c>
      <c r="C152" s="155">
        <v>0</v>
      </c>
      <c r="D152" s="171">
        <f t="shared" si="35"/>
        <v>24</v>
      </c>
      <c r="E152" s="156">
        <f t="shared" si="36"/>
        <v>1440</v>
      </c>
      <c r="F152" s="156">
        <v>0</v>
      </c>
      <c r="G152" s="156">
        <f t="shared" si="37"/>
        <v>0</v>
      </c>
      <c r="H152" s="172"/>
    </row>
    <row r="153" spans="1:8">
      <c r="A153" s="107">
        <v>40439</v>
      </c>
      <c r="B153" s="130">
        <v>0</v>
      </c>
      <c r="C153" s="130">
        <v>0</v>
      </c>
      <c r="D153" s="168">
        <f t="shared" si="35"/>
        <v>24</v>
      </c>
      <c r="E153" s="151">
        <f t="shared" si="36"/>
        <v>1440</v>
      </c>
      <c r="F153" s="151">
        <v>0</v>
      </c>
      <c r="G153" s="151">
        <f t="shared" si="37"/>
        <v>0</v>
      </c>
      <c r="H153" s="135"/>
    </row>
    <row r="154" spans="1:8" ht="15" thickBot="1">
      <c r="A154" s="108">
        <v>40440</v>
      </c>
      <c r="B154" s="152">
        <v>0</v>
      </c>
      <c r="C154" s="152">
        <v>0</v>
      </c>
      <c r="D154" s="169">
        <f t="shared" si="35"/>
        <v>24</v>
      </c>
      <c r="E154" s="153">
        <f t="shared" si="36"/>
        <v>1440</v>
      </c>
      <c r="F154" s="153">
        <v>0</v>
      </c>
      <c r="G154" s="153">
        <f t="shared" si="37"/>
        <v>0</v>
      </c>
      <c r="H154" s="170"/>
    </row>
    <row r="155" spans="1:8" ht="15" thickTop="1">
      <c r="A155" s="109">
        <v>40441</v>
      </c>
      <c r="B155" s="155">
        <v>0</v>
      </c>
      <c r="C155" s="155">
        <v>0</v>
      </c>
      <c r="D155" s="171">
        <f t="shared" si="35"/>
        <v>24</v>
      </c>
      <c r="E155" s="156">
        <f t="shared" si="36"/>
        <v>1440</v>
      </c>
      <c r="F155" s="156">
        <v>0</v>
      </c>
      <c r="G155" s="156">
        <f t="shared" si="37"/>
        <v>0</v>
      </c>
      <c r="H155" s="172"/>
    </row>
    <row r="156" spans="1:8">
      <c r="A156" s="107">
        <v>40442</v>
      </c>
      <c r="B156" s="130">
        <v>0</v>
      </c>
      <c r="C156" s="130">
        <v>0</v>
      </c>
      <c r="D156" s="168">
        <f t="shared" si="35"/>
        <v>24</v>
      </c>
      <c r="E156" s="151">
        <f t="shared" si="36"/>
        <v>1440</v>
      </c>
      <c r="F156" s="151">
        <v>0</v>
      </c>
      <c r="G156" s="151">
        <f t="shared" si="37"/>
        <v>0</v>
      </c>
      <c r="H156" s="135"/>
    </row>
    <row r="157" spans="1:8">
      <c r="A157" s="107">
        <v>40443</v>
      </c>
      <c r="B157" s="130">
        <v>0</v>
      </c>
      <c r="C157" s="130">
        <v>0</v>
      </c>
      <c r="D157" s="168">
        <f t="shared" si="35"/>
        <v>24</v>
      </c>
      <c r="E157" s="151">
        <f t="shared" si="36"/>
        <v>1440</v>
      </c>
      <c r="F157" s="151">
        <v>0</v>
      </c>
      <c r="G157" s="151">
        <f t="shared" si="37"/>
        <v>0</v>
      </c>
      <c r="H157" s="135"/>
    </row>
    <row r="158" spans="1:8">
      <c r="A158" s="107">
        <v>40444</v>
      </c>
      <c r="B158" s="130">
        <v>0</v>
      </c>
      <c r="C158" s="130">
        <v>0</v>
      </c>
      <c r="D158" s="168">
        <f t="shared" si="35"/>
        <v>24</v>
      </c>
      <c r="E158" s="151">
        <f t="shared" si="36"/>
        <v>1440</v>
      </c>
      <c r="F158" s="151">
        <v>0</v>
      </c>
      <c r="G158" s="151">
        <f t="shared" si="37"/>
        <v>0</v>
      </c>
      <c r="H158" s="135"/>
    </row>
    <row r="159" spans="1:8">
      <c r="A159" s="107">
        <v>40445</v>
      </c>
      <c r="B159" s="130">
        <v>0</v>
      </c>
      <c r="C159" s="130">
        <v>0</v>
      </c>
      <c r="D159" s="168">
        <f t="shared" ref="D159:D162" si="38">(IF(OR(ISBLANK(C159),ISBLANK(B159)),0,IF(AND((HOUR(C159-B159)+((MINUTE(C159-B159))/60))=0,C159=0),24,HOUR(C159-B159)+((MINUTE(C159-B159))/60))))</f>
        <v>24</v>
      </c>
      <c r="E159" s="151">
        <f t="shared" ref="E159:E162" si="39">D159*60</f>
        <v>1440</v>
      </c>
      <c r="F159" s="151">
        <v>0</v>
      </c>
      <c r="G159" s="151">
        <f t="shared" ref="G159:G162" si="40">F159*E159/1000</f>
        <v>0</v>
      </c>
      <c r="H159" s="61"/>
    </row>
    <row r="160" spans="1:8">
      <c r="A160" s="107">
        <v>40446</v>
      </c>
      <c r="B160" s="130">
        <v>0</v>
      </c>
      <c r="C160" s="130">
        <v>0</v>
      </c>
      <c r="D160" s="168">
        <f t="shared" si="38"/>
        <v>24</v>
      </c>
      <c r="E160" s="151">
        <f t="shared" si="39"/>
        <v>1440</v>
      </c>
      <c r="F160" s="151">
        <v>0</v>
      </c>
      <c r="G160" s="151">
        <f t="shared" si="40"/>
        <v>0</v>
      </c>
      <c r="H160" s="61"/>
    </row>
    <row r="161" spans="1:8">
      <c r="A161" s="107">
        <v>40447</v>
      </c>
      <c r="B161" s="130">
        <v>0</v>
      </c>
      <c r="C161" s="130">
        <v>0</v>
      </c>
      <c r="D161" s="168">
        <f t="shared" si="38"/>
        <v>24</v>
      </c>
      <c r="E161" s="151">
        <f t="shared" si="39"/>
        <v>1440</v>
      </c>
      <c r="F161" s="151">
        <v>0</v>
      </c>
      <c r="G161" s="151">
        <f t="shared" si="40"/>
        <v>0</v>
      </c>
      <c r="H161" s="61"/>
    </row>
    <row r="162" spans="1:8">
      <c r="A162" s="107">
        <v>40448</v>
      </c>
      <c r="B162" s="130">
        <v>0</v>
      </c>
      <c r="C162" s="130">
        <v>0</v>
      </c>
      <c r="D162" s="168">
        <f t="shared" si="38"/>
        <v>24</v>
      </c>
      <c r="E162" s="151">
        <f t="shared" si="39"/>
        <v>1440</v>
      </c>
      <c r="F162" s="151">
        <v>0</v>
      </c>
      <c r="G162" s="151">
        <f t="shared" si="40"/>
        <v>0</v>
      </c>
      <c r="H162" s="61"/>
    </row>
    <row r="163" spans="1:8">
      <c r="A163" s="107">
        <v>40449</v>
      </c>
      <c r="B163" s="130">
        <v>0</v>
      </c>
      <c r="C163" s="130">
        <v>0</v>
      </c>
      <c r="D163" s="168">
        <f t="shared" ref="D163:D165" si="41">(IF(OR(ISBLANK(C163),ISBLANK(B163)),0,IF(AND((HOUR(C163-B163)+((MINUTE(C163-B163))/60))=0,C163=0),24,HOUR(C163-B163)+((MINUTE(C163-B163))/60))))</f>
        <v>24</v>
      </c>
      <c r="E163" s="151">
        <f t="shared" ref="E163:E165" si="42">D163*60</f>
        <v>1440</v>
      </c>
      <c r="F163" s="151">
        <v>0</v>
      </c>
      <c r="G163" s="151">
        <f t="shared" ref="G163:G165" si="43">F163*E163/1000</f>
        <v>0</v>
      </c>
      <c r="H163" s="135"/>
    </row>
    <row r="164" spans="1:8">
      <c r="A164" s="107">
        <v>40450</v>
      </c>
      <c r="B164" s="130">
        <v>0</v>
      </c>
      <c r="C164" s="130">
        <v>0</v>
      </c>
      <c r="D164" s="168">
        <f t="shared" si="41"/>
        <v>24</v>
      </c>
      <c r="E164" s="151">
        <f t="shared" si="42"/>
        <v>1440</v>
      </c>
      <c r="F164" s="151">
        <v>0</v>
      </c>
      <c r="G164" s="151">
        <f t="shared" si="43"/>
        <v>0</v>
      </c>
      <c r="H164" s="135"/>
    </row>
    <row r="165" spans="1:8">
      <c r="A165" s="107">
        <v>40451</v>
      </c>
      <c r="B165" s="130">
        <v>0</v>
      </c>
      <c r="C165" s="130">
        <v>0</v>
      </c>
      <c r="D165" s="168">
        <f t="shared" si="41"/>
        <v>24</v>
      </c>
      <c r="E165" s="151">
        <f t="shared" si="42"/>
        <v>1440</v>
      </c>
      <c r="F165" s="151">
        <v>0</v>
      </c>
      <c r="G165" s="151">
        <f t="shared" si="43"/>
        <v>0</v>
      </c>
      <c r="H165" s="135"/>
    </row>
    <row r="166" spans="1:8">
      <c r="A166" s="107">
        <v>40452</v>
      </c>
      <c r="B166" s="130">
        <v>0</v>
      </c>
      <c r="C166" s="130">
        <v>0</v>
      </c>
      <c r="D166" s="168">
        <f t="shared" ref="D166" si="44">(IF(OR(ISBLANK(C166),ISBLANK(B166)),0,IF(AND((HOUR(C166-B166)+((MINUTE(C166-B166))/60))=0,C166=0),24,HOUR(C166-B166)+((MINUTE(C166-B166))/60))))</f>
        <v>24</v>
      </c>
      <c r="E166" s="151">
        <f t="shared" ref="E166" si="45">D166*60</f>
        <v>1440</v>
      </c>
      <c r="F166" s="151">
        <v>0</v>
      </c>
      <c r="G166" s="151">
        <f t="shared" ref="G166" si="46">F166*E166/1000</f>
        <v>0</v>
      </c>
      <c r="H166" s="135"/>
    </row>
    <row r="167" spans="1:8">
      <c r="A167" s="107">
        <v>40453</v>
      </c>
      <c r="B167" s="130">
        <v>0</v>
      </c>
      <c r="C167" s="130">
        <v>0</v>
      </c>
      <c r="D167" s="168">
        <f t="shared" ref="D167:D184" si="47">(IF(OR(ISBLANK(C167),ISBLANK(B167)),0,IF(AND((HOUR(C167-B167)+((MINUTE(C167-B167))/60))=0,C167=0),24,HOUR(C167-B167)+((MINUTE(C167-B167))/60))))</f>
        <v>24</v>
      </c>
      <c r="E167" s="151">
        <f t="shared" ref="E167:E184" si="48">D167*60</f>
        <v>1440</v>
      </c>
      <c r="F167" s="151">
        <v>0</v>
      </c>
      <c r="G167" s="151">
        <f t="shared" ref="G167:G184" si="49">F167*E167/1000</f>
        <v>0</v>
      </c>
      <c r="H167" s="135"/>
    </row>
    <row r="168" spans="1:8">
      <c r="A168" s="107">
        <v>40454</v>
      </c>
      <c r="B168" s="130">
        <v>0</v>
      </c>
      <c r="C168" s="130">
        <v>0</v>
      </c>
      <c r="D168" s="168">
        <f t="shared" si="47"/>
        <v>24</v>
      </c>
      <c r="E168" s="151">
        <f t="shared" si="48"/>
        <v>1440</v>
      </c>
      <c r="F168" s="151">
        <v>0</v>
      </c>
      <c r="G168" s="151">
        <f t="shared" si="49"/>
        <v>0</v>
      </c>
      <c r="H168" s="135"/>
    </row>
    <row r="169" spans="1:8">
      <c r="A169" s="107">
        <v>40455</v>
      </c>
      <c r="B169" s="130">
        <v>0</v>
      </c>
      <c r="C169" s="130">
        <v>0</v>
      </c>
      <c r="D169" s="168">
        <f t="shared" si="47"/>
        <v>24</v>
      </c>
      <c r="E169" s="151">
        <f t="shared" si="48"/>
        <v>1440</v>
      </c>
      <c r="F169" s="151">
        <v>0</v>
      </c>
      <c r="G169" s="151">
        <f t="shared" si="49"/>
        <v>0</v>
      </c>
      <c r="H169" s="135"/>
    </row>
    <row r="170" spans="1:8">
      <c r="A170" s="107">
        <v>40456</v>
      </c>
      <c r="B170" s="130">
        <v>0</v>
      </c>
      <c r="C170" s="130">
        <v>0</v>
      </c>
      <c r="D170" s="168">
        <f t="shared" si="47"/>
        <v>24</v>
      </c>
      <c r="E170" s="151">
        <f t="shared" si="48"/>
        <v>1440</v>
      </c>
      <c r="F170" s="151">
        <v>0</v>
      </c>
      <c r="G170" s="151">
        <f t="shared" si="49"/>
        <v>0</v>
      </c>
      <c r="H170" s="135"/>
    </row>
    <row r="171" spans="1:8">
      <c r="A171" s="107">
        <v>40457</v>
      </c>
      <c r="B171" s="130">
        <v>0</v>
      </c>
      <c r="C171" s="130">
        <v>0</v>
      </c>
      <c r="D171" s="168">
        <f t="shared" si="47"/>
        <v>24</v>
      </c>
      <c r="E171" s="151">
        <f t="shared" si="48"/>
        <v>1440</v>
      </c>
      <c r="F171" s="151">
        <v>0</v>
      </c>
      <c r="G171" s="151">
        <f t="shared" si="49"/>
        <v>0</v>
      </c>
      <c r="H171" s="135"/>
    </row>
    <row r="172" spans="1:8">
      <c r="A172" s="107">
        <v>40458</v>
      </c>
      <c r="B172" s="130">
        <v>0</v>
      </c>
      <c r="C172" s="130">
        <v>0</v>
      </c>
      <c r="D172" s="168">
        <f t="shared" si="47"/>
        <v>24</v>
      </c>
      <c r="E172" s="151">
        <f t="shared" si="48"/>
        <v>1440</v>
      </c>
      <c r="F172" s="151">
        <v>0</v>
      </c>
      <c r="G172" s="151">
        <f t="shared" si="49"/>
        <v>0</v>
      </c>
      <c r="H172" s="135"/>
    </row>
    <row r="173" spans="1:8">
      <c r="A173" s="107">
        <v>40459</v>
      </c>
      <c r="B173" s="130">
        <v>0</v>
      </c>
      <c r="C173" s="130">
        <v>0</v>
      </c>
      <c r="D173" s="168">
        <f t="shared" si="47"/>
        <v>24</v>
      </c>
      <c r="E173" s="151">
        <f t="shared" si="48"/>
        <v>1440</v>
      </c>
      <c r="F173" s="151">
        <v>0</v>
      </c>
      <c r="G173" s="151">
        <f t="shared" si="49"/>
        <v>0</v>
      </c>
      <c r="H173" s="135"/>
    </row>
    <row r="174" spans="1:8">
      <c r="A174" s="107">
        <v>40460</v>
      </c>
      <c r="B174" s="130">
        <v>0</v>
      </c>
      <c r="C174" s="130">
        <v>0</v>
      </c>
      <c r="D174" s="168">
        <f t="shared" si="47"/>
        <v>24</v>
      </c>
      <c r="E174" s="151">
        <f t="shared" si="48"/>
        <v>1440</v>
      </c>
      <c r="F174" s="151">
        <v>0</v>
      </c>
      <c r="G174" s="151">
        <f t="shared" si="49"/>
        <v>0</v>
      </c>
      <c r="H174" s="135"/>
    </row>
    <row r="175" spans="1:8">
      <c r="A175" s="107">
        <v>40461</v>
      </c>
      <c r="B175" s="130">
        <v>0</v>
      </c>
      <c r="C175" s="130">
        <v>0</v>
      </c>
      <c r="D175" s="168">
        <f t="shared" si="47"/>
        <v>24</v>
      </c>
      <c r="E175" s="151">
        <f t="shared" si="48"/>
        <v>1440</v>
      </c>
      <c r="F175" s="151">
        <v>0</v>
      </c>
      <c r="G175" s="151">
        <f t="shared" si="49"/>
        <v>0</v>
      </c>
      <c r="H175" s="135"/>
    </row>
    <row r="176" spans="1:8">
      <c r="A176" s="107">
        <v>40462</v>
      </c>
      <c r="B176" s="130">
        <v>0</v>
      </c>
      <c r="C176" s="130">
        <v>0</v>
      </c>
      <c r="D176" s="168">
        <f t="shared" si="47"/>
        <v>24</v>
      </c>
      <c r="E176" s="151">
        <f t="shared" si="48"/>
        <v>1440</v>
      </c>
      <c r="F176" s="151">
        <v>0</v>
      </c>
      <c r="G176" s="151">
        <f t="shared" si="49"/>
        <v>0</v>
      </c>
      <c r="H176" s="135"/>
    </row>
    <row r="177" spans="1:8">
      <c r="A177" s="107">
        <v>40463</v>
      </c>
      <c r="B177" s="130">
        <v>0</v>
      </c>
      <c r="C177" s="130">
        <v>0</v>
      </c>
      <c r="D177" s="168">
        <f t="shared" si="47"/>
        <v>24</v>
      </c>
      <c r="E177" s="151">
        <f t="shared" si="48"/>
        <v>1440</v>
      </c>
      <c r="F177" s="151">
        <v>0</v>
      </c>
      <c r="G177" s="151">
        <f t="shared" si="49"/>
        <v>0</v>
      </c>
      <c r="H177" s="135"/>
    </row>
    <row r="178" spans="1:8">
      <c r="A178" s="107">
        <v>40464</v>
      </c>
      <c r="B178" s="130">
        <v>0</v>
      </c>
      <c r="C178" s="130">
        <v>0</v>
      </c>
      <c r="D178" s="168">
        <f t="shared" si="47"/>
        <v>24</v>
      </c>
      <c r="E178" s="151">
        <f t="shared" si="48"/>
        <v>1440</v>
      </c>
      <c r="F178" s="151">
        <v>0</v>
      </c>
      <c r="G178" s="151">
        <f t="shared" si="49"/>
        <v>0</v>
      </c>
      <c r="H178" s="135"/>
    </row>
    <row r="179" spans="1:8">
      <c r="A179" s="107">
        <v>40465</v>
      </c>
      <c r="B179" s="130">
        <v>0</v>
      </c>
      <c r="C179" s="130">
        <v>0</v>
      </c>
      <c r="D179" s="168">
        <f t="shared" si="47"/>
        <v>24</v>
      </c>
      <c r="E179" s="151">
        <f t="shared" si="48"/>
        <v>1440</v>
      </c>
      <c r="F179" s="151">
        <v>0</v>
      </c>
      <c r="G179" s="151">
        <f t="shared" si="49"/>
        <v>0</v>
      </c>
      <c r="H179" s="135"/>
    </row>
    <row r="180" spans="1:8">
      <c r="A180" s="107">
        <v>40466</v>
      </c>
      <c r="B180" s="130">
        <v>0</v>
      </c>
      <c r="C180" s="130">
        <v>0</v>
      </c>
      <c r="D180" s="168">
        <f t="shared" si="47"/>
        <v>24</v>
      </c>
      <c r="E180" s="151">
        <f t="shared" si="48"/>
        <v>1440</v>
      </c>
      <c r="F180" s="151">
        <v>0</v>
      </c>
      <c r="G180" s="151">
        <f t="shared" si="49"/>
        <v>0</v>
      </c>
      <c r="H180" s="135"/>
    </row>
    <row r="181" spans="1:8">
      <c r="A181" s="107">
        <v>40467</v>
      </c>
      <c r="B181" s="130">
        <v>0</v>
      </c>
      <c r="C181" s="130">
        <v>0</v>
      </c>
      <c r="D181" s="168">
        <f t="shared" si="47"/>
        <v>24</v>
      </c>
      <c r="E181" s="151">
        <f t="shared" si="48"/>
        <v>1440</v>
      </c>
      <c r="F181" s="151">
        <v>0</v>
      </c>
      <c r="G181" s="151">
        <f t="shared" si="49"/>
        <v>0</v>
      </c>
      <c r="H181" s="135"/>
    </row>
    <row r="182" spans="1:8">
      <c r="A182" s="109">
        <v>40468</v>
      </c>
      <c r="B182" s="155">
        <v>0</v>
      </c>
      <c r="C182" s="155">
        <v>0</v>
      </c>
      <c r="D182" s="171">
        <f t="shared" si="47"/>
        <v>24</v>
      </c>
      <c r="E182" s="156">
        <f t="shared" si="48"/>
        <v>1440</v>
      </c>
      <c r="F182" s="156">
        <v>0</v>
      </c>
      <c r="G182" s="156">
        <f t="shared" si="49"/>
        <v>0</v>
      </c>
      <c r="H182" s="172"/>
    </row>
    <row r="183" spans="1:8">
      <c r="A183" s="107">
        <v>40469</v>
      </c>
      <c r="B183" s="130">
        <v>0</v>
      </c>
      <c r="C183" s="130">
        <v>0.4375</v>
      </c>
      <c r="D183" s="168">
        <f t="shared" si="47"/>
        <v>10.5</v>
      </c>
      <c r="E183" s="151">
        <f t="shared" si="48"/>
        <v>630</v>
      </c>
      <c r="F183" s="151">
        <v>0</v>
      </c>
      <c r="G183" s="151">
        <f t="shared" si="49"/>
        <v>0</v>
      </c>
      <c r="H183" s="135"/>
    </row>
    <row r="184" spans="1:8" ht="41.25" thickBot="1">
      <c r="A184" s="108">
        <v>40469</v>
      </c>
      <c r="B184" s="152">
        <v>0.4375</v>
      </c>
      <c r="C184" s="176">
        <v>1</v>
      </c>
      <c r="D184" s="169">
        <f t="shared" si="47"/>
        <v>13.5</v>
      </c>
      <c r="E184" s="153">
        <f t="shared" si="48"/>
        <v>810</v>
      </c>
      <c r="F184" s="153">
        <v>1620.38</v>
      </c>
      <c r="G184" s="153">
        <f t="shared" si="49"/>
        <v>1312.5078000000001</v>
      </c>
      <c r="H184" s="67" t="s">
        <v>186</v>
      </c>
    </row>
    <row r="185" spans="1:8" ht="15" thickTop="1">
      <c r="A185" s="109">
        <v>40470</v>
      </c>
      <c r="B185" s="155">
        <v>0</v>
      </c>
      <c r="C185" s="155">
        <v>0</v>
      </c>
      <c r="D185" s="171">
        <f t="shared" ref="D185:D187" si="50">(IF(OR(ISBLANK(C185),ISBLANK(B185)),0,IF(AND((HOUR(C185-B185)+((MINUTE(C185-B185))/60))=0,C185=0),24,HOUR(C185-B185)+((MINUTE(C185-B185))/60))))</f>
        <v>24</v>
      </c>
      <c r="E185" s="156">
        <f t="shared" ref="E185:E187" si="51">D185*60</f>
        <v>1440</v>
      </c>
      <c r="F185" s="156">
        <v>1620.38</v>
      </c>
      <c r="G185" s="156">
        <f t="shared" ref="G185:G187" si="52">F185*E185/1000</f>
        <v>2333.3472000000002</v>
      </c>
      <c r="H185" s="172"/>
    </row>
    <row r="186" spans="1:8">
      <c r="A186" s="107">
        <v>40471</v>
      </c>
      <c r="B186" s="130">
        <v>0</v>
      </c>
      <c r="C186" s="130">
        <v>0</v>
      </c>
      <c r="D186" s="168">
        <f t="shared" si="50"/>
        <v>24</v>
      </c>
      <c r="E186" s="151">
        <f t="shared" si="51"/>
        <v>1440</v>
      </c>
      <c r="F186" s="151">
        <v>1620.38</v>
      </c>
      <c r="G186" s="151">
        <f t="shared" si="52"/>
        <v>2333.3472000000002</v>
      </c>
      <c r="H186" s="135"/>
    </row>
    <row r="187" spans="1:8">
      <c r="A187" s="107">
        <v>40472</v>
      </c>
      <c r="B187" s="130">
        <v>0</v>
      </c>
      <c r="C187" s="130">
        <v>0.64583333333333337</v>
      </c>
      <c r="D187" s="168">
        <f t="shared" si="50"/>
        <v>15.5</v>
      </c>
      <c r="E187" s="151">
        <f t="shared" si="51"/>
        <v>930</v>
      </c>
      <c r="F187" s="151">
        <v>1620.38</v>
      </c>
      <c r="G187" s="151">
        <f t="shared" si="52"/>
        <v>1506.9534000000001</v>
      </c>
      <c r="H187" s="135"/>
    </row>
    <row r="188" spans="1:8" ht="30.75" customHeight="1" thickBot="1">
      <c r="A188" s="108">
        <v>40472</v>
      </c>
      <c r="B188" s="152">
        <v>0.64583333333333337</v>
      </c>
      <c r="C188" s="152">
        <v>1</v>
      </c>
      <c r="D188" s="169">
        <f t="shared" ref="D188" si="53">(IF(OR(ISBLANK(C188),ISBLANK(B188)),0,IF(AND((HOUR(C188-B188)+((MINUTE(C188-B188))/60))=0,C188=0),24,HOUR(C188-B188)+((MINUTE(C188-B188))/60))))</f>
        <v>8.5</v>
      </c>
      <c r="E188" s="153">
        <f t="shared" ref="E188" si="54">D188*60</f>
        <v>510</v>
      </c>
      <c r="F188" s="153">
        <v>1620.38</v>
      </c>
      <c r="G188" s="153">
        <f t="shared" ref="G188" si="55">F188*E188/1000</f>
        <v>826.39380000000006</v>
      </c>
      <c r="H188" s="46" t="s">
        <v>228</v>
      </c>
    </row>
    <row r="189" spans="1:8" ht="15" thickTop="1"/>
  </sheetData>
  <autoFilter ref="A1:A188"/>
  <mergeCells count="7">
    <mergeCell ref="F1:F2"/>
    <mergeCell ref="G1:G2"/>
    <mergeCell ref="H1:H2"/>
    <mergeCell ref="A1:A2"/>
    <mergeCell ref="B1:C1"/>
    <mergeCell ref="D1:D2"/>
    <mergeCell ref="E1:E2"/>
  </mergeCells>
  <phoneticPr fontId="1" type="noConversion"/>
  <pageMargins left="0.70866141732283472" right="0.51181102362204722" top="1.1417322834645669" bottom="0.70866141732283472" header="0.31496062992125984" footer="0.31496062992125984"/>
  <pageSetup orientation="landscape" r:id="rId1"/>
  <headerFooter>
    <oddHeader xml:space="preserve">&amp;L&amp;G&amp;C&amp;"Arial,Bold"&amp;22Table B-12: Pumped Water Flow Rates
and Volumes - Zone II to Faro Pit&amp;R&amp;G
</oddHeader>
    <oddFooter>&amp;L&amp;"Arial,Regular"&amp;8&amp;Z&amp;F\&amp;A&amp;R&amp;"Arial,Regular"Page &amp;P of &amp;N</oddFooter>
  </headerFooter>
  <ignoredErrors>
    <ignoredError sqref="F3" unlocked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H45"/>
  <sheetViews>
    <sheetView view="pageLayout" zoomScale="85" zoomScalePageLayoutView="85" workbookViewId="0">
      <selection activeCell="A3" sqref="A3:A5"/>
    </sheetView>
  </sheetViews>
  <sheetFormatPr defaultRowHeight="14.25"/>
  <cols>
    <col min="1" max="1" width="11.140625" style="11" customWidth="1"/>
    <col min="2" max="3" width="11.85546875" style="8" customWidth="1"/>
    <col min="4" max="4" width="10" style="10" customWidth="1"/>
    <col min="5" max="5" width="10.28515625" style="10" customWidth="1"/>
    <col min="6" max="6" width="13.5703125" style="1" customWidth="1"/>
    <col min="7" max="7" width="16.28515625" style="6" customWidth="1"/>
    <col min="8" max="8" width="37.140625" style="23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46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47"/>
    </row>
    <row r="3" spans="1:8" ht="15" thickTop="1">
      <c r="A3" s="48">
        <v>40338</v>
      </c>
      <c r="B3" s="49">
        <v>0.45833333333333331</v>
      </c>
      <c r="C3" s="49">
        <v>1</v>
      </c>
      <c r="D3" s="50">
        <f>(IF(OR(ISBLANK(C3),ISBLANK(B3)),0,IF(AND((HOUR(C3-B3)+((MINUTE(C3-B3))/60))=0,C3=0),24,HOUR(C3-B3)+((MINUTE(C3-B3))/60))))</f>
        <v>13</v>
      </c>
      <c r="E3" s="51">
        <f>D3*60</f>
        <v>780</v>
      </c>
      <c r="F3" s="91">
        <v>9904</v>
      </c>
      <c r="G3" s="51">
        <f>F3*E3/1000</f>
        <v>7725.12</v>
      </c>
      <c r="H3" s="53" t="s">
        <v>115</v>
      </c>
    </row>
    <row r="4" spans="1:8">
      <c r="A4" s="54">
        <v>40339</v>
      </c>
      <c r="B4" s="55">
        <v>0</v>
      </c>
      <c r="C4" s="55">
        <v>0</v>
      </c>
      <c r="D4" s="56">
        <f>(IF(OR(ISBLANK(C4),ISBLANK(B4)),0,IF(AND((HOUR(C4-B4)+((MINUTE(C4-B4))/60))=0,C4=0),24,HOUR(C4-B4)+((MINUTE(C4-B4))/60))))</f>
        <v>24</v>
      </c>
      <c r="E4" s="57">
        <f t="shared" ref="E4:E27" si="0">D4*60</f>
        <v>1440</v>
      </c>
      <c r="F4" s="94">
        <v>9904</v>
      </c>
      <c r="G4" s="57">
        <f t="shared" ref="G4:G27" si="1">F4*E4/1000</f>
        <v>14261.76</v>
      </c>
      <c r="H4" s="59" t="s">
        <v>108</v>
      </c>
    </row>
    <row r="5" spans="1:8">
      <c r="A5" s="54">
        <v>40340</v>
      </c>
      <c r="B5" s="55">
        <v>0</v>
      </c>
      <c r="C5" s="55">
        <v>0</v>
      </c>
      <c r="D5" s="56">
        <f t="shared" ref="D5:D27" si="2">(IF(OR(ISBLANK(C5),ISBLANK(B5)),0,IF(AND((HOUR(C5-B5)+((MINUTE(C5-B5))/60))=0,C5=0),24,HOUR(C5-B5)+((MINUTE(C5-B5))/60))))</f>
        <v>24</v>
      </c>
      <c r="E5" s="57">
        <f t="shared" si="0"/>
        <v>1440</v>
      </c>
      <c r="F5" s="94">
        <v>9904</v>
      </c>
      <c r="G5" s="57">
        <f t="shared" si="1"/>
        <v>14261.76</v>
      </c>
      <c r="H5" s="59"/>
    </row>
    <row r="6" spans="1:8" ht="27">
      <c r="A6" s="54">
        <v>40341</v>
      </c>
      <c r="B6" s="55">
        <v>0</v>
      </c>
      <c r="C6" s="55">
        <v>0.26041666666666669</v>
      </c>
      <c r="D6" s="56">
        <f t="shared" si="2"/>
        <v>6.25</v>
      </c>
      <c r="E6" s="57">
        <f t="shared" si="0"/>
        <v>375</v>
      </c>
      <c r="F6" s="94">
        <v>9904</v>
      </c>
      <c r="G6" s="57">
        <f t="shared" si="1"/>
        <v>3714</v>
      </c>
      <c r="H6" s="59" t="s">
        <v>114</v>
      </c>
    </row>
    <row r="7" spans="1:8">
      <c r="A7" s="54">
        <v>40341</v>
      </c>
      <c r="B7" s="55">
        <v>0.26041666666666669</v>
      </c>
      <c r="C7" s="55">
        <v>1</v>
      </c>
      <c r="D7" s="56">
        <f t="shared" si="2"/>
        <v>17.75</v>
      </c>
      <c r="E7" s="57">
        <f t="shared" si="0"/>
        <v>1065</v>
      </c>
      <c r="F7" s="94">
        <v>0</v>
      </c>
      <c r="G7" s="57">
        <f t="shared" si="1"/>
        <v>0</v>
      </c>
      <c r="H7" s="59"/>
    </row>
    <row r="8" spans="1:8">
      <c r="A8" s="54">
        <v>40342</v>
      </c>
      <c r="B8" s="55">
        <v>0</v>
      </c>
      <c r="C8" s="55">
        <v>0</v>
      </c>
      <c r="D8" s="56">
        <f t="shared" si="2"/>
        <v>24</v>
      </c>
      <c r="E8" s="57">
        <f t="shared" si="0"/>
        <v>1440</v>
      </c>
      <c r="F8" s="94">
        <v>0</v>
      </c>
      <c r="G8" s="57">
        <f t="shared" si="1"/>
        <v>0</v>
      </c>
      <c r="H8" s="59"/>
    </row>
    <row r="9" spans="1:8">
      <c r="A9" s="54">
        <v>40343</v>
      </c>
      <c r="B9" s="55">
        <v>0</v>
      </c>
      <c r="C9" s="55">
        <v>0</v>
      </c>
      <c r="D9" s="56">
        <f t="shared" si="2"/>
        <v>24</v>
      </c>
      <c r="E9" s="57">
        <f t="shared" si="0"/>
        <v>1440</v>
      </c>
      <c r="F9" s="94">
        <v>0</v>
      </c>
      <c r="G9" s="57">
        <f t="shared" si="1"/>
        <v>0</v>
      </c>
      <c r="H9" s="59"/>
    </row>
    <row r="10" spans="1:8">
      <c r="A10" s="54">
        <v>40344</v>
      </c>
      <c r="B10" s="55">
        <v>0</v>
      </c>
      <c r="C10" s="55">
        <v>0</v>
      </c>
      <c r="D10" s="56">
        <f t="shared" si="2"/>
        <v>24</v>
      </c>
      <c r="E10" s="57">
        <f t="shared" si="0"/>
        <v>1440</v>
      </c>
      <c r="F10" s="94">
        <v>0</v>
      </c>
      <c r="G10" s="57">
        <f t="shared" si="1"/>
        <v>0</v>
      </c>
      <c r="H10" s="59"/>
    </row>
    <row r="11" spans="1:8">
      <c r="A11" s="54">
        <v>40345</v>
      </c>
      <c r="B11" s="55">
        <v>0</v>
      </c>
      <c r="C11" s="55">
        <v>0</v>
      </c>
      <c r="D11" s="56">
        <f t="shared" si="2"/>
        <v>24</v>
      </c>
      <c r="E11" s="57">
        <f t="shared" si="0"/>
        <v>1440</v>
      </c>
      <c r="F11" s="94">
        <v>0</v>
      </c>
      <c r="G11" s="57">
        <f t="shared" si="1"/>
        <v>0</v>
      </c>
      <c r="H11" s="59"/>
    </row>
    <row r="12" spans="1:8">
      <c r="A12" s="54">
        <v>40346</v>
      </c>
      <c r="B12" s="55">
        <v>0</v>
      </c>
      <c r="C12" s="55">
        <v>0</v>
      </c>
      <c r="D12" s="56">
        <f t="shared" si="2"/>
        <v>24</v>
      </c>
      <c r="E12" s="57">
        <f t="shared" si="0"/>
        <v>1440</v>
      </c>
      <c r="F12" s="94">
        <v>0</v>
      </c>
      <c r="G12" s="57">
        <f t="shared" si="1"/>
        <v>0</v>
      </c>
      <c r="H12" s="59"/>
    </row>
    <row r="13" spans="1:8">
      <c r="A13" s="54">
        <v>40347</v>
      </c>
      <c r="B13" s="55">
        <v>0</v>
      </c>
      <c r="C13" s="55">
        <v>0</v>
      </c>
      <c r="D13" s="56">
        <f t="shared" si="2"/>
        <v>24</v>
      </c>
      <c r="E13" s="57">
        <f t="shared" si="0"/>
        <v>1440</v>
      </c>
      <c r="F13" s="94">
        <v>0</v>
      </c>
      <c r="G13" s="57">
        <f t="shared" si="1"/>
        <v>0</v>
      </c>
      <c r="H13" s="59"/>
    </row>
    <row r="14" spans="1:8">
      <c r="A14" s="54">
        <v>40348</v>
      </c>
      <c r="B14" s="55">
        <v>0</v>
      </c>
      <c r="C14" s="55">
        <v>0</v>
      </c>
      <c r="D14" s="56">
        <f t="shared" si="2"/>
        <v>24</v>
      </c>
      <c r="E14" s="57">
        <f t="shared" si="0"/>
        <v>1440</v>
      </c>
      <c r="F14" s="94">
        <v>0</v>
      </c>
      <c r="G14" s="57">
        <f t="shared" si="1"/>
        <v>0</v>
      </c>
      <c r="H14" s="59"/>
    </row>
    <row r="15" spans="1:8">
      <c r="A15" s="54">
        <v>40349</v>
      </c>
      <c r="B15" s="55">
        <v>0</v>
      </c>
      <c r="C15" s="55">
        <v>0</v>
      </c>
      <c r="D15" s="56">
        <f t="shared" si="2"/>
        <v>24</v>
      </c>
      <c r="E15" s="57">
        <f t="shared" si="0"/>
        <v>1440</v>
      </c>
      <c r="F15" s="94">
        <v>0</v>
      </c>
      <c r="G15" s="57">
        <f t="shared" si="1"/>
        <v>0</v>
      </c>
      <c r="H15" s="59"/>
    </row>
    <row r="16" spans="1:8" ht="27">
      <c r="A16" s="54">
        <v>40350</v>
      </c>
      <c r="B16" s="55">
        <v>0</v>
      </c>
      <c r="C16" s="55">
        <v>0.40625</v>
      </c>
      <c r="D16" s="56">
        <f t="shared" si="2"/>
        <v>9.75</v>
      </c>
      <c r="E16" s="57">
        <f t="shared" si="0"/>
        <v>585</v>
      </c>
      <c r="F16" s="94">
        <v>0</v>
      </c>
      <c r="G16" s="57">
        <f t="shared" si="1"/>
        <v>0</v>
      </c>
      <c r="H16" s="59" t="s">
        <v>126</v>
      </c>
    </row>
    <row r="17" spans="1:8" ht="27">
      <c r="A17" s="54">
        <v>40350</v>
      </c>
      <c r="B17" s="55">
        <v>0.40625</v>
      </c>
      <c r="C17" s="55">
        <v>1</v>
      </c>
      <c r="D17" s="56">
        <f t="shared" si="2"/>
        <v>14.25</v>
      </c>
      <c r="E17" s="57">
        <f t="shared" si="0"/>
        <v>855</v>
      </c>
      <c r="F17" s="94">
        <v>9941</v>
      </c>
      <c r="G17" s="57">
        <f t="shared" si="1"/>
        <v>8499.5550000000003</v>
      </c>
      <c r="H17" s="59" t="s">
        <v>127</v>
      </c>
    </row>
    <row r="18" spans="1:8">
      <c r="A18" s="54">
        <v>40351</v>
      </c>
      <c r="B18" s="55">
        <v>0</v>
      </c>
      <c r="C18" s="55">
        <v>0</v>
      </c>
      <c r="D18" s="56">
        <f t="shared" si="2"/>
        <v>24</v>
      </c>
      <c r="E18" s="57">
        <f t="shared" si="0"/>
        <v>1440</v>
      </c>
      <c r="F18" s="94">
        <v>9941</v>
      </c>
      <c r="G18" s="57">
        <f t="shared" si="1"/>
        <v>14315.04</v>
      </c>
      <c r="H18" s="59"/>
    </row>
    <row r="19" spans="1:8">
      <c r="A19" s="54">
        <v>40352</v>
      </c>
      <c r="B19" s="55">
        <v>0</v>
      </c>
      <c r="C19" s="55">
        <v>0</v>
      </c>
      <c r="D19" s="56">
        <f t="shared" si="2"/>
        <v>24</v>
      </c>
      <c r="E19" s="57">
        <f t="shared" si="0"/>
        <v>1440</v>
      </c>
      <c r="F19" s="94">
        <v>9941</v>
      </c>
      <c r="G19" s="57">
        <f t="shared" si="1"/>
        <v>14315.04</v>
      </c>
      <c r="H19" s="59"/>
    </row>
    <row r="20" spans="1:8" ht="14.25" customHeight="1">
      <c r="A20" s="54">
        <v>40353</v>
      </c>
      <c r="B20" s="55">
        <v>0</v>
      </c>
      <c r="C20" s="55">
        <v>0</v>
      </c>
      <c r="D20" s="56">
        <f t="shared" si="2"/>
        <v>24</v>
      </c>
      <c r="E20" s="57">
        <f t="shared" si="0"/>
        <v>1440</v>
      </c>
      <c r="F20" s="94">
        <v>9941</v>
      </c>
      <c r="G20" s="57">
        <f t="shared" si="1"/>
        <v>14315.04</v>
      </c>
      <c r="H20" s="59"/>
    </row>
    <row r="21" spans="1:8">
      <c r="A21" s="54">
        <v>40354</v>
      </c>
      <c r="B21" s="55">
        <v>0</v>
      </c>
      <c r="C21" s="55">
        <v>0</v>
      </c>
      <c r="D21" s="56">
        <f t="shared" si="2"/>
        <v>24</v>
      </c>
      <c r="E21" s="57">
        <f t="shared" si="0"/>
        <v>1440</v>
      </c>
      <c r="F21" s="94">
        <v>9941</v>
      </c>
      <c r="G21" s="57">
        <f t="shared" si="1"/>
        <v>14315.04</v>
      </c>
      <c r="H21" s="59"/>
    </row>
    <row r="22" spans="1:8">
      <c r="A22" s="54">
        <v>40355</v>
      </c>
      <c r="B22" s="55">
        <v>0</v>
      </c>
      <c r="C22" s="55">
        <v>0</v>
      </c>
      <c r="D22" s="56">
        <f t="shared" si="2"/>
        <v>24</v>
      </c>
      <c r="E22" s="57">
        <f t="shared" si="0"/>
        <v>1440</v>
      </c>
      <c r="F22" s="94">
        <v>9941</v>
      </c>
      <c r="G22" s="57">
        <f t="shared" si="1"/>
        <v>14315.04</v>
      </c>
      <c r="H22" s="59"/>
    </row>
    <row r="23" spans="1:8">
      <c r="A23" s="54">
        <v>40356</v>
      </c>
      <c r="B23" s="55">
        <v>0</v>
      </c>
      <c r="C23" s="55">
        <v>0</v>
      </c>
      <c r="D23" s="56">
        <f t="shared" si="2"/>
        <v>24</v>
      </c>
      <c r="E23" s="57">
        <f t="shared" si="0"/>
        <v>1440</v>
      </c>
      <c r="F23" s="94">
        <v>9941</v>
      </c>
      <c r="G23" s="57">
        <f t="shared" si="1"/>
        <v>14315.04</v>
      </c>
      <c r="H23" s="59"/>
    </row>
    <row r="24" spans="1:8">
      <c r="A24" s="54">
        <v>40357</v>
      </c>
      <c r="B24" s="55">
        <v>0</v>
      </c>
      <c r="C24" s="55">
        <v>0.63888888888888895</v>
      </c>
      <c r="D24" s="56">
        <f t="shared" si="2"/>
        <v>15.333333333333334</v>
      </c>
      <c r="E24" s="57">
        <f t="shared" si="0"/>
        <v>920</v>
      </c>
      <c r="F24" s="94">
        <v>9941</v>
      </c>
      <c r="G24" s="57">
        <f t="shared" si="1"/>
        <v>9145.7199999999993</v>
      </c>
      <c r="H24" s="59"/>
    </row>
    <row r="25" spans="1:8">
      <c r="A25" s="54">
        <v>40357</v>
      </c>
      <c r="B25" s="55">
        <v>0.63888888888888895</v>
      </c>
      <c r="C25" s="55">
        <v>1</v>
      </c>
      <c r="D25" s="56">
        <f t="shared" si="2"/>
        <v>8.6666666666666661</v>
      </c>
      <c r="E25" s="57">
        <f t="shared" si="0"/>
        <v>520</v>
      </c>
      <c r="F25" s="94">
        <v>10084.227000000001</v>
      </c>
      <c r="G25" s="57">
        <f t="shared" si="1"/>
        <v>5243.7980399999997</v>
      </c>
      <c r="H25" s="59" t="s">
        <v>131</v>
      </c>
    </row>
    <row r="26" spans="1:8">
      <c r="A26" s="54">
        <v>40358</v>
      </c>
      <c r="B26" s="55">
        <v>0</v>
      </c>
      <c r="C26" s="55">
        <v>0</v>
      </c>
      <c r="D26" s="56">
        <f t="shared" si="2"/>
        <v>24</v>
      </c>
      <c r="E26" s="57">
        <f t="shared" si="0"/>
        <v>1440</v>
      </c>
      <c r="F26" s="94">
        <v>10084.227000000001</v>
      </c>
      <c r="G26" s="57">
        <f t="shared" si="1"/>
        <v>14521.286880000001</v>
      </c>
      <c r="H26" s="59"/>
    </row>
    <row r="27" spans="1:8">
      <c r="A27" s="54">
        <v>40359</v>
      </c>
      <c r="B27" s="55">
        <v>0</v>
      </c>
      <c r="C27" s="55">
        <v>0</v>
      </c>
      <c r="D27" s="56">
        <f t="shared" si="2"/>
        <v>24</v>
      </c>
      <c r="E27" s="57">
        <f t="shared" si="0"/>
        <v>1440</v>
      </c>
      <c r="F27" s="94">
        <v>10084.227000000001</v>
      </c>
      <c r="G27" s="57">
        <f t="shared" si="1"/>
        <v>14521.286880000001</v>
      </c>
      <c r="H27" s="59"/>
    </row>
    <row r="28" spans="1:8" ht="15.75" customHeight="1">
      <c r="A28" s="54">
        <v>40360</v>
      </c>
      <c r="B28" s="55">
        <v>0</v>
      </c>
      <c r="C28" s="55">
        <v>0</v>
      </c>
      <c r="D28" s="56">
        <f t="shared" ref="D28:D44" si="3">(IF(OR(ISBLANK(C28),ISBLANK(B28)),0,IF(AND((HOUR(C28-B28)+((MINUTE(C28-B28))/60))=0,C28=0),24,HOUR(C28-B28)+((MINUTE(C28-B28))/60))))</f>
        <v>24</v>
      </c>
      <c r="E28" s="57">
        <f t="shared" ref="E28:E44" si="4">D28*60</f>
        <v>1440</v>
      </c>
      <c r="F28" s="94">
        <v>10084.227000000001</v>
      </c>
      <c r="G28" s="57">
        <f t="shared" ref="G28" si="5">F28*E28/1000</f>
        <v>14521.286880000001</v>
      </c>
      <c r="H28" s="59"/>
    </row>
    <row r="29" spans="1:8" ht="14.25" customHeight="1">
      <c r="A29" s="54">
        <v>40361</v>
      </c>
      <c r="B29" s="55">
        <v>0</v>
      </c>
      <c r="C29" s="55">
        <v>0</v>
      </c>
      <c r="D29" s="56">
        <f t="shared" si="3"/>
        <v>24</v>
      </c>
      <c r="E29" s="57">
        <f t="shared" si="4"/>
        <v>1440</v>
      </c>
      <c r="F29" s="94">
        <v>10084.227000000001</v>
      </c>
      <c r="G29" s="57">
        <f t="shared" ref="G29:G41" si="6">F29*E29/1000</f>
        <v>14521.286880000001</v>
      </c>
      <c r="H29" s="59"/>
    </row>
    <row r="30" spans="1:8">
      <c r="A30" s="54">
        <v>40362</v>
      </c>
      <c r="B30" s="55">
        <v>0</v>
      </c>
      <c r="C30" s="55">
        <v>0</v>
      </c>
      <c r="D30" s="56">
        <f t="shared" si="3"/>
        <v>24</v>
      </c>
      <c r="E30" s="57">
        <f t="shared" si="4"/>
        <v>1440</v>
      </c>
      <c r="F30" s="94">
        <v>10084.227000000001</v>
      </c>
      <c r="G30" s="57">
        <f t="shared" si="6"/>
        <v>14521.286880000001</v>
      </c>
      <c r="H30" s="59"/>
    </row>
    <row r="31" spans="1:8">
      <c r="A31" s="54">
        <v>40363</v>
      </c>
      <c r="B31" s="55">
        <v>0</v>
      </c>
      <c r="C31" s="55">
        <v>0</v>
      </c>
      <c r="D31" s="56">
        <f t="shared" si="3"/>
        <v>24</v>
      </c>
      <c r="E31" s="57">
        <f t="shared" si="4"/>
        <v>1440</v>
      </c>
      <c r="F31" s="94">
        <v>10084.227000000001</v>
      </c>
      <c r="G31" s="57">
        <f t="shared" si="6"/>
        <v>14521.286880000001</v>
      </c>
      <c r="H31" s="59"/>
    </row>
    <row r="32" spans="1:8" ht="15" thickBot="1">
      <c r="A32" s="62">
        <v>40364</v>
      </c>
      <c r="B32" s="63">
        <v>0</v>
      </c>
      <c r="C32" s="63">
        <v>0.60972222222222217</v>
      </c>
      <c r="D32" s="64">
        <f t="shared" si="3"/>
        <v>14.633333333333333</v>
      </c>
      <c r="E32" s="65">
        <f t="shared" si="4"/>
        <v>878</v>
      </c>
      <c r="F32" s="99">
        <v>10084.227000000001</v>
      </c>
      <c r="G32" s="65">
        <f t="shared" si="6"/>
        <v>8853.951305999999</v>
      </c>
      <c r="H32" s="75"/>
    </row>
    <row r="33" spans="1:8" ht="15" thickTop="1">
      <c r="A33" s="110">
        <v>40364</v>
      </c>
      <c r="B33" s="111">
        <v>0.60972222222222217</v>
      </c>
      <c r="C33" s="111">
        <v>1</v>
      </c>
      <c r="D33" s="112">
        <f t="shared" si="3"/>
        <v>9.3666666666666671</v>
      </c>
      <c r="E33" s="113">
        <f t="shared" si="4"/>
        <v>562</v>
      </c>
      <c r="F33" s="114">
        <v>10200</v>
      </c>
      <c r="G33" s="113">
        <f t="shared" si="6"/>
        <v>5732.4</v>
      </c>
      <c r="H33" s="115"/>
    </row>
    <row r="34" spans="1:8">
      <c r="A34" s="54">
        <v>40365</v>
      </c>
      <c r="B34" s="55">
        <v>0</v>
      </c>
      <c r="C34" s="55">
        <v>0</v>
      </c>
      <c r="D34" s="56">
        <f t="shared" si="3"/>
        <v>24</v>
      </c>
      <c r="E34" s="57">
        <f t="shared" si="4"/>
        <v>1440</v>
      </c>
      <c r="F34" s="94">
        <v>10200</v>
      </c>
      <c r="G34" s="57">
        <f t="shared" si="6"/>
        <v>14688</v>
      </c>
      <c r="H34" s="59"/>
    </row>
    <row r="35" spans="1:8">
      <c r="A35" s="54">
        <v>40366</v>
      </c>
      <c r="B35" s="55">
        <v>0</v>
      </c>
      <c r="C35" s="55">
        <v>0</v>
      </c>
      <c r="D35" s="56">
        <f t="shared" si="3"/>
        <v>24</v>
      </c>
      <c r="E35" s="57">
        <f t="shared" si="4"/>
        <v>1440</v>
      </c>
      <c r="F35" s="94">
        <v>10200</v>
      </c>
      <c r="G35" s="57">
        <f t="shared" si="6"/>
        <v>14688</v>
      </c>
      <c r="H35" s="59"/>
    </row>
    <row r="36" spans="1:8">
      <c r="A36" s="54">
        <v>40367</v>
      </c>
      <c r="B36" s="55">
        <v>0</v>
      </c>
      <c r="C36" s="55">
        <v>0</v>
      </c>
      <c r="D36" s="56">
        <f t="shared" si="3"/>
        <v>24</v>
      </c>
      <c r="E36" s="57">
        <f t="shared" si="4"/>
        <v>1440</v>
      </c>
      <c r="F36" s="94">
        <v>10200</v>
      </c>
      <c r="G36" s="57">
        <f t="shared" si="6"/>
        <v>14688</v>
      </c>
      <c r="H36" s="59"/>
    </row>
    <row r="37" spans="1:8">
      <c r="A37" s="54">
        <v>40368</v>
      </c>
      <c r="B37" s="55">
        <v>0</v>
      </c>
      <c r="C37" s="55">
        <v>0</v>
      </c>
      <c r="D37" s="56">
        <f t="shared" si="3"/>
        <v>24</v>
      </c>
      <c r="E37" s="57">
        <f t="shared" si="4"/>
        <v>1440</v>
      </c>
      <c r="F37" s="94">
        <v>10200</v>
      </c>
      <c r="G37" s="57">
        <f t="shared" si="6"/>
        <v>14688</v>
      </c>
      <c r="H37" s="59"/>
    </row>
    <row r="38" spans="1:8">
      <c r="A38" s="54">
        <v>40369</v>
      </c>
      <c r="B38" s="55">
        <v>0</v>
      </c>
      <c r="C38" s="55">
        <v>0</v>
      </c>
      <c r="D38" s="56">
        <f t="shared" si="3"/>
        <v>24</v>
      </c>
      <c r="E38" s="57">
        <f t="shared" si="4"/>
        <v>1440</v>
      </c>
      <c r="F38" s="94">
        <v>10200</v>
      </c>
      <c r="G38" s="57">
        <f t="shared" si="6"/>
        <v>14688</v>
      </c>
      <c r="H38" s="59"/>
    </row>
    <row r="39" spans="1:8">
      <c r="A39" s="54">
        <v>40370</v>
      </c>
      <c r="B39" s="55">
        <v>0</v>
      </c>
      <c r="C39" s="55">
        <v>0</v>
      </c>
      <c r="D39" s="56">
        <f t="shared" si="3"/>
        <v>24</v>
      </c>
      <c r="E39" s="57">
        <f t="shared" si="4"/>
        <v>1440</v>
      </c>
      <c r="F39" s="94">
        <v>10200</v>
      </c>
      <c r="G39" s="57">
        <f t="shared" si="6"/>
        <v>14688</v>
      </c>
      <c r="H39" s="59"/>
    </row>
    <row r="40" spans="1:8" ht="27">
      <c r="A40" s="54">
        <v>40371</v>
      </c>
      <c r="B40" s="55">
        <v>0</v>
      </c>
      <c r="C40" s="55">
        <v>0</v>
      </c>
      <c r="D40" s="56">
        <f t="shared" si="3"/>
        <v>24</v>
      </c>
      <c r="E40" s="57">
        <f t="shared" si="4"/>
        <v>1440</v>
      </c>
      <c r="F40" s="94">
        <v>10200</v>
      </c>
      <c r="G40" s="57">
        <f t="shared" si="6"/>
        <v>14688</v>
      </c>
      <c r="H40" s="59" t="s">
        <v>143</v>
      </c>
    </row>
    <row r="41" spans="1:8" ht="27">
      <c r="A41" s="54">
        <v>40372</v>
      </c>
      <c r="B41" s="55">
        <v>0</v>
      </c>
      <c r="C41" s="55">
        <v>0</v>
      </c>
      <c r="D41" s="56">
        <f t="shared" si="3"/>
        <v>24</v>
      </c>
      <c r="E41" s="57">
        <f t="shared" si="4"/>
        <v>1440</v>
      </c>
      <c r="F41" s="94">
        <v>10200</v>
      </c>
      <c r="G41" s="57">
        <f t="shared" si="6"/>
        <v>14688</v>
      </c>
      <c r="H41" s="59" t="s">
        <v>143</v>
      </c>
    </row>
    <row r="42" spans="1:8">
      <c r="A42" s="54">
        <v>40373</v>
      </c>
      <c r="B42" s="55">
        <v>0</v>
      </c>
      <c r="C42" s="55">
        <v>0</v>
      </c>
      <c r="D42" s="56">
        <f t="shared" si="3"/>
        <v>24</v>
      </c>
      <c r="E42" s="57">
        <f t="shared" si="4"/>
        <v>1440</v>
      </c>
      <c r="F42" s="94">
        <v>10200</v>
      </c>
      <c r="G42" s="57">
        <f t="shared" ref="G42" si="7">F42*E42/1000</f>
        <v>14688</v>
      </c>
      <c r="H42" s="59"/>
    </row>
    <row r="43" spans="1:8">
      <c r="A43" s="54">
        <v>40374</v>
      </c>
      <c r="B43" s="55">
        <v>0</v>
      </c>
      <c r="C43" s="55">
        <v>0.46875</v>
      </c>
      <c r="D43" s="56">
        <f t="shared" si="3"/>
        <v>11.25</v>
      </c>
      <c r="E43" s="57">
        <f t="shared" si="4"/>
        <v>675</v>
      </c>
      <c r="F43" s="94">
        <v>10200</v>
      </c>
      <c r="G43" s="57">
        <f t="shared" ref="G43:G44" si="8">F43*E43/1000</f>
        <v>6885</v>
      </c>
      <c r="H43" s="59"/>
    </row>
    <row r="44" spans="1:8" ht="27.75" thickBot="1">
      <c r="A44" s="62">
        <v>40374</v>
      </c>
      <c r="B44" s="63">
        <v>0.46875</v>
      </c>
      <c r="C44" s="63">
        <v>1</v>
      </c>
      <c r="D44" s="64">
        <f t="shared" si="3"/>
        <v>12.75</v>
      </c>
      <c r="E44" s="65">
        <f t="shared" si="4"/>
        <v>765</v>
      </c>
      <c r="F44" s="99">
        <v>0</v>
      </c>
      <c r="G44" s="65">
        <f t="shared" si="8"/>
        <v>0</v>
      </c>
      <c r="H44" s="75" t="s">
        <v>145</v>
      </c>
    </row>
    <row r="45" spans="1:8" ht="15" thickTop="1"/>
  </sheetData>
  <autoFilter ref="A1:A44"/>
  <mergeCells count="7">
    <mergeCell ref="H1:H2"/>
    <mergeCell ref="A1:A2"/>
    <mergeCell ref="B1:C1"/>
    <mergeCell ref="D1:D2"/>
    <mergeCell ref="E1:E2"/>
    <mergeCell ref="F1:F2"/>
    <mergeCell ref="G1:G2"/>
  </mergeCells>
  <pageMargins left="0.70866141732283472" right="0.70866141732283472" top="1.1417322834645669" bottom="0.59055118110236227" header="0.31496062992125984" footer="0.31496062992125984"/>
  <pageSetup orientation="landscape" r:id="rId1"/>
  <headerFooter>
    <oddHeader>&amp;L&amp;G&amp;C&amp;"Arial,Bold"&amp;18Table B-21: Pumped Water Flow Rates and Volumes
Vangorda Pit toVangorda Treatment Plant&amp;R&amp;G</oddHeader>
    <oddFooter>&amp;L&amp;"Arial,Regular"&amp;8&amp;Z&amp;F\&amp;A&amp;R&amp;"Arial,Regular"&amp;10Page 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"/>
  <sheetViews>
    <sheetView tabSelected="1" view="pageLayout" zoomScale="85" zoomScalePageLayoutView="85" workbookViewId="0">
      <selection activeCell="B3" sqref="B3"/>
    </sheetView>
  </sheetViews>
  <sheetFormatPr defaultColWidth="9.140625" defaultRowHeight="14.25"/>
  <cols>
    <col min="1" max="1" width="16.42578125" style="6" customWidth="1"/>
    <col min="2" max="7" width="10.5703125" style="6" customWidth="1"/>
    <col min="8" max="8" width="10.7109375" style="6" customWidth="1"/>
    <col min="9" max="11" width="10.5703125" style="6" customWidth="1"/>
    <col min="12" max="16384" width="9.140625" style="1"/>
  </cols>
  <sheetData>
    <row r="1" spans="1:11" s="22" customFormat="1" ht="42" thickTop="1" thickBot="1">
      <c r="A1" s="222" t="s">
        <v>20</v>
      </c>
      <c r="B1" s="223" t="s">
        <v>207</v>
      </c>
      <c r="C1" s="223" t="s">
        <v>208</v>
      </c>
      <c r="D1" s="223" t="s">
        <v>209</v>
      </c>
      <c r="E1" s="223" t="s">
        <v>210</v>
      </c>
      <c r="F1" s="223" t="s">
        <v>211</v>
      </c>
      <c r="G1" s="223" t="s">
        <v>212</v>
      </c>
      <c r="H1" s="223" t="s">
        <v>213</v>
      </c>
      <c r="I1" s="223" t="s">
        <v>214</v>
      </c>
      <c r="J1" s="223" t="s">
        <v>215</v>
      </c>
      <c r="K1" s="224" t="s">
        <v>216</v>
      </c>
    </row>
    <row r="2" spans="1:11" ht="15" thickTop="1">
      <c r="A2" s="216" t="s">
        <v>21</v>
      </c>
      <c r="B2" s="104"/>
      <c r="C2" s="104"/>
      <c r="D2" s="104">
        <v>0</v>
      </c>
      <c r="E2" s="104">
        <v>0</v>
      </c>
      <c r="F2" s="104">
        <v>0</v>
      </c>
      <c r="G2" s="104"/>
      <c r="H2" s="104">
        <v>0</v>
      </c>
      <c r="I2" s="104">
        <v>0</v>
      </c>
      <c r="J2" s="104">
        <v>0</v>
      </c>
      <c r="K2" s="236">
        <v>6602.0999999999985</v>
      </c>
    </row>
    <row r="3" spans="1:11">
      <c r="A3" s="217" t="s">
        <v>22</v>
      </c>
      <c r="B3" s="101"/>
      <c r="C3" s="101"/>
      <c r="D3" s="101">
        <v>0</v>
      </c>
      <c r="E3" s="101">
        <v>0</v>
      </c>
      <c r="F3" s="101">
        <v>0</v>
      </c>
      <c r="G3" s="101"/>
      <c r="H3" s="101">
        <v>0</v>
      </c>
      <c r="I3" s="101">
        <v>0</v>
      </c>
      <c r="J3" s="101">
        <v>0</v>
      </c>
      <c r="K3" s="237">
        <v>5736</v>
      </c>
    </row>
    <row r="4" spans="1:11">
      <c r="A4" s="217" t="s">
        <v>7</v>
      </c>
      <c r="B4" s="101"/>
      <c r="C4" s="101"/>
      <c r="D4" s="235">
        <v>52916.01902</v>
      </c>
      <c r="E4" s="101">
        <v>0</v>
      </c>
      <c r="F4" s="101">
        <v>0</v>
      </c>
      <c r="G4" s="101"/>
      <c r="H4" s="101">
        <v>0</v>
      </c>
      <c r="I4" s="101">
        <v>0</v>
      </c>
      <c r="J4" s="101">
        <v>0</v>
      </c>
      <c r="K4" s="237">
        <v>5476.6000000000058</v>
      </c>
    </row>
    <row r="5" spans="1:11">
      <c r="A5" s="217" t="s">
        <v>8</v>
      </c>
      <c r="B5" s="101"/>
      <c r="C5" s="101"/>
      <c r="D5" s="235">
        <v>238793.26</v>
      </c>
      <c r="E5" s="235">
        <v>108835.15999999997</v>
      </c>
      <c r="F5" s="235">
        <v>160505.16965000003</v>
      </c>
      <c r="G5" s="101"/>
      <c r="H5" s="101">
        <v>0</v>
      </c>
      <c r="I5" s="101">
        <v>0</v>
      </c>
      <c r="J5" s="101">
        <v>0</v>
      </c>
      <c r="K5" s="237">
        <v>6415.0999999999913</v>
      </c>
    </row>
    <row r="6" spans="1:11">
      <c r="A6" s="217" t="s">
        <v>9</v>
      </c>
      <c r="B6" s="101"/>
      <c r="C6" s="101"/>
      <c r="D6" s="235">
        <v>854254.82000000007</v>
      </c>
      <c r="E6" s="235">
        <v>369463.85149999999</v>
      </c>
      <c r="F6" s="235">
        <v>313205.32</v>
      </c>
      <c r="G6" s="235">
        <v>313205.32</v>
      </c>
      <c r="H6" s="235">
        <v>41029.676999999981</v>
      </c>
      <c r="I6" s="235">
        <v>25658.85</v>
      </c>
      <c r="J6" s="101">
        <v>0</v>
      </c>
      <c r="K6" s="237">
        <v>6220.1000000000058</v>
      </c>
    </row>
    <row r="7" spans="1:11">
      <c r="A7" s="217" t="s">
        <v>10</v>
      </c>
      <c r="B7" s="235">
        <v>6915.5940000000019</v>
      </c>
      <c r="C7" s="101"/>
      <c r="D7" s="235">
        <v>1080467.0099999998</v>
      </c>
      <c r="E7" s="235">
        <v>592518.8949999999</v>
      </c>
      <c r="F7" s="235">
        <v>259545.11</v>
      </c>
      <c r="G7" s="235">
        <v>259545.11</v>
      </c>
      <c r="H7" s="235">
        <v>2866.0141999999996</v>
      </c>
      <c r="I7" s="101">
        <v>0</v>
      </c>
      <c r="J7" s="235">
        <v>177784.52680000002</v>
      </c>
      <c r="K7" s="237">
        <v>6013.0999999999913</v>
      </c>
    </row>
    <row r="8" spans="1:11">
      <c r="A8" s="217" t="s">
        <v>11</v>
      </c>
      <c r="B8" s="235">
        <v>14050.792000000005</v>
      </c>
      <c r="C8" s="101"/>
      <c r="D8" s="235">
        <v>1113188.5520000004</v>
      </c>
      <c r="E8" s="235">
        <v>529050.85099999979</v>
      </c>
      <c r="F8" s="235">
        <v>221501.52000000002</v>
      </c>
      <c r="G8" s="235">
        <v>221501.52000000002</v>
      </c>
      <c r="H8" s="235">
        <v>9226.68</v>
      </c>
      <c r="I8" s="101">
        <v>0</v>
      </c>
      <c r="J8" s="235">
        <v>211748.498826</v>
      </c>
      <c r="K8" s="237">
        <v>6085.4000000000087</v>
      </c>
    </row>
    <row r="9" spans="1:11">
      <c r="A9" s="217" t="s">
        <v>12</v>
      </c>
      <c r="B9" s="235">
        <v>13500.494000000004</v>
      </c>
      <c r="C9" s="101">
        <v>714.74</v>
      </c>
      <c r="D9" s="235">
        <v>575131.32999999996</v>
      </c>
      <c r="E9" s="235">
        <v>414332.24999999988</v>
      </c>
      <c r="F9" s="235">
        <v>208039.81000000006</v>
      </c>
      <c r="G9" s="235">
        <v>208039.81000000006</v>
      </c>
      <c r="H9" s="101">
        <v>65.88</v>
      </c>
      <c r="I9" s="101">
        <v>0</v>
      </c>
      <c r="J9" s="101">
        <v>0</v>
      </c>
      <c r="K9" s="237">
        <v>6169.1999999999971</v>
      </c>
    </row>
    <row r="10" spans="1:11">
      <c r="A10" s="217" t="s">
        <v>23</v>
      </c>
      <c r="B10" s="101">
        <v>0</v>
      </c>
      <c r="C10" s="235">
        <v>8945.8899999999976</v>
      </c>
      <c r="D10" s="235">
        <v>225109.55</v>
      </c>
      <c r="E10" s="101">
        <v>0</v>
      </c>
      <c r="F10" s="101">
        <v>0</v>
      </c>
      <c r="G10" s="101">
        <v>0</v>
      </c>
      <c r="H10" s="235">
        <v>5657.5651999999991</v>
      </c>
      <c r="I10" s="235">
        <v>4924.5</v>
      </c>
      <c r="J10" s="101">
        <v>0</v>
      </c>
      <c r="K10" s="237">
        <v>6444</v>
      </c>
    </row>
    <row r="11" spans="1:11">
      <c r="A11" s="217" t="s">
        <v>24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235">
        <v>8312.5494000000017</v>
      </c>
      <c r="I11" s="101">
        <v>0</v>
      </c>
      <c r="J11" s="101">
        <v>0</v>
      </c>
      <c r="K11" s="237">
        <v>5207</v>
      </c>
    </row>
    <row r="12" spans="1:11">
      <c r="A12" s="217" t="s">
        <v>25</v>
      </c>
      <c r="B12" s="101">
        <v>0</v>
      </c>
      <c r="C12" s="101">
        <v>0</v>
      </c>
      <c r="D12" s="235">
        <v>235156.90000000002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237">
        <v>5459</v>
      </c>
    </row>
    <row r="13" spans="1:11" ht="15" thickBot="1">
      <c r="A13" s="218" t="s">
        <v>26</v>
      </c>
      <c r="B13" s="219">
        <v>0</v>
      </c>
      <c r="C13" s="219">
        <v>0</v>
      </c>
      <c r="D13" s="239">
        <v>24157.55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38">
        <v>5852</v>
      </c>
    </row>
    <row r="14" spans="1:11" ht="15" thickBot="1">
      <c r="A14" s="220" t="s">
        <v>206</v>
      </c>
      <c r="B14" s="240">
        <v>34466.880000000012</v>
      </c>
      <c r="C14" s="240">
        <v>9660.6299999999974</v>
      </c>
      <c r="D14" s="240">
        <v>4399174.9910200005</v>
      </c>
      <c r="E14" s="240">
        <v>2014201.0074999994</v>
      </c>
      <c r="F14" s="240">
        <v>1162796.9296500001</v>
      </c>
      <c r="G14" s="240">
        <v>1002291.76</v>
      </c>
      <c r="H14" s="240">
        <v>67158.36579999997</v>
      </c>
      <c r="I14" s="240">
        <v>30583.35</v>
      </c>
      <c r="J14" s="240">
        <v>389533.02562600002</v>
      </c>
      <c r="K14" s="241">
        <v>71679.600000000006</v>
      </c>
    </row>
    <row r="15" spans="1:11" ht="15" thickTop="1"/>
  </sheetData>
  <pageMargins left="0.70866141732283472" right="0.51181102362204722" top="1.0236220472440944" bottom="0.70866141732283472" header="0.31496062992125984" footer="0.31496062992125984"/>
  <pageSetup orientation="landscape" r:id="rId1"/>
  <headerFooter>
    <oddHeader>&amp;L&amp;G&amp;C&amp;"Arial,Bold"&amp;18Table B-22: Pumped Water Flow Rates and Volumes
Monthly Totals for Faro Mine Complex&amp;R&amp;G</oddHeader>
    <oddFooter>&amp;L&amp;"Arial,Regular"&amp;8&amp;Z&amp;F\&amp;A&amp;R&amp;"Arial,Regular"&amp;10Page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view="pageLayout" zoomScale="85" zoomScalePageLayoutView="85" workbookViewId="0">
      <selection activeCell="F2" sqref="F2:F5"/>
    </sheetView>
  </sheetViews>
  <sheetFormatPr defaultRowHeight="14.25"/>
  <cols>
    <col min="1" max="1" width="11.140625" style="3" customWidth="1"/>
    <col min="2" max="2" width="8.5703125" style="4" customWidth="1"/>
    <col min="3" max="4" width="9.7109375" style="4" customWidth="1"/>
    <col min="5" max="5" width="8.140625" style="4" customWidth="1"/>
    <col min="6" max="6" width="9.28515625" style="4" customWidth="1"/>
    <col min="7" max="7" width="9.5703125" style="4" customWidth="1"/>
    <col min="8" max="8" width="7.85546875" style="4" customWidth="1"/>
    <col min="9" max="9" width="9.7109375" style="4" customWidth="1"/>
    <col min="10" max="10" width="9.5703125" style="4" customWidth="1"/>
    <col min="11" max="11" width="31.42578125" style="3" customWidth="1"/>
    <col min="12" max="16384" width="9.140625" style="1"/>
  </cols>
  <sheetData>
    <row r="1" spans="1:11" ht="16.5" thickTop="1">
      <c r="A1" s="179"/>
      <c r="B1" s="253" t="s">
        <v>13</v>
      </c>
      <c r="C1" s="254"/>
      <c r="D1" s="255"/>
      <c r="E1" s="262" t="s">
        <v>14</v>
      </c>
      <c r="F1" s="254"/>
      <c r="G1" s="263"/>
      <c r="H1" s="253" t="s">
        <v>15</v>
      </c>
      <c r="I1" s="254"/>
      <c r="J1" s="255"/>
      <c r="K1" s="180"/>
    </row>
    <row r="2" spans="1:11" ht="14.25" customHeight="1">
      <c r="A2" s="266" t="s">
        <v>0</v>
      </c>
      <c r="B2" s="256" t="s">
        <v>6</v>
      </c>
      <c r="C2" s="260" t="s">
        <v>76</v>
      </c>
      <c r="D2" s="258" t="s">
        <v>77</v>
      </c>
      <c r="E2" s="256" t="s">
        <v>6</v>
      </c>
      <c r="F2" s="260" t="s">
        <v>76</v>
      </c>
      <c r="G2" s="258" t="s">
        <v>77</v>
      </c>
      <c r="H2" s="256" t="s">
        <v>6</v>
      </c>
      <c r="I2" s="260" t="s">
        <v>76</v>
      </c>
      <c r="J2" s="258" t="s">
        <v>77</v>
      </c>
      <c r="K2" s="264" t="s">
        <v>4</v>
      </c>
    </row>
    <row r="3" spans="1:11" ht="41.25" customHeight="1" thickBot="1">
      <c r="A3" s="267"/>
      <c r="B3" s="257"/>
      <c r="C3" s="261"/>
      <c r="D3" s="259"/>
      <c r="E3" s="257"/>
      <c r="F3" s="261"/>
      <c r="G3" s="259"/>
      <c r="H3" s="257"/>
      <c r="I3" s="261"/>
      <c r="J3" s="259"/>
      <c r="K3" s="265"/>
    </row>
    <row r="4" spans="1:11" ht="17.25" thickTop="1">
      <c r="A4" s="181">
        <v>40182</v>
      </c>
      <c r="B4" s="182" t="s">
        <v>16</v>
      </c>
      <c r="C4" s="87">
        <v>10105.4</v>
      </c>
      <c r="D4" s="183" t="s">
        <v>205</v>
      </c>
      <c r="E4" s="184" t="s">
        <v>16</v>
      </c>
      <c r="F4" s="87">
        <v>24045.599999999999</v>
      </c>
      <c r="G4" s="185" t="s">
        <v>205</v>
      </c>
      <c r="H4" s="182" t="s">
        <v>16</v>
      </c>
      <c r="I4" s="87">
        <v>54015.4</v>
      </c>
      <c r="J4" s="183" t="s">
        <v>205</v>
      </c>
      <c r="K4" s="186" t="s">
        <v>231</v>
      </c>
    </row>
    <row r="5" spans="1:11">
      <c r="A5" s="187">
        <v>40210</v>
      </c>
      <c r="B5" s="188" t="s">
        <v>17</v>
      </c>
      <c r="C5" s="60">
        <v>12254.5</v>
      </c>
      <c r="D5" s="189">
        <f t="shared" ref="D5:D8" si="0">C5-C4</f>
        <v>2149.1000000000004</v>
      </c>
      <c r="E5" s="190" t="s">
        <v>18</v>
      </c>
      <c r="F5" s="60">
        <v>26525.200000000001</v>
      </c>
      <c r="G5" s="191">
        <f t="shared" ref="G5:G7" si="1">F5-F4</f>
        <v>2479.6000000000022</v>
      </c>
      <c r="H5" s="188" t="s">
        <v>19</v>
      </c>
      <c r="I5" s="60">
        <v>60617.5</v>
      </c>
      <c r="J5" s="189">
        <f t="shared" ref="J5:J7" si="2">I5-I4</f>
        <v>6602.0999999999985</v>
      </c>
      <c r="K5" s="192"/>
    </row>
    <row r="6" spans="1:11" ht="44.25" customHeight="1">
      <c r="A6" s="193">
        <v>40238</v>
      </c>
      <c r="B6" s="194" t="s">
        <v>27</v>
      </c>
      <c r="C6" s="195">
        <v>13484.9</v>
      </c>
      <c r="D6" s="196">
        <f t="shared" si="0"/>
        <v>1230.3999999999996</v>
      </c>
      <c r="E6" s="197" t="s">
        <v>28</v>
      </c>
      <c r="F6" s="195">
        <v>29083.7</v>
      </c>
      <c r="G6" s="198">
        <f t="shared" si="1"/>
        <v>2558.5</v>
      </c>
      <c r="H6" s="194" t="s">
        <v>29</v>
      </c>
      <c r="I6" s="199">
        <v>66353.5</v>
      </c>
      <c r="J6" s="196">
        <f t="shared" si="2"/>
        <v>5736</v>
      </c>
      <c r="K6" s="200" t="s">
        <v>33</v>
      </c>
    </row>
    <row r="7" spans="1:11" ht="43.5" customHeight="1">
      <c r="A7" s="193">
        <v>40269</v>
      </c>
      <c r="B7" s="201" t="s">
        <v>30</v>
      </c>
      <c r="C7" s="199">
        <v>13486.8</v>
      </c>
      <c r="D7" s="196">
        <f t="shared" si="0"/>
        <v>1.8999999999996362</v>
      </c>
      <c r="E7" s="202" t="s">
        <v>32</v>
      </c>
      <c r="F7" s="199">
        <v>32346.6</v>
      </c>
      <c r="G7" s="198">
        <f t="shared" si="1"/>
        <v>3262.8999999999978</v>
      </c>
      <c r="H7" s="201" t="s">
        <v>31</v>
      </c>
      <c r="I7" s="199">
        <v>71830.100000000006</v>
      </c>
      <c r="J7" s="196">
        <f t="shared" si="2"/>
        <v>5476.6000000000058</v>
      </c>
      <c r="K7" s="200" t="s">
        <v>33</v>
      </c>
    </row>
    <row r="8" spans="1:11" ht="45.75" customHeight="1">
      <c r="A8" s="193">
        <v>40299</v>
      </c>
      <c r="B8" s="194" t="s">
        <v>56</v>
      </c>
      <c r="C8" s="199">
        <v>13488.7</v>
      </c>
      <c r="D8" s="196">
        <f t="shared" si="0"/>
        <v>1.9000000000014552</v>
      </c>
      <c r="E8" s="197" t="s">
        <v>56</v>
      </c>
      <c r="F8" s="199">
        <v>35589.800000000003</v>
      </c>
      <c r="G8" s="198">
        <f>(F8-F7)</f>
        <v>3243.2000000000044</v>
      </c>
      <c r="H8" s="201" t="s">
        <v>57</v>
      </c>
      <c r="I8" s="199">
        <v>78245.2</v>
      </c>
      <c r="J8" s="196">
        <f>(I8-I7)</f>
        <v>6415.0999999999913</v>
      </c>
      <c r="K8" s="200" t="s">
        <v>33</v>
      </c>
    </row>
    <row r="9" spans="1:11" ht="57.75" customHeight="1">
      <c r="A9" s="193">
        <v>40330</v>
      </c>
      <c r="B9" s="203" t="s">
        <v>197</v>
      </c>
      <c r="C9" s="199">
        <v>13489.4</v>
      </c>
      <c r="D9" s="196">
        <f>C9-C8</f>
        <v>0.69999999999890861</v>
      </c>
      <c r="E9" s="204" t="s">
        <v>197</v>
      </c>
      <c r="F9" s="199">
        <v>39145.699999999997</v>
      </c>
      <c r="G9" s="198">
        <f>(F9-F8)</f>
        <v>3555.8999999999942</v>
      </c>
      <c r="H9" s="203" t="s">
        <v>197</v>
      </c>
      <c r="I9" s="199">
        <v>84465.3</v>
      </c>
      <c r="J9" s="196">
        <f>(I9-I8)</f>
        <v>6220.1000000000058</v>
      </c>
      <c r="K9" s="200" t="s">
        <v>82</v>
      </c>
    </row>
    <row r="10" spans="1:11" ht="28.5" customHeight="1">
      <c r="A10" s="193">
        <v>40360</v>
      </c>
      <c r="B10" s="203" t="s">
        <v>196</v>
      </c>
      <c r="C10" s="199">
        <v>13491.4</v>
      </c>
      <c r="D10" s="196">
        <f>(C10-C9)</f>
        <v>2</v>
      </c>
      <c r="E10" s="204" t="s">
        <v>196</v>
      </c>
      <c r="F10" s="199">
        <v>42770.400000000001</v>
      </c>
      <c r="G10" s="198">
        <f>(F10-F9)</f>
        <v>3624.7000000000044</v>
      </c>
      <c r="H10" s="203" t="s">
        <v>201</v>
      </c>
      <c r="I10" s="199">
        <v>90478.399999999994</v>
      </c>
      <c r="J10" s="196">
        <f>(I10-I9)</f>
        <v>6013.0999999999913</v>
      </c>
      <c r="K10" s="200" t="s">
        <v>134</v>
      </c>
    </row>
    <row r="11" spans="1:11" ht="28.5" customHeight="1">
      <c r="A11" s="193">
        <v>40391</v>
      </c>
      <c r="B11" s="194" t="s">
        <v>194</v>
      </c>
      <c r="C11" s="199">
        <v>13496.6</v>
      </c>
      <c r="D11" s="196">
        <f t="shared" ref="D11:D16" si="3">C11-C10</f>
        <v>5.2000000000007276</v>
      </c>
      <c r="E11" s="202" t="s">
        <v>200</v>
      </c>
      <c r="F11" s="199">
        <v>46486</v>
      </c>
      <c r="G11" s="198">
        <f t="shared" ref="G11:G16" si="4">F11-F10</f>
        <v>3715.5999999999985</v>
      </c>
      <c r="H11" s="194" t="s">
        <v>200</v>
      </c>
      <c r="I11" s="199">
        <v>96563.8</v>
      </c>
      <c r="J11" s="196">
        <f t="shared" ref="J11:J16" si="5">I11-I10</f>
        <v>6085.4000000000087</v>
      </c>
      <c r="K11" s="200" t="s">
        <v>155</v>
      </c>
    </row>
    <row r="12" spans="1:11" ht="27">
      <c r="A12" s="187">
        <v>40422</v>
      </c>
      <c r="B12" s="205" t="s">
        <v>195</v>
      </c>
      <c r="C12" s="60">
        <v>13497.21</v>
      </c>
      <c r="D12" s="196">
        <f t="shared" si="3"/>
        <v>0.60999999999876309</v>
      </c>
      <c r="E12" s="206" t="s">
        <v>195</v>
      </c>
      <c r="F12" s="60">
        <v>50228.1</v>
      </c>
      <c r="G12" s="198">
        <f t="shared" si="4"/>
        <v>3742.0999999999985</v>
      </c>
      <c r="H12" s="203" t="s">
        <v>202</v>
      </c>
      <c r="I12" s="60">
        <v>102733</v>
      </c>
      <c r="J12" s="196">
        <f t="shared" si="5"/>
        <v>6169.1999999999971</v>
      </c>
      <c r="K12" s="207" t="s">
        <v>155</v>
      </c>
    </row>
    <row r="13" spans="1:11" ht="27" customHeight="1">
      <c r="A13" s="193">
        <v>40455</v>
      </c>
      <c r="B13" s="203" t="s">
        <v>182</v>
      </c>
      <c r="C13" s="199">
        <v>13501.7</v>
      </c>
      <c r="D13" s="196">
        <f t="shared" si="3"/>
        <v>4.4900000000016007</v>
      </c>
      <c r="E13" s="197" t="s">
        <v>183</v>
      </c>
      <c r="F13" s="199">
        <v>54222.6</v>
      </c>
      <c r="G13" s="198">
        <f t="shared" si="4"/>
        <v>3994.5</v>
      </c>
      <c r="H13" s="201" t="s">
        <v>184</v>
      </c>
      <c r="I13" s="199">
        <v>109177</v>
      </c>
      <c r="J13" s="196">
        <f t="shared" si="5"/>
        <v>6444</v>
      </c>
      <c r="K13" s="200" t="s">
        <v>155</v>
      </c>
    </row>
    <row r="14" spans="1:11" ht="28.5" customHeight="1">
      <c r="A14" s="193">
        <v>40483</v>
      </c>
      <c r="B14" s="203" t="s">
        <v>191</v>
      </c>
      <c r="C14" s="199">
        <v>13503.7</v>
      </c>
      <c r="D14" s="196">
        <f t="shared" si="3"/>
        <v>2</v>
      </c>
      <c r="E14" s="204">
        <v>0.40833333333333338</v>
      </c>
      <c r="F14" s="199">
        <v>57423.9</v>
      </c>
      <c r="G14" s="198">
        <f t="shared" si="4"/>
        <v>3201.3000000000029</v>
      </c>
      <c r="H14" s="203" t="s">
        <v>202</v>
      </c>
      <c r="I14" s="199">
        <v>114384</v>
      </c>
      <c r="J14" s="196">
        <f t="shared" si="5"/>
        <v>5207</v>
      </c>
      <c r="K14" s="200" t="s">
        <v>155</v>
      </c>
    </row>
    <row r="15" spans="1:11" ht="29.25" customHeight="1">
      <c r="A15" s="193">
        <v>40513</v>
      </c>
      <c r="B15" s="194" t="s">
        <v>192</v>
      </c>
      <c r="C15" s="199">
        <v>13505</v>
      </c>
      <c r="D15" s="196">
        <f t="shared" si="3"/>
        <v>1.2999999999992724</v>
      </c>
      <c r="E15" s="202" t="s">
        <v>199</v>
      </c>
      <c r="F15" s="199">
        <v>60843.9</v>
      </c>
      <c r="G15" s="198">
        <f t="shared" si="4"/>
        <v>3420</v>
      </c>
      <c r="H15" s="194" t="s">
        <v>203</v>
      </c>
      <c r="I15" s="199">
        <v>119843</v>
      </c>
      <c r="J15" s="196">
        <f t="shared" si="5"/>
        <v>5459</v>
      </c>
      <c r="K15" s="200" t="s">
        <v>155</v>
      </c>
    </row>
    <row r="16" spans="1:11" ht="29.25" customHeight="1" thickBot="1">
      <c r="A16" s="208">
        <v>40546</v>
      </c>
      <c r="B16" s="209" t="s">
        <v>193</v>
      </c>
      <c r="C16" s="66">
        <v>13505</v>
      </c>
      <c r="D16" s="210">
        <f t="shared" si="3"/>
        <v>0</v>
      </c>
      <c r="E16" s="225" t="s">
        <v>198</v>
      </c>
      <c r="F16" s="226">
        <v>64385.599999999999</v>
      </c>
      <c r="G16" s="211">
        <f t="shared" si="4"/>
        <v>3541.6999999999971</v>
      </c>
      <c r="H16" s="227" t="s">
        <v>204</v>
      </c>
      <c r="I16" s="66">
        <v>125695</v>
      </c>
      <c r="J16" s="210">
        <f t="shared" si="5"/>
        <v>5852</v>
      </c>
      <c r="K16" s="212" t="s">
        <v>155</v>
      </c>
    </row>
    <row r="17" spans="1:11" ht="15" thickTop="1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5"/>
    </row>
    <row r="18" spans="1:11">
      <c r="A18" s="18"/>
      <c r="K18" s="47"/>
    </row>
  </sheetData>
  <mergeCells count="14">
    <mergeCell ref="K2:K3"/>
    <mergeCell ref="A2:A3"/>
    <mergeCell ref="B2:B3"/>
    <mergeCell ref="C2:C3"/>
    <mergeCell ref="D2:D3"/>
    <mergeCell ref="F2:F3"/>
    <mergeCell ref="B1:D1"/>
    <mergeCell ref="H1:J1"/>
    <mergeCell ref="H2:H3"/>
    <mergeCell ref="J2:J3"/>
    <mergeCell ref="G2:G3"/>
    <mergeCell ref="I2:I3"/>
    <mergeCell ref="E2:E3"/>
    <mergeCell ref="E1:G1"/>
  </mergeCells>
  <pageMargins left="0.51181102362204722" right="0.51181102362204722" top="1.0236220472440944" bottom="0.70866141732283472" header="0.31496062992125984" footer="0.31496062992125984"/>
  <pageSetup orientation="landscape" r:id="rId1"/>
  <headerFooter>
    <oddHeader>&amp;L&amp;G&amp;C&amp;"Arial,Bold"&amp;18Table B-13: Pumped Water Flow Rates and Volumes
S-Wells Totalizers&amp;R&amp;G</oddHeader>
    <oddFooter>&amp;L&amp;"Arial,Regular"&amp;8&amp;Z&amp;F\&amp;A&amp;R&amp;"Arial,Regular"&amp;10&amp;P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7"/>
  <sheetViews>
    <sheetView view="pageLayout" zoomScale="85" zoomScalePageLayoutView="85" workbookViewId="0">
      <selection activeCell="A3" sqref="A3:A5"/>
    </sheetView>
  </sheetViews>
  <sheetFormatPr defaultRowHeight="14.25"/>
  <cols>
    <col min="1" max="1" width="11.140625" style="11" customWidth="1"/>
    <col min="2" max="3" width="11.85546875" style="8" customWidth="1"/>
    <col min="4" max="4" width="10" style="15" customWidth="1"/>
    <col min="5" max="5" width="10.28515625" style="15" customWidth="1"/>
    <col min="6" max="6" width="13.5703125" style="1" customWidth="1"/>
    <col min="7" max="7" width="16.7109375" style="17" customWidth="1"/>
    <col min="8" max="8" width="36.5703125" style="24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68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69"/>
    </row>
    <row r="3" spans="1:8" ht="27.75" thickTop="1">
      <c r="A3" s="48">
        <v>40287</v>
      </c>
      <c r="B3" s="49">
        <v>0.5625</v>
      </c>
      <c r="C3" s="49">
        <v>1</v>
      </c>
      <c r="D3" s="50">
        <f>(IF(OR(ISBLANK(C3),ISBLANK(B3)),0,IF(AND((HOUR(C3-B3)+((MINUTE(C3-B3))/60))=0,C3=0),24,HOUR(C3-B3)+((MINUTE(C3-B3))/60))))</f>
        <v>10.5</v>
      </c>
      <c r="E3" s="51">
        <f>D3*60</f>
        <v>630</v>
      </c>
      <c r="F3" s="52">
        <v>5900</v>
      </c>
      <c r="G3" s="51">
        <f>(F3*E3)/1000</f>
        <v>3717</v>
      </c>
      <c r="H3" s="53" t="s">
        <v>83</v>
      </c>
    </row>
    <row r="4" spans="1:8">
      <c r="A4" s="54">
        <v>40288</v>
      </c>
      <c r="B4" s="55">
        <v>0</v>
      </c>
      <c r="C4" s="55">
        <v>0.4375</v>
      </c>
      <c r="D4" s="56">
        <f t="shared" ref="D4:D61" si="0">(IF(OR(ISBLANK(C4),ISBLANK(B4)),0,IF(AND((HOUR(C4-B4)+((MINUTE(C4-B4))/60))=0,C4=0),24,HOUR(C4-B4)+((MINUTE(C4-B4))/60))))</f>
        <v>10.5</v>
      </c>
      <c r="E4" s="57">
        <f t="shared" ref="E4:E61" si="1">D4*60</f>
        <v>630</v>
      </c>
      <c r="F4" s="58">
        <v>5900</v>
      </c>
      <c r="G4" s="57">
        <f t="shared" ref="G4:G61" si="2">(F4*E4)/1000</f>
        <v>3717</v>
      </c>
      <c r="H4" s="96"/>
    </row>
    <row r="5" spans="1:8">
      <c r="A5" s="54">
        <v>40288</v>
      </c>
      <c r="B5" s="55">
        <v>0.4375</v>
      </c>
      <c r="C5" s="55">
        <v>0.45833333333333331</v>
      </c>
      <c r="D5" s="56">
        <f t="shared" si="0"/>
        <v>0.5</v>
      </c>
      <c r="E5" s="57">
        <f t="shared" si="1"/>
        <v>30</v>
      </c>
      <c r="F5" s="58">
        <v>0</v>
      </c>
      <c r="G5" s="57">
        <f t="shared" si="2"/>
        <v>0</v>
      </c>
      <c r="H5" s="96" t="s">
        <v>50</v>
      </c>
    </row>
    <row r="6" spans="1:8">
      <c r="A6" s="54">
        <v>40288</v>
      </c>
      <c r="B6" s="55">
        <v>0.45833333333333331</v>
      </c>
      <c r="C6" s="55">
        <v>1</v>
      </c>
      <c r="D6" s="56">
        <f t="shared" si="0"/>
        <v>13</v>
      </c>
      <c r="E6" s="57">
        <f t="shared" si="1"/>
        <v>780</v>
      </c>
      <c r="F6" s="58">
        <v>6650</v>
      </c>
      <c r="G6" s="57">
        <f t="shared" si="2"/>
        <v>5187</v>
      </c>
      <c r="H6" s="96" t="s">
        <v>84</v>
      </c>
    </row>
    <row r="7" spans="1:8">
      <c r="A7" s="54">
        <v>40289</v>
      </c>
      <c r="B7" s="55">
        <v>0</v>
      </c>
      <c r="C7" s="55">
        <v>0.45833333333333331</v>
      </c>
      <c r="D7" s="56">
        <f t="shared" si="0"/>
        <v>11</v>
      </c>
      <c r="E7" s="57">
        <f t="shared" si="1"/>
        <v>660</v>
      </c>
      <c r="F7" s="60">
        <v>6650</v>
      </c>
      <c r="G7" s="57">
        <f t="shared" si="2"/>
        <v>4389</v>
      </c>
      <c r="H7" s="95"/>
    </row>
    <row r="8" spans="1:8">
      <c r="A8" s="54">
        <v>40289</v>
      </c>
      <c r="B8" s="55">
        <v>0.45833333333333331</v>
      </c>
      <c r="C8" s="55">
        <v>0.47916666666666669</v>
      </c>
      <c r="D8" s="56">
        <f t="shared" si="0"/>
        <v>0.5</v>
      </c>
      <c r="E8" s="57">
        <f t="shared" si="1"/>
        <v>30</v>
      </c>
      <c r="F8" s="58">
        <v>0</v>
      </c>
      <c r="G8" s="57">
        <f t="shared" si="2"/>
        <v>0</v>
      </c>
      <c r="H8" s="96" t="s">
        <v>50</v>
      </c>
    </row>
    <row r="9" spans="1:8">
      <c r="A9" s="54">
        <v>40289</v>
      </c>
      <c r="B9" s="55">
        <v>0.47916666666666669</v>
      </c>
      <c r="C9" s="55">
        <v>1</v>
      </c>
      <c r="D9" s="56">
        <f t="shared" si="0"/>
        <v>12.5</v>
      </c>
      <c r="E9" s="57">
        <f t="shared" si="1"/>
        <v>750</v>
      </c>
      <c r="F9" s="58">
        <v>6650</v>
      </c>
      <c r="G9" s="57">
        <f t="shared" si="2"/>
        <v>4987.5</v>
      </c>
      <c r="H9" s="96"/>
    </row>
    <row r="10" spans="1:8">
      <c r="A10" s="54">
        <v>40290</v>
      </c>
      <c r="B10" s="55">
        <v>0</v>
      </c>
      <c r="C10" s="55">
        <v>0</v>
      </c>
      <c r="D10" s="56">
        <f t="shared" si="0"/>
        <v>24</v>
      </c>
      <c r="E10" s="57">
        <f t="shared" si="1"/>
        <v>1440</v>
      </c>
      <c r="F10" s="58">
        <v>6650</v>
      </c>
      <c r="G10" s="57">
        <f t="shared" si="2"/>
        <v>9576</v>
      </c>
      <c r="H10" s="96"/>
    </row>
    <row r="11" spans="1:8">
      <c r="A11" s="54">
        <v>40291</v>
      </c>
      <c r="B11" s="55">
        <v>0</v>
      </c>
      <c r="C11" s="55">
        <v>0</v>
      </c>
      <c r="D11" s="56">
        <f t="shared" si="0"/>
        <v>24</v>
      </c>
      <c r="E11" s="57">
        <f t="shared" si="1"/>
        <v>1440</v>
      </c>
      <c r="F11" s="58">
        <v>6650</v>
      </c>
      <c r="G11" s="57">
        <f t="shared" si="2"/>
        <v>9576</v>
      </c>
      <c r="H11" s="96"/>
    </row>
    <row r="12" spans="1:8">
      <c r="A12" s="54">
        <v>40292</v>
      </c>
      <c r="B12" s="55">
        <v>0</v>
      </c>
      <c r="C12" s="55">
        <v>0</v>
      </c>
      <c r="D12" s="56">
        <f t="shared" si="0"/>
        <v>24</v>
      </c>
      <c r="E12" s="57">
        <f t="shared" si="1"/>
        <v>1440</v>
      </c>
      <c r="F12" s="58">
        <v>6650</v>
      </c>
      <c r="G12" s="57">
        <f t="shared" si="2"/>
        <v>9576</v>
      </c>
      <c r="H12" s="96"/>
    </row>
    <row r="13" spans="1:8">
      <c r="A13" s="54">
        <v>40293</v>
      </c>
      <c r="B13" s="55">
        <v>0</v>
      </c>
      <c r="C13" s="55">
        <v>0</v>
      </c>
      <c r="D13" s="56">
        <f t="shared" si="0"/>
        <v>24</v>
      </c>
      <c r="E13" s="57">
        <f t="shared" si="1"/>
        <v>1440</v>
      </c>
      <c r="F13" s="58">
        <v>6650</v>
      </c>
      <c r="G13" s="57">
        <f t="shared" si="2"/>
        <v>9576</v>
      </c>
      <c r="H13" s="96"/>
    </row>
    <row r="14" spans="1:8">
      <c r="A14" s="54">
        <v>40294</v>
      </c>
      <c r="B14" s="55">
        <v>0</v>
      </c>
      <c r="C14" s="55">
        <v>0.36805555555555558</v>
      </c>
      <c r="D14" s="56">
        <f t="shared" si="0"/>
        <v>8.8333333333333339</v>
      </c>
      <c r="E14" s="57">
        <f t="shared" si="1"/>
        <v>530</v>
      </c>
      <c r="F14" s="58">
        <v>6650</v>
      </c>
      <c r="G14" s="57">
        <f t="shared" si="2"/>
        <v>3524.5</v>
      </c>
      <c r="H14" s="96"/>
    </row>
    <row r="15" spans="1:8">
      <c r="A15" s="54">
        <v>40294</v>
      </c>
      <c r="B15" s="55">
        <v>0.36805555555555558</v>
      </c>
      <c r="C15" s="55">
        <v>1</v>
      </c>
      <c r="D15" s="56">
        <f t="shared" si="0"/>
        <v>15.166666666666666</v>
      </c>
      <c r="E15" s="57">
        <f t="shared" si="1"/>
        <v>910</v>
      </c>
      <c r="F15" s="58">
        <v>6748</v>
      </c>
      <c r="G15" s="57">
        <f t="shared" si="2"/>
        <v>6140.68</v>
      </c>
      <c r="H15" s="96" t="s">
        <v>84</v>
      </c>
    </row>
    <row r="16" spans="1:8">
      <c r="A16" s="54">
        <v>40295</v>
      </c>
      <c r="B16" s="55">
        <v>0</v>
      </c>
      <c r="C16" s="55">
        <v>0</v>
      </c>
      <c r="D16" s="56">
        <f t="shared" si="0"/>
        <v>24</v>
      </c>
      <c r="E16" s="57">
        <f t="shared" si="1"/>
        <v>1440</v>
      </c>
      <c r="F16" s="58">
        <v>6748</v>
      </c>
      <c r="G16" s="57">
        <f t="shared" si="2"/>
        <v>9717.1200000000008</v>
      </c>
      <c r="H16" s="96"/>
    </row>
    <row r="17" spans="1:8">
      <c r="A17" s="54">
        <v>40296</v>
      </c>
      <c r="B17" s="55">
        <v>0</v>
      </c>
      <c r="C17" s="55">
        <v>0</v>
      </c>
      <c r="D17" s="56">
        <f t="shared" si="0"/>
        <v>24</v>
      </c>
      <c r="E17" s="57">
        <f t="shared" si="1"/>
        <v>1440</v>
      </c>
      <c r="F17" s="58">
        <v>6748</v>
      </c>
      <c r="G17" s="57">
        <f t="shared" si="2"/>
        <v>9717.1200000000008</v>
      </c>
      <c r="H17" s="96"/>
    </row>
    <row r="18" spans="1:8">
      <c r="A18" s="54">
        <v>40297</v>
      </c>
      <c r="B18" s="55">
        <v>0</v>
      </c>
      <c r="C18" s="55">
        <v>0</v>
      </c>
      <c r="D18" s="56">
        <f t="shared" si="0"/>
        <v>24</v>
      </c>
      <c r="E18" s="57">
        <f t="shared" si="1"/>
        <v>1440</v>
      </c>
      <c r="F18" s="58">
        <v>6748</v>
      </c>
      <c r="G18" s="57">
        <f t="shared" si="2"/>
        <v>9717.1200000000008</v>
      </c>
      <c r="H18" s="96"/>
    </row>
    <row r="19" spans="1:8">
      <c r="A19" s="54">
        <v>40298</v>
      </c>
      <c r="B19" s="55">
        <v>0</v>
      </c>
      <c r="C19" s="55">
        <v>0</v>
      </c>
      <c r="D19" s="56">
        <f t="shared" si="0"/>
        <v>24</v>
      </c>
      <c r="E19" s="57">
        <f t="shared" si="1"/>
        <v>1440</v>
      </c>
      <c r="F19" s="58">
        <v>6748</v>
      </c>
      <c r="G19" s="57">
        <f t="shared" si="2"/>
        <v>9717.1200000000008</v>
      </c>
      <c r="H19" s="96"/>
    </row>
    <row r="20" spans="1:8" ht="15.75" customHeight="1">
      <c r="A20" s="54">
        <v>40299</v>
      </c>
      <c r="B20" s="55">
        <v>0</v>
      </c>
      <c r="C20" s="55">
        <v>0</v>
      </c>
      <c r="D20" s="56">
        <f t="shared" si="0"/>
        <v>24</v>
      </c>
      <c r="E20" s="57">
        <f t="shared" si="1"/>
        <v>1440</v>
      </c>
      <c r="F20" s="58">
        <v>6748</v>
      </c>
      <c r="G20" s="57">
        <f t="shared" si="2"/>
        <v>9717.1200000000008</v>
      </c>
      <c r="H20" s="96"/>
    </row>
    <row r="21" spans="1:8" ht="14.25" customHeight="1">
      <c r="A21" s="54">
        <v>40300</v>
      </c>
      <c r="B21" s="55">
        <v>0</v>
      </c>
      <c r="C21" s="55">
        <v>0</v>
      </c>
      <c r="D21" s="56">
        <f t="shared" si="0"/>
        <v>24</v>
      </c>
      <c r="E21" s="57">
        <f t="shared" si="1"/>
        <v>1440</v>
      </c>
      <c r="F21" s="58">
        <v>6748</v>
      </c>
      <c r="G21" s="57">
        <f t="shared" si="2"/>
        <v>9717.1200000000008</v>
      </c>
      <c r="H21" s="96"/>
    </row>
    <row r="22" spans="1:8">
      <c r="A22" s="54">
        <v>40301</v>
      </c>
      <c r="B22" s="55">
        <v>0</v>
      </c>
      <c r="C22" s="55">
        <v>0.36805555555555558</v>
      </c>
      <c r="D22" s="56">
        <f t="shared" si="0"/>
        <v>8.8333333333333339</v>
      </c>
      <c r="E22" s="57">
        <f t="shared" si="1"/>
        <v>530</v>
      </c>
      <c r="F22" s="58">
        <v>6748</v>
      </c>
      <c r="G22" s="57">
        <f t="shared" si="2"/>
        <v>3576.44</v>
      </c>
      <c r="H22" s="96"/>
    </row>
    <row r="23" spans="1:8" ht="27">
      <c r="A23" s="54">
        <v>40301</v>
      </c>
      <c r="B23" s="55">
        <v>0.36805555555555558</v>
      </c>
      <c r="C23" s="55">
        <v>0.40277777777777773</v>
      </c>
      <c r="D23" s="56">
        <f t="shared" si="0"/>
        <v>0.83333333333333337</v>
      </c>
      <c r="E23" s="57">
        <f t="shared" si="1"/>
        <v>50</v>
      </c>
      <c r="F23" s="58">
        <v>0</v>
      </c>
      <c r="G23" s="57">
        <f t="shared" si="2"/>
        <v>0</v>
      </c>
      <c r="H23" s="59" t="s">
        <v>59</v>
      </c>
    </row>
    <row r="24" spans="1:8">
      <c r="A24" s="54">
        <v>40301</v>
      </c>
      <c r="B24" s="55">
        <v>0.40277777777777773</v>
      </c>
      <c r="C24" s="55">
        <v>0.47569444444444442</v>
      </c>
      <c r="D24" s="56">
        <f t="shared" si="0"/>
        <v>1.75</v>
      </c>
      <c r="E24" s="57">
        <f t="shared" si="1"/>
        <v>105</v>
      </c>
      <c r="F24" s="58">
        <v>6300</v>
      </c>
      <c r="G24" s="57">
        <f t="shared" si="2"/>
        <v>661.5</v>
      </c>
      <c r="H24" s="96" t="s">
        <v>84</v>
      </c>
    </row>
    <row r="25" spans="1:8">
      <c r="A25" s="54">
        <v>40301</v>
      </c>
      <c r="B25" s="55">
        <v>0.47569444444444442</v>
      </c>
      <c r="C25" s="55">
        <v>0.60416666666666663</v>
      </c>
      <c r="D25" s="56">
        <f t="shared" si="0"/>
        <v>3.0833333333333335</v>
      </c>
      <c r="E25" s="57">
        <f t="shared" si="1"/>
        <v>185</v>
      </c>
      <c r="F25" s="58">
        <v>7700</v>
      </c>
      <c r="G25" s="57">
        <f t="shared" si="2"/>
        <v>1424.5</v>
      </c>
      <c r="H25" s="96" t="s">
        <v>84</v>
      </c>
    </row>
    <row r="26" spans="1:8" ht="27">
      <c r="A26" s="54">
        <v>40301</v>
      </c>
      <c r="B26" s="55">
        <v>0.60416666666666663</v>
      </c>
      <c r="C26" s="55">
        <v>0.61458333333333337</v>
      </c>
      <c r="D26" s="56">
        <f t="shared" si="0"/>
        <v>0.25</v>
      </c>
      <c r="E26" s="57">
        <f t="shared" si="1"/>
        <v>15</v>
      </c>
      <c r="F26" s="58">
        <v>0</v>
      </c>
      <c r="G26" s="57">
        <f t="shared" si="2"/>
        <v>0</v>
      </c>
      <c r="H26" s="59" t="s">
        <v>59</v>
      </c>
    </row>
    <row r="27" spans="1:8">
      <c r="A27" s="54">
        <v>40301</v>
      </c>
      <c r="B27" s="55">
        <v>0.61458333333333337</v>
      </c>
      <c r="C27" s="55">
        <v>1</v>
      </c>
      <c r="D27" s="56">
        <f t="shared" si="0"/>
        <v>9.25</v>
      </c>
      <c r="E27" s="57">
        <f t="shared" si="1"/>
        <v>555</v>
      </c>
      <c r="F27" s="58">
        <v>7700</v>
      </c>
      <c r="G27" s="57">
        <f t="shared" si="2"/>
        <v>4273.5</v>
      </c>
      <c r="H27" s="96"/>
    </row>
    <row r="28" spans="1:8">
      <c r="A28" s="54">
        <v>40302</v>
      </c>
      <c r="B28" s="55">
        <v>0</v>
      </c>
      <c r="C28" s="55">
        <v>0.35416666666666669</v>
      </c>
      <c r="D28" s="56">
        <f t="shared" si="0"/>
        <v>8.5</v>
      </c>
      <c r="E28" s="57">
        <f t="shared" si="1"/>
        <v>510</v>
      </c>
      <c r="F28" s="58">
        <v>7700</v>
      </c>
      <c r="G28" s="57">
        <f t="shared" si="2"/>
        <v>3927</v>
      </c>
      <c r="H28" s="96"/>
    </row>
    <row r="29" spans="1:8" ht="27">
      <c r="A29" s="54">
        <v>40302</v>
      </c>
      <c r="B29" s="55">
        <v>0.35416666666666669</v>
      </c>
      <c r="C29" s="55">
        <v>0.38194444444444442</v>
      </c>
      <c r="D29" s="56">
        <f t="shared" si="0"/>
        <v>0.66666666666666663</v>
      </c>
      <c r="E29" s="57">
        <f t="shared" si="1"/>
        <v>40</v>
      </c>
      <c r="F29" s="58">
        <v>0</v>
      </c>
      <c r="G29" s="57">
        <f t="shared" si="2"/>
        <v>0</v>
      </c>
      <c r="H29" s="59" t="s">
        <v>59</v>
      </c>
    </row>
    <row r="30" spans="1:8" ht="15" thickBot="1">
      <c r="A30" s="62">
        <v>40302</v>
      </c>
      <c r="B30" s="63">
        <v>0.38194444444444442</v>
      </c>
      <c r="C30" s="63">
        <v>0.54166666666666663</v>
      </c>
      <c r="D30" s="64">
        <f t="shared" si="0"/>
        <v>3.8333333333333335</v>
      </c>
      <c r="E30" s="65">
        <f t="shared" si="1"/>
        <v>230</v>
      </c>
      <c r="F30" s="74">
        <v>7700</v>
      </c>
      <c r="G30" s="65">
        <f t="shared" si="2"/>
        <v>1771</v>
      </c>
      <c r="H30" s="100"/>
    </row>
    <row r="31" spans="1:8" ht="27.75" thickTop="1">
      <c r="A31" s="48">
        <v>40302</v>
      </c>
      <c r="B31" s="49">
        <v>0.54166666666666663</v>
      </c>
      <c r="C31" s="49">
        <v>0.5625</v>
      </c>
      <c r="D31" s="50">
        <f t="shared" si="0"/>
        <v>0.5</v>
      </c>
      <c r="E31" s="51">
        <f t="shared" si="1"/>
        <v>30</v>
      </c>
      <c r="F31" s="52">
        <v>0</v>
      </c>
      <c r="G31" s="51">
        <f t="shared" si="2"/>
        <v>0</v>
      </c>
      <c r="H31" s="53" t="s">
        <v>59</v>
      </c>
    </row>
    <row r="32" spans="1:8">
      <c r="A32" s="54">
        <v>40302</v>
      </c>
      <c r="B32" s="55">
        <v>0.5625</v>
      </c>
      <c r="C32" s="55">
        <v>1</v>
      </c>
      <c r="D32" s="56">
        <f t="shared" si="0"/>
        <v>10.5</v>
      </c>
      <c r="E32" s="57">
        <f t="shared" si="1"/>
        <v>630</v>
      </c>
      <c r="F32" s="58">
        <v>7700</v>
      </c>
      <c r="G32" s="57">
        <f t="shared" si="2"/>
        <v>4851</v>
      </c>
      <c r="H32" s="96"/>
    </row>
    <row r="33" spans="1:8">
      <c r="A33" s="54">
        <v>40303</v>
      </c>
      <c r="B33" s="55">
        <v>0</v>
      </c>
      <c r="C33" s="55">
        <v>0</v>
      </c>
      <c r="D33" s="56">
        <f t="shared" si="0"/>
        <v>24</v>
      </c>
      <c r="E33" s="57">
        <f t="shared" si="1"/>
        <v>1440</v>
      </c>
      <c r="F33" s="58">
        <v>7700</v>
      </c>
      <c r="G33" s="57">
        <f t="shared" si="2"/>
        <v>11088</v>
      </c>
      <c r="H33" s="96"/>
    </row>
    <row r="34" spans="1:8">
      <c r="A34" s="54">
        <v>40304</v>
      </c>
      <c r="B34" s="55">
        <v>0</v>
      </c>
      <c r="C34" s="55">
        <v>0</v>
      </c>
      <c r="D34" s="56">
        <f t="shared" si="0"/>
        <v>24</v>
      </c>
      <c r="E34" s="57">
        <f t="shared" si="1"/>
        <v>1440</v>
      </c>
      <c r="F34" s="58">
        <v>7700</v>
      </c>
      <c r="G34" s="57">
        <f t="shared" si="2"/>
        <v>11088</v>
      </c>
      <c r="H34" s="96"/>
    </row>
    <row r="35" spans="1:8">
      <c r="A35" s="54">
        <v>40305</v>
      </c>
      <c r="B35" s="55">
        <v>0</v>
      </c>
      <c r="C35" s="55">
        <v>0</v>
      </c>
      <c r="D35" s="56">
        <f t="shared" si="0"/>
        <v>24</v>
      </c>
      <c r="E35" s="57">
        <f t="shared" si="1"/>
        <v>1440</v>
      </c>
      <c r="F35" s="58">
        <v>7700</v>
      </c>
      <c r="G35" s="57">
        <f t="shared" si="2"/>
        <v>11088</v>
      </c>
      <c r="H35" s="96"/>
    </row>
    <row r="36" spans="1:8">
      <c r="A36" s="54">
        <v>40306</v>
      </c>
      <c r="B36" s="55">
        <v>0</v>
      </c>
      <c r="C36" s="55">
        <v>0</v>
      </c>
      <c r="D36" s="56">
        <f t="shared" si="0"/>
        <v>24</v>
      </c>
      <c r="E36" s="57">
        <f t="shared" si="1"/>
        <v>1440</v>
      </c>
      <c r="F36" s="58">
        <v>7700</v>
      </c>
      <c r="G36" s="57">
        <f t="shared" si="2"/>
        <v>11088</v>
      </c>
      <c r="H36" s="96"/>
    </row>
    <row r="37" spans="1:8">
      <c r="A37" s="54">
        <v>40307</v>
      </c>
      <c r="B37" s="55">
        <v>0</v>
      </c>
      <c r="C37" s="55">
        <v>0</v>
      </c>
      <c r="D37" s="56">
        <f t="shared" si="0"/>
        <v>24</v>
      </c>
      <c r="E37" s="57">
        <f t="shared" si="1"/>
        <v>1440</v>
      </c>
      <c r="F37" s="58">
        <v>7700</v>
      </c>
      <c r="G37" s="57">
        <f t="shared" si="2"/>
        <v>11088</v>
      </c>
      <c r="H37" s="96"/>
    </row>
    <row r="38" spans="1:8">
      <c r="A38" s="54">
        <v>40308</v>
      </c>
      <c r="B38" s="55">
        <v>0</v>
      </c>
      <c r="C38" s="55">
        <v>0.49861111111111112</v>
      </c>
      <c r="D38" s="56">
        <f t="shared" si="0"/>
        <v>11.966666666666667</v>
      </c>
      <c r="E38" s="57">
        <f t="shared" si="1"/>
        <v>718</v>
      </c>
      <c r="F38" s="58">
        <v>7700</v>
      </c>
      <c r="G38" s="57">
        <f t="shared" si="2"/>
        <v>5528.6</v>
      </c>
      <c r="H38" s="96"/>
    </row>
    <row r="39" spans="1:8">
      <c r="A39" s="54">
        <v>40309</v>
      </c>
      <c r="B39" s="55">
        <v>0.49861111111111112</v>
      </c>
      <c r="C39" s="55">
        <v>1</v>
      </c>
      <c r="D39" s="56">
        <f t="shared" si="0"/>
        <v>12.033333333333333</v>
      </c>
      <c r="E39" s="57">
        <f t="shared" si="1"/>
        <v>722</v>
      </c>
      <c r="F39" s="58">
        <v>8350</v>
      </c>
      <c r="G39" s="57">
        <f t="shared" si="2"/>
        <v>6028.7</v>
      </c>
      <c r="H39" s="96" t="s">
        <v>84</v>
      </c>
    </row>
    <row r="40" spans="1:8">
      <c r="A40" s="54">
        <v>40310</v>
      </c>
      <c r="B40" s="55">
        <v>0</v>
      </c>
      <c r="C40" s="55">
        <v>0</v>
      </c>
      <c r="D40" s="56">
        <f t="shared" si="0"/>
        <v>24</v>
      </c>
      <c r="E40" s="57">
        <f t="shared" si="1"/>
        <v>1440</v>
      </c>
      <c r="F40" s="58">
        <v>8350</v>
      </c>
      <c r="G40" s="57">
        <f t="shared" si="2"/>
        <v>12024</v>
      </c>
      <c r="H40" s="96"/>
    </row>
    <row r="41" spans="1:8">
      <c r="A41" s="54">
        <v>40311</v>
      </c>
      <c r="B41" s="55">
        <v>0</v>
      </c>
      <c r="C41" s="55">
        <v>0</v>
      </c>
      <c r="D41" s="56">
        <f t="shared" si="0"/>
        <v>24</v>
      </c>
      <c r="E41" s="57">
        <f t="shared" si="1"/>
        <v>1440</v>
      </c>
      <c r="F41" s="58">
        <v>8350</v>
      </c>
      <c r="G41" s="57">
        <f t="shared" si="2"/>
        <v>12024</v>
      </c>
      <c r="H41" s="96"/>
    </row>
    <row r="42" spans="1:8">
      <c r="A42" s="54">
        <v>40312</v>
      </c>
      <c r="B42" s="55">
        <v>0</v>
      </c>
      <c r="C42" s="55">
        <v>0</v>
      </c>
      <c r="D42" s="56">
        <f t="shared" si="0"/>
        <v>24</v>
      </c>
      <c r="E42" s="57">
        <f t="shared" si="1"/>
        <v>1440</v>
      </c>
      <c r="F42" s="58">
        <v>8350</v>
      </c>
      <c r="G42" s="57">
        <f t="shared" si="2"/>
        <v>12024</v>
      </c>
      <c r="H42" s="96"/>
    </row>
    <row r="43" spans="1:8">
      <c r="A43" s="54">
        <v>40313</v>
      </c>
      <c r="B43" s="55">
        <v>0</v>
      </c>
      <c r="C43" s="55">
        <v>0</v>
      </c>
      <c r="D43" s="56">
        <f t="shared" si="0"/>
        <v>24</v>
      </c>
      <c r="E43" s="57">
        <f t="shared" si="1"/>
        <v>1440</v>
      </c>
      <c r="F43" s="58">
        <v>8350</v>
      </c>
      <c r="G43" s="57">
        <f t="shared" si="2"/>
        <v>12024</v>
      </c>
      <c r="H43" s="96"/>
    </row>
    <row r="44" spans="1:8">
      <c r="A44" s="54">
        <v>40314</v>
      </c>
      <c r="B44" s="55">
        <v>0</v>
      </c>
      <c r="C44" s="55">
        <v>0</v>
      </c>
      <c r="D44" s="56">
        <f t="shared" si="0"/>
        <v>24</v>
      </c>
      <c r="E44" s="57">
        <f t="shared" si="1"/>
        <v>1440</v>
      </c>
      <c r="F44" s="58">
        <v>8350</v>
      </c>
      <c r="G44" s="57">
        <f t="shared" si="2"/>
        <v>12024</v>
      </c>
      <c r="H44" s="96"/>
    </row>
    <row r="45" spans="1:8">
      <c r="A45" s="54">
        <v>40315</v>
      </c>
      <c r="B45" s="55">
        <v>0</v>
      </c>
      <c r="C45" s="55">
        <v>0.44791666666666669</v>
      </c>
      <c r="D45" s="56">
        <f t="shared" si="0"/>
        <v>10.75</v>
      </c>
      <c r="E45" s="57">
        <f t="shared" si="1"/>
        <v>645</v>
      </c>
      <c r="F45" s="128">
        <v>8832.7000000000007</v>
      </c>
      <c r="G45" s="57">
        <f t="shared" si="2"/>
        <v>5697.0915000000014</v>
      </c>
      <c r="H45" s="96" t="s">
        <v>84</v>
      </c>
    </row>
    <row r="46" spans="1:8">
      <c r="A46" s="54">
        <v>40315</v>
      </c>
      <c r="B46" s="55">
        <v>0.44791666666666669</v>
      </c>
      <c r="C46" s="55">
        <v>1</v>
      </c>
      <c r="D46" s="56">
        <f t="shared" si="0"/>
        <v>13.25</v>
      </c>
      <c r="E46" s="57">
        <f t="shared" si="1"/>
        <v>795</v>
      </c>
      <c r="F46" s="128">
        <v>9822.9</v>
      </c>
      <c r="G46" s="57">
        <f t="shared" si="2"/>
        <v>7809.2055</v>
      </c>
      <c r="H46" s="96" t="s">
        <v>84</v>
      </c>
    </row>
    <row r="47" spans="1:8">
      <c r="A47" s="54">
        <v>40316</v>
      </c>
      <c r="B47" s="55">
        <v>0</v>
      </c>
      <c r="C47" s="55">
        <v>0</v>
      </c>
      <c r="D47" s="56">
        <f t="shared" si="0"/>
        <v>24</v>
      </c>
      <c r="E47" s="57">
        <f t="shared" si="1"/>
        <v>1440</v>
      </c>
      <c r="F47" s="128">
        <v>9822.9</v>
      </c>
      <c r="G47" s="57">
        <f t="shared" si="2"/>
        <v>14144.976000000001</v>
      </c>
      <c r="H47" s="96"/>
    </row>
    <row r="48" spans="1:8">
      <c r="A48" s="54">
        <v>40317</v>
      </c>
      <c r="B48" s="55">
        <v>0</v>
      </c>
      <c r="C48" s="55">
        <v>0</v>
      </c>
      <c r="D48" s="56">
        <f t="shared" ref="D48:D52" si="3">(IF(OR(ISBLANK(C48),ISBLANK(B48)),0,IF(AND((HOUR(C48-B48)+((MINUTE(C48-B48))/60))=0,C48=0),24,HOUR(C48-B48)+((MINUTE(C48-B48))/60))))</f>
        <v>24</v>
      </c>
      <c r="E48" s="57">
        <f t="shared" ref="E48:E52" si="4">D48*60</f>
        <v>1440</v>
      </c>
      <c r="F48" s="128">
        <v>9822.9</v>
      </c>
      <c r="G48" s="57">
        <f t="shared" ref="G48:G52" si="5">(F48*E48)/1000</f>
        <v>14144.976000000001</v>
      </c>
      <c r="H48" s="96"/>
    </row>
    <row r="49" spans="1:8">
      <c r="A49" s="54">
        <v>40318</v>
      </c>
      <c r="B49" s="55">
        <v>0</v>
      </c>
      <c r="C49" s="55">
        <v>0</v>
      </c>
      <c r="D49" s="56">
        <f t="shared" si="3"/>
        <v>24</v>
      </c>
      <c r="E49" s="57">
        <f t="shared" si="4"/>
        <v>1440</v>
      </c>
      <c r="F49" s="128">
        <v>9822.9</v>
      </c>
      <c r="G49" s="57">
        <f t="shared" si="5"/>
        <v>14144.976000000001</v>
      </c>
      <c r="H49" s="96"/>
    </row>
    <row r="50" spans="1:8">
      <c r="A50" s="54">
        <v>40319</v>
      </c>
      <c r="B50" s="55">
        <v>0</v>
      </c>
      <c r="C50" s="55">
        <v>0</v>
      </c>
      <c r="D50" s="56">
        <f t="shared" si="3"/>
        <v>24</v>
      </c>
      <c r="E50" s="57">
        <f t="shared" si="4"/>
        <v>1440</v>
      </c>
      <c r="F50" s="128">
        <v>9822.9</v>
      </c>
      <c r="G50" s="57">
        <f t="shared" si="5"/>
        <v>14144.976000000001</v>
      </c>
      <c r="H50" s="96"/>
    </row>
    <row r="51" spans="1:8">
      <c r="A51" s="54">
        <v>40320</v>
      </c>
      <c r="B51" s="55">
        <v>0</v>
      </c>
      <c r="C51" s="55">
        <v>0</v>
      </c>
      <c r="D51" s="56">
        <f t="shared" si="3"/>
        <v>24</v>
      </c>
      <c r="E51" s="57">
        <f t="shared" si="4"/>
        <v>1440</v>
      </c>
      <c r="F51" s="128">
        <v>9822.9</v>
      </c>
      <c r="G51" s="57">
        <f t="shared" si="5"/>
        <v>14144.976000000001</v>
      </c>
      <c r="H51" s="96"/>
    </row>
    <row r="52" spans="1:8">
      <c r="A52" s="54">
        <v>40321</v>
      </c>
      <c r="B52" s="55">
        <v>0</v>
      </c>
      <c r="C52" s="55">
        <v>0.4548611111111111</v>
      </c>
      <c r="D52" s="56">
        <f t="shared" si="3"/>
        <v>10.916666666666666</v>
      </c>
      <c r="E52" s="57">
        <f t="shared" si="4"/>
        <v>655</v>
      </c>
      <c r="F52" s="128">
        <v>9822.9</v>
      </c>
      <c r="G52" s="57">
        <f t="shared" si="5"/>
        <v>6433.9994999999999</v>
      </c>
      <c r="H52" s="96"/>
    </row>
    <row r="53" spans="1:8" ht="40.5">
      <c r="A53" s="54">
        <v>40321</v>
      </c>
      <c r="B53" s="55">
        <v>0.4548611111111111</v>
      </c>
      <c r="C53" s="55">
        <v>1</v>
      </c>
      <c r="D53" s="56">
        <f t="shared" si="0"/>
        <v>13.083333333333334</v>
      </c>
      <c r="E53" s="57">
        <f t="shared" si="1"/>
        <v>785</v>
      </c>
      <c r="F53" s="58">
        <v>12439</v>
      </c>
      <c r="G53" s="57">
        <f t="shared" si="2"/>
        <v>9764.6149999999998</v>
      </c>
      <c r="H53" s="59" t="s">
        <v>85</v>
      </c>
    </row>
    <row r="54" spans="1:8" ht="27">
      <c r="A54" s="54">
        <v>40322</v>
      </c>
      <c r="B54" s="55">
        <v>0</v>
      </c>
      <c r="C54" s="55">
        <v>0.40833333333333338</v>
      </c>
      <c r="D54" s="56">
        <f t="shared" si="0"/>
        <v>9.8000000000000007</v>
      </c>
      <c r="E54" s="57">
        <f t="shared" si="1"/>
        <v>588</v>
      </c>
      <c r="F54" s="58">
        <v>9200</v>
      </c>
      <c r="G54" s="57">
        <f t="shared" si="2"/>
        <v>5409.6</v>
      </c>
      <c r="H54" s="59" t="s">
        <v>86</v>
      </c>
    </row>
    <row r="55" spans="1:8">
      <c r="A55" s="54">
        <v>40322</v>
      </c>
      <c r="B55" s="55">
        <v>0.40833333333333338</v>
      </c>
      <c r="C55" s="55">
        <v>1</v>
      </c>
      <c r="D55" s="56">
        <f t="shared" si="0"/>
        <v>14.2</v>
      </c>
      <c r="E55" s="57">
        <f t="shared" si="1"/>
        <v>852</v>
      </c>
      <c r="F55" s="58">
        <v>9200</v>
      </c>
      <c r="G55" s="57">
        <f t="shared" si="2"/>
        <v>7838.4</v>
      </c>
      <c r="H55" s="96"/>
    </row>
    <row r="56" spans="1:8">
      <c r="A56" s="54">
        <v>40323</v>
      </c>
      <c r="B56" s="55">
        <v>0</v>
      </c>
      <c r="C56" s="55">
        <v>0.54166666666666663</v>
      </c>
      <c r="D56" s="56">
        <f t="shared" si="0"/>
        <v>13</v>
      </c>
      <c r="E56" s="57">
        <f t="shared" si="1"/>
        <v>780</v>
      </c>
      <c r="F56" s="58">
        <v>9200</v>
      </c>
      <c r="G56" s="57">
        <f t="shared" si="2"/>
        <v>7176</v>
      </c>
      <c r="H56" s="96"/>
    </row>
    <row r="57" spans="1:8">
      <c r="A57" s="54">
        <v>40323</v>
      </c>
      <c r="B57" s="55">
        <v>0.54166666666666663</v>
      </c>
      <c r="C57" s="55">
        <v>0.55208333333333337</v>
      </c>
      <c r="D57" s="56">
        <f t="shared" si="0"/>
        <v>0.25</v>
      </c>
      <c r="E57" s="57">
        <f t="shared" si="1"/>
        <v>15</v>
      </c>
      <c r="F57" s="58">
        <v>0</v>
      </c>
      <c r="G57" s="57">
        <f t="shared" si="2"/>
        <v>0</v>
      </c>
      <c r="H57" s="96"/>
    </row>
    <row r="58" spans="1:8" ht="15" thickBot="1">
      <c r="A58" s="62">
        <v>40323</v>
      </c>
      <c r="B58" s="63">
        <v>0.55208333333333337</v>
      </c>
      <c r="C58" s="63">
        <v>1</v>
      </c>
      <c r="D58" s="64">
        <f t="shared" si="0"/>
        <v>10.75</v>
      </c>
      <c r="E58" s="65">
        <f t="shared" si="1"/>
        <v>645</v>
      </c>
      <c r="F58" s="74">
        <v>9200</v>
      </c>
      <c r="G58" s="65">
        <f t="shared" si="2"/>
        <v>5934</v>
      </c>
      <c r="H58" s="100"/>
    </row>
    <row r="59" spans="1:8" ht="15.75" thickTop="1" thickBot="1">
      <c r="A59" s="82">
        <v>40324</v>
      </c>
      <c r="B59" s="83">
        <v>0</v>
      </c>
      <c r="C59" s="83">
        <v>0.34722222222222227</v>
      </c>
      <c r="D59" s="84">
        <f t="shared" si="0"/>
        <v>8.3333333333333339</v>
      </c>
      <c r="E59" s="85">
        <f t="shared" si="1"/>
        <v>500.00000000000006</v>
      </c>
      <c r="F59" s="146">
        <v>9200</v>
      </c>
      <c r="G59" s="85">
        <f t="shared" si="2"/>
        <v>4600.0000000000009</v>
      </c>
      <c r="H59" s="147"/>
    </row>
    <row r="60" spans="1:8" ht="27.75" thickTop="1">
      <c r="A60" s="48">
        <v>40324</v>
      </c>
      <c r="B60" s="49">
        <v>0.34722222222222227</v>
      </c>
      <c r="C60" s="49">
        <v>0.36805555555555558</v>
      </c>
      <c r="D60" s="50">
        <f t="shared" si="0"/>
        <v>0.5</v>
      </c>
      <c r="E60" s="51">
        <f t="shared" si="1"/>
        <v>30</v>
      </c>
      <c r="F60" s="52">
        <v>0</v>
      </c>
      <c r="G60" s="51">
        <f t="shared" si="2"/>
        <v>0</v>
      </c>
      <c r="H60" s="53" t="s">
        <v>61</v>
      </c>
    </row>
    <row r="61" spans="1:8">
      <c r="A61" s="54">
        <v>40324</v>
      </c>
      <c r="B61" s="55">
        <v>0.36805555555555558</v>
      </c>
      <c r="C61" s="55">
        <v>0.67638888888888893</v>
      </c>
      <c r="D61" s="56">
        <f t="shared" si="0"/>
        <v>7.4</v>
      </c>
      <c r="E61" s="57">
        <f t="shared" si="1"/>
        <v>444</v>
      </c>
      <c r="F61" s="58">
        <v>9200</v>
      </c>
      <c r="G61" s="57">
        <f t="shared" si="2"/>
        <v>4084.8</v>
      </c>
      <c r="H61" s="96"/>
    </row>
    <row r="62" spans="1:8" ht="27">
      <c r="A62" s="54">
        <v>40324</v>
      </c>
      <c r="B62" s="55">
        <v>0.67638888888888893</v>
      </c>
      <c r="C62" s="55">
        <v>0.69791666666666663</v>
      </c>
      <c r="D62" s="56">
        <f t="shared" ref="D62:D99" si="6">(IF(OR(ISBLANK(C62),ISBLANK(B62)),0,IF(AND((HOUR(C62-B62)+((MINUTE(C62-B62))/60))=0,C62=0),24,HOUR(C62-B62)+((MINUTE(C62-B62))/60))))</f>
        <v>0.51666666666666672</v>
      </c>
      <c r="E62" s="57">
        <f t="shared" ref="E62:E99" si="7">D62*60</f>
        <v>31.000000000000004</v>
      </c>
      <c r="F62" s="58">
        <v>0</v>
      </c>
      <c r="G62" s="57">
        <f t="shared" ref="G62:G101" si="8">(F62*E62)/1000</f>
        <v>0</v>
      </c>
      <c r="H62" s="59" t="s">
        <v>62</v>
      </c>
    </row>
    <row r="63" spans="1:8" ht="14.25" customHeight="1">
      <c r="A63" s="54">
        <v>40324</v>
      </c>
      <c r="B63" s="55">
        <v>0.70138888888888884</v>
      </c>
      <c r="C63" s="55">
        <v>1</v>
      </c>
      <c r="D63" s="56">
        <f t="shared" si="6"/>
        <v>7.166666666666667</v>
      </c>
      <c r="E63" s="57">
        <f t="shared" si="7"/>
        <v>430</v>
      </c>
      <c r="F63" s="58">
        <v>9200</v>
      </c>
      <c r="G63" s="57">
        <f t="shared" si="8"/>
        <v>3956</v>
      </c>
      <c r="H63" s="96"/>
    </row>
    <row r="64" spans="1:8">
      <c r="A64" s="54">
        <v>40325</v>
      </c>
      <c r="B64" s="55">
        <v>0</v>
      </c>
      <c r="C64" s="55">
        <v>0</v>
      </c>
      <c r="D64" s="56">
        <f t="shared" si="6"/>
        <v>24</v>
      </c>
      <c r="E64" s="57">
        <f t="shared" si="7"/>
        <v>1440</v>
      </c>
      <c r="F64" s="58">
        <v>9200</v>
      </c>
      <c r="G64" s="57">
        <f t="shared" si="8"/>
        <v>13248</v>
      </c>
      <c r="H64" s="96"/>
    </row>
    <row r="65" spans="1:8">
      <c r="A65" s="54">
        <v>40326</v>
      </c>
      <c r="B65" s="55">
        <v>0</v>
      </c>
      <c r="C65" s="55">
        <v>0</v>
      </c>
      <c r="D65" s="56">
        <f t="shared" si="6"/>
        <v>24</v>
      </c>
      <c r="E65" s="57">
        <f t="shared" si="7"/>
        <v>1440</v>
      </c>
      <c r="F65" s="58">
        <v>9200</v>
      </c>
      <c r="G65" s="57">
        <f t="shared" si="8"/>
        <v>13248</v>
      </c>
      <c r="H65" s="96"/>
    </row>
    <row r="66" spans="1:8">
      <c r="A66" s="54">
        <v>40327</v>
      </c>
      <c r="B66" s="55">
        <v>0</v>
      </c>
      <c r="C66" s="55">
        <v>0</v>
      </c>
      <c r="D66" s="56">
        <f t="shared" si="6"/>
        <v>24</v>
      </c>
      <c r="E66" s="57">
        <f t="shared" si="7"/>
        <v>1440</v>
      </c>
      <c r="F66" s="58">
        <v>9200</v>
      </c>
      <c r="G66" s="57">
        <f t="shared" si="8"/>
        <v>13248</v>
      </c>
      <c r="H66" s="96"/>
    </row>
    <row r="67" spans="1:8">
      <c r="A67" s="54">
        <v>40328</v>
      </c>
      <c r="B67" s="55">
        <v>0</v>
      </c>
      <c r="C67" s="55">
        <v>0.63541666666666663</v>
      </c>
      <c r="D67" s="56">
        <f t="shared" si="6"/>
        <v>15.25</v>
      </c>
      <c r="E67" s="57">
        <f t="shared" si="7"/>
        <v>915</v>
      </c>
      <c r="F67" s="58">
        <v>9200</v>
      </c>
      <c r="G67" s="57">
        <f t="shared" si="8"/>
        <v>8418</v>
      </c>
      <c r="H67" s="96"/>
    </row>
    <row r="68" spans="1:8">
      <c r="A68" s="54">
        <v>40328</v>
      </c>
      <c r="B68" s="55">
        <v>0.63541666666666663</v>
      </c>
      <c r="C68" s="55">
        <v>0.67708333333333337</v>
      </c>
      <c r="D68" s="56">
        <f t="shared" si="6"/>
        <v>1</v>
      </c>
      <c r="E68" s="57">
        <f t="shared" si="7"/>
        <v>60</v>
      </c>
      <c r="F68" s="58"/>
      <c r="G68" s="57"/>
      <c r="H68" s="96"/>
    </row>
    <row r="69" spans="1:8">
      <c r="A69" s="54">
        <v>40328</v>
      </c>
      <c r="B69" s="55">
        <v>0.67708333333333337</v>
      </c>
      <c r="C69" s="55">
        <v>1</v>
      </c>
      <c r="D69" s="56">
        <f t="shared" si="6"/>
        <v>7.75</v>
      </c>
      <c r="E69" s="57">
        <f t="shared" si="7"/>
        <v>465</v>
      </c>
      <c r="F69" s="58"/>
      <c r="G69" s="57"/>
      <c r="H69" s="96"/>
    </row>
    <row r="70" spans="1:8">
      <c r="A70" s="54">
        <v>40329</v>
      </c>
      <c r="B70" s="55">
        <v>0</v>
      </c>
      <c r="C70" s="55">
        <v>0.4861111111111111</v>
      </c>
      <c r="D70" s="56">
        <f t="shared" si="6"/>
        <v>11.666666666666666</v>
      </c>
      <c r="E70" s="57">
        <f t="shared" si="7"/>
        <v>700</v>
      </c>
      <c r="F70" s="58">
        <v>9200</v>
      </c>
      <c r="G70" s="57">
        <f t="shared" si="8"/>
        <v>6440</v>
      </c>
      <c r="H70" s="96"/>
    </row>
    <row r="71" spans="1:8" ht="27">
      <c r="A71" s="54">
        <v>40329</v>
      </c>
      <c r="B71" s="55">
        <v>0.4861111111111111</v>
      </c>
      <c r="C71" s="55">
        <v>1</v>
      </c>
      <c r="D71" s="56">
        <f t="shared" si="6"/>
        <v>12.333333333333334</v>
      </c>
      <c r="E71" s="57">
        <f t="shared" si="7"/>
        <v>740</v>
      </c>
      <c r="F71" s="58">
        <v>11347</v>
      </c>
      <c r="G71" s="57">
        <f t="shared" si="8"/>
        <v>8396.7800000000007</v>
      </c>
      <c r="H71" s="59" t="s">
        <v>86</v>
      </c>
    </row>
    <row r="72" spans="1:8">
      <c r="A72" s="54">
        <v>40330</v>
      </c>
      <c r="B72" s="55">
        <v>0</v>
      </c>
      <c r="C72" s="55">
        <v>0</v>
      </c>
      <c r="D72" s="56">
        <f t="shared" si="6"/>
        <v>24</v>
      </c>
      <c r="E72" s="57">
        <f t="shared" si="7"/>
        <v>1440</v>
      </c>
      <c r="F72" s="58">
        <v>11347</v>
      </c>
      <c r="G72" s="57">
        <f t="shared" si="8"/>
        <v>16339.68</v>
      </c>
      <c r="H72" s="96"/>
    </row>
    <row r="73" spans="1:8">
      <c r="A73" s="54">
        <v>40331</v>
      </c>
      <c r="B73" s="55">
        <v>0</v>
      </c>
      <c r="C73" s="55">
        <v>0</v>
      </c>
      <c r="D73" s="56">
        <f t="shared" si="6"/>
        <v>24</v>
      </c>
      <c r="E73" s="57">
        <f t="shared" si="7"/>
        <v>1440</v>
      </c>
      <c r="F73" s="58">
        <v>11347</v>
      </c>
      <c r="G73" s="57">
        <f t="shared" si="8"/>
        <v>16339.68</v>
      </c>
      <c r="H73" s="96"/>
    </row>
    <row r="74" spans="1:8">
      <c r="A74" s="54">
        <v>40332</v>
      </c>
      <c r="B74" s="55">
        <v>0</v>
      </c>
      <c r="C74" s="55">
        <v>0.40625</v>
      </c>
      <c r="D74" s="56">
        <f t="shared" si="6"/>
        <v>9.75</v>
      </c>
      <c r="E74" s="57">
        <f t="shared" si="7"/>
        <v>585</v>
      </c>
      <c r="F74" s="58">
        <v>12500</v>
      </c>
      <c r="G74" s="57">
        <f t="shared" si="8"/>
        <v>7312.5</v>
      </c>
      <c r="H74" s="96"/>
    </row>
    <row r="75" spans="1:8">
      <c r="A75" s="54">
        <v>40332</v>
      </c>
      <c r="B75" s="55">
        <v>0.40625</v>
      </c>
      <c r="C75" s="55">
        <v>0.58333333333333337</v>
      </c>
      <c r="D75" s="56">
        <f t="shared" si="6"/>
        <v>4.25</v>
      </c>
      <c r="E75" s="57">
        <f t="shared" si="7"/>
        <v>255</v>
      </c>
      <c r="F75" s="58">
        <v>12500</v>
      </c>
      <c r="G75" s="57">
        <f t="shared" si="8"/>
        <v>3187.5</v>
      </c>
      <c r="H75" s="96" t="s">
        <v>103</v>
      </c>
    </row>
    <row r="76" spans="1:8">
      <c r="A76" s="54">
        <v>40332</v>
      </c>
      <c r="B76" s="55">
        <v>0.58333333333333337</v>
      </c>
      <c r="C76" s="55">
        <v>0.60416666666666663</v>
      </c>
      <c r="D76" s="56">
        <f t="shared" si="6"/>
        <v>0.5</v>
      </c>
      <c r="E76" s="57">
        <f t="shared" si="7"/>
        <v>30</v>
      </c>
      <c r="F76" s="58">
        <v>0</v>
      </c>
      <c r="G76" s="57">
        <f t="shared" si="8"/>
        <v>0</v>
      </c>
      <c r="H76" s="96" t="s">
        <v>104</v>
      </c>
    </row>
    <row r="77" spans="1:8">
      <c r="A77" s="54">
        <v>40332</v>
      </c>
      <c r="B77" s="55">
        <v>0.60416666666666663</v>
      </c>
      <c r="C77" s="55">
        <v>0.92708333333333337</v>
      </c>
      <c r="D77" s="56">
        <f t="shared" si="6"/>
        <v>7.75</v>
      </c>
      <c r="E77" s="57">
        <f t="shared" si="7"/>
        <v>465</v>
      </c>
      <c r="F77" s="58">
        <v>12500</v>
      </c>
      <c r="G77" s="57">
        <f t="shared" si="8"/>
        <v>5812.5</v>
      </c>
      <c r="H77" s="96"/>
    </row>
    <row r="78" spans="1:8" ht="27">
      <c r="A78" s="54">
        <v>40332</v>
      </c>
      <c r="B78" s="55">
        <v>0.92708333333333337</v>
      </c>
      <c r="C78" s="55">
        <v>0.96875</v>
      </c>
      <c r="D78" s="56">
        <f t="shared" si="6"/>
        <v>1</v>
      </c>
      <c r="E78" s="57">
        <f t="shared" si="7"/>
        <v>60</v>
      </c>
      <c r="F78" s="58">
        <v>0</v>
      </c>
      <c r="G78" s="57">
        <f t="shared" si="8"/>
        <v>0</v>
      </c>
      <c r="H78" s="59" t="s">
        <v>105</v>
      </c>
    </row>
    <row r="79" spans="1:8">
      <c r="A79" s="54">
        <v>40332</v>
      </c>
      <c r="B79" s="55">
        <v>0.96875</v>
      </c>
      <c r="C79" s="55">
        <v>1</v>
      </c>
      <c r="D79" s="56">
        <f t="shared" si="6"/>
        <v>0.75</v>
      </c>
      <c r="E79" s="57">
        <f t="shared" si="7"/>
        <v>45</v>
      </c>
      <c r="F79" s="58">
        <v>14400</v>
      </c>
      <c r="G79" s="57">
        <f t="shared" si="8"/>
        <v>648</v>
      </c>
      <c r="H79" s="96"/>
    </row>
    <row r="80" spans="1:8" ht="40.5">
      <c r="A80" s="54">
        <v>40333</v>
      </c>
      <c r="B80" s="55">
        <v>0</v>
      </c>
      <c r="C80" s="55">
        <v>0</v>
      </c>
      <c r="D80" s="56">
        <f t="shared" si="6"/>
        <v>24</v>
      </c>
      <c r="E80" s="57">
        <f t="shared" si="7"/>
        <v>1440</v>
      </c>
      <c r="F80" s="58">
        <v>14400</v>
      </c>
      <c r="G80" s="57">
        <f t="shared" si="8"/>
        <v>20736</v>
      </c>
      <c r="H80" s="59" t="s">
        <v>106</v>
      </c>
    </row>
    <row r="81" spans="1:8">
      <c r="A81" s="54">
        <v>40334</v>
      </c>
      <c r="B81" s="55">
        <v>0</v>
      </c>
      <c r="C81" s="55">
        <v>0</v>
      </c>
      <c r="D81" s="56">
        <f t="shared" si="6"/>
        <v>24</v>
      </c>
      <c r="E81" s="57">
        <f t="shared" si="7"/>
        <v>1440</v>
      </c>
      <c r="F81" s="58">
        <v>14400</v>
      </c>
      <c r="G81" s="57">
        <f t="shared" si="8"/>
        <v>20736</v>
      </c>
      <c r="H81" s="96"/>
    </row>
    <row r="82" spans="1:8">
      <c r="A82" s="54">
        <v>40335</v>
      </c>
      <c r="B82" s="55">
        <v>0</v>
      </c>
      <c r="C82" s="55">
        <v>0</v>
      </c>
      <c r="D82" s="56">
        <f t="shared" si="6"/>
        <v>24</v>
      </c>
      <c r="E82" s="57">
        <f t="shared" si="7"/>
        <v>1440</v>
      </c>
      <c r="F82" s="58">
        <v>14400</v>
      </c>
      <c r="G82" s="57">
        <f t="shared" si="8"/>
        <v>20736</v>
      </c>
      <c r="H82" s="96"/>
    </row>
    <row r="83" spans="1:8" ht="15" thickBot="1">
      <c r="A83" s="62">
        <v>40336</v>
      </c>
      <c r="B83" s="63">
        <v>0</v>
      </c>
      <c r="C83" s="63">
        <v>0.40972222222222227</v>
      </c>
      <c r="D83" s="64">
        <f t="shared" si="6"/>
        <v>9.8333333333333339</v>
      </c>
      <c r="E83" s="65">
        <f t="shared" si="7"/>
        <v>590</v>
      </c>
      <c r="F83" s="74">
        <v>14400</v>
      </c>
      <c r="G83" s="65">
        <f t="shared" si="8"/>
        <v>8496</v>
      </c>
      <c r="H83" s="100"/>
    </row>
    <row r="84" spans="1:8" ht="27.75" thickTop="1">
      <c r="A84" s="48">
        <v>40336</v>
      </c>
      <c r="B84" s="49">
        <v>0.40972222222222227</v>
      </c>
      <c r="C84" s="49">
        <v>1</v>
      </c>
      <c r="D84" s="50">
        <f t="shared" si="6"/>
        <v>14.166666666666666</v>
      </c>
      <c r="E84" s="51">
        <f t="shared" si="7"/>
        <v>850</v>
      </c>
      <c r="F84" s="52">
        <v>14269</v>
      </c>
      <c r="G84" s="51">
        <f t="shared" si="8"/>
        <v>12128.65</v>
      </c>
      <c r="H84" s="53" t="s">
        <v>86</v>
      </c>
    </row>
    <row r="85" spans="1:8" ht="15" thickBot="1">
      <c r="A85" s="62">
        <v>40337</v>
      </c>
      <c r="B85" s="63">
        <v>0</v>
      </c>
      <c r="C85" s="63">
        <v>0</v>
      </c>
      <c r="D85" s="64">
        <f t="shared" si="6"/>
        <v>24</v>
      </c>
      <c r="E85" s="65">
        <f t="shared" si="7"/>
        <v>1440</v>
      </c>
      <c r="F85" s="74">
        <v>14269</v>
      </c>
      <c r="G85" s="65">
        <f t="shared" si="8"/>
        <v>20547.36</v>
      </c>
      <c r="H85" s="100"/>
    </row>
    <row r="86" spans="1:8" ht="15" thickTop="1">
      <c r="A86" s="48">
        <v>40338</v>
      </c>
      <c r="B86" s="49">
        <v>0</v>
      </c>
      <c r="C86" s="49">
        <v>0</v>
      </c>
      <c r="D86" s="50">
        <f t="shared" si="6"/>
        <v>24</v>
      </c>
      <c r="E86" s="51">
        <f t="shared" si="7"/>
        <v>1440</v>
      </c>
      <c r="F86" s="52">
        <v>14269</v>
      </c>
      <c r="G86" s="51">
        <f t="shared" si="8"/>
        <v>20547.36</v>
      </c>
      <c r="H86" s="129"/>
    </row>
    <row r="87" spans="1:8">
      <c r="A87" s="54">
        <v>40339</v>
      </c>
      <c r="B87" s="55">
        <v>0</v>
      </c>
      <c r="C87" s="55">
        <v>0</v>
      </c>
      <c r="D87" s="56">
        <f t="shared" si="6"/>
        <v>24</v>
      </c>
      <c r="E87" s="57">
        <f t="shared" si="7"/>
        <v>1440</v>
      </c>
      <c r="F87" s="58">
        <v>14269</v>
      </c>
      <c r="G87" s="57">
        <f t="shared" si="8"/>
        <v>20547.36</v>
      </c>
      <c r="H87" s="96"/>
    </row>
    <row r="88" spans="1:8">
      <c r="A88" s="54">
        <v>40340</v>
      </c>
      <c r="B88" s="55">
        <v>0</v>
      </c>
      <c r="C88" s="55">
        <v>0</v>
      </c>
      <c r="D88" s="56">
        <f t="shared" si="6"/>
        <v>24</v>
      </c>
      <c r="E88" s="57">
        <f t="shared" si="7"/>
        <v>1440</v>
      </c>
      <c r="F88" s="58">
        <v>14269</v>
      </c>
      <c r="G88" s="57">
        <f t="shared" si="8"/>
        <v>20547.36</v>
      </c>
      <c r="H88" s="96"/>
    </row>
    <row r="89" spans="1:8">
      <c r="A89" s="54">
        <v>40341</v>
      </c>
      <c r="B89" s="55">
        <v>0</v>
      </c>
      <c r="C89" s="55">
        <v>0</v>
      </c>
      <c r="D89" s="56">
        <f t="shared" si="6"/>
        <v>24</v>
      </c>
      <c r="E89" s="57">
        <f t="shared" si="7"/>
        <v>1440</v>
      </c>
      <c r="F89" s="58">
        <v>14269</v>
      </c>
      <c r="G89" s="57">
        <f t="shared" si="8"/>
        <v>20547.36</v>
      </c>
      <c r="H89" s="96"/>
    </row>
    <row r="90" spans="1:8">
      <c r="A90" s="54">
        <v>40342</v>
      </c>
      <c r="B90" s="55">
        <v>0</v>
      </c>
      <c r="C90" s="55">
        <v>0</v>
      </c>
      <c r="D90" s="56">
        <f t="shared" si="6"/>
        <v>24</v>
      </c>
      <c r="E90" s="57">
        <f t="shared" si="7"/>
        <v>1440</v>
      </c>
      <c r="F90" s="58">
        <v>14269</v>
      </c>
      <c r="G90" s="57">
        <f t="shared" si="8"/>
        <v>20547.36</v>
      </c>
      <c r="H90" s="96"/>
    </row>
    <row r="91" spans="1:8" ht="27">
      <c r="A91" s="54">
        <v>40343</v>
      </c>
      <c r="B91" s="55">
        <v>0</v>
      </c>
      <c r="C91" s="55">
        <v>0.48888888888888887</v>
      </c>
      <c r="D91" s="56">
        <f t="shared" si="6"/>
        <v>11.733333333333333</v>
      </c>
      <c r="E91" s="57">
        <f t="shared" si="7"/>
        <v>704</v>
      </c>
      <c r="F91" s="58">
        <v>14700</v>
      </c>
      <c r="G91" s="57">
        <f t="shared" si="8"/>
        <v>10348.799999999999</v>
      </c>
      <c r="H91" s="59" t="s">
        <v>86</v>
      </c>
    </row>
    <row r="92" spans="1:8">
      <c r="A92" s="92">
        <v>40343</v>
      </c>
      <c r="B92" s="93">
        <v>0.48888888888888887</v>
      </c>
      <c r="C92" s="55">
        <v>1</v>
      </c>
      <c r="D92" s="56">
        <f t="shared" si="6"/>
        <v>12.266666666666667</v>
      </c>
      <c r="E92" s="57">
        <f t="shared" si="7"/>
        <v>736</v>
      </c>
      <c r="F92" s="58">
        <v>14700</v>
      </c>
      <c r="G92" s="57">
        <f t="shared" si="8"/>
        <v>10819.2</v>
      </c>
      <c r="H92" s="95"/>
    </row>
    <row r="93" spans="1:8">
      <c r="A93" s="92">
        <v>40344</v>
      </c>
      <c r="B93" s="93">
        <v>0</v>
      </c>
      <c r="C93" s="93">
        <v>0</v>
      </c>
      <c r="D93" s="56">
        <f t="shared" si="6"/>
        <v>24</v>
      </c>
      <c r="E93" s="57">
        <f t="shared" si="7"/>
        <v>1440</v>
      </c>
      <c r="F93" s="58">
        <v>14700</v>
      </c>
      <c r="G93" s="57">
        <f t="shared" si="8"/>
        <v>21168</v>
      </c>
      <c r="H93" s="95"/>
    </row>
    <row r="94" spans="1:8">
      <c r="A94" s="92">
        <v>40345</v>
      </c>
      <c r="B94" s="93">
        <v>0</v>
      </c>
      <c r="C94" s="93">
        <v>0</v>
      </c>
      <c r="D94" s="56">
        <f t="shared" si="6"/>
        <v>24</v>
      </c>
      <c r="E94" s="57">
        <f t="shared" si="7"/>
        <v>1440</v>
      </c>
      <c r="F94" s="58">
        <v>14700</v>
      </c>
      <c r="G94" s="57">
        <f t="shared" si="8"/>
        <v>21168</v>
      </c>
      <c r="H94" s="95"/>
    </row>
    <row r="95" spans="1:8">
      <c r="A95" s="92">
        <v>40346</v>
      </c>
      <c r="B95" s="93">
        <v>0</v>
      </c>
      <c r="C95" s="93">
        <v>0</v>
      </c>
      <c r="D95" s="56">
        <f t="shared" si="6"/>
        <v>24</v>
      </c>
      <c r="E95" s="57">
        <f t="shared" si="7"/>
        <v>1440</v>
      </c>
      <c r="F95" s="58">
        <v>14700</v>
      </c>
      <c r="G95" s="57">
        <f t="shared" si="8"/>
        <v>21168</v>
      </c>
      <c r="H95" s="95"/>
    </row>
    <row r="96" spans="1:8" ht="14.25" customHeight="1">
      <c r="A96" s="92">
        <v>40347</v>
      </c>
      <c r="B96" s="93">
        <v>0</v>
      </c>
      <c r="C96" s="93">
        <v>0</v>
      </c>
      <c r="D96" s="56">
        <f t="shared" si="6"/>
        <v>24</v>
      </c>
      <c r="E96" s="57">
        <f t="shared" si="7"/>
        <v>1440</v>
      </c>
      <c r="F96" s="58">
        <v>14700</v>
      </c>
      <c r="G96" s="57">
        <f t="shared" si="8"/>
        <v>21168</v>
      </c>
      <c r="H96" s="95"/>
    </row>
    <row r="97" spans="1:8">
      <c r="A97" s="92">
        <v>40348</v>
      </c>
      <c r="B97" s="93">
        <v>0</v>
      </c>
      <c r="C97" s="93">
        <v>0</v>
      </c>
      <c r="D97" s="56">
        <f t="shared" si="6"/>
        <v>24</v>
      </c>
      <c r="E97" s="57">
        <f t="shared" si="7"/>
        <v>1440</v>
      </c>
      <c r="F97" s="58">
        <v>14700</v>
      </c>
      <c r="G97" s="57">
        <f t="shared" si="8"/>
        <v>21168</v>
      </c>
      <c r="H97" s="95"/>
    </row>
    <row r="98" spans="1:8" s="2" customFormat="1" ht="14.25" customHeight="1">
      <c r="A98" s="107">
        <v>40349</v>
      </c>
      <c r="B98" s="130">
        <v>0</v>
      </c>
      <c r="C98" s="130">
        <v>0</v>
      </c>
      <c r="D98" s="131">
        <f t="shared" si="6"/>
        <v>24</v>
      </c>
      <c r="E98" s="132">
        <f t="shared" si="7"/>
        <v>1440</v>
      </c>
      <c r="F98" s="58">
        <v>14700</v>
      </c>
      <c r="G98" s="132">
        <f t="shared" si="8"/>
        <v>21168</v>
      </c>
      <c r="H98" s="133"/>
    </row>
    <row r="99" spans="1:8" s="2" customFormat="1" ht="14.25" customHeight="1">
      <c r="A99" s="107">
        <v>40350</v>
      </c>
      <c r="B99" s="130">
        <v>0</v>
      </c>
      <c r="C99" s="130">
        <v>0.48749999999999999</v>
      </c>
      <c r="D99" s="131">
        <f t="shared" si="6"/>
        <v>11.7</v>
      </c>
      <c r="E99" s="132">
        <f t="shared" si="7"/>
        <v>702</v>
      </c>
      <c r="F99" s="58">
        <v>14700</v>
      </c>
      <c r="G99" s="132">
        <f t="shared" si="8"/>
        <v>10319.4</v>
      </c>
      <c r="H99" s="133"/>
    </row>
    <row r="100" spans="1:8" s="2" customFormat="1" ht="30.75" customHeight="1">
      <c r="A100" s="107">
        <v>40350</v>
      </c>
      <c r="B100" s="130">
        <v>0.48749999999999999</v>
      </c>
      <c r="C100" s="55">
        <v>1</v>
      </c>
      <c r="D100" s="131">
        <f t="shared" ref="D100" si="9">(IF(OR(ISBLANK(C100),ISBLANK(B100)),0,IF(AND((HOUR(C100-B100)+((MINUTE(C100-B100))/60))=0,C100=0),24,HOUR(C100-B100)+((MINUTE(C100-B100))/60))))</f>
        <v>12.3</v>
      </c>
      <c r="E100" s="132">
        <f t="shared" ref="E100" si="10">D100*60</f>
        <v>738</v>
      </c>
      <c r="F100" s="134">
        <v>13200</v>
      </c>
      <c r="G100" s="132">
        <f t="shared" si="8"/>
        <v>9741.6</v>
      </c>
      <c r="H100" s="135" t="s">
        <v>86</v>
      </c>
    </row>
    <row r="101" spans="1:8" s="2" customFormat="1" ht="11.25" customHeight="1">
      <c r="A101" s="107">
        <v>40351</v>
      </c>
      <c r="B101" s="130">
        <v>0</v>
      </c>
      <c r="C101" s="130">
        <v>0</v>
      </c>
      <c r="D101" s="131">
        <f t="shared" ref="D101" si="11">(IF(OR(ISBLANK(C101),ISBLANK(B101)),0,IF(AND((HOUR(C101-B101)+((MINUTE(C101-B101))/60))=0,C101=0),24,HOUR(C101-B101)+((MINUTE(C101-B101))/60))))</f>
        <v>24</v>
      </c>
      <c r="E101" s="132">
        <f t="shared" ref="E101" si="12">D101*60</f>
        <v>1440</v>
      </c>
      <c r="F101" s="134">
        <v>13200</v>
      </c>
      <c r="G101" s="132">
        <f t="shared" si="8"/>
        <v>19008</v>
      </c>
      <c r="H101" s="133"/>
    </row>
    <row r="102" spans="1:8" s="2" customFormat="1" ht="11.25" customHeight="1">
      <c r="A102" s="107">
        <v>40352</v>
      </c>
      <c r="B102" s="130">
        <v>0</v>
      </c>
      <c r="C102" s="130">
        <v>0</v>
      </c>
      <c r="D102" s="131">
        <f t="shared" ref="D102:D110" si="13">(IF(OR(ISBLANK(C102),ISBLANK(B102)),0,IF(AND((HOUR(C102-B102)+((MINUTE(C102-B102))/60))=0,C102=0),24,HOUR(C102-B102)+((MINUTE(C102-B102))/60))))</f>
        <v>24</v>
      </c>
      <c r="E102" s="132">
        <f t="shared" ref="E102:E110" si="14">D102*60</f>
        <v>1440</v>
      </c>
      <c r="F102" s="134">
        <v>13200</v>
      </c>
      <c r="G102" s="132">
        <f t="shared" ref="G102:G110" si="15">(F102*E102)/1000</f>
        <v>19008</v>
      </c>
      <c r="H102" s="133"/>
    </row>
    <row r="103" spans="1:8" s="2" customFormat="1" ht="11.25" customHeight="1">
      <c r="A103" s="107">
        <v>40353</v>
      </c>
      <c r="B103" s="130">
        <v>0</v>
      </c>
      <c r="C103" s="130">
        <v>0</v>
      </c>
      <c r="D103" s="131">
        <f t="shared" si="13"/>
        <v>24</v>
      </c>
      <c r="E103" s="132">
        <f t="shared" si="14"/>
        <v>1440</v>
      </c>
      <c r="F103" s="134">
        <v>13200</v>
      </c>
      <c r="G103" s="132">
        <f t="shared" si="15"/>
        <v>19008</v>
      </c>
      <c r="H103" s="133"/>
    </row>
    <row r="104" spans="1:8" s="2" customFormat="1" ht="11.25" customHeight="1">
      <c r="A104" s="107">
        <v>40354</v>
      </c>
      <c r="B104" s="130">
        <v>0</v>
      </c>
      <c r="C104" s="130">
        <v>0</v>
      </c>
      <c r="D104" s="131">
        <f t="shared" si="13"/>
        <v>24</v>
      </c>
      <c r="E104" s="132">
        <f t="shared" si="14"/>
        <v>1440</v>
      </c>
      <c r="F104" s="134">
        <v>13200</v>
      </c>
      <c r="G104" s="132">
        <f t="shared" si="15"/>
        <v>19008</v>
      </c>
      <c r="H104" s="133"/>
    </row>
    <row r="105" spans="1:8" s="2" customFormat="1" ht="11.25" customHeight="1">
      <c r="A105" s="107">
        <v>40355</v>
      </c>
      <c r="B105" s="130">
        <v>0</v>
      </c>
      <c r="C105" s="130">
        <v>0</v>
      </c>
      <c r="D105" s="131">
        <f t="shared" si="13"/>
        <v>24</v>
      </c>
      <c r="E105" s="132">
        <f t="shared" si="14"/>
        <v>1440</v>
      </c>
      <c r="F105" s="134">
        <v>13200</v>
      </c>
      <c r="G105" s="132">
        <f t="shared" si="15"/>
        <v>19008</v>
      </c>
      <c r="H105" s="133"/>
    </row>
    <row r="106" spans="1:8" s="2" customFormat="1" ht="11.25" customHeight="1">
      <c r="A106" s="107">
        <v>40356</v>
      </c>
      <c r="B106" s="130">
        <v>0</v>
      </c>
      <c r="C106" s="130">
        <v>0</v>
      </c>
      <c r="D106" s="131">
        <f t="shared" si="13"/>
        <v>24</v>
      </c>
      <c r="E106" s="132">
        <f t="shared" si="14"/>
        <v>1440</v>
      </c>
      <c r="F106" s="134">
        <v>13200</v>
      </c>
      <c r="G106" s="132">
        <f t="shared" si="15"/>
        <v>19008</v>
      </c>
      <c r="H106" s="133"/>
    </row>
    <row r="107" spans="1:8" s="2" customFormat="1">
      <c r="A107" s="107">
        <v>40357</v>
      </c>
      <c r="B107" s="130">
        <v>0</v>
      </c>
      <c r="C107" s="130">
        <v>0.59375</v>
      </c>
      <c r="D107" s="131">
        <f t="shared" si="13"/>
        <v>14.25</v>
      </c>
      <c r="E107" s="132">
        <f t="shared" si="14"/>
        <v>855</v>
      </c>
      <c r="F107" s="134">
        <v>13200</v>
      </c>
      <c r="G107" s="132">
        <f t="shared" si="15"/>
        <v>11286</v>
      </c>
      <c r="H107" s="135"/>
    </row>
    <row r="108" spans="1:8" s="2" customFormat="1" ht="28.5">
      <c r="A108" s="107">
        <v>40357</v>
      </c>
      <c r="B108" s="130">
        <v>0.59375</v>
      </c>
      <c r="C108" s="130">
        <v>1</v>
      </c>
      <c r="D108" s="131">
        <f t="shared" si="13"/>
        <v>9.75</v>
      </c>
      <c r="E108" s="132">
        <f t="shared" si="14"/>
        <v>585</v>
      </c>
      <c r="F108" s="134">
        <v>12465</v>
      </c>
      <c r="G108" s="132">
        <f t="shared" si="15"/>
        <v>7292.0249999999996</v>
      </c>
      <c r="H108" s="135" t="s">
        <v>86</v>
      </c>
    </row>
    <row r="109" spans="1:8" s="2" customFormat="1">
      <c r="A109" s="107">
        <v>40358</v>
      </c>
      <c r="B109" s="130">
        <v>0</v>
      </c>
      <c r="C109" s="130">
        <v>0</v>
      </c>
      <c r="D109" s="131">
        <f t="shared" si="13"/>
        <v>24</v>
      </c>
      <c r="E109" s="132">
        <f t="shared" si="14"/>
        <v>1440</v>
      </c>
      <c r="F109" s="134">
        <v>12465</v>
      </c>
      <c r="G109" s="132">
        <f t="shared" si="15"/>
        <v>17949.599999999999</v>
      </c>
      <c r="H109" s="136"/>
    </row>
    <row r="110" spans="1:8" s="2" customFormat="1">
      <c r="A110" s="107">
        <v>40359</v>
      </c>
      <c r="B110" s="130">
        <v>0</v>
      </c>
      <c r="C110" s="130">
        <v>0</v>
      </c>
      <c r="D110" s="131">
        <f t="shared" si="13"/>
        <v>24</v>
      </c>
      <c r="E110" s="132">
        <f t="shared" si="14"/>
        <v>1440</v>
      </c>
      <c r="F110" s="134">
        <v>12465</v>
      </c>
      <c r="G110" s="132">
        <f t="shared" si="15"/>
        <v>17949.599999999999</v>
      </c>
      <c r="H110" s="136"/>
    </row>
    <row r="111" spans="1:8">
      <c r="A111" s="92">
        <v>40360</v>
      </c>
      <c r="B111" s="137">
        <v>0</v>
      </c>
      <c r="C111" s="137">
        <v>0</v>
      </c>
      <c r="D111" s="131">
        <f t="shared" ref="D111" si="16">(IF(OR(ISBLANK(C111),ISBLANK(B111)),0,IF(AND((HOUR(C111-B111)+((MINUTE(C111-B111))/60))=0,C111=0),24,HOUR(C111-B111)+((MINUTE(C111-B111))/60))))</f>
        <v>24</v>
      </c>
      <c r="E111" s="132">
        <f t="shared" ref="E111" si="17">D111*60</f>
        <v>1440</v>
      </c>
      <c r="F111" s="134">
        <v>12465</v>
      </c>
      <c r="G111" s="132">
        <f t="shared" ref="G111" si="18">(F111*E111)/1000</f>
        <v>17949.599999999999</v>
      </c>
      <c r="H111" s="95"/>
    </row>
    <row r="112" spans="1:8" ht="15" thickBot="1">
      <c r="A112" s="106">
        <v>40361</v>
      </c>
      <c r="B112" s="102">
        <v>0</v>
      </c>
      <c r="C112" s="102">
        <v>0</v>
      </c>
      <c r="D112" s="138">
        <f t="shared" ref="D112:D149" si="19">(IF(OR(ISBLANK(C112),ISBLANK(B112)),0,IF(AND((HOUR(C112-B112)+((MINUTE(C112-B112))/60))=0,C112=0),24,HOUR(C112-B112)+((MINUTE(C112-B112))/60))))</f>
        <v>24</v>
      </c>
      <c r="E112" s="139">
        <f t="shared" ref="E112:E149" si="20">D112*60</f>
        <v>1440</v>
      </c>
      <c r="F112" s="140">
        <v>12465</v>
      </c>
      <c r="G112" s="139">
        <f t="shared" ref="G112:G136" si="21">(F112*E112)/1000</f>
        <v>17949.599999999999</v>
      </c>
      <c r="H112" s="141"/>
    </row>
    <row r="113" spans="1:8" ht="15" thickTop="1">
      <c r="A113" s="89">
        <v>40362</v>
      </c>
      <c r="B113" s="90">
        <v>0</v>
      </c>
      <c r="C113" s="90">
        <v>0</v>
      </c>
      <c r="D113" s="142">
        <f t="shared" si="19"/>
        <v>24</v>
      </c>
      <c r="E113" s="143">
        <f t="shared" si="20"/>
        <v>1440</v>
      </c>
      <c r="F113" s="144">
        <v>12465</v>
      </c>
      <c r="G113" s="143">
        <f t="shared" si="21"/>
        <v>17949.599999999999</v>
      </c>
      <c r="H113" s="145"/>
    </row>
    <row r="114" spans="1:8" ht="14.25" customHeight="1" thickBot="1">
      <c r="A114" s="106">
        <v>40363</v>
      </c>
      <c r="B114" s="102">
        <v>0</v>
      </c>
      <c r="C114" s="102">
        <v>0</v>
      </c>
      <c r="D114" s="138">
        <f t="shared" si="19"/>
        <v>24</v>
      </c>
      <c r="E114" s="139">
        <f t="shared" si="20"/>
        <v>1440</v>
      </c>
      <c r="F114" s="140">
        <v>12465</v>
      </c>
      <c r="G114" s="139">
        <f t="shared" si="21"/>
        <v>17949.599999999999</v>
      </c>
      <c r="H114" s="141"/>
    </row>
    <row r="115" spans="1:8" ht="15" thickTop="1">
      <c r="A115" s="89">
        <v>40364</v>
      </c>
      <c r="B115" s="90">
        <v>0</v>
      </c>
      <c r="C115" s="90">
        <v>0.49652777777777773</v>
      </c>
      <c r="D115" s="142">
        <f t="shared" si="19"/>
        <v>11.916666666666666</v>
      </c>
      <c r="E115" s="143">
        <f t="shared" si="20"/>
        <v>715</v>
      </c>
      <c r="F115" s="144">
        <v>12465</v>
      </c>
      <c r="G115" s="143">
        <f t="shared" si="21"/>
        <v>8912.4750000000004</v>
      </c>
      <c r="H115" s="145"/>
    </row>
    <row r="116" spans="1:8" ht="28.5">
      <c r="A116" s="92">
        <v>40364</v>
      </c>
      <c r="B116" s="93">
        <v>0.49652777777777773</v>
      </c>
      <c r="C116" s="55">
        <v>1</v>
      </c>
      <c r="D116" s="131">
        <f t="shared" si="19"/>
        <v>12.083333333333334</v>
      </c>
      <c r="E116" s="132">
        <f t="shared" si="20"/>
        <v>725</v>
      </c>
      <c r="F116" s="134">
        <v>12853</v>
      </c>
      <c r="G116" s="132">
        <f t="shared" si="21"/>
        <v>9318.4249999999993</v>
      </c>
      <c r="H116" s="135" t="s">
        <v>86</v>
      </c>
    </row>
    <row r="117" spans="1:8" ht="12.95" customHeight="1">
      <c r="A117" s="92">
        <v>40365</v>
      </c>
      <c r="B117" s="93">
        <v>0</v>
      </c>
      <c r="C117" s="93">
        <v>0</v>
      </c>
      <c r="D117" s="131">
        <f t="shared" si="19"/>
        <v>24</v>
      </c>
      <c r="E117" s="132">
        <f t="shared" si="20"/>
        <v>1440</v>
      </c>
      <c r="F117" s="134">
        <v>12465</v>
      </c>
      <c r="G117" s="132">
        <f t="shared" si="21"/>
        <v>17949.599999999999</v>
      </c>
      <c r="H117" s="95"/>
    </row>
    <row r="118" spans="1:8" ht="12.95" customHeight="1">
      <c r="A118" s="92">
        <v>40366</v>
      </c>
      <c r="B118" s="93">
        <v>0</v>
      </c>
      <c r="C118" s="93">
        <v>0</v>
      </c>
      <c r="D118" s="131">
        <f t="shared" si="19"/>
        <v>24</v>
      </c>
      <c r="E118" s="132">
        <f t="shared" si="20"/>
        <v>1440</v>
      </c>
      <c r="F118" s="134">
        <v>12465</v>
      </c>
      <c r="G118" s="132">
        <f t="shared" si="21"/>
        <v>17949.599999999999</v>
      </c>
      <c r="H118" s="95"/>
    </row>
    <row r="119" spans="1:8" ht="12.95" customHeight="1">
      <c r="A119" s="92">
        <v>40367</v>
      </c>
      <c r="B119" s="93">
        <v>0</v>
      </c>
      <c r="C119" s="93">
        <v>0</v>
      </c>
      <c r="D119" s="131">
        <f t="shared" si="19"/>
        <v>24</v>
      </c>
      <c r="E119" s="132">
        <f t="shared" si="20"/>
        <v>1440</v>
      </c>
      <c r="F119" s="134">
        <v>12465</v>
      </c>
      <c r="G119" s="132">
        <f t="shared" si="21"/>
        <v>17949.599999999999</v>
      </c>
      <c r="H119" s="95"/>
    </row>
    <row r="120" spans="1:8" ht="12.95" customHeight="1">
      <c r="A120" s="92">
        <v>40368</v>
      </c>
      <c r="B120" s="93">
        <v>0</v>
      </c>
      <c r="C120" s="93">
        <v>0.46875</v>
      </c>
      <c r="D120" s="131">
        <f t="shared" si="19"/>
        <v>11.25</v>
      </c>
      <c r="E120" s="132">
        <f t="shared" si="20"/>
        <v>675</v>
      </c>
      <c r="F120" s="134">
        <v>12465</v>
      </c>
      <c r="G120" s="132">
        <f t="shared" si="21"/>
        <v>8413.875</v>
      </c>
      <c r="H120" s="95"/>
    </row>
    <row r="121" spans="1:8" ht="12.95" customHeight="1">
      <c r="A121" s="92">
        <v>40368</v>
      </c>
      <c r="B121" s="93">
        <v>0.46875</v>
      </c>
      <c r="C121" s="55">
        <v>1</v>
      </c>
      <c r="D121" s="131">
        <f t="shared" si="19"/>
        <v>12.75</v>
      </c>
      <c r="E121" s="132">
        <f t="shared" si="20"/>
        <v>765</v>
      </c>
      <c r="F121" s="134">
        <v>13500</v>
      </c>
      <c r="G121" s="132">
        <f t="shared" si="21"/>
        <v>10327.5</v>
      </c>
      <c r="H121" s="95" t="s">
        <v>136</v>
      </c>
    </row>
    <row r="122" spans="1:8" ht="12.95" customHeight="1">
      <c r="A122" s="92">
        <v>40369</v>
      </c>
      <c r="B122" s="93">
        <v>0</v>
      </c>
      <c r="C122" s="93">
        <v>0</v>
      </c>
      <c r="D122" s="131">
        <f t="shared" si="19"/>
        <v>24</v>
      </c>
      <c r="E122" s="132">
        <f t="shared" si="20"/>
        <v>1440</v>
      </c>
      <c r="F122" s="134">
        <v>13500</v>
      </c>
      <c r="G122" s="132">
        <f t="shared" si="21"/>
        <v>19440</v>
      </c>
      <c r="H122" s="95"/>
    </row>
    <row r="123" spans="1:8" ht="12.95" customHeight="1">
      <c r="A123" s="92">
        <v>40370</v>
      </c>
      <c r="B123" s="93">
        <v>0</v>
      </c>
      <c r="C123" s="93">
        <v>0</v>
      </c>
      <c r="D123" s="131">
        <f t="shared" si="19"/>
        <v>24</v>
      </c>
      <c r="E123" s="132">
        <f t="shared" si="20"/>
        <v>1440</v>
      </c>
      <c r="F123" s="134">
        <v>13500</v>
      </c>
      <c r="G123" s="132">
        <f t="shared" si="21"/>
        <v>19440</v>
      </c>
      <c r="H123" s="95"/>
    </row>
    <row r="124" spans="1:8" ht="12.95" customHeight="1">
      <c r="A124" s="92">
        <v>40371</v>
      </c>
      <c r="B124" s="93">
        <v>0</v>
      </c>
      <c r="C124" s="93">
        <v>0.47500000000000003</v>
      </c>
      <c r="D124" s="131">
        <f t="shared" si="19"/>
        <v>11.4</v>
      </c>
      <c r="E124" s="132">
        <f t="shared" si="20"/>
        <v>684</v>
      </c>
      <c r="F124" s="134">
        <v>13500</v>
      </c>
      <c r="G124" s="132">
        <f t="shared" si="21"/>
        <v>9234</v>
      </c>
      <c r="H124" s="95"/>
    </row>
    <row r="125" spans="1:8" ht="28.5">
      <c r="A125" s="92">
        <v>40371</v>
      </c>
      <c r="B125" s="93">
        <v>0.47500000000000003</v>
      </c>
      <c r="C125" s="55">
        <v>1</v>
      </c>
      <c r="D125" s="131">
        <f t="shared" si="19"/>
        <v>12.6</v>
      </c>
      <c r="E125" s="132">
        <f t="shared" si="20"/>
        <v>756</v>
      </c>
      <c r="F125" s="134">
        <v>14016</v>
      </c>
      <c r="G125" s="132">
        <f t="shared" si="21"/>
        <v>10596.096</v>
      </c>
      <c r="H125" s="135" t="s">
        <v>86</v>
      </c>
    </row>
    <row r="126" spans="1:8" ht="12.95" customHeight="1">
      <c r="A126" s="92">
        <v>40372</v>
      </c>
      <c r="B126" s="93">
        <v>0</v>
      </c>
      <c r="C126" s="93">
        <v>0</v>
      </c>
      <c r="D126" s="131">
        <f t="shared" si="19"/>
        <v>24</v>
      </c>
      <c r="E126" s="132">
        <f t="shared" si="20"/>
        <v>1440</v>
      </c>
      <c r="F126" s="134">
        <v>14016</v>
      </c>
      <c r="G126" s="132">
        <f t="shared" ref="G126" si="22">(F126*E126)/1000</f>
        <v>20183.04</v>
      </c>
      <c r="H126" s="95"/>
    </row>
    <row r="127" spans="1:8" ht="12.95" customHeight="1">
      <c r="A127" s="92">
        <v>40373</v>
      </c>
      <c r="B127" s="93">
        <v>0</v>
      </c>
      <c r="C127" s="93">
        <v>0</v>
      </c>
      <c r="D127" s="131">
        <f t="shared" si="19"/>
        <v>24</v>
      </c>
      <c r="E127" s="132">
        <f t="shared" si="20"/>
        <v>1440</v>
      </c>
      <c r="F127" s="134">
        <v>14016</v>
      </c>
      <c r="G127" s="132">
        <f t="shared" ref="G127" si="23">(F127*E127)/1000</f>
        <v>20183.04</v>
      </c>
      <c r="H127" s="95"/>
    </row>
    <row r="128" spans="1:8" ht="12.95" customHeight="1">
      <c r="A128" s="92">
        <v>40374</v>
      </c>
      <c r="B128" s="93">
        <v>0</v>
      </c>
      <c r="C128" s="93">
        <v>0</v>
      </c>
      <c r="D128" s="131">
        <f t="shared" si="19"/>
        <v>24</v>
      </c>
      <c r="E128" s="132">
        <f t="shared" si="20"/>
        <v>1440</v>
      </c>
      <c r="F128" s="134">
        <v>14016</v>
      </c>
      <c r="G128" s="132">
        <f t="shared" si="21"/>
        <v>20183.04</v>
      </c>
      <c r="H128" s="95"/>
    </row>
    <row r="129" spans="1:8" ht="12.95" customHeight="1">
      <c r="A129" s="92">
        <v>40375</v>
      </c>
      <c r="B129" s="93">
        <v>0</v>
      </c>
      <c r="C129" s="93">
        <v>0</v>
      </c>
      <c r="D129" s="131">
        <f t="shared" si="19"/>
        <v>24</v>
      </c>
      <c r="E129" s="132">
        <f t="shared" si="20"/>
        <v>1440</v>
      </c>
      <c r="F129" s="134">
        <v>14016</v>
      </c>
      <c r="G129" s="132">
        <f t="shared" si="21"/>
        <v>20183.04</v>
      </c>
      <c r="H129" s="95"/>
    </row>
    <row r="130" spans="1:8" ht="12.95" customHeight="1">
      <c r="A130" s="92">
        <v>40376</v>
      </c>
      <c r="B130" s="93">
        <v>0</v>
      </c>
      <c r="C130" s="93">
        <v>0</v>
      </c>
      <c r="D130" s="131">
        <f t="shared" si="19"/>
        <v>24</v>
      </c>
      <c r="E130" s="132">
        <f t="shared" si="20"/>
        <v>1440</v>
      </c>
      <c r="F130" s="134">
        <v>14016</v>
      </c>
      <c r="G130" s="132">
        <f t="shared" si="21"/>
        <v>20183.04</v>
      </c>
      <c r="H130" s="95"/>
    </row>
    <row r="131" spans="1:8">
      <c r="A131" s="92">
        <v>40377</v>
      </c>
      <c r="B131" s="93">
        <v>0</v>
      </c>
      <c r="C131" s="93">
        <v>0</v>
      </c>
      <c r="D131" s="131">
        <f t="shared" si="19"/>
        <v>24</v>
      </c>
      <c r="E131" s="132">
        <f t="shared" si="20"/>
        <v>1440</v>
      </c>
      <c r="F131" s="134">
        <v>14016</v>
      </c>
      <c r="G131" s="132">
        <f t="shared" si="21"/>
        <v>20183.04</v>
      </c>
      <c r="H131" s="135"/>
    </row>
    <row r="132" spans="1:8">
      <c r="A132" s="92">
        <v>40378</v>
      </c>
      <c r="B132" s="93">
        <v>0</v>
      </c>
      <c r="C132" s="93">
        <v>0.64583333333333337</v>
      </c>
      <c r="D132" s="131">
        <f t="shared" si="19"/>
        <v>15.5</v>
      </c>
      <c r="E132" s="132">
        <f t="shared" si="20"/>
        <v>930</v>
      </c>
      <c r="F132" s="134">
        <v>14016</v>
      </c>
      <c r="G132" s="132">
        <f t="shared" si="21"/>
        <v>13034.88</v>
      </c>
      <c r="H132" s="95"/>
    </row>
    <row r="133" spans="1:8" ht="28.5">
      <c r="A133" s="92">
        <v>40378</v>
      </c>
      <c r="B133" s="93">
        <v>0.64583333333333337</v>
      </c>
      <c r="C133" s="55">
        <v>1</v>
      </c>
      <c r="D133" s="131">
        <f t="shared" si="19"/>
        <v>8.5</v>
      </c>
      <c r="E133" s="132">
        <f t="shared" si="20"/>
        <v>510</v>
      </c>
      <c r="F133" s="134">
        <v>14016</v>
      </c>
      <c r="G133" s="132">
        <f t="shared" si="21"/>
        <v>7148.16</v>
      </c>
      <c r="H133" s="135" t="s">
        <v>86</v>
      </c>
    </row>
    <row r="134" spans="1:8" ht="12.95" customHeight="1">
      <c r="A134" s="92">
        <v>40379</v>
      </c>
      <c r="B134" s="93">
        <v>0</v>
      </c>
      <c r="C134" s="93">
        <v>0</v>
      </c>
      <c r="D134" s="131">
        <f t="shared" si="19"/>
        <v>24</v>
      </c>
      <c r="E134" s="132">
        <f t="shared" si="20"/>
        <v>1440</v>
      </c>
      <c r="F134" s="134">
        <v>14016</v>
      </c>
      <c r="G134" s="132">
        <f t="shared" si="21"/>
        <v>20183.04</v>
      </c>
      <c r="H134" s="95"/>
    </row>
    <row r="135" spans="1:8" ht="12.95" customHeight="1">
      <c r="A135" s="92">
        <v>40380</v>
      </c>
      <c r="B135" s="93">
        <v>0</v>
      </c>
      <c r="C135" s="93">
        <v>0</v>
      </c>
      <c r="D135" s="131">
        <f t="shared" si="19"/>
        <v>24</v>
      </c>
      <c r="E135" s="132">
        <f t="shared" si="20"/>
        <v>1440</v>
      </c>
      <c r="F135" s="134">
        <v>14016</v>
      </c>
      <c r="G135" s="132">
        <f t="shared" si="21"/>
        <v>20183.04</v>
      </c>
      <c r="H135" s="95"/>
    </row>
    <row r="136" spans="1:8" ht="12.95" customHeight="1">
      <c r="A136" s="92">
        <v>40381</v>
      </c>
      <c r="B136" s="93">
        <v>0</v>
      </c>
      <c r="C136" s="93">
        <v>0</v>
      </c>
      <c r="D136" s="131">
        <f t="shared" si="19"/>
        <v>24</v>
      </c>
      <c r="E136" s="132">
        <f t="shared" si="20"/>
        <v>1440</v>
      </c>
      <c r="F136" s="134">
        <v>14016</v>
      </c>
      <c r="G136" s="132">
        <f t="shared" si="21"/>
        <v>20183.04</v>
      </c>
      <c r="H136" s="95"/>
    </row>
    <row r="137" spans="1:8" ht="12.95" customHeight="1">
      <c r="A137" s="92">
        <v>40382</v>
      </c>
      <c r="B137" s="93">
        <v>0</v>
      </c>
      <c r="C137" s="93">
        <v>0</v>
      </c>
      <c r="D137" s="131">
        <f t="shared" si="19"/>
        <v>24</v>
      </c>
      <c r="E137" s="132">
        <f t="shared" si="20"/>
        <v>1440</v>
      </c>
      <c r="F137" s="134">
        <v>14016</v>
      </c>
      <c r="G137" s="132">
        <f t="shared" ref="G137" si="24">(F137*E137)/1000</f>
        <v>20183.04</v>
      </c>
      <c r="H137" s="95"/>
    </row>
    <row r="138" spans="1:8" ht="12.95" customHeight="1">
      <c r="A138" s="92">
        <v>40383</v>
      </c>
      <c r="B138" s="93">
        <v>0</v>
      </c>
      <c r="C138" s="93">
        <v>0</v>
      </c>
      <c r="D138" s="131">
        <f t="shared" si="19"/>
        <v>24</v>
      </c>
      <c r="E138" s="132">
        <f t="shared" si="20"/>
        <v>1440</v>
      </c>
      <c r="F138" s="134">
        <v>14016</v>
      </c>
      <c r="G138" s="132">
        <f t="shared" ref="G138:G149" si="25">(F138*E138)/1000</f>
        <v>20183.04</v>
      </c>
      <c r="H138" s="95"/>
    </row>
    <row r="139" spans="1:8" ht="12.95" customHeight="1">
      <c r="A139" s="92">
        <v>40384</v>
      </c>
      <c r="B139" s="93">
        <v>0</v>
      </c>
      <c r="C139" s="93">
        <v>0</v>
      </c>
      <c r="D139" s="56">
        <f t="shared" si="19"/>
        <v>24</v>
      </c>
      <c r="E139" s="57">
        <f t="shared" si="20"/>
        <v>1440</v>
      </c>
      <c r="F139" s="60">
        <v>14016</v>
      </c>
      <c r="G139" s="57">
        <f t="shared" si="25"/>
        <v>20183.04</v>
      </c>
      <c r="H139" s="95"/>
    </row>
    <row r="140" spans="1:8" ht="27.75" customHeight="1">
      <c r="A140" s="92">
        <v>40385</v>
      </c>
      <c r="B140" s="93">
        <v>0</v>
      </c>
      <c r="C140" s="93">
        <v>0</v>
      </c>
      <c r="D140" s="56">
        <f t="shared" si="19"/>
        <v>24</v>
      </c>
      <c r="E140" s="57">
        <f t="shared" si="20"/>
        <v>1440</v>
      </c>
      <c r="F140" s="60">
        <v>14016</v>
      </c>
      <c r="G140" s="57">
        <f t="shared" si="25"/>
        <v>20183.04</v>
      </c>
      <c r="H140" s="61" t="s">
        <v>86</v>
      </c>
    </row>
    <row r="141" spans="1:8" ht="12.95" customHeight="1">
      <c r="A141" s="92">
        <v>40386</v>
      </c>
      <c r="B141" s="93">
        <v>0</v>
      </c>
      <c r="C141" s="93">
        <v>0.99652777777777779</v>
      </c>
      <c r="D141" s="56">
        <f t="shared" si="19"/>
        <v>23.916666666666668</v>
      </c>
      <c r="E141" s="57">
        <f t="shared" si="20"/>
        <v>1435</v>
      </c>
      <c r="F141" s="60">
        <v>14016</v>
      </c>
      <c r="G141" s="57">
        <f t="shared" si="25"/>
        <v>20112.96</v>
      </c>
      <c r="H141" s="95"/>
    </row>
    <row r="142" spans="1:8" ht="12.95" customHeight="1" thickBot="1">
      <c r="A142" s="106">
        <v>40386</v>
      </c>
      <c r="B142" s="102">
        <v>0.99652777777777779</v>
      </c>
      <c r="C142" s="102">
        <v>1</v>
      </c>
      <c r="D142" s="64">
        <f t="shared" si="19"/>
        <v>8.3333333333333329E-2</v>
      </c>
      <c r="E142" s="65">
        <f t="shared" si="20"/>
        <v>5</v>
      </c>
      <c r="F142" s="66">
        <v>0</v>
      </c>
      <c r="G142" s="65">
        <f t="shared" si="25"/>
        <v>0</v>
      </c>
      <c r="H142" s="141"/>
    </row>
    <row r="143" spans="1:8" ht="12.95" customHeight="1" thickTop="1" thickBot="1">
      <c r="A143" s="120">
        <v>40387</v>
      </c>
      <c r="B143" s="121">
        <v>0</v>
      </c>
      <c r="C143" s="121">
        <v>0.59166666666666667</v>
      </c>
      <c r="D143" s="84">
        <f t="shared" si="19"/>
        <v>14.2</v>
      </c>
      <c r="E143" s="85">
        <f t="shared" si="20"/>
        <v>852</v>
      </c>
      <c r="F143" s="86">
        <v>0</v>
      </c>
      <c r="G143" s="85">
        <f t="shared" si="25"/>
        <v>0</v>
      </c>
      <c r="H143" s="148"/>
    </row>
    <row r="144" spans="1:8" ht="12.95" customHeight="1" thickTop="1">
      <c r="A144" s="89">
        <v>40388</v>
      </c>
      <c r="B144" s="90">
        <v>1</v>
      </c>
      <c r="C144" s="90">
        <v>1</v>
      </c>
      <c r="D144" s="50">
        <f t="shared" si="19"/>
        <v>0</v>
      </c>
      <c r="E144" s="51">
        <f t="shared" si="20"/>
        <v>0</v>
      </c>
      <c r="F144" s="87">
        <v>14016</v>
      </c>
      <c r="G144" s="51">
        <f t="shared" si="25"/>
        <v>0</v>
      </c>
      <c r="H144" s="145"/>
    </row>
    <row r="145" spans="1:8" ht="12.95" customHeight="1">
      <c r="A145" s="92">
        <v>40388</v>
      </c>
      <c r="B145" s="93">
        <v>0</v>
      </c>
      <c r="C145" s="93">
        <v>0.10416666666666667</v>
      </c>
      <c r="D145" s="56">
        <f t="shared" si="19"/>
        <v>2.5</v>
      </c>
      <c r="E145" s="57">
        <f t="shared" si="20"/>
        <v>150</v>
      </c>
      <c r="F145" s="60">
        <v>14016</v>
      </c>
      <c r="G145" s="57">
        <f t="shared" si="25"/>
        <v>2102.4</v>
      </c>
      <c r="H145" s="95"/>
    </row>
    <row r="146" spans="1:8" ht="12.95" customHeight="1">
      <c r="A146" s="92">
        <v>40389</v>
      </c>
      <c r="B146" s="93">
        <v>0.10416666666666667</v>
      </c>
      <c r="C146" s="93">
        <v>0.33333333333333331</v>
      </c>
      <c r="D146" s="56">
        <f t="shared" si="19"/>
        <v>5.5</v>
      </c>
      <c r="E146" s="57">
        <f t="shared" si="20"/>
        <v>330</v>
      </c>
      <c r="F146" s="60">
        <v>0</v>
      </c>
      <c r="G146" s="57">
        <f t="shared" si="25"/>
        <v>0</v>
      </c>
      <c r="H146" s="95"/>
    </row>
    <row r="147" spans="1:8" ht="12.95" customHeight="1">
      <c r="A147" s="92">
        <v>40389</v>
      </c>
      <c r="B147" s="93">
        <v>0.33333333333333331</v>
      </c>
      <c r="C147" s="93">
        <v>0.47916666666666669</v>
      </c>
      <c r="D147" s="56">
        <f t="shared" si="19"/>
        <v>3.5</v>
      </c>
      <c r="E147" s="57">
        <f t="shared" si="20"/>
        <v>210</v>
      </c>
      <c r="F147" s="60">
        <v>14016</v>
      </c>
      <c r="G147" s="57">
        <f t="shared" si="25"/>
        <v>2943.36</v>
      </c>
      <c r="H147" s="95"/>
    </row>
    <row r="148" spans="1:8" ht="27">
      <c r="A148" s="92">
        <v>40389</v>
      </c>
      <c r="B148" s="93">
        <v>0.47916666666666669</v>
      </c>
      <c r="C148" s="93">
        <v>1</v>
      </c>
      <c r="D148" s="56">
        <f t="shared" si="19"/>
        <v>12.5</v>
      </c>
      <c r="E148" s="57">
        <f t="shared" si="20"/>
        <v>750</v>
      </c>
      <c r="F148" s="60">
        <v>11500</v>
      </c>
      <c r="G148" s="57">
        <f t="shared" si="25"/>
        <v>8625</v>
      </c>
      <c r="H148" s="61" t="s">
        <v>154</v>
      </c>
    </row>
    <row r="149" spans="1:8" ht="12.95" customHeight="1">
      <c r="A149" s="92">
        <v>40390</v>
      </c>
      <c r="B149" s="93">
        <v>0</v>
      </c>
      <c r="C149" s="93">
        <v>0</v>
      </c>
      <c r="D149" s="56">
        <f t="shared" si="19"/>
        <v>24</v>
      </c>
      <c r="E149" s="57">
        <f t="shared" si="20"/>
        <v>1440</v>
      </c>
      <c r="F149" s="60">
        <v>11500</v>
      </c>
      <c r="G149" s="57">
        <f t="shared" si="25"/>
        <v>16560</v>
      </c>
      <c r="H149" s="95"/>
    </row>
    <row r="150" spans="1:8">
      <c r="A150" s="92">
        <v>40391</v>
      </c>
      <c r="B150" s="93">
        <v>0</v>
      </c>
      <c r="C150" s="93">
        <v>0</v>
      </c>
      <c r="D150" s="56">
        <f t="shared" ref="D150" si="26">(IF(OR(ISBLANK(C150),ISBLANK(B150)),0,IF(AND((HOUR(C150-B150)+((MINUTE(C150-B150))/60))=0,C150=0),24,HOUR(C150-B150)+((MINUTE(C150-B150))/60))))</f>
        <v>24</v>
      </c>
      <c r="E150" s="57">
        <f t="shared" ref="E150" si="27">D150*60</f>
        <v>1440</v>
      </c>
      <c r="F150" s="60">
        <v>11500</v>
      </c>
      <c r="G150" s="57">
        <f t="shared" ref="G150" si="28">(F150*E150)/1000</f>
        <v>16560</v>
      </c>
      <c r="H150" s="95"/>
    </row>
    <row r="151" spans="1:8">
      <c r="A151" s="92">
        <v>40392</v>
      </c>
      <c r="B151" s="93">
        <v>0</v>
      </c>
      <c r="C151" s="93">
        <v>0</v>
      </c>
      <c r="D151" s="56">
        <f t="shared" ref="D151:D152" si="29">(IF(OR(ISBLANK(C151),ISBLANK(B151)),0,IF(AND((HOUR(C151-B151)+((MINUTE(C151-B151))/60))=0,C151=0),24,HOUR(C151-B151)+((MINUTE(C151-B151))/60))))</f>
        <v>24</v>
      </c>
      <c r="E151" s="57">
        <f t="shared" ref="E151:E152" si="30">D151*60</f>
        <v>1440</v>
      </c>
      <c r="F151" s="60">
        <v>11500</v>
      </c>
      <c r="G151" s="57">
        <f t="shared" ref="G151:G155" si="31">(F151*E151)/1000</f>
        <v>16560</v>
      </c>
      <c r="H151" s="95"/>
    </row>
    <row r="152" spans="1:8">
      <c r="A152" s="92">
        <v>40393</v>
      </c>
      <c r="B152" s="93">
        <v>0</v>
      </c>
      <c r="C152" s="93">
        <v>0</v>
      </c>
      <c r="D152" s="56">
        <f t="shared" si="29"/>
        <v>24</v>
      </c>
      <c r="E152" s="57">
        <f t="shared" si="30"/>
        <v>1440</v>
      </c>
      <c r="F152" s="60">
        <v>11500</v>
      </c>
      <c r="G152" s="57">
        <f t="shared" si="31"/>
        <v>16560</v>
      </c>
      <c r="H152" s="95"/>
    </row>
    <row r="153" spans="1:8">
      <c r="A153" s="92">
        <v>40394</v>
      </c>
      <c r="B153" s="93">
        <v>0</v>
      </c>
      <c r="C153" s="93">
        <v>0</v>
      </c>
      <c r="D153" s="56">
        <f t="shared" ref="D153:D155" si="32">(IF(OR(ISBLANK(C153),ISBLANK(B153)),0,IF(AND((HOUR(C153-B153)+((MINUTE(C153-B153))/60))=0,C153=0),24,HOUR(C153-B153)+((MINUTE(C153-B153))/60))))</f>
        <v>24</v>
      </c>
      <c r="E153" s="57">
        <f t="shared" ref="E153:E155" si="33">D153*60</f>
        <v>1440</v>
      </c>
      <c r="F153" s="60">
        <v>11500</v>
      </c>
      <c r="G153" s="57">
        <f t="shared" si="31"/>
        <v>16560</v>
      </c>
      <c r="H153" s="95"/>
    </row>
    <row r="154" spans="1:8">
      <c r="A154" s="92">
        <v>40395</v>
      </c>
      <c r="B154" s="93">
        <v>0</v>
      </c>
      <c r="C154" s="93">
        <v>0.34097222222222223</v>
      </c>
      <c r="D154" s="56">
        <f t="shared" si="32"/>
        <v>8.1833333333333336</v>
      </c>
      <c r="E154" s="57">
        <f t="shared" si="33"/>
        <v>491</v>
      </c>
      <c r="F154" s="60">
        <v>11500</v>
      </c>
      <c r="G154" s="57">
        <f t="shared" si="31"/>
        <v>5646.5</v>
      </c>
      <c r="H154" s="95"/>
    </row>
    <row r="155" spans="1:8">
      <c r="A155" s="92">
        <v>40395</v>
      </c>
      <c r="B155" s="93">
        <v>0.34097222222222223</v>
      </c>
      <c r="C155" s="93">
        <v>0.41805555555555557</v>
      </c>
      <c r="D155" s="56">
        <f t="shared" si="32"/>
        <v>1.85</v>
      </c>
      <c r="E155" s="57">
        <f t="shared" si="33"/>
        <v>111</v>
      </c>
      <c r="F155" s="60">
        <v>0</v>
      </c>
      <c r="G155" s="57">
        <f t="shared" si="31"/>
        <v>0</v>
      </c>
      <c r="H155" s="61"/>
    </row>
    <row r="156" spans="1:8">
      <c r="A156" s="92">
        <v>40395</v>
      </c>
      <c r="B156" s="93">
        <v>0.41805555555555557</v>
      </c>
      <c r="C156" s="93">
        <v>1</v>
      </c>
      <c r="D156" s="56">
        <f t="shared" ref="D156" si="34">(IF(OR(ISBLANK(C156),ISBLANK(B156)),0,IF(AND((HOUR(C156-B156)+((MINUTE(C156-B156))/60))=0,C156=0),24,HOUR(C156-B156)+((MINUTE(C156-B156))/60))))</f>
        <v>13.966666666666667</v>
      </c>
      <c r="E156" s="57">
        <f t="shared" ref="E156" si="35">D156*60</f>
        <v>838</v>
      </c>
      <c r="F156" s="60">
        <v>11500</v>
      </c>
      <c r="G156" s="57">
        <f t="shared" ref="G156" si="36">(F156*E156)/1000</f>
        <v>9637</v>
      </c>
      <c r="H156" s="61"/>
    </row>
    <row r="157" spans="1:8">
      <c r="A157" s="92">
        <v>40396</v>
      </c>
      <c r="B157" s="93">
        <v>0</v>
      </c>
      <c r="C157" s="93">
        <v>0.23611111111111113</v>
      </c>
      <c r="D157" s="56">
        <f t="shared" ref="D157:D180" si="37">(IF(OR(ISBLANK(C157),ISBLANK(B157)),0,IF(AND((HOUR(C157-B157)+((MINUTE(C157-B157))/60))=0,C157=0),24,HOUR(C157-B157)+((MINUTE(C157-B157))/60))))</f>
        <v>5.666666666666667</v>
      </c>
      <c r="E157" s="57">
        <f t="shared" ref="E157:E180" si="38">D157*60</f>
        <v>340</v>
      </c>
      <c r="F157" s="60">
        <v>11500</v>
      </c>
      <c r="G157" s="57">
        <f t="shared" ref="G157:G167" si="39">(F157*E157)/1000</f>
        <v>3910</v>
      </c>
      <c r="H157" s="61" t="s">
        <v>159</v>
      </c>
    </row>
    <row r="158" spans="1:8">
      <c r="A158" s="92">
        <v>40396</v>
      </c>
      <c r="B158" s="93">
        <v>0.28472222222222221</v>
      </c>
      <c r="C158" s="93">
        <v>1</v>
      </c>
      <c r="D158" s="56">
        <f t="shared" si="37"/>
        <v>17.166666666666668</v>
      </c>
      <c r="E158" s="57">
        <f t="shared" si="38"/>
        <v>1030</v>
      </c>
      <c r="F158" s="60">
        <v>11000</v>
      </c>
      <c r="G158" s="57">
        <f t="shared" si="39"/>
        <v>11330</v>
      </c>
      <c r="H158" s="61" t="s">
        <v>160</v>
      </c>
    </row>
    <row r="159" spans="1:8">
      <c r="A159" s="92">
        <v>40397</v>
      </c>
      <c r="B159" s="93">
        <v>0</v>
      </c>
      <c r="C159" s="93">
        <v>0</v>
      </c>
      <c r="D159" s="56">
        <f t="shared" si="37"/>
        <v>24</v>
      </c>
      <c r="E159" s="57">
        <f t="shared" si="38"/>
        <v>1440</v>
      </c>
      <c r="F159" s="60">
        <v>11000</v>
      </c>
      <c r="G159" s="57">
        <f t="shared" si="39"/>
        <v>15840</v>
      </c>
      <c r="H159" s="95"/>
    </row>
    <row r="160" spans="1:8">
      <c r="A160" s="92">
        <v>40398</v>
      </c>
      <c r="B160" s="93">
        <v>0</v>
      </c>
      <c r="C160" s="93">
        <v>0</v>
      </c>
      <c r="D160" s="56">
        <f t="shared" si="37"/>
        <v>24</v>
      </c>
      <c r="E160" s="57">
        <f t="shared" si="38"/>
        <v>1440</v>
      </c>
      <c r="F160" s="60">
        <v>11000</v>
      </c>
      <c r="G160" s="57">
        <f t="shared" si="39"/>
        <v>15840</v>
      </c>
      <c r="H160" s="95"/>
    </row>
    <row r="161" spans="1:8">
      <c r="A161" s="92">
        <v>40399</v>
      </c>
      <c r="B161" s="93">
        <v>0</v>
      </c>
      <c r="C161" s="93">
        <v>0.48194444444444445</v>
      </c>
      <c r="D161" s="56">
        <f t="shared" si="37"/>
        <v>11.566666666666666</v>
      </c>
      <c r="E161" s="57">
        <f t="shared" si="38"/>
        <v>694</v>
      </c>
      <c r="F161" s="60">
        <v>11000</v>
      </c>
      <c r="G161" s="57">
        <f t="shared" si="39"/>
        <v>7634</v>
      </c>
      <c r="H161" s="95"/>
    </row>
    <row r="162" spans="1:8">
      <c r="A162" s="92">
        <v>40399</v>
      </c>
      <c r="B162" s="93">
        <v>0.48194444444444445</v>
      </c>
      <c r="C162" s="93">
        <v>1</v>
      </c>
      <c r="D162" s="56">
        <f t="shared" si="37"/>
        <v>12.433333333333334</v>
      </c>
      <c r="E162" s="57">
        <f t="shared" si="38"/>
        <v>746</v>
      </c>
      <c r="F162" s="60">
        <v>11350</v>
      </c>
      <c r="G162" s="57">
        <f t="shared" si="39"/>
        <v>8467.1</v>
      </c>
      <c r="H162" s="95" t="s">
        <v>160</v>
      </c>
    </row>
    <row r="163" spans="1:8">
      <c r="A163" s="92">
        <v>40400</v>
      </c>
      <c r="B163" s="93">
        <v>0</v>
      </c>
      <c r="C163" s="93">
        <v>0</v>
      </c>
      <c r="D163" s="56">
        <f t="shared" si="37"/>
        <v>24</v>
      </c>
      <c r="E163" s="57">
        <f t="shared" si="38"/>
        <v>1440</v>
      </c>
      <c r="F163" s="60">
        <v>11350</v>
      </c>
      <c r="G163" s="57">
        <f t="shared" si="39"/>
        <v>16344</v>
      </c>
      <c r="H163" s="95"/>
    </row>
    <row r="164" spans="1:8">
      <c r="A164" s="92">
        <v>40401</v>
      </c>
      <c r="B164" s="93">
        <v>0</v>
      </c>
      <c r="C164" s="93">
        <v>0.63402777777777775</v>
      </c>
      <c r="D164" s="56">
        <f t="shared" si="37"/>
        <v>15.216666666666667</v>
      </c>
      <c r="E164" s="57">
        <f t="shared" si="38"/>
        <v>913</v>
      </c>
      <c r="F164" s="60">
        <v>11350</v>
      </c>
      <c r="G164" s="57">
        <f t="shared" si="39"/>
        <v>10362.549999999999</v>
      </c>
      <c r="H164" s="95"/>
    </row>
    <row r="165" spans="1:8">
      <c r="A165" s="92">
        <v>40401</v>
      </c>
      <c r="B165" s="93">
        <v>0.63402777777777775</v>
      </c>
      <c r="C165" s="93">
        <v>1</v>
      </c>
      <c r="D165" s="56">
        <f t="shared" si="37"/>
        <v>8.7833333333333332</v>
      </c>
      <c r="E165" s="57">
        <f t="shared" si="38"/>
        <v>527</v>
      </c>
      <c r="F165" s="60">
        <v>10900</v>
      </c>
      <c r="G165" s="57">
        <f t="shared" si="39"/>
        <v>5744.3</v>
      </c>
      <c r="H165" s="95"/>
    </row>
    <row r="166" spans="1:8">
      <c r="A166" s="92">
        <v>40402</v>
      </c>
      <c r="B166" s="93">
        <v>0</v>
      </c>
      <c r="C166" s="93">
        <v>0</v>
      </c>
      <c r="D166" s="56">
        <f t="shared" si="37"/>
        <v>24</v>
      </c>
      <c r="E166" s="57">
        <f t="shared" si="38"/>
        <v>1440</v>
      </c>
      <c r="F166" s="60">
        <v>10900</v>
      </c>
      <c r="G166" s="57">
        <f t="shared" si="39"/>
        <v>15696</v>
      </c>
      <c r="H166" s="95"/>
    </row>
    <row r="167" spans="1:8">
      <c r="A167" s="92">
        <v>40403</v>
      </c>
      <c r="B167" s="93">
        <v>0</v>
      </c>
      <c r="C167" s="93">
        <v>0</v>
      </c>
      <c r="D167" s="56">
        <f t="shared" si="37"/>
        <v>24</v>
      </c>
      <c r="E167" s="57">
        <f t="shared" si="38"/>
        <v>1440</v>
      </c>
      <c r="F167" s="60">
        <v>10900</v>
      </c>
      <c r="G167" s="57">
        <f t="shared" si="39"/>
        <v>15696</v>
      </c>
      <c r="H167" s="95"/>
    </row>
    <row r="168" spans="1:8">
      <c r="A168" s="92">
        <v>40404</v>
      </c>
      <c r="B168" s="93">
        <v>0</v>
      </c>
      <c r="C168" s="93">
        <v>0</v>
      </c>
      <c r="D168" s="56">
        <f t="shared" si="37"/>
        <v>24</v>
      </c>
      <c r="E168" s="57">
        <f t="shared" si="38"/>
        <v>1440</v>
      </c>
      <c r="F168" s="60">
        <v>10900</v>
      </c>
      <c r="G168" s="57">
        <f t="shared" ref="G168:G171" si="40">(F168*E168)/1000</f>
        <v>15696</v>
      </c>
      <c r="H168" s="95"/>
    </row>
    <row r="169" spans="1:8">
      <c r="A169" s="92">
        <v>40405</v>
      </c>
      <c r="B169" s="93">
        <v>0</v>
      </c>
      <c r="C169" s="93">
        <v>0</v>
      </c>
      <c r="D169" s="56">
        <f t="shared" si="37"/>
        <v>24</v>
      </c>
      <c r="E169" s="57">
        <f t="shared" si="38"/>
        <v>1440</v>
      </c>
      <c r="F169" s="60">
        <v>10900</v>
      </c>
      <c r="G169" s="57">
        <f t="shared" si="40"/>
        <v>15696</v>
      </c>
      <c r="H169" s="95"/>
    </row>
    <row r="170" spans="1:8">
      <c r="A170" s="92">
        <v>40406</v>
      </c>
      <c r="B170" s="93">
        <v>0</v>
      </c>
      <c r="C170" s="93">
        <v>0.72569444444444453</v>
      </c>
      <c r="D170" s="56">
        <f t="shared" si="37"/>
        <v>17.416666666666668</v>
      </c>
      <c r="E170" s="57">
        <f t="shared" si="38"/>
        <v>1045</v>
      </c>
      <c r="F170" s="60">
        <v>10900</v>
      </c>
      <c r="G170" s="57">
        <f t="shared" si="40"/>
        <v>11390.5</v>
      </c>
      <c r="H170" s="95"/>
    </row>
    <row r="171" spans="1:8">
      <c r="A171" s="92">
        <v>40406</v>
      </c>
      <c r="B171" s="93">
        <v>0.72569444444444453</v>
      </c>
      <c r="C171" s="93">
        <v>1</v>
      </c>
      <c r="D171" s="56">
        <f t="shared" si="37"/>
        <v>6.583333333333333</v>
      </c>
      <c r="E171" s="57">
        <f t="shared" si="38"/>
        <v>395</v>
      </c>
      <c r="F171" s="60">
        <v>9800</v>
      </c>
      <c r="G171" s="57">
        <f t="shared" si="40"/>
        <v>3871</v>
      </c>
      <c r="H171" s="95" t="s">
        <v>160</v>
      </c>
    </row>
    <row r="172" spans="1:8">
      <c r="A172" s="92">
        <v>40407</v>
      </c>
      <c r="B172" s="93">
        <v>0</v>
      </c>
      <c r="C172" s="93">
        <v>0</v>
      </c>
      <c r="D172" s="56">
        <f t="shared" si="37"/>
        <v>24</v>
      </c>
      <c r="E172" s="57">
        <f t="shared" si="38"/>
        <v>1440</v>
      </c>
      <c r="F172" s="60">
        <v>9800</v>
      </c>
      <c r="G172" s="57">
        <f t="shared" ref="G172:G180" si="41">(F172*E172)/1000</f>
        <v>14112</v>
      </c>
      <c r="H172" s="95"/>
    </row>
    <row r="173" spans="1:8" ht="15" thickBot="1">
      <c r="A173" s="106">
        <v>40408</v>
      </c>
      <c r="B173" s="102">
        <v>0</v>
      </c>
      <c r="C173" s="102">
        <v>0.55208333333333337</v>
      </c>
      <c r="D173" s="64">
        <f t="shared" si="37"/>
        <v>13.25</v>
      </c>
      <c r="E173" s="65">
        <f t="shared" si="38"/>
        <v>795</v>
      </c>
      <c r="F173" s="66">
        <v>9800</v>
      </c>
      <c r="G173" s="65">
        <f t="shared" si="41"/>
        <v>7791</v>
      </c>
      <c r="H173" s="141"/>
    </row>
    <row r="174" spans="1:8" ht="27.75" thickTop="1">
      <c r="A174" s="89">
        <v>40408</v>
      </c>
      <c r="B174" s="90">
        <v>0.55208333333333337</v>
      </c>
      <c r="C174" s="90">
        <v>0.61805555555555558</v>
      </c>
      <c r="D174" s="50">
        <f t="shared" si="37"/>
        <v>1.5833333333333335</v>
      </c>
      <c r="E174" s="51">
        <f t="shared" si="38"/>
        <v>95.000000000000014</v>
      </c>
      <c r="F174" s="87">
        <v>0</v>
      </c>
      <c r="G174" s="51">
        <f t="shared" si="41"/>
        <v>0</v>
      </c>
      <c r="H174" s="88" t="s">
        <v>170</v>
      </c>
    </row>
    <row r="175" spans="1:8">
      <c r="A175" s="92">
        <v>40408</v>
      </c>
      <c r="B175" s="93">
        <v>0.61805555555555558</v>
      </c>
      <c r="C175" s="93">
        <v>24</v>
      </c>
      <c r="D175" s="56">
        <f t="shared" si="37"/>
        <v>9.1666666666666661</v>
      </c>
      <c r="E175" s="57">
        <f t="shared" si="38"/>
        <v>550</v>
      </c>
      <c r="F175" s="60">
        <v>9800</v>
      </c>
      <c r="G175" s="57">
        <f t="shared" si="41"/>
        <v>5390</v>
      </c>
      <c r="H175" s="95"/>
    </row>
    <row r="176" spans="1:8">
      <c r="A176" s="92">
        <v>40409</v>
      </c>
      <c r="B176" s="93">
        <v>0</v>
      </c>
      <c r="C176" s="93">
        <v>0</v>
      </c>
      <c r="D176" s="56">
        <f t="shared" si="37"/>
        <v>24</v>
      </c>
      <c r="E176" s="57">
        <f t="shared" si="38"/>
        <v>1440</v>
      </c>
      <c r="F176" s="60">
        <v>9800</v>
      </c>
      <c r="G176" s="57">
        <f t="shared" si="41"/>
        <v>14112</v>
      </c>
      <c r="H176" s="95"/>
    </row>
    <row r="177" spans="1:8">
      <c r="A177" s="92">
        <v>40410</v>
      </c>
      <c r="B177" s="93">
        <v>0</v>
      </c>
      <c r="C177" s="93">
        <v>0</v>
      </c>
      <c r="D177" s="56">
        <f t="shared" si="37"/>
        <v>24</v>
      </c>
      <c r="E177" s="57">
        <f t="shared" si="38"/>
        <v>1440</v>
      </c>
      <c r="F177" s="60">
        <v>9800</v>
      </c>
      <c r="G177" s="57">
        <f t="shared" si="41"/>
        <v>14112</v>
      </c>
      <c r="H177" s="95"/>
    </row>
    <row r="178" spans="1:8">
      <c r="A178" s="92">
        <v>40411</v>
      </c>
      <c r="B178" s="93">
        <v>0</v>
      </c>
      <c r="C178" s="93">
        <v>0</v>
      </c>
      <c r="D178" s="56">
        <f t="shared" si="37"/>
        <v>24</v>
      </c>
      <c r="E178" s="57">
        <f t="shared" si="38"/>
        <v>1440</v>
      </c>
      <c r="F178" s="60">
        <v>9800</v>
      </c>
      <c r="G178" s="57">
        <f t="shared" si="41"/>
        <v>14112</v>
      </c>
      <c r="H178" s="95"/>
    </row>
    <row r="179" spans="1:8">
      <c r="A179" s="92">
        <v>40412</v>
      </c>
      <c r="B179" s="93">
        <v>0</v>
      </c>
      <c r="C179" s="93">
        <v>0</v>
      </c>
      <c r="D179" s="56">
        <f t="shared" si="37"/>
        <v>24</v>
      </c>
      <c r="E179" s="57">
        <f t="shared" si="38"/>
        <v>1440</v>
      </c>
      <c r="F179" s="60">
        <v>9800</v>
      </c>
      <c r="G179" s="57">
        <f t="shared" si="41"/>
        <v>14112</v>
      </c>
      <c r="H179" s="95"/>
    </row>
    <row r="180" spans="1:8">
      <c r="A180" s="92">
        <v>40413</v>
      </c>
      <c r="B180" s="93">
        <v>0</v>
      </c>
      <c r="C180" s="93">
        <v>0.43402777777777773</v>
      </c>
      <c r="D180" s="56">
        <f t="shared" si="37"/>
        <v>10.416666666666666</v>
      </c>
      <c r="E180" s="57">
        <f t="shared" si="38"/>
        <v>625</v>
      </c>
      <c r="F180" s="60">
        <v>9800</v>
      </c>
      <c r="G180" s="57">
        <f t="shared" si="41"/>
        <v>6125</v>
      </c>
      <c r="H180" s="95" t="s">
        <v>160</v>
      </c>
    </row>
    <row r="181" spans="1:8">
      <c r="A181" s="92">
        <v>40413</v>
      </c>
      <c r="B181" s="93">
        <v>0.43402777777777773</v>
      </c>
      <c r="C181" s="93">
        <v>24</v>
      </c>
      <c r="D181" s="56">
        <f t="shared" ref="D181:D186" si="42">(IF(OR(ISBLANK(C181),ISBLANK(B181)),0,IF(AND((HOUR(C181-B181)+((MINUTE(C181-B181))/60))=0,C181=0),24,HOUR(C181-B181)+((MINUTE(C181-B181))/60))))</f>
        <v>13.583333333333334</v>
      </c>
      <c r="E181" s="57">
        <f t="shared" ref="E181:E186" si="43">D181*60</f>
        <v>815</v>
      </c>
      <c r="F181" s="60">
        <v>11767</v>
      </c>
      <c r="G181" s="57">
        <f t="shared" ref="G181" si="44">(F181*E181)/1000</f>
        <v>9590.1049999999996</v>
      </c>
      <c r="H181" s="95" t="s">
        <v>160</v>
      </c>
    </row>
    <row r="182" spans="1:8">
      <c r="A182" s="92">
        <v>40414</v>
      </c>
      <c r="B182" s="93">
        <v>0</v>
      </c>
      <c r="C182" s="93">
        <v>0</v>
      </c>
      <c r="D182" s="56">
        <f t="shared" si="42"/>
        <v>24</v>
      </c>
      <c r="E182" s="57">
        <f t="shared" si="43"/>
        <v>1440</v>
      </c>
      <c r="F182" s="60">
        <v>11767</v>
      </c>
      <c r="G182" s="57">
        <f t="shared" ref="G182:G186" si="45">(F182*E182)/1000</f>
        <v>16944.48</v>
      </c>
      <c r="H182" s="95"/>
    </row>
    <row r="183" spans="1:8">
      <c r="A183" s="92">
        <v>40415</v>
      </c>
      <c r="B183" s="93">
        <v>0</v>
      </c>
      <c r="C183" s="93">
        <v>0</v>
      </c>
      <c r="D183" s="56">
        <f t="shared" si="42"/>
        <v>24</v>
      </c>
      <c r="E183" s="57">
        <f t="shared" si="43"/>
        <v>1440</v>
      </c>
      <c r="F183" s="60">
        <v>11767</v>
      </c>
      <c r="G183" s="57">
        <f t="shared" si="45"/>
        <v>16944.48</v>
      </c>
      <c r="H183" s="95"/>
    </row>
    <row r="184" spans="1:8">
      <c r="A184" s="92">
        <v>40416</v>
      </c>
      <c r="B184" s="93">
        <v>0</v>
      </c>
      <c r="C184" s="93">
        <v>0</v>
      </c>
      <c r="D184" s="56">
        <f t="shared" si="42"/>
        <v>24</v>
      </c>
      <c r="E184" s="57">
        <f t="shared" si="43"/>
        <v>1440</v>
      </c>
      <c r="F184" s="60">
        <v>11767</v>
      </c>
      <c r="G184" s="57">
        <f t="shared" si="45"/>
        <v>16944.48</v>
      </c>
      <c r="H184" s="95"/>
    </row>
    <row r="185" spans="1:8">
      <c r="A185" s="92">
        <v>40417</v>
      </c>
      <c r="B185" s="93">
        <v>0</v>
      </c>
      <c r="C185" s="93">
        <v>0.53125</v>
      </c>
      <c r="D185" s="56">
        <f t="shared" si="42"/>
        <v>12.75</v>
      </c>
      <c r="E185" s="57">
        <f t="shared" si="43"/>
        <v>765</v>
      </c>
      <c r="F185" s="60">
        <v>11767</v>
      </c>
      <c r="G185" s="57">
        <f t="shared" si="45"/>
        <v>9001.7549999999992</v>
      </c>
      <c r="H185" s="95"/>
    </row>
    <row r="186" spans="1:8" ht="15" thickBot="1">
      <c r="A186" s="106">
        <v>40417</v>
      </c>
      <c r="B186" s="102">
        <v>0.53125</v>
      </c>
      <c r="C186" s="102">
        <v>24</v>
      </c>
      <c r="D186" s="64">
        <f t="shared" si="42"/>
        <v>11.25</v>
      </c>
      <c r="E186" s="65">
        <f t="shared" si="43"/>
        <v>675</v>
      </c>
      <c r="F186" s="66">
        <v>0</v>
      </c>
      <c r="G186" s="65">
        <f t="shared" si="45"/>
        <v>0</v>
      </c>
      <c r="H186" s="141" t="s">
        <v>172</v>
      </c>
    </row>
    <row r="187" spans="1:8" ht="15" thickTop="1"/>
  </sheetData>
  <autoFilter ref="A1:A186"/>
  <mergeCells count="7">
    <mergeCell ref="B1:C1"/>
    <mergeCell ref="D1:D2"/>
    <mergeCell ref="E1:E2"/>
    <mergeCell ref="H1:H2"/>
    <mergeCell ref="A1:A2"/>
    <mergeCell ref="F1:F2"/>
    <mergeCell ref="G1:G2"/>
  </mergeCells>
  <phoneticPr fontId="1" type="noConversion"/>
  <pageMargins left="0.70866141732283472" right="0.70866141732283472" top="1.1519607843137254" bottom="0.74803149606299213" header="0.31496062992125984" footer="0.31496062992125984"/>
  <pageSetup orientation="landscape" r:id="rId1"/>
  <headerFooter>
    <oddHeader>&amp;L&amp;G&amp;C&amp;"Arial,Bold"&amp;18Table B-14: Pumped Water Flow Rates and Volumes
Faro Pit to Faro Treatment Plant&amp;R&amp;G</oddHeader>
    <oddFooter>&amp;L&amp;"Arial,Regular"&amp;8&amp;Z&amp;F\&amp;A&amp;R&amp;"Arial,Regular"&amp;10Page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91"/>
  <sheetViews>
    <sheetView view="pageLayout" zoomScale="85" zoomScaleNormal="100" zoomScalePageLayoutView="85" workbookViewId="0">
      <selection activeCell="A3" sqref="A3:A5"/>
    </sheetView>
  </sheetViews>
  <sheetFormatPr defaultRowHeight="14.25"/>
  <cols>
    <col min="1" max="1" width="10.7109375" style="11" customWidth="1"/>
    <col min="2" max="3" width="11.85546875" style="8" customWidth="1"/>
    <col min="4" max="4" width="10" style="10" customWidth="1"/>
    <col min="5" max="5" width="10.28515625" style="10" customWidth="1"/>
    <col min="6" max="6" width="13.5703125" style="1" customWidth="1"/>
    <col min="7" max="7" width="16.28515625" style="6" customWidth="1"/>
    <col min="8" max="8" width="37.42578125" style="23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70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71"/>
    </row>
    <row r="3" spans="1:8" ht="15" thickTop="1">
      <c r="A3" s="48">
        <v>40345</v>
      </c>
      <c r="B3" s="49">
        <v>0</v>
      </c>
      <c r="C3" s="49">
        <v>0.66666666666666663</v>
      </c>
      <c r="D3" s="50">
        <f>(IF(OR(ISBLANK(C3),ISBLANK(B3)),0,IF(AND((HOUR(C3-B3)+((MINUTE(C3-B3))/60))=0,C3=0),24,HOUR(C3-B3)+((MINUTE(C3-B3))/60))))</f>
        <v>16</v>
      </c>
      <c r="E3" s="51">
        <f>D3*60</f>
        <v>960</v>
      </c>
      <c r="F3" s="52">
        <v>322</v>
      </c>
      <c r="G3" s="51">
        <f>F3*E3/1000</f>
        <v>309.12</v>
      </c>
      <c r="H3" s="53"/>
    </row>
    <row r="4" spans="1:8">
      <c r="A4" s="54">
        <v>40345</v>
      </c>
      <c r="B4" s="55">
        <v>0.66666666666666663</v>
      </c>
      <c r="C4" s="55">
        <v>1</v>
      </c>
      <c r="D4" s="56">
        <f>(IF(OR(ISBLANK(C4),ISBLANK(B4)),0,IF(AND((HOUR(C4-B4)+((MINUTE(C4-B4))/60))=0,C4=0),24,HOUR(C4-B4)+((MINUTE(C4-B4))/60))))</f>
        <v>8</v>
      </c>
      <c r="E4" s="57">
        <f>D4*60</f>
        <v>480</v>
      </c>
      <c r="F4" s="58">
        <v>322</v>
      </c>
      <c r="G4" s="57">
        <f t="shared" ref="G4:G55" si="0">F4*E4/1000</f>
        <v>154.56</v>
      </c>
      <c r="H4" s="59"/>
    </row>
    <row r="5" spans="1:8" ht="27">
      <c r="A5" s="54">
        <v>40346</v>
      </c>
      <c r="B5" s="55">
        <v>0</v>
      </c>
      <c r="C5" s="55">
        <v>0</v>
      </c>
      <c r="D5" s="56">
        <f t="shared" ref="D5:D55" si="1">(IF(OR(ISBLANK(C5),ISBLANK(B5)),0,IF(AND((HOUR(C5-B5)+((MINUTE(C5-B5))/60))=0,C5=0),24,HOUR(C5-B5)+((MINUTE(C5-B5))/60))))</f>
        <v>24</v>
      </c>
      <c r="E5" s="57">
        <f t="shared" ref="E5:E55" si="2">D5*60</f>
        <v>1440</v>
      </c>
      <c r="F5" s="58">
        <v>322</v>
      </c>
      <c r="G5" s="57">
        <f t="shared" si="0"/>
        <v>463.68</v>
      </c>
      <c r="H5" s="59" t="s">
        <v>121</v>
      </c>
    </row>
    <row r="6" spans="1:8">
      <c r="A6" s="54">
        <v>40347</v>
      </c>
      <c r="B6" s="55">
        <v>0</v>
      </c>
      <c r="C6" s="55">
        <v>0</v>
      </c>
      <c r="D6" s="56">
        <f t="shared" si="1"/>
        <v>24</v>
      </c>
      <c r="E6" s="57">
        <f t="shared" si="2"/>
        <v>1440</v>
      </c>
      <c r="F6" s="58">
        <v>322</v>
      </c>
      <c r="G6" s="57">
        <f t="shared" si="0"/>
        <v>463.68</v>
      </c>
      <c r="H6" s="59"/>
    </row>
    <row r="7" spans="1:8">
      <c r="A7" s="54">
        <v>40348</v>
      </c>
      <c r="B7" s="55">
        <v>0</v>
      </c>
      <c r="C7" s="55">
        <v>0</v>
      </c>
      <c r="D7" s="56">
        <f t="shared" si="1"/>
        <v>24</v>
      </c>
      <c r="E7" s="57">
        <f t="shared" si="2"/>
        <v>1440</v>
      </c>
      <c r="F7" s="58">
        <v>322</v>
      </c>
      <c r="G7" s="57">
        <f t="shared" si="0"/>
        <v>463.68</v>
      </c>
      <c r="H7" s="59"/>
    </row>
    <row r="8" spans="1:8">
      <c r="A8" s="54">
        <v>40349</v>
      </c>
      <c r="B8" s="55">
        <v>0</v>
      </c>
      <c r="C8" s="55">
        <v>0</v>
      </c>
      <c r="D8" s="56">
        <f t="shared" si="1"/>
        <v>24</v>
      </c>
      <c r="E8" s="57">
        <f t="shared" si="2"/>
        <v>1440</v>
      </c>
      <c r="F8" s="58">
        <v>322</v>
      </c>
      <c r="G8" s="57">
        <f t="shared" si="0"/>
        <v>463.68</v>
      </c>
      <c r="H8" s="59"/>
    </row>
    <row r="9" spans="1:8">
      <c r="A9" s="54">
        <v>40350</v>
      </c>
      <c r="B9" s="55">
        <v>0</v>
      </c>
      <c r="C9" s="55">
        <v>0</v>
      </c>
      <c r="D9" s="56">
        <f t="shared" si="1"/>
        <v>24</v>
      </c>
      <c r="E9" s="57">
        <f t="shared" si="2"/>
        <v>1440</v>
      </c>
      <c r="F9" s="58">
        <v>322</v>
      </c>
      <c r="G9" s="57">
        <f t="shared" si="0"/>
        <v>463.68</v>
      </c>
      <c r="H9" s="59"/>
    </row>
    <row r="10" spans="1:8">
      <c r="A10" s="54">
        <v>40351</v>
      </c>
      <c r="B10" s="55">
        <v>0</v>
      </c>
      <c r="C10" s="55">
        <v>0.6020833333333333</v>
      </c>
      <c r="D10" s="56">
        <f t="shared" si="1"/>
        <v>14.45</v>
      </c>
      <c r="E10" s="57">
        <f t="shared" si="2"/>
        <v>867</v>
      </c>
      <c r="F10" s="58">
        <v>322</v>
      </c>
      <c r="G10" s="57">
        <f t="shared" si="0"/>
        <v>279.17399999999998</v>
      </c>
      <c r="H10" s="59"/>
    </row>
    <row r="11" spans="1:8">
      <c r="A11" s="54">
        <v>40351</v>
      </c>
      <c r="B11" s="55">
        <v>0.6020833333333333</v>
      </c>
      <c r="C11" s="55">
        <v>0.6875</v>
      </c>
      <c r="D11" s="56">
        <f t="shared" si="1"/>
        <v>2.0499999999999998</v>
      </c>
      <c r="E11" s="57">
        <f t="shared" si="2"/>
        <v>122.99999999999999</v>
      </c>
      <c r="F11" s="58">
        <v>0</v>
      </c>
      <c r="G11" s="57">
        <f t="shared" si="0"/>
        <v>0</v>
      </c>
      <c r="H11" s="59"/>
    </row>
    <row r="12" spans="1:8">
      <c r="A12" s="54">
        <v>40351</v>
      </c>
      <c r="B12" s="55">
        <v>0.6875</v>
      </c>
      <c r="C12" s="55">
        <v>1</v>
      </c>
      <c r="D12" s="56">
        <f t="shared" si="1"/>
        <v>7.5</v>
      </c>
      <c r="E12" s="57">
        <f t="shared" si="2"/>
        <v>450</v>
      </c>
      <c r="F12" s="58">
        <v>322</v>
      </c>
      <c r="G12" s="57">
        <f t="shared" si="0"/>
        <v>144.9</v>
      </c>
      <c r="H12" s="59" t="s">
        <v>122</v>
      </c>
    </row>
    <row r="13" spans="1:8">
      <c r="A13" s="54">
        <v>40352</v>
      </c>
      <c r="B13" s="55">
        <v>0</v>
      </c>
      <c r="C13" s="55">
        <v>0</v>
      </c>
      <c r="D13" s="56">
        <f t="shared" si="1"/>
        <v>24</v>
      </c>
      <c r="E13" s="57">
        <f t="shared" si="2"/>
        <v>1440</v>
      </c>
      <c r="F13" s="58">
        <v>322</v>
      </c>
      <c r="G13" s="57">
        <f t="shared" si="0"/>
        <v>463.68</v>
      </c>
      <c r="H13" s="59"/>
    </row>
    <row r="14" spans="1:8">
      <c r="A14" s="54">
        <v>40353</v>
      </c>
      <c r="B14" s="55">
        <v>0</v>
      </c>
      <c r="C14" s="55">
        <v>0</v>
      </c>
      <c r="D14" s="56">
        <f t="shared" si="1"/>
        <v>24</v>
      </c>
      <c r="E14" s="57">
        <f t="shared" si="2"/>
        <v>1440</v>
      </c>
      <c r="F14" s="58">
        <v>322</v>
      </c>
      <c r="G14" s="57">
        <f t="shared" si="0"/>
        <v>463.68</v>
      </c>
      <c r="H14" s="59"/>
    </row>
    <row r="15" spans="1:8">
      <c r="A15" s="54">
        <v>40354</v>
      </c>
      <c r="B15" s="55">
        <v>0</v>
      </c>
      <c r="C15" s="55">
        <v>0</v>
      </c>
      <c r="D15" s="56">
        <f t="shared" si="1"/>
        <v>24</v>
      </c>
      <c r="E15" s="57">
        <f t="shared" si="2"/>
        <v>1440</v>
      </c>
      <c r="F15" s="58">
        <v>322</v>
      </c>
      <c r="G15" s="57">
        <f t="shared" si="0"/>
        <v>463.68</v>
      </c>
      <c r="H15" s="59"/>
    </row>
    <row r="16" spans="1:8">
      <c r="A16" s="54">
        <v>40355</v>
      </c>
      <c r="B16" s="55">
        <v>0</v>
      </c>
      <c r="C16" s="55">
        <v>0</v>
      </c>
      <c r="D16" s="56">
        <f t="shared" si="1"/>
        <v>24</v>
      </c>
      <c r="E16" s="57">
        <f t="shared" si="2"/>
        <v>1440</v>
      </c>
      <c r="F16" s="58">
        <v>322</v>
      </c>
      <c r="G16" s="57">
        <f t="shared" si="0"/>
        <v>463.68</v>
      </c>
      <c r="H16" s="59"/>
    </row>
    <row r="17" spans="1:8">
      <c r="A17" s="54">
        <v>40356</v>
      </c>
      <c r="B17" s="55">
        <v>0</v>
      </c>
      <c r="C17" s="55">
        <v>0</v>
      </c>
      <c r="D17" s="56">
        <f t="shared" si="1"/>
        <v>24</v>
      </c>
      <c r="E17" s="57">
        <f t="shared" si="2"/>
        <v>1440</v>
      </c>
      <c r="F17" s="58">
        <v>322</v>
      </c>
      <c r="G17" s="57">
        <f t="shared" si="0"/>
        <v>463.68</v>
      </c>
      <c r="H17" s="59"/>
    </row>
    <row r="18" spans="1:8" ht="27.75" customHeight="1">
      <c r="A18" s="54">
        <v>40357</v>
      </c>
      <c r="B18" s="55">
        <v>0</v>
      </c>
      <c r="C18" s="55">
        <v>0</v>
      </c>
      <c r="D18" s="56">
        <f t="shared" si="1"/>
        <v>24</v>
      </c>
      <c r="E18" s="57">
        <f t="shared" si="2"/>
        <v>1440</v>
      </c>
      <c r="F18" s="58">
        <v>322</v>
      </c>
      <c r="G18" s="57">
        <f t="shared" si="0"/>
        <v>463.68</v>
      </c>
      <c r="H18" s="59" t="s">
        <v>232</v>
      </c>
    </row>
    <row r="19" spans="1:8">
      <c r="A19" s="54">
        <v>40358</v>
      </c>
      <c r="B19" s="55">
        <v>0</v>
      </c>
      <c r="C19" s="55">
        <v>0</v>
      </c>
      <c r="D19" s="56">
        <f t="shared" si="1"/>
        <v>24</v>
      </c>
      <c r="E19" s="57">
        <f t="shared" si="2"/>
        <v>1440</v>
      </c>
      <c r="F19" s="58">
        <v>322</v>
      </c>
      <c r="G19" s="57">
        <f t="shared" si="0"/>
        <v>463.68</v>
      </c>
      <c r="H19" s="59"/>
    </row>
    <row r="20" spans="1:8" ht="14.25" customHeight="1">
      <c r="A20" s="54">
        <v>40359</v>
      </c>
      <c r="B20" s="55">
        <v>0</v>
      </c>
      <c r="C20" s="55">
        <v>0</v>
      </c>
      <c r="D20" s="56">
        <f t="shared" si="1"/>
        <v>24</v>
      </c>
      <c r="E20" s="57">
        <f t="shared" si="2"/>
        <v>1440</v>
      </c>
      <c r="F20" s="58">
        <v>322</v>
      </c>
      <c r="G20" s="57">
        <f t="shared" si="0"/>
        <v>463.68</v>
      </c>
      <c r="H20" s="59"/>
    </row>
    <row r="21" spans="1:8" ht="14.25" customHeight="1">
      <c r="A21" s="54">
        <v>40360</v>
      </c>
      <c r="B21" s="55">
        <v>0</v>
      </c>
      <c r="C21" s="55">
        <v>0</v>
      </c>
      <c r="D21" s="56">
        <f t="shared" si="1"/>
        <v>24</v>
      </c>
      <c r="E21" s="57">
        <f t="shared" si="2"/>
        <v>1440</v>
      </c>
      <c r="F21" s="58">
        <v>322</v>
      </c>
      <c r="G21" s="57">
        <f t="shared" si="0"/>
        <v>463.68</v>
      </c>
      <c r="H21" s="59"/>
    </row>
    <row r="22" spans="1:8">
      <c r="A22" s="54">
        <v>40361</v>
      </c>
      <c r="B22" s="55">
        <v>0</v>
      </c>
      <c r="C22" s="55">
        <v>0</v>
      </c>
      <c r="D22" s="56">
        <f t="shared" si="1"/>
        <v>24</v>
      </c>
      <c r="E22" s="57">
        <f t="shared" si="2"/>
        <v>1440</v>
      </c>
      <c r="F22" s="60">
        <v>322</v>
      </c>
      <c r="G22" s="57">
        <f t="shared" si="0"/>
        <v>463.68</v>
      </c>
      <c r="H22" s="61"/>
    </row>
    <row r="23" spans="1:8">
      <c r="A23" s="54">
        <v>40362</v>
      </c>
      <c r="B23" s="55">
        <v>0</v>
      </c>
      <c r="C23" s="55">
        <v>0</v>
      </c>
      <c r="D23" s="56">
        <f t="shared" si="1"/>
        <v>24</v>
      </c>
      <c r="E23" s="57">
        <f t="shared" si="2"/>
        <v>1440</v>
      </c>
      <c r="F23" s="60">
        <v>322</v>
      </c>
      <c r="G23" s="57">
        <f t="shared" si="0"/>
        <v>463.68</v>
      </c>
      <c r="H23" s="61"/>
    </row>
    <row r="24" spans="1:8">
      <c r="A24" s="54">
        <v>40363</v>
      </c>
      <c r="B24" s="55">
        <v>0</v>
      </c>
      <c r="C24" s="55">
        <v>0</v>
      </c>
      <c r="D24" s="56">
        <f t="shared" si="1"/>
        <v>24</v>
      </c>
      <c r="E24" s="57">
        <f t="shared" si="2"/>
        <v>1440</v>
      </c>
      <c r="F24" s="60">
        <v>322</v>
      </c>
      <c r="G24" s="57">
        <f t="shared" si="0"/>
        <v>463.68</v>
      </c>
      <c r="H24" s="61"/>
    </row>
    <row r="25" spans="1:8">
      <c r="A25" s="54">
        <v>40364</v>
      </c>
      <c r="B25" s="55">
        <v>0</v>
      </c>
      <c r="C25" s="55">
        <v>0</v>
      </c>
      <c r="D25" s="56">
        <f t="shared" si="1"/>
        <v>24</v>
      </c>
      <c r="E25" s="57">
        <f t="shared" si="2"/>
        <v>1440</v>
      </c>
      <c r="F25" s="60">
        <v>322</v>
      </c>
      <c r="G25" s="57">
        <f t="shared" si="0"/>
        <v>463.68</v>
      </c>
      <c r="H25" s="61"/>
    </row>
    <row r="26" spans="1:8">
      <c r="A26" s="54">
        <v>40365</v>
      </c>
      <c r="B26" s="55">
        <v>0</v>
      </c>
      <c r="C26" s="55">
        <v>0</v>
      </c>
      <c r="D26" s="56">
        <f t="shared" si="1"/>
        <v>24</v>
      </c>
      <c r="E26" s="57">
        <f t="shared" si="2"/>
        <v>1440</v>
      </c>
      <c r="F26" s="60">
        <v>322</v>
      </c>
      <c r="G26" s="57">
        <f t="shared" si="0"/>
        <v>463.68</v>
      </c>
      <c r="H26" s="61"/>
    </row>
    <row r="27" spans="1:8">
      <c r="A27" s="54">
        <v>40366</v>
      </c>
      <c r="B27" s="55">
        <v>0</v>
      </c>
      <c r="C27" s="55">
        <v>0</v>
      </c>
      <c r="D27" s="56">
        <f t="shared" si="1"/>
        <v>24</v>
      </c>
      <c r="E27" s="57">
        <f t="shared" si="2"/>
        <v>1440</v>
      </c>
      <c r="F27" s="60">
        <v>322</v>
      </c>
      <c r="G27" s="57">
        <f t="shared" si="0"/>
        <v>463.68</v>
      </c>
      <c r="H27" s="61"/>
    </row>
    <row r="28" spans="1:8">
      <c r="A28" s="54">
        <v>40367</v>
      </c>
      <c r="B28" s="55">
        <v>0</v>
      </c>
      <c r="C28" s="55">
        <v>0</v>
      </c>
      <c r="D28" s="56">
        <f t="shared" si="1"/>
        <v>24</v>
      </c>
      <c r="E28" s="57">
        <f t="shared" si="2"/>
        <v>1440</v>
      </c>
      <c r="F28" s="60">
        <v>322</v>
      </c>
      <c r="G28" s="57">
        <f t="shared" si="0"/>
        <v>463.68</v>
      </c>
      <c r="H28" s="61"/>
    </row>
    <row r="29" spans="1:8">
      <c r="A29" s="54">
        <v>40368</v>
      </c>
      <c r="B29" s="55">
        <v>0</v>
      </c>
      <c r="C29" s="55">
        <v>0</v>
      </c>
      <c r="D29" s="56">
        <f t="shared" si="1"/>
        <v>24</v>
      </c>
      <c r="E29" s="57">
        <f t="shared" si="2"/>
        <v>1440</v>
      </c>
      <c r="F29" s="60">
        <v>322</v>
      </c>
      <c r="G29" s="57">
        <f t="shared" si="0"/>
        <v>463.68</v>
      </c>
      <c r="H29" s="61"/>
    </row>
    <row r="30" spans="1:8">
      <c r="A30" s="54">
        <v>40369</v>
      </c>
      <c r="B30" s="55">
        <v>0</v>
      </c>
      <c r="C30" s="55">
        <v>0</v>
      </c>
      <c r="D30" s="56">
        <f t="shared" si="1"/>
        <v>24</v>
      </c>
      <c r="E30" s="57">
        <f t="shared" si="2"/>
        <v>1440</v>
      </c>
      <c r="F30" s="60">
        <v>322</v>
      </c>
      <c r="G30" s="57">
        <f t="shared" si="0"/>
        <v>463.68</v>
      </c>
      <c r="H30" s="61"/>
    </row>
    <row r="31" spans="1:8">
      <c r="A31" s="54">
        <v>40370</v>
      </c>
      <c r="B31" s="55">
        <v>0</v>
      </c>
      <c r="C31" s="55">
        <v>0</v>
      </c>
      <c r="D31" s="56">
        <f t="shared" si="1"/>
        <v>24</v>
      </c>
      <c r="E31" s="57">
        <f t="shared" si="2"/>
        <v>1440</v>
      </c>
      <c r="F31" s="60">
        <v>322</v>
      </c>
      <c r="G31" s="57">
        <f t="shared" si="0"/>
        <v>463.68</v>
      </c>
      <c r="H31" s="61"/>
    </row>
    <row r="32" spans="1:8">
      <c r="A32" s="54">
        <v>40371</v>
      </c>
      <c r="B32" s="55">
        <v>0</v>
      </c>
      <c r="C32" s="55">
        <v>0</v>
      </c>
      <c r="D32" s="56">
        <f t="shared" si="1"/>
        <v>24</v>
      </c>
      <c r="E32" s="57">
        <f t="shared" si="2"/>
        <v>1440</v>
      </c>
      <c r="F32" s="60">
        <v>322</v>
      </c>
      <c r="G32" s="57">
        <f t="shared" si="0"/>
        <v>463.68</v>
      </c>
      <c r="H32" s="61"/>
    </row>
    <row r="33" spans="1:8" ht="15" thickBot="1">
      <c r="A33" s="62">
        <v>40372</v>
      </c>
      <c r="B33" s="63">
        <v>0</v>
      </c>
      <c r="C33" s="63">
        <v>0</v>
      </c>
      <c r="D33" s="64">
        <f t="shared" si="1"/>
        <v>24</v>
      </c>
      <c r="E33" s="65">
        <f t="shared" si="2"/>
        <v>1440</v>
      </c>
      <c r="F33" s="66">
        <v>322</v>
      </c>
      <c r="G33" s="65">
        <f t="shared" si="0"/>
        <v>463.68</v>
      </c>
      <c r="H33" s="67"/>
    </row>
    <row r="34" spans="1:8" ht="15" thickTop="1">
      <c r="A34" s="48">
        <v>40373</v>
      </c>
      <c r="B34" s="49">
        <v>0</v>
      </c>
      <c r="C34" s="49">
        <v>0</v>
      </c>
      <c r="D34" s="50">
        <f t="shared" si="1"/>
        <v>24</v>
      </c>
      <c r="E34" s="51">
        <f t="shared" si="2"/>
        <v>1440</v>
      </c>
      <c r="F34" s="87">
        <v>322</v>
      </c>
      <c r="G34" s="51">
        <f t="shared" si="0"/>
        <v>463.68</v>
      </c>
      <c r="H34" s="88"/>
    </row>
    <row r="35" spans="1:8">
      <c r="A35" s="48">
        <v>40374</v>
      </c>
      <c r="B35" s="49">
        <v>0</v>
      </c>
      <c r="C35" s="49">
        <v>0</v>
      </c>
      <c r="D35" s="50">
        <f t="shared" si="1"/>
        <v>24</v>
      </c>
      <c r="E35" s="51">
        <f t="shared" si="2"/>
        <v>1440</v>
      </c>
      <c r="F35" s="52">
        <v>322</v>
      </c>
      <c r="G35" s="51">
        <f t="shared" si="0"/>
        <v>463.68</v>
      </c>
      <c r="H35" s="53"/>
    </row>
    <row r="36" spans="1:8">
      <c r="A36" s="54">
        <v>40375</v>
      </c>
      <c r="B36" s="55">
        <v>0</v>
      </c>
      <c r="C36" s="55">
        <v>0</v>
      </c>
      <c r="D36" s="56">
        <f t="shared" si="1"/>
        <v>24</v>
      </c>
      <c r="E36" s="57">
        <f t="shared" si="2"/>
        <v>1440</v>
      </c>
      <c r="F36" s="58">
        <v>322</v>
      </c>
      <c r="G36" s="57">
        <f t="shared" si="0"/>
        <v>463.68</v>
      </c>
      <c r="H36" s="59"/>
    </row>
    <row r="37" spans="1:8">
      <c r="A37" s="54">
        <v>40376</v>
      </c>
      <c r="B37" s="55">
        <v>0</v>
      </c>
      <c r="C37" s="55">
        <v>0</v>
      </c>
      <c r="D37" s="56">
        <f t="shared" si="1"/>
        <v>24</v>
      </c>
      <c r="E37" s="57">
        <f t="shared" si="2"/>
        <v>1440</v>
      </c>
      <c r="F37" s="58">
        <v>322</v>
      </c>
      <c r="G37" s="57">
        <f t="shared" si="0"/>
        <v>463.68</v>
      </c>
      <c r="H37" s="59"/>
    </row>
    <row r="38" spans="1:8">
      <c r="A38" s="54">
        <v>40377</v>
      </c>
      <c r="B38" s="55">
        <v>0</v>
      </c>
      <c r="C38" s="55">
        <v>0.37986111111111115</v>
      </c>
      <c r="D38" s="56">
        <f t="shared" si="1"/>
        <v>9.1166666666666671</v>
      </c>
      <c r="E38" s="57">
        <f t="shared" si="2"/>
        <v>547</v>
      </c>
      <c r="F38" s="58">
        <v>322</v>
      </c>
      <c r="G38" s="57">
        <f t="shared" si="0"/>
        <v>176.13399999999999</v>
      </c>
      <c r="H38" s="59"/>
    </row>
    <row r="39" spans="1:8">
      <c r="A39" s="54">
        <v>40377</v>
      </c>
      <c r="B39" s="55">
        <v>0.37986111111111115</v>
      </c>
      <c r="C39" s="55">
        <v>0.48888888888888887</v>
      </c>
      <c r="D39" s="56">
        <f t="shared" si="1"/>
        <v>2.6166666666666667</v>
      </c>
      <c r="E39" s="57">
        <f t="shared" si="2"/>
        <v>157</v>
      </c>
      <c r="F39" s="58">
        <v>0</v>
      </c>
      <c r="G39" s="57">
        <f t="shared" si="0"/>
        <v>0</v>
      </c>
      <c r="H39" s="59" t="s">
        <v>152</v>
      </c>
    </row>
    <row r="40" spans="1:8">
      <c r="A40" s="54">
        <v>40377</v>
      </c>
      <c r="B40" s="55">
        <v>0.48888888888888887</v>
      </c>
      <c r="C40" s="55">
        <v>1</v>
      </c>
      <c r="D40" s="56">
        <f t="shared" si="1"/>
        <v>12.266666666666667</v>
      </c>
      <c r="E40" s="57">
        <f t="shared" si="2"/>
        <v>736</v>
      </c>
      <c r="F40" s="58">
        <v>322</v>
      </c>
      <c r="G40" s="57">
        <f t="shared" si="0"/>
        <v>236.99199999999999</v>
      </c>
      <c r="H40" s="59"/>
    </row>
    <row r="41" spans="1:8">
      <c r="A41" s="54">
        <v>40378</v>
      </c>
      <c r="B41" s="55">
        <v>0</v>
      </c>
      <c r="C41" s="55">
        <v>0</v>
      </c>
      <c r="D41" s="56">
        <f t="shared" si="1"/>
        <v>24</v>
      </c>
      <c r="E41" s="57">
        <f t="shared" si="2"/>
        <v>1440</v>
      </c>
      <c r="F41" s="58">
        <v>322</v>
      </c>
      <c r="G41" s="57">
        <f t="shared" si="0"/>
        <v>463.68</v>
      </c>
      <c r="H41" s="59"/>
    </row>
    <row r="42" spans="1:8">
      <c r="A42" s="54">
        <v>40379</v>
      </c>
      <c r="B42" s="55">
        <v>0</v>
      </c>
      <c r="C42" s="55">
        <v>0</v>
      </c>
      <c r="D42" s="56">
        <f t="shared" si="1"/>
        <v>24</v>
      </c>
      <c r="E42" s="57">
        <f t="shared" si="2"/>
        <v>1440</v>
      </c>
      <c r="F42" s="58">
        <v>322</v>
      </c>
      <c r="G42" s="57">
        <f t="shared" si="0"/>
        <v>463.68</v>
      </c>
      <c r="H42" s="59"/>
    </row>
    <row r="43" spans="1:8">
      <c r="A43" s="54">
        <v>40380</v>
      </c>
      <c r="B43" s="55">
        <v>0</v>
      </c>
      <c r="C43" s="55">
        <v>0</v>
      </c>
      <c r="D43" s="56">
        <f t="shared" si="1"/>
        <v>24</v>
      </c>
      <c r="E43" s="57">
        <f t="shared" si="2"/>
        <v>1440</v>
      </c>
      <c r="F43" s="58">
        <v>322</v>
      </c>
      <c r="G43" s="57">
        <f t="shared" si="0"/>
        <v>463.68</v>
      </c>
      <c r="H43" s="59"/>
    </row>
    <row r="44" spans="1:8">
      <c r="A44" s="54">
        <v>40381</v>
      </c>
      <c r="B44" s="55">
        <v>0</v>
      </c>
      <c r="C44" s="55">
        <v>0</v>
      </c>
      <c r="D44" s="56">
        <f t="shared" si="1"/>
        <v>24</v>
      </c>
      <c r="E44" s="57">
        <f t="shared" si="2"/>
        <v>1440</v>
      </c>
      <c r="F44" s="58">
        <v>322</v>
      </c>
      <c r="G44" s="57">
        <f t="shared" si="0"/>
        <v>463.68</v>
      </c>
      <c r="H44" s="59"/>
    </row>
    <row r="45" spans="1:8">
      <c r="A45" s="54">
        <v>40382</v>
      </c>
      <c r="B45" s="55">
        <v>0</v>
      </c>
      <c r="C45" s="55">
        <v>0</v>
      </c>
      <c r="D45" s="56">
        <f t="shared" si="1"/>
        <v>24</v>
      </c>
      <c r="E45" s="57">
        <f t="shared" si="2"/>
        <v>1440</v>
      </c>
      <c r="F45" s="58">
        <v>322</v>
      </c>
      <c r="G45" s="57">
        <f t="shared" si="0"/>
        <v>463.68</v>
      </c>
      <c r="H45" s="59"/>
    </row>
    <row r="46" spans="1:8">
      <c r="A46" s="54">
        <v>40383</v>
      </c>
      <c r="B46" s="55">
        <v>0</v>
      </c>
      <c r="C46" s="55">
        <v>0</v>
      </c>
      <c r="D46" s="56">
        <f t="shared" si="1"/>
        <v>24</v>
      </c>
      <c r="E46" s="57">
        <f t="shared" si="2"/>
        <v>1440</v>
      </c>
      <c r="F46" s="58">
        <v>322</v>
      </c>
      <c r="G46" s="57">
        <f t="shared" si="0"/>
        <v>463.68</v>
      </c>
      <c r="H46" s="59"/>
    </row>
    <row r="47" spans="1:8">
      <c r="A47" s="54">
        <v>40384</v>
      </c>
      <c r="B47" s="55">
        <v>0</v>
      </c>
      <c r="C47" s="55">
        <v>0</v>
      </c>
      <c r="D47" s="56">
        <f t="shared" si="1"/>
        <v>24</v>
      </c>
      <c r="E47" s="57">
        <f t="shared" si="2"/>
        <v>1440</v>
      </c>
      <c r="F47" s="58">
        <v>322</v>
      </c>
      <c r="G47" s="57">
        <f t="shared" si="0"/>
        <v>463.68</v>
      </c>
      <c r="H47" s="59"/>
    </row>
    <row r="48" spans="1:8">
      <c r="A48" s="54">
        <v>40385</v>
      </c>
      <c r="B48" s="55">
        <v>0</v>
      </c>
      <c r="C48" s="55">
        <v>0</v>
      </c>
      <c r="D48" s="56">
        <f t="shared" si="1"/>
        <v>24</v>
      </c>
      <c r="E48" s="57">
        <f t="shared" si="2"/>
        <v>1440</v>
      </c>
      <c r="F48" s="58">
        <v>322</v>
      </c>
      <c r="G48" s="57">
        <f t="shared" si="0"/>
        <v>463.68</v>
      </c>
      <c r="H48" s="59"/>
    </row>
    <row r="49" spans="1:8">
      <c r="A49" s="54">
        <v>40386</v>
      </c>
      <c r="B49" s="55">
        <v>0</v>
      </c>
      <c r="C49" s="55">
        <v>0.99652777777777779</v>
      </c>
      <c r="D49" s="56">
        <f t="shared" si="1"/>
        <v>23.916666666666668</v>
      </c>
      <c r="E49" s="57">
        <f t="shared" si="2"/>
        <v>1435</v>
      </c>
      <c r="F49" s="58">
        <v>322</v>
      </c>
      <c r="G49" s="57">
        <f t="shared" si="0"/>
        <v>462.07</v>
      </c>
      <c r="H49" s="59"/>
    </row>
    <row r="50" spans="1:8">
      <c r="A50" s="54">
        <v>40386</v>
      </c>
      <c r="B50" s="55">
        <v>0.99652777777777779</v>
      </c>
      <c r="C50" s="55">
        <v>1</v>
      </c>
      <c r="D50" s="56">
        <f t="shared" si="1"/>
        <v>8.3333333333333329E-2</v>
      </c>
      <c r="E50" s="57">
        <f t="shared" si="2"/>
        <v>5</v>
      </c>
      <c r="F50" s="58">
        <v>0</v>
      </c>
      <c r="G50" s="57">
        <f t="shared" si="0"/>
        <v>0</v>
      </c>
      <c r="H50" s="59" t="s">
        <v>153</v>
      </c>
    </row>
    <row r="51" spans="1:8">
      <c r="A51" s="54">
        <v>40387</v>
      </c>
      <c r="B51" s="55">
        <v>0</v>
      </c>
      <c r="C51" s="55">
        <v>0.58472222222222225</v>
      </c>
      <c r="D51" s="56">
        <f t="shared" si="1"/>
        <v>14.033333333333333</v>
      </c>
      <c r="E51" s="57">
        <f t="shared" si="2"/>
        <v>842</v>
      </c>
      <c r="F51" s="58">
        <v>0</v>
      </c>
      <c r="G51" s="57">
        <f t="shared" si="0"/>
        <v>0</v>
      </c>
      <c r="H51" s="59" t="s">
        <v>153</v>
      </c>
    </row>
    <row r="52" spans="1:8">
      <c r="A52" s="54">
        <v>40387</v>
      </c>
      <c r="B52" s="55">
        <v>0.58472222222222225</v>
      </c>
      <c r="C52" s="55">
        <v>1</v>
      </c>
      <c r="D52" s="56">
        <f t="shared" si="1"/>
        <v>9.9666666666666668</v>
      </c>
      <c r="E52" s="57">
        <f t="shared" si="2"/>
        <v>598</v>
      </c>
      <c r="F52" s="58">
        <v>322</v>
      </c>
      <c r="G52" s="57">
        <f t="shared" si="0"/>
        <v>192.55600000000001</v>
      </c>
      <c r="H52" s="59"/>
    </row>
    <row r="53" spans="1:8">
      <c r="A53" s="54">
        <v>40388</v>
      </c>
      <c r="B53" s="55">
        <v>0</v>
      </c>
      <c r="C53" s="55">
        <v>0</v>
      </c>
      <c r="D53" s="56">
        <f t="shared" si="1"/>
        <v>24</v>
      </c>
      <c r="E53" s="57">
        <f t="shared" si="2"/>
        <v>1440</v>
      </c>
      <c r="F53" s="58">
        <v>322</v>
      </c>
      <c r="G53" s="57">
        <f t="shared" si="0"/>
        <v>463.68</v>
      </c>
      <c r="H53" s="59"/>
    </row>
    <row r="54" spans="1:8">
      <c r="A54" s="54">
        <v>40389</v>
      </c>
      <c r="B54" s="55">
        <v>0</v>
      </c>
      <c r="C54" s="55">
        <v>0</v>
      </c>
      <c r="D54" s="56">
        <f t="shared" si="1"/>
        <v>24</v>
      </c>
      <c r="E54" s="57">
        <f t="shared" si="2"/>
        <v>1440</v>
      </c>
      <c r="F54" s="60">
        <v>322</v>
      </c>
      <c r="G54" s="57">
        <f t="shared" si="0"/>
        <v>463.68</v>
      </c>
      <c r="H54" s="61"/>
    </row>
    <row r="55" spans="1:8">
      <c r="A55" s="54">
        <v>40390</v>
      </c>
      <c r="B55" s="55">
        <v>0</v>
      </c>
      <c r="C55" s="55">
        <v>0</v>
      </c>
      <c r="D55" s="56">
        <f t="shared" si="1"/>
        <v>24</v>
      </c>
      <c r="E55" s="57">
        <f t="shared" si="2"/>
        <v>1440</v>
      </c>
      <c r="F55" s="60">
        <v>322</v>
      </c>
      <c r="G55" s="57">
        <f t="shared" si="0"/>
        <v>463.68</v>
      </c>
      <c r="H55" s="61"/>
    </row>
    <row r="56" spans="1:8" ht="12.75" customHeight="1">
      <c r="A56" s="54">
        <v>40391</v>
      </c>
      <c r="B56" s="55">
        <v>0</v>
      </c>
      <c r="C56" s="55">
        <v>0</v>
      </c>
      <c r="D56" s="56">
        <f t="shared" ref="D56" si="3">(IF(OR(ISBLANK(C56),ISBLANK(B56)),0,IF(AND((HOUR(C56-B56)+((MINUTE(C56-B56))/60))=0,C56=0),24,HOUR(C56-B56)+((MINUTE(C56-B56))/60))))</f>
        <v>24</v>
      </c>
      <c r="E56" s="57">
        <f t="shared" ref="E56" si="4">D56*60</f>
        <v>1440</v>
      </c>
      <c r="F56" s="60">
        <v>322</v>
      </c>
      <c r="G56" s="57">
        <f t="shared" ref="G56" si="5">F56*E56/1000</f>
        <v>463.68</v>
      </c>
      <c r="H56" s="61"/>
    </row>
    <row r="57" spans="1:8" ht="12.75" customHeight="1">
      <c r="A57" s="54">
        <v>40392</v>
      </c>
      <c r="B57" s="55">
        <v>0</v>
      </c>
      <c r="C57" s="55">
        <v>0</v>
      </c>
      <c r="D57" s="56">
        <f t="shared" ref="D57:D90" si="6">(IF(OR(ISBLANK(C57),ISBLANK(B57)),0,IF(AND((HOUR(C57-B57)+((MINUTE(C57-B57))/60))=0,C57=0),24,HOUR(C57-B57)+((MINUTE(C57-B57))/60))))</f>
        <v>24</v>
      </c>
      <c r="E57" s="57">
        <f t="shared" ref="E57:E90" si="7">D57*60</f>
        <v>1440</v>
      </c>
      <c r="F57" s="60">
        <v>322</v>
      </c>
      <c r="G57" s="57">
        <f t="shared" ref="G57:G87" si="8">F57*E57/1000</f>
        <v>463.68</v>
      </c>
      <c r="H57" s="61"/>
    </row>
    <row r="58" spans="1:8" ht="12.75" customHeight="1">
      <c r="A58" s="54">
        <v>40393</v>
      </c>
      <c r="B58" s="55">
        <v>0</v>
      </c>
      <c r="C58" s="55">
        <v>0.52569444444444446</v>
      </c>
      <c r="D58" s="56">
        <f t="shared" si="6"/>
        <v>12.616666666666667</v>
      </c>
      <c r="E58" s="57">
        <f t="shared" si="7"/>
        <v>757</v>
      </c>
      <c r="F58" s="60">
        <v>322</v>
      </c>
      <c r="G58" s="57">
        <f t="shared" si="8"/>
        <v>243.75399999999999</v>
      </c>
      <c r="H58" s="61"/>
    </row>
    <row r="59" spans="1:8" ht="12.75" customHeight="1">
      <c r="A59" s="54">
        <v>40393</v>
      </c>
      <c r="B59" s="55">
        <v>0.52569444444444446</v>
      </c>
      <c r="C59" s="55">
        <v>0.6875</v>
      </c>
      <c r="D59" s="56">
        <f t="shared" si="6"/>
        <v>3.8833333333333333</v>
      </c>
      <c r="E59" s="57">
        <f t="shared" si="7"/>
        <v>233</v>
      </c>
      <c r="F59" s="60">
        <v>0</v>
      </c>
      <c r="G59" s="57">
        <f t="shared" si="8"/>
        <v>0</v>
      </c>
      <c r="H59" s="61" t="s">
        <v>157</v>
      </c>
    </row>
    <row r="60" spans="1:8" ht="12.75" customHeight="1">
      <c r="A60" s="54">
        <v>40393</v>
      </c>
      <c r="B60" s="55">
        <v>0.6875</v>
      </c>
      <c r="C60" s="55">
        <v>1</v>
      </c>
      <c r="D60" s="56">
        <f t="shared" si="6"/>
        <v>7.5</v>
      </c>
      <c r="E60" s="57">
        <f t="shared" si="7"/>
        <v>450</v>
      </c>
      <c r="F60" s="60">
        <v>322</v>
      </c>
      <c r="G60" s="57">
        <f t="shared" si="8"/>
        <v>144.9</v>
      </c>
      <c r="H60" s="61"/>
    </row>
    <row r="61" spans="1:8" s="2" customFormat="1" ht="12.75" customHeight="1">
      <c r="A61" s="54">
        <v>40394</v>
      </c>
      <c r="B61" s="55">
        <v>0</v>
      </c>
      <c r="C61" s="55">
        <v>0</v>
      </c>
      <c r="D61" s="56">
        <f t="shared" si="6"/>
        <v>24</v>
      </c>
      <c r="E61" s="57">
        <f t="shared" si="7"/>
        <v>1440</v>
      </c>
      <c r="F61" s="60">
        <v>322</v>
      </c>
      <c r="G61" s="57">
        <f t="shared" si="8"/>
        <v>463.68</v>
      </c>
      <c r="H61" s="61"/>
    </row>
    <row r="62" spans="1:8" s="2" customFormat="1" ht="12.75" customHeight="1">
      <c r="A62" s="54">
        <v>40395</v>
      </c>
      <c r="B62" s="55">
        <v>0</v>
      </c>
      <c r="C62" s="55">
        <v>0</v>
      </c>
      <c r="D62" s="56">
        <f t="shared" si="6"/>
        <v>24</v>
      </c>
      <c r="E62" s="57">
        <f t="shared" si="7"/>
        <v>1440</v>
      </c>
      <c r="F62" s="60">
        <v>322</v>
      </c>
      <c r="G62" s="57">
        <f t="shared" si="8"/>
        <v>463.68</v>
      </c>
      <c r="H62" s="61"/>
    </row>
    <row r="63" spans="1:8" s="2" customFormat="1" ht="13.5">
      <c r="A63" s="54">
        <v>40396</v>
      </c>
      <c r="B63" s="55">
        <v>0</v>
      </c>
      <c r="C63" s="55">
        <v>0</v>
      </c>
      <c r="D63" s="56">
        <f t="shared" si="6"/>
        <v>24</v>
      </c>
      <c r="E63" s="57">
        <f t="shared" si="7"/>
        <v>1440</v>
      </c>
      <c r="F63" s="60">
        <v>322</v>
      </c>
      <c r="G63" s="57">
        <f t="shared" si="8"/>
        <v>463.68</v>
      </c>
      <c r="H63" s="61"/>
    </row>
    <row r="64" spans="1:8" s="2" customFormat="1" ht="14.25" customHeight="1">
      <c r="A64" s="54">
        <v>40397</v>
      </c>
      <c r="B64" s="55">
        <v>0</v>
      </c>
      <c r="C64" s="55">
        <v>0</v>
      </c>
      <c r="D64" s="56">
        <f t="shared" si="6"/>
        <v>24</v>
      </c>
      <c r="E64" s="57">
        <f t="shared" si="7"/>
        <v>1440</v>
      </c>
      <c r="F64" s="60">
        <v>322</v>
      </c>
      <c r="G64" s="57">
        <f t="shared" si="8"/>
        <v>463.68</v>
      </c>
      <c r="H64" s="61"/>
    </row>
    <row r="65" spans="1:8" s="2" customFormat="1" ht="13.5">
      <c r="A65" s="54">
        <v>40398</v>
      </c>
      <c r="B65" s="55">
        <v>0</v>
      </c>
      <c r="C65" s="55">
        <v>0</v>
      </c>
      <c r="D65" s="56">
        <f t="shared" si="6"/>
        <v>24</v>
      </c>
      <c r="E65" s="57">
        <f t="shared" si="7"/>
        <v>1440</v>
      </c>
      <c r="F65" s="60">
        <v>322</v>
      </c>
      <c r="G65" s="57">
        <f t="shared" si="8"/>
        <v>463.68</v>
      </c>
      <c r="H65" s="61"/>
    </row>
    <row r="66" spans="1:8" s="2" customFormat="1" ht="13.5">
      <c r="A66" s="68">
        <v>40399</v>
      </c>
      <c r="B66" s="69">
        <v>0</v>
      </c>
      <c r="C66" s="69">
        <v>0</v>
      </c>
      <c r="D66" s="70">
        <f t="shared" si="6"/>
        <v>24</v>
      </c>
      <c r="E66" s="71">
        <f t="shared" si="7"/>
        <v>1440</v>
      </c>
      <c r="F66" s="72">
        <v>322</v>
      </c>
      <c r="G66" s="71">
        <f t="shared" si="8"/>
        <v>463.68</v>
      </c>
      <c r="H66" s="73"/>
    </row>
    <row r="67" spans="1:8" s="2" customFormat="1" thickBot="1">
      <c r="A67" s="62">
        <v>40400</v>
      </c>
      <c r="B67" s="63">
        <v>0</v>
      </c>
      <c r="C67" s="63">
        <v>0</v>
      </c>
      <c r="D67" s="64">
        <f t="shared" si="6"/>
        <v>24</v>
      </c>
      <c r="E67" s="65">
        <f t="shared" si="7"/>
        <v>1440</v>
      </c>
      <c r="F67" s="74">
        <v>322</v>
      </c>
      <c r="G67" s="65">
        <f t="shared" si="8"/>
        <v>463.68</v>
      </c>
      <c r="H67" s="75"/>
    </row>
    <row r="68" spans="1:8" s="2" customFormat="1" thickTop="1">
      <c r="A68" s="48">
        <v>40401</v>
      </c>
      <c r="B68" s="49">
        <v>0</v>
      </c>
      <c r="C68" s="49">
        <v>0</v>
      </c>
      <c r="D68" s="50">
        <f t="shared" si="6"/>
        <v>24</v>
      </c>
      <c r="E68" s="51">
        <f t="shared" si="7"/>
        <v>1440</v>
      </c>
      <c r="F68" s="52">
        <v>322</v>
      </c>
      <c r="G68" s="51">
        <f t="shared" si="8"/>
        <v>463.68</v>
      </c>
      <c r="H68" s="53"/>
    </row>
    <row r="69" spans="1:8" s="2" customFormat="1" ht="13.5">
      <c r="A69" s="54">
        <v>40402</v>
      </c>
      <c r="B69" s="55">
        <v>0</v>
      </c>
      <c r="C69" s="55">
        <v>0</v>
      </c>
      <c r="D69" s="56">
        <f t="shared" si="6"/>
        <v>24</v>
      </c>
      <c r="E69" s="57">
        <f t="shared" si="7"/>
        <v>1440</v>
      </c>
      <c r="F69" s="58">
        <v>322</v>
      </c>
      <c r="G69" s="57">
        <f t="shared" si="8"/>
        <v>463.68</v>
      </c>
      <c r="H69" s="59"/>
    </row>
    <row r="70" spans="1:8" s="2" customFormat="1" ht="13.5">
      <c r="A70" s="54">
        <v>40403</v>
      </c>
      <c r="B70" s="55">
        <v>0</v>
      </c>
      <c r="C70" s="55">
        <v>0</v>
      </c>
      <c r="D70" s="56">
        <f t="shared" si="6"/>
        <v>24</v>
      </c>
      <c r="E70" s="57">
        <f t="shared" si="7"/>
        <v>1440</v>
      </c>
      <c r="F70" s="58">
        <v>322</v>
      </c>
      <c r="G70" s="57">
        <f t="shared" si="8"/>
        <v>463.68</v>
      </c>
      <c r="H70" s="59"/>
    </row>
    <row r="71" spans="1:8" s="2" customFormat="1" ht="13.5">
      <c r="A71" s="54">
        <v>40404</v>
      </c>
      <c r="B71" s="55">
        <v>0</v>
      </c>
      <c r="C71" s="55">
        <v>0</v>
      </c>
      <c r="D71" s="56">
        <f t="shared" si="6"/>
        <v>24</v>
      </c>
      <c r="E71" s="57">
        <f t="shared" si="7"/>
        <v>1440</v>
      </c>
      <c r="F71" s="58">
        <v>322</v>
      </c>
      <c r="G71" s="57">
        <f t="shared" si="8"/>
        <v>463.68</v>
      </c>
      <c r="H71" s="59"/>
    </row>
    <row r="72" spans="1:8" s="2" customFormat="1" ht="13.5">
      <c r="A72" s="54">
        <v>40405</v>
      </c>
      <c r="B72" s="55">
        <v>0</v>
      </c>
      <c r="C72" s="55">
        <v>0</v>
      </c>
      <c r="D72" s="56">
        <f t="shared" si="6"/>
        <v>24</v>
      </c>
      <c r="E72" s="57">
        <f t="shared" si="7"/>
        <v>1440</v>
      </c>
      <c r="F72" s="58">
        <v>322</v>
      </c>
      <c r="G72" s="57">
        <f t="shared" si="8"/>
        <v>463.68</v>
      </c>
      <c r="H72" s="59"/>
    </row>
    <row r="73" spans="1:8" s="2" customFormat="1" ht="13.5">
      <c r="A73" s="54">
        <v>40406</v>
      </c>
      <c r="B73" s="55">
        <v>0</v>
      </c>
      <c r="C73" s="55">
        <v>0</v>
      </c>
      <c r="D73" s="56">
        <f t="shared" si="6"/>
        <v>24</v>
      </c>
      <c r="E73" s="57">
        <f t="shared" si="7"/>
        <v>1440</v>
      </c>
      <c r="F73" s="58">
        <v>322</v>
      </c>
      <c r="G73" s="57">
        <f t="shared" si="8"/>
        <v>463.68</v>
      </c>
      <c r="H73" s="59"/>
    </row>
    <row r="74" spans="1:8" s="2" customFormat="1" ht="13.5">
      <c r="A74" s="54">
        <v>40407</v>
      </c>
      <c r="B74" s="55">
        <v>0</v>
      </c>
      <c r="C74" s="55">
        <v>0</v>
      </c>
      <c r="D74" s="56">
        <f t="shared" si="6"/>
        <v>24</v>
      </c>
      <c r="E74" s="57">
        <f t="shared" si="7"/>
        <v>1440</v>
      </c>
      <c r="F74" s="58">
        <v>322</v>
      </c>
      <c r="G74" s="57">
        <f t="shared" ref="G74" si="9">F74*E74/1000</f>
        <v>463.68</v>
      </c>
      <c r="H74" s="59"/>
    </row>
    <row r="75" spans="1:8" s="2" customFormat="1" ht="13.5">
      <c r="A75" s="54">
        <v>40408</v>
      </c>
      <c r="B75" s="55">
        <v>0</v>
      </c>
      <c r="C75" s="55">
        <v>0.55208333333333337</v>
      </c>
      <c r="D75" s="56">
        <f t="shared" si="6"/>
        <v>13.25</v>
      </c>
      <c r="E75" s="57">
        <f t="shared" si="7"/>
        <v>795</v>
      </c>
      <c r="F75" s="58">
        <v>322</v>
      </c>
      <c r="G75" s="57">
        <f t="shared" si="8"/>
        <v>255.99</v>
      </c>
      <c r="H75" s="59"/>
    </row>
    <row r="76" spans="1:8" s="2" customFormat="1" ht="27">
      <c r="A76" s="54">
        <v>40408</v>
      </c>
      <c r="B76" s="55">
        <v>0.55208333333333337</v>
      </c>
      <c r="C76" s="55">
        <v>0.62986111111111109</v>
      </c>
      <c r="D76" s="56">
        <f t="shared" si="6"/>
        <v>1.8666666666666667</v>
      </c>
      <c r="E76" s="57">
        <f t="shared" si="7"/>
        <v>112</v>
      </c>
      <c r="F76" s="58">
        <v>0</v>
      </c>
      <c r="G76" s="57">
        <f t="shared" si="8"/>
        <v>0</v>
      </c>
      <c r="H76" s="59" t="s">
        <v>171</v>
      </c>
    </row>
    <row r="77" spans="1:8" s="2" customFormat="1" ht="13.5">
      <c r="A77" s="54">
        <v>40408</v>
      </c>
      <c r="B77" s="55">
        <v>0.62986111111111109</v>
      </c>
      <c r="C77" s="55">
        <v>24</v>
      </c>
      <c r="D77" s="56">
        <f t="shared" si="6"/>
        <v>8.8833333333333329</v>
      </c>
      <c r="E77" s="57">
        <f t="shared" si="7"/>
        <v>533</v>
      </c>
      <c r="F77" s="58">
        <v>322</v>
      </c>
      <c r="G77" s="57">
        <f t="shared" si="8"/>
        <v>171.626</v>
      </c>
      <c r="H77" s="59"/>
    </row>
    <row r="78" spans="1:8" s="2" customFormat="1" ht="13.5">
      <c r="A78" s="54">
        <v>40409</v>
      </c>
      <c r="B78" s="55">
        <v>0</v>
      </c>
      <c r="C78" s="55">
        <v>0</v>
      </c>
      <c r="D78" s="56">
        <f t="shared" si="6"/>
        <v>24</v>
      </c>
      <c r="E78" s="57">
        <f t="shared" si="7"/>
        <v>1440</v>
      </c>
      <c r="F78" s="58">
        <v>322</v>
      </c>
      <c r="G78" s="57">
        <f t="shared" si="8"/>
        <v>463.68</v>
      </c>
      <c r="H78" s="59"/>
    </row>
    <row r="79" spans="1:8" s="2" customFormat="1" ht="13.5">
      <c r="A79" s="54">
        <v>40410</v>
      </c>
      <c r="B79" s="55">
        <v>0</v>
      </c>
      <c r="C79" s="55">
        <v>0</v>
      </c>
      <c r="D79" s="56">
        <f t="shared" si="6"/>
        <v>24</v>
      </c>
      <c r="E79" s="57">
        <f t="shared" si="7"/>
        <v>1440</v>
      </c>
      <c r="F79" s="58">
        <v>322</v>
      </c>
      <c r="G79" s="57">
        <f t="shared" si="8"/>
        <v>463.68</v>
      </c>
      <c r="H79" s="59"/>
    </row>
    <row r="80" spans="1:8" s="2" customFormat="1" ht="13.5">
      <c r="A80" s="54">
        <v>40411</v>
      </c>
      <c r="B80" s="55">
        <v>0</v>
      </c>
      <c r="C80" s="55">
        <v>0</v>
      </c>
      <c r="D80" s="56">
        <f t="shared" si="6"/>
        <v>24</v>
      </c>
      <c r="E80" s="57">
        <f t="shared" si="7"/>
        <v>1440</v>
      </c>
      <c r="F80" s="58">
        <v>322</v>
      </c>
      <c r="G80" s="57">
        <f t="shared" si="8"/>
        <v>463.68</v>
      </c>
      <c r="H80" s="59"/>
    </row>
    <row r="81" spans="1:8" s="2" customFormat="1" ht="13.5">
      <c r="A81" s="54">
        <v>40412</v>
      </c>
      <c r="B81" s="55">
        <v>0</v>
      </c>
      <c r="C81" s="55">
        <v>0</v>
      </c>
      <c r="D81" s="56">
        <f t="shared" si="6"/>
        <v>24</v>
      </c>
      <c r="E81" s="57">
        <f t="shared" si="7"/>
        <v>1440</v>
      </c>
      <c r="F81" s="58">
        <v>322</v>
      </c>
      <c r="G81" s="57">
        <f t="shared" si="8"/>
        <v>463.68</v>
      </c>
      <c r="H81" s="59"/>
    </row>
    <row r="82" spans="1:8" s="2" customFormat="1" ht="13.5">
      <c r="A82" s="54">
        <v>40413</v>
      </c>
      <c r="B82" s="55">
        <v>0</v>
      </c>
      <c r="C82" s="55">
        <v>0</v>
      </c>
      <c r="D82" s="56">
        <f t="shared" si="6"/>
        <v>24</v>
      </c>
      <c r="E82" s="57">
        <f t="shared" si="7"/>
        <v>1440</v>
      </c>
      <c r="F82" s="58">
        <v>322</v>
      </c>
      <c r="G82" s="57">
        <f t="shared" si="8"/>
        <v>463.68</v>
      </c>
      <c r="H82" s="59"/>
    </row>
    <row r="83" spans="1:8" s="2" customFormat="1" ht="13.5">
      <c r="A83" s="54">
        <v>40414</v>
      </c>
      <c r="B83" s="55">
        <v>0</v>
      </c>
      <c r="C83" s="55">
        <v>0</v>
      </c>
      <c r="D83" s="56">
        <f t="shared" si="6"/>
        <v>24</v>
      </c>
      <c r="E83" s="57">
        <f t="shared" si="7"/>
        <v>1440</v>
      </c>
      <c r="F83" s="58">
        <v>322</v>
      </c>
      <c r="G83" s="57">
        <f t="shared" si="8"/>
        <v>463.68</v>
      </c>
      <c r="H83" s="59"/>
    </row>
    <row r="84" spans="1:8" s="2" customFormat="1" ht="13.5">
      <c r="A84" s="54">
        <v>40415</v>
      </c>
      <c r="B84" s="55">
        <v>0</v>
      </c>
      <c r="C84" s="55">
        <v>0</v>
      </c>
      <c r="D84" s="56">
        <f t="shared" si="6"/>
        <v>24</v>
      </c>
      <c r="E84" s="57">
        <f t="shared" si="7"/>
        <v>1440</v>
      </c>
      <c r="F84" s="58">
        <v>322</v>
      </c>
      <c r="G84" s="57">
        <f t="shared" si="8"/>
        <v>463.68</v>
      </c>
      <c r="H84" s="59"/>
    </row>
    <row r="85" spans="1:8" s="2" customFormat="1" ht="13.5">
      <c r="A85" s="54">
        <v>40416</v>
      </c>
      <c r="B85" s="55">
        <v>0</v>
      </c>
      <c r="C85" s="55">
        <v>0</v>
      </c>
      <c r="D85" s="56">
        <f t="shared" si="6"/>
        <v>24</v>
      </c>
      <c r="E85" s="57">
        <f t="shared" si="7"/>
        <v>1440</v>
      </c>
      <c r="F85" s="58">
        <v>322</v>
      </c>
      <c r="G85" s="57">
        <f t="shared" si="8"/>
        <v>463.68</v>
      </c>
      <c r="H85" s="59"/>
    </row>
    <row r="86" spans="1:8" s="2" customFormat="1" ht="13.5">
      <c r="A86" s="54">
        <v>40417</v>
      </c>
      <c r="B86" s="55">
        <v>0</v>
      </c>
      <c r="C86" s="55">
        <v>0</v>
      </c>
      <c r="D86" s="56">
        <f t="shared" si="6"/>
        <v>24</v>
      </c>
      <c r="E86" s="57">
        <f t="shared" si="7"/>
        <v>1440</v>
      </c>
      <c r="F86" s="58">
        <v>322</v>
      </c>
      <c r="G86" s="57">
        <f t="shared" si="8"/>
        <v>463.68</v>
      </c>
      <c r="H86" s="59"/>
    </row>
    <row r="87" spans="1:8" s="2" customFormat="1" ht="13.5">
      <c r="A87" s="54">
        <v>40418</v>
      </c>
      <c r="B87" s="55">
        <v>0</v>
      </c>
      <c r="C87" s="55">
        <v>0</v>
      </c>
      <c r="D87" s="56">
        <f t="shared" si="6"/>
        <v>24</v>
      </c>
      <c r="E87" s="57">
        <f t="shared" si="7"/>
        <v>1440</v>
      </c>
      <c r="F87" s="60">
        <v>322</v>
      </c>
      <c r="G87" s="57">
        <f t="shared" si="8"/>
        <v>463.68</v>
      </c>
      <c r="H87" s="61"/>
    </row>
    <row r="88" spans="1:8" s="2" customFormat="1" ht="13.5">
      <c r="A88" s="54">
        <v>40419</v>
      </c>
      <c r="B88" s="55">
        <v>0</v>
      </c>
      <c r="C88" s="55">
        <v>0</v>
      </c>
      <c r="D88" s="56">
        <f t="shared" si="6"/>
        <v>24</v>
      </c>
      <c r="E88" s="57">
        <f t="shared" si="7"/>
        <v>1440</v>
      </c>
      <c r="F88" s="60">
        <v>322</v>
      </c>
      <c r="G88" s="57">
        <f t="shared" ref="G88:G90" si="10">F88*E88/1000</f>
        <v>463.68</v>
      </c>
      <c r="H88" s="61"/>
    </row>
    <row r="89" spans="1:8" s="2" customFormat="1" ht="13.5">
      <c r="A89" s="54">
        <v>40420</v>
      </c>
      <c r="B89" s="55">
        <v>0</v>
      </c>
      <c r="C89" s="55">
        <v>0.35555555555555557</v>
      </c>
      <c r="D89" s="56">
        <f t="shared" si="6"/>
        <v>8.5333333333333332</v>
      </c>
      <c r="E89" s="57">
        <f t="shared" si="7"/>
        <v>512</v>
      </c>
      <c r="F89" s="60">
        <v>322</v>
      </c>
      <c r="G89" s="57">
        <f t="shared" si="10"/>
        <v>164.864</v>
      </c>
      <c r="H89" s="61"/>
    </row>
    <row r="90" spans="1:8" s="2" customFormat="1" ht="27.75" thickBot="1">
      <c r="A90" s="62">
        <v>40420</v>
      </c>
      <c r="B90" s="63">
        <v>0.35555555555555557</v>
      </c>
      <c r="C90" s="63">
        <v>0.3840277777777778</v>
      </c>
      <c r="D90" s="64">
        <f t="shared" si="6"/>
        <v>0.68333333333333335</v>
      </c>
      <c r="E90" s="65">
        <f t="shared" si="7"/>
        <v>41</v>
      </c>
      <c r="F90" s="66">
        <v>0</v>
      </c>
      <c r="G90" s="65">
        <f t="shared" si="10"/>
        <v>0</v>
      </c>
      <c r="H90" s="67" t="s">
        <v>175</v>
      </c>
    </row>
    <row r="91" spans="1:8" ht="15" thickTop="1">
      <c r="A91" s="76"/>
      <c r="B91" s="77"/>
      <c r="C91" s="77"/>
      <c r="D91" s="78"/>
      <c r="E91" s="78"/>
      <c r="F91" s="79"/>
      <c r="G91" s="80"/>
      <c r="H91" s="81"/>
    </row>
  </sheetData>
  <autoFilter ref="A1:A90"/>
  <mergeCells count="7">
    <mergeCell ref="H1:H2"/>
    <mergeCell ref="A1:A2"/>
    <mergeCell ref="B1:C1"/>
    <mergeCell ref="D1:D2"/>
    <mergeCell ref="E1:E2"/>
    <mergeCell ref="F1:F2"/>
    <mergeCell ref="G1:G2"/>
  </mergeCells>
  <pageMargins left="0.70866141732283472" right="0.70866141732283472" top="1.1417322834645669" bottom="0.59055118110236227" header="0.31496062992125984" footer="0.31496062992125984"/>
  <pageSetup orientation="landscape" r:id="rId1"/>
  <headerFooter>
    <oddHeader>&amp;L&amp;G&amp;C&amp;"Arial,Bold"&amp;18Table B-15: Pumped Water Flow Rates and Volumes
ETA to Faro Treatment Plant&amp;R&amp;G</oddHeader>
    <oddFooter>&amp;L&amp;"Arial,Regular"&amp;8&amp;Z&amp;F\&amp;A&amp;R&amp;"Arial,Regular"&amp;10Page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view="pageLayout" zoomScale="85" zoomScaleNormal="100" zoomScalePageLayoutView="85" workbookViewId="0">
      <selection activeCell="A3" sqref="A3:A5"/>
    </sheetView>
  </sheetViews>
  <sheetFormatPr defaultRowHeight="14.25"/>
  <cols>
    <col min="1" max="1" width="11" style="11" customWidth="1"/>
    <col min="2" max="3" width="11.85546875" style="8" customWidth="1"/>
    <col min="4" max="4" width="10" style="10" customWidth="1"/>
    <col min="5" max="5" width="10.28515625" style="10" customWidth="1"/>
    <col min="6" max="6" width="13.5703125" style="1" customWidth="1"/>
    <col min="7" max="7" width="16.42578125" style="6" customWidth="1"/>
    <col min="8" max="8" width="39.28515625" style="24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68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69"/>
    </row>
    <row r="3" spans="1:8" ht="27.75" thickTop="1">
      <c r="A3" s="89">
        <v>40420</v>
      </c>
      <c r="B3" s="90">
        <v>0.3840277777777778</v>
      </c>
      <c r="C3" s="90">
        <v>24</v>
      </c>
      <c r="D3" s="50">
        <f t="shared" ref="D3:D4" si="0">(IF(OR(ISBLANK(C3),ISBLANK(B3)),0,IF(AND((HOUR(C3-B3)+((MINUTE(C3-B3))/60))=0,C3=0),24,HOUR(C3-B3)+((MINUTE(C3-B3))/60))))</f>
        <v>14.783333333333333</v>
      </c>
      <c r="E3" s="51">
        <f t="shared" ref="E3:E4" si="1">D3*60</f>
        <v>887</v>
      </c>
      <c r="F3" s="91">
        <v>357.37</v>
      </c>
      <c r="G3" s="51">
        <f t="shared" ref="G3:G4" si="2">F3*E3/1000</f>
        <v>316.98719</v>
      </c>
      <c r="H3" s="88" t="s">
        <v>175</v>
      </c>
    </row>
    <row r="4" spans="1:8">
      <c r="A4" s="92">
        <v>40421</v>
      </c>
      <c r="B4" s="93">
        <v>0</v>
      </c>
      <c r="C4" s="93">
        <v>0</v>
      </c>
      <c r="D4" s="56">
        <f t="shared" si="0"/>
        <v>24</v>
      </c>
      <c r="E4" s="57">
        <f t="shared" si="1"/>
        <v>1440</v>
      </c>
      <c r="F4" s="94">
        <v>357.37</v>
      </c>
      <c r="G4" s="57">
        <f t="shared" si="2"/>
        <v>514.61279999999999</v>
      </c>
      <c r="H4" s="95"/>
    </row>
    <row r="5" spans="1:8">
      <c r="A5" s="54">
        <v>40422</v>
      </c>
      <c r="B5" s="55">
        <v>0</v>
      </c>
      <c r="C5" s="55">
        <v>0</v>
      </c>
      <c r="D5" s="56">
        <f t="shared" ref="D5" si="3">(IF(OR(ISBLANK(C5),ISBLANK(B5)),0,IF(AND((HOUR(C5-B5)+((MINUTE(C5-B5))/60))=0,C5=0),24,HOUR(C5-B5)+((MINUTE(C5-B5))/60))))</f>
        <v>24</v>
      </c>
      <c r="E5" s="57">
        <f t="shared" ref="E5" si="4">D5*60</f>
        <v>1440</v>
      </c>
      <c r="F5" s="94">
        <v>357.37</v>
      </c>
      <c r="G5" s="57">
        <f t="shared" ref="G5" si="5">F5*E5/1000</f>
        <v>514.61279999999999</v>
      </c>
      <c r="H5" s="96"/>
    </row>
    <row r="6" spans="1:8" ht="27">
      <c r="A6" s="54">
        <v>40423</v>
      </c>
      <c r="B6" s="55">
        <v>0</v>
      </c>
      <c r="C6" s="55">
        <v>0</v>
      </c>
      <c r="D6" s="56">
        <f t="shared" ref="D6:D12" si="6">(IF(OR(ISBLANK(C6),ISBLANK(B6)),0,IF(AND((HOUR(C6-B6)+((MINUTE(C6-B6))/60))=0,C6=0),24,HOUR(C6-B6)+((MINUTE(C6-B6))/60))))</f>
        <v>24</v>
      </c>
      <c r="E6" s="57">
        <f t="shared" ref="E6:E12" si="7">D6*60</f>
        <v>1440</v>
      </c>
      <c r="F6" s="94">
        <v>357.37</v>
      </c>
      <c r="G6" s="57">
        <f t="shared" ref="G6:G10" si="8">F6*E6/1000</f>
        <v>514.61279999999999</v>
      </c>
      <c r="H6" s="59" t="s">
        <v>176</v>
      </c>
    </row>
    <row r="7" spans="1:8">
      <c r="A7" s="54">
        <v>40424</v>
      </c>
      <c r="B7" s="55">
        <v>0</v>
      </c>
      <c r="C7" s="55">
        <v>0</v>
      </c>
      <c r="D7" s="56">
        <f t="shared" si="6"/>
        <v>24</v>
      </c>
      <c r="E7" s="57">
        <f t="shared" si="7"/>
        <v>1440</v>
      </c>
      <c r="F7" s="94">
        <v>357.37</v>
      </c>
      <c r="G7" s="57">
        <f t="shared" si="8"/>
        <v>514.61279999999999</v>
      </c>
      <c r="H7" s="96"/>
    </row>
    <row r="8" spans="1:8">
      <c r="A8" s="54">
        <v>40425</v>
      </c>
      <c r="B8" s="55">
        <v>0</v>
      </c>
      <c r="C8" s="55">
        <v>0</v>
      </c>
      <c r="D8" s="56">
        <f t="shared" si="6"/>
        <v>24</v>
      </c>
      <c r="E8" s="57">
        <f t="shared" si="7"/>
        <v>1440</v>
      </c>
      <c r="F8" s="94">
        <v>357.37</v>
      </c>
      <c r="G8" s="57">
        <f t="shared" si="8"/>
        <v>514.61279999999999</v>
      </c>
      <c r="H8" s="96"/>
    </row>
    <row r="9" spans="1:8">
      <c r="A9" s="54">
        <v>40426</v>
      </c>
      <c r="B9" s="55">
        <v>0</v>
      </c>
      <c r="C9" s="55">
        <v>0</v>
      </c>
      <c r="D9" s="56">
        <f t="shared" si="6"/>
        <v>24</v>
      </c>
      <c r="E9" s="57">
        <f t="shared" si="7"/>
        <v>1440</v>
      </c>
      <c r="F9" s="94">
        <v>357.37</v>
      </c>
      <c r="G9" s="57">
        <f t="shared" si="8"/>
        <v>514.61279999999999</v>
      </c>
      <c r="H9" s="96"/>
    </row>
    <row r="10" spans="1:8">
      <c r="A10" s="54">
        <v>40427</v>
      </c>
      <c r="B10" s="55">
        <v>0</v>
      </c>
      <c r="C10" s="55">
        <v>0</v>
      </c>
      <c r="D10" s="56">
        <f t="shared" si="6"/>
        <v>24</v>
      </c>
      <c r="E10" s="57">
        <f t="shared" si="7"/>
        <v>1440</v>
      </c>
      <c r="F10" s="94">
        <v>357.37</v>
      </c>
      <c r="G10" s="57">
        <f t="shared" si="8"/>
        <v>514.61279999999999</v>
      </c>
      <c r="H10" s="96"/>
    </row>
    <row r="11" spans="1:8">
      <c r="A11" s="54">
        <v>40428</v>
      </c>
      <c r="B11" s="55">
        <v>0</v>
      </c>
      <c r="C11" s="55">
        <v>0</v>
      </c>
      <c r="D11" s="56">
        <f t="shared" si="6"/>
        <v>24</v>
      </c>
      <c r="E11" s="57">
        <f t="shared" si="7"/>
        <v>1440</v>
      </c>
      <c r="F11" s="94">
        <v>357.37</v>
      </c>
      <c r="G11" s="57">
        <f t="shared" ref="G11:G12" si="9">F11*E11/1000</f>
        <v>514.61279999999999</v>
      </c>
      <c r="H11" s="96"/>
    </row>
    <row r="12" spans="1:8">
      <c r="A12" s="54">
        <v>40429</v>
      </c>
      <c r="B12" s="55">
        <v>0</v>
      </c>
      <c r="C12" s="55">
        <v>0</v>
      </c>
      <c r="D12" s="56">
        <f t="shared" si="6"/>
        <v>24</v>
      </c>
      <c r="E12" s="57">
        <f t="shared" si="7"/>
        <v>1440</v>
      </c>
      <c r="F12" s="94">
        <v>357.37</v>
      </c>
      <c r="G12" s="57">
        <f t="shared" si="9"/>
        <v>514.61279999999999</v>
      </c>
      <c r="H12" s="96"/>
    </row>
    <row r="13" spans="1:8">
      <c r="A13" s="54">
        <v>40430</v>
      </c>
      <c r="B13" s="55">
        <v>0</v>
      </c>
      <c r="C13" s="55">
        <v>0.41875000000000001</v>
      </c>
      <c r="D13" s="56">
        <f t="shared" ref="D13:D15" si="10">(IF(OR(ISBLANK(C13),ISBLANK(B13)),0,IF(AND((HOUR(C13-B13)+((MINUTE(C13-B13))/60))=0,C13=0),24,HOUR(C13-B13)+((MINUTE(C13-B13))/60))))</f>
        <v>10.050000000000001</v>
      </c>
      <c r="E13" s="57">
        <f t="shared" ref="E13:E15" si="11">D13*60</f>
        <v>603</v>
      </c>
      <c r="F13" s="94">
        <v>357.37</v>
      </c>
      <c r="G13" s="57">
        <f t="shared" ref="G13:G14" si="12">F13*E13/1000</f>
        <v>215.49411000000001</v>
      </c>
      <c r="H13" s="96"/>
    </row>
    <row r="14" spans="1:8" ht="27">
      <c r="A14" s="54">
        <v>40430</v>
      </c>
      <c r="B14" s="55">
        <v>0.41875000000000001</v>
      </c>
      <c r="C14" s="93">
        <v>24</v>
      </c>
      <c r="D14" s="56">
        <f t="shared" si="10"/>
        <v>13.95</v>
      </c>
      <c r="E14" s="57">
        <f t="shared" si="11"/>
        <v>837</v>
      </c>
      <c r="F14" s="94">
        <v>221.22</v>
      </c>
      <c r="G14" s="57">
        <f t="shared" si="12"/>
        <v>185.16113999999999</v>
      </c>
      <c r="H14" s="59" t="s">
        <v>176</v>
      </c>
    </row>
    <row r="15" spans="1:8">
      <c r="A15" s="54">
        <v>40431</v>
      </c>
      <c r="B15" s="55">
        <v>0</v>
      </c>
      <c r="C15" s="55">
        <v>0</v>
      </c>
      <c r="D15" s="56">
        <f t="shared" si="10"/>
        <v>24</v>
      </c>
      <c r="E15" s="57">
        <f t="shared" si="11"/>
        <v>1440</v>
      </c>
      <c r="F15" s="94">
        <v>221.22</v>
      </c>
      <c r="G15" s="57">
        <f t="shared" ref="G15:G17" si="13">F15*E15/1000</f>
        <v>318.55680000000001</v>
      </c>
      <c r="H15" s="96"/>
    </row>
    <row r="16" spans="1:8">
      <c r="A16" s="54">
        <v>40432</v>
      </c>
      <c r="B16" s="55">
        <v>0</v>
      </c>
      <c r="C16" s="55">
        <v>0</v>
      </c>
      <c r="D16" s="56">
        <f t="shared" ref="D16:D17" si="14">(IF(OR(ISBLANK(C16),ISBLANK(B16)),0,IF(AND((HOUR(C16-B16)+((MINUTE(C16-B16))/60))=0,C16=0),24,HOUR(C16-B16)+((MINUTE(C16-B16))/60))))</f>
        <v>24</v>
      </c>
      <c r="E16" s="57">
        <f t="shared" ref="E16:E17" si="15">D16*60</f>
        <v>1440</v>
      </c>
      <c r="F16" s="94">
        <v>221.22</v>
      </c>
      <c r="G16" s="57">
        <f t="shared" si="13"/>
        <v>318.55680000000001</v>
      </c>
      <c r="H16" s="96"/>
    </row>
    <row r="17" spans="1:8">
      <c r="A17" s="54">
        <v>40433</v>
      </c>
      <c r="B17" s="55">
        <v>0</v>
      </c>
      <c r="C17" s="55">
        <v>0</v>
      </c>
      <c r="D17" s="56">
        <f t="shared" si="14"/>
        <v>24</v>
      </c>
      <c r="E17" s="57">
        <f t="shared" si="15"/>
        <v>1440</v>
      </c>
      <c r="F17" s="94">
        <v>221.22</v>
      </c>
      <c r="G17" s="57">
        <f t="shared" si="13"/>
        <v>318.55680000000001</v>
      </c>
      <c r="H17" s="59"/>
    </row>
    <row r="18" spans="1:8">
      <c r="A18" s="54">
        <v>40434</v>
      </c>
      <c r="B18" s="55">
        <v>0</v>
      </c>
      <c r="C18" s="55">
        <v>0</v>
      </c>
      <c r="D18" s="56">
        <f t="shared" ref="D18:D19" si="16">(IF(OR(ISBLANK(C18),ISBLANK(B18)),0,IF(AND((HOUR(C18-B18)+((MINUTE(C18-B18))/60))=0,C18=0),24,HOUR(C18-B18)+((MINUTE(C18-B18))/60))))</f>
        <v>24</v>
      </c>
      <c r="E18" s="57">
        <f t="shared" ref="E18:E19" si="17">D18*60</f>
        <v>1440</v>
      </c>
      <c r="F18" s="94">
        <v>221.22</v>
      </c>
      <c r="G18" s="57">
        <f t="shared" ref="G18:G19" si="18">F18*E18/1000</f>
        <v>318.55680000000001</v>
      </c>
      <c r="H18" s="96"/>
    </row>
    <row r="19" spans="1:8" ht="14.25" customHeight="1">
      <c r="A19" s="54">
        <v>40435</v>
      </c>
      <c r="B19" s="55">
        <v>0</v>
      </c>
      <c r="C19" s="55">
        <v>0</v>
      </c>
      <c r="D19" s="56">
        <f t="shared" si="16"/>
        <v>24</v>
      </c>
      <c r="E19" s="57">
        <f t="shared" si="17"/>
        <v>1440</v>
      </c>
      <c r="F19" s="94">
        <v>221.22</v>
      </c>
      <c r="G19" s="57">
        <f t="shared" si="18"/>
        <v>318.55680000000001</v>
      </c>
      <c r="H19" s="96"/>
    </row>
    <row r="20" spans="1:8">
      <c r="A20" s="54">
        <v>40436</v>
      </c>
      <c r="B20" s="55">
        <v>0</v>
      </c>
      <c r="C20" s="55">
        <v>0</v>
      </c>
      <c r="D20" s="56">
        <f t="shared" ref="D20:D31" si="19">(IF(OR(ISBLANK(C20),ISBLANK(B20)),0,IF(AND((HOUR(C20-B20)+((MINUTE(C20-B20))/60))=0,C20=0),24,HOUR(C20-B20)+((MINUTE(C20-B20))/60))))</f>
        <v>24</v>
      </c>
      <c r="E20" s="57">
        <f t="shared" ref="E20:E31" si="20">D20*60</f>
        <v>1440</v>
      </c>
      <c r="F20" s="94">
        <v>221.22</v>
      </c>
      <c r="G20" s="57">
        <f t="shared" ref="G20:G29" si="21">F20*E20/1000</f>
        <v>318.55680000000001</v>
      </c>
      <c r="H20" s="96"/>
    </row>
    <row r="21" spans="1:8">
      <c r="A21" s="92">
        <v>40437</v>
      </c>
      <c r="B21" s="55">
        <v>0</v>
      </c>
      <c r="C21" s="55">
        <v>0.39930555555555558</v>
      </c>
      <c r="D21" s="56">
        <f t="shared" si="19"/>
        <v>9.5833333333333339</v>
      </c>
      <c r="E21" s="57">
        <f t="shared" si="20"/>
        <v>575</v>
      </c>
      <c r="F21" s="94">
        <v>221.22</v>
      </c>
      <c r="G21" s="57">
        <f t="shared" si="21"/>
        <v>127.2015</v>
      </c>
      <c r="H21" s="96"/>
    </row>
    <row r="22" spans="1:8">
      <c r="A22" s="92">
        <v>40437</v>
      </c>
      <c r="B22" s="55">
        <v>0.39930555555555558</v>
      </c>
      <c r="C22" s="93">
        <v>24</v>
      </c>
      <c r="D22" s="56">
        <f t="shared" si="19"/>
        <v>14.416666666666666</v>
      </c>
      <c r="E22" s="57">
        <f t="shared" si="20"/>
        <v>865</v>
      </c>
      <c r="F22" s="94">
        <v>322.77999999999997</v>
      </c>
      <c r="G22" s="57">
        <f t="shared" si="21"/>
        <v>279.20469999999995</v>
      </c>
      <c r="H22" s="96"/>
    </row>
    <row r="23" spans="1:8">
      <c r="A23" s="92">
        <v>40438</v>
      </c>
      <c r="B23" s="55">
        <v>0</v>
      </c>
      <c r="C23" s="55">
        <v>0</v>
      </c>
      <c r="D23" s="56">
        <f t="shared" si="19"/>
        <v>24</v>
      </c>
      <c r="E23" s="57">
        <f t="shared" si="20"/>
        <v>1440</v>
      </c>
      <c r="F23" s="94">
        <v>322.77999999999997</v>
      </c>
      <c r="G23" s="57">
        <f t="shared" si="21"/>
        <v>464.80319999999995</v>
      </c>
      <c r="H23" s="96"/>
    </row>
    <row r="24" spans="1:8">
      <c r="A24" s="92">
        <v>40439</v>
      </c>
      <c r="B24" s="55">
        <v>0</v>
      </c>
      <c r="C24" s="55">
        <v>0</v>
      </c>
      <c r="D24" s="56">
        <f t="shared" si="19"/>
        <v>24</v>
      </c>
      <c r="E24" s="57">
        <f t="shared" si="20"/>
        <v>1440</v>
      </c>
      <c r="F24" s="94">
        <v>322.77999999999997</v>
      </c>
      <c r="G24" s="57">
        <f t="shared" si="21"/>
        <v>464.80319999999995</v>
      </c>
      <c r="H24" s="96"/>
    </row>
    <row r="25" spans="1:8">
      <c r="A25" s="92">
        <v>40440</v>
      </c>
      <c r="B25" s="55">
        <v>0</v>
      </c>
      <c r="C25" s="55">
        <v>0</v>
      </c>
      <c r="D25" s="56">
        <f t="shared" si="19"/>
        <v>24</v>
      </c>
      <c r="E25" s="57">
        <f t="shared" si="20"/>
        <v>1440</v>
      </c>
      <c r="F25" s="94">
        <v>322.77999999999997</v>
      </c>
      <c r="G25" s="57">
        <f t="shared" si="21"/>
        <v>464.80319999999995</v>
      </c>
      <c r="H25" s="96"/>
    </row>
    <row r="26" spans="1:8">
      <c r="A26" s="92">
        <v>40441</v>
      </c>
      <c r="B26" s="55">
        <v>0</v>
      </c>
      <c r="C26" s="55">
        <v>0</v>
      </c>
      <c r="D26" s="56">
        <f t="shared" si="19"/>
        <v>24</v>
      </c>
      <c r="E26" s="57">
        <f t="shared" si="20"/>
        <v>1440</v>
      </c>
      <c r="F26" s="94">
        <v>322.77999999999997</v>
      </c>
      <c r="G26" s="57">
        <f t="shared" si="21"/>
        <v>464.80319999999995</v>
      </c>
      <c r="H26" s="96"/>
    </row>
    <row r="27" spans="1:8">
      <c r="A27" s="92">
        <v>40442</v>
      </c>
      <c r="B27" s="55">
        <v>0</v>
      </c>
      <c r="C27" s="55">
        <v>0</v>
      </c>
      <c r="D27" s="56">
        <f t="shared" si="19"/>
        <v>24</v>
      </c>
      <c r="E27" s="57">
        <f t="shared" si="20"/>
        <v>1440</v>
      </c>
      <c r="F27" s="94">
        <v>322.77999999999997</v>
      </c>
      <c r="G27" s="57">
        <f t="shared" si="21"/>
        <v>464.80319999999995</v>
      </c>
      <c r="H27" s="96"/>
    </row>
    <row r="28" spans="1:8">
      <c r="A28" s="92">
        <v>40443</v>
      </c>
      <c r="B28" s="55">
        <v>0</v>
      </c>
      <c r="C28" s="55">
        <v>0</v>
      </c>
      <c r="D28" s="56">
        <f t="shared" si="19"/>
        <v>24</v>
      </c>
      <c r="E28" s="57">
        <f t="shared" si="20"/>
        <v>1440</v>
      </c>
      <c r="F28" s="94">
        <v>322.77999999999997</v>
      </c>
      <c r="G28" s="57">
        <f t="shared" si="21"/>
        <v>464.80319999999995</v>
      </c>
      <c r="H28" s="96"/>
    </row>
    <row r="29" spans="1:8">
      <c r="A29" s="92">
        <v>40444</v>
      </c>
      <c r="B29" s="55">
        <v>0</v>
      </c>
      <c r="C29" s="55">
        <v>0.51111111111111118</v>
      </c>
      <c r="D29" s="56">
        <f t="shared" si="19"/>
        <v>12.266666666666667</v>
      </c>
      <c r="E29" s="57">
        <f t="shared" si="20"/>
        <v>736</v>
      </c>
      <c r="F29" s="94">
        <v>283.39</v>
      </c>
      <c r="G29" s="57">
        <f t="shared" si="21"/>
        <v>208.57503999999997</v>
      </c>
      <c r="H29" s="96"/>
    </row>
    <row r="30" spans="1:8">
      <c r="A30" s="92">
        <v>40444</v>
      </c>
      <c r="B30" s="55">
        <v>0.51111111111111118</v>
      </c>
      <c r="C30" s="93">
        <v>24</v>
      </c>
      <c r="D30" s="56">
        <f t="shared" si="19"/>
        <v>11.733333333333333</v>
      </c>
      <c r="E30" s="57">
        <f t="shared" si="20"/>
        <v>704</v>
      </c>
      <c r="F30" s="94">
        <v>283.39</v>
      </c>
      <c r="G30" s="57">
        <f t="shared" ref="G30" si="22">F30*E30/1000</f>
        <v>199.50656000000001</v>
      </c>
      <c r="H30" s="96"/>
    </row>
    <row r="31" spans="1:8">
      <c r="A31" s="68">
        <v>40445</v>
      </c>
      <c r="B31" s="69">
        <v>0</v>
      </c>
      <c r="C31" s="69">
        <v>0</v>
      </c>
      <c r="D31" s="70">
        <f t="shared" si="19"/>
        <v>24</v>
      </c>
      <c r="E31" s="71">
        <f t="shared" si="20"/>
        <v>1440</v>
      </c>
      <c r="F31" s="97">
        <v>283.39</v>
      </c>
      <c r="G31" s="71">
        <f t="shared" ref="G31" si="23">F31*E31/1000</f>
        <v>408.08159999999998</v>
      </c>
      <c r="H31" s="98"/>
    </row>
    <row r="32" spans="1:8" ht="15" thickBot="1">
      <c r="A32" s="62">
        <v>40446</v>
      </c>
      <c r="B32" s="63">
        <v>0</v>
      </c>
      <c r="C32" s="63">
        <v>0</v>
      </c>
      <c r="D32" s="64">
        <f t="shared" ref="D32" si="24">(IF(OR(ISBLANK(C32),ISBLANK(B32)),0,IF(AND((HOUR(C32-B32)+((MINUTE(C32-B32))/60))=0,C32=0),24,HOUR(C32-B32)+((MINUTE(C32-B32))/60))))</f>
        <v>24</v>
      </c>
      <c r="E32" s="65">
        <f t="shared" ref="E32" si="25">D32*60</f>
        <v>1440</v>
      </c>
      <c r="F32" s="99">
        <v>283.39</v>
      </c>
      <c r="G32" s="65">
        <f t="shared" ref="G32" si="26">F32*E32/1000</f>
        <v>408.08159999999998</v>
      </c>
      <c r="H32" s="100"/>
    </row>
    <row r="33" spans="1:8" ht="15" thickTop="1">
      <c r="A33" s="26">
        <v>40447</v>
      </c>
      <c r="B33" s="27">
        <v>0</v>
      </c>
      <c r="C33" s="27">
        <v>0</v>
      </c>
      <c r="D33" s="28">
        <f t="shared" ref="D33:D35" si="27">(IF(OR(ISBLANK(C33),ISBLANK(B33)),0,IF(AND((HOUR(C33-B33)+((MINUTE(C33-B33))/60))=0,C33=0),24,HOUR(C33-B33)+((MINUTE(C33-B33))/60))))</f>
        <v>24</v>
      </c>
      <c r="E33" s="29">
        <f t="shared" ref="E33:E35" si="28">D33*60</f>
        <v>1440</v>
      </c>
      <c r="F33" s="30">
        <v>283.39</v>
      </c>
      <c r="G33" s="29">
        <f t="shared" ref="G33:G35" si="29">F33*E33/1000</f>
        <v>408.08159999999998</v>
      </c>
      <c r="H33" s="31"/>
    </row>
    <row r="34" spans="1:8" ht="15.75" customHeight="1">
      <c r="A34" s="32">
        <v>40448</v>
      </c>
      <c r="B34" s="33">
        <v>0</v>
      </c>
      <c r="C34" s="33">
        <v>0.36458333333333331</v>
      </c>
      <c r="D34" s="34">
        <f t="shared" si="27"/>
        <v>8.75</v>
      </c>
      <c r="E34" s="35">
        <f t="shared" si="28"/>
        <v>525</v>
      </c>
      <c r="F34" s="36">
        <v>283.39</v>
      </c>
      <c r="G34" s="35">
        <f t="shared" si="29"/>
        <v>148.77975000000001</v>
      </c>
      <c r="H34" s="37"/>
    </row>
    <row r="35" spans="1:8" ht="29.25" customHeight="1" thickBot="1">
      <c r="A35" s="38">
        <v>40448</v>
      </c>
      <c r="B35" s="39">
        <v>0.36458333333333331</v>
      </c>
      <c r="C35" s="43">
        <v>24</v>
      </c>
      <c r="D35" s="40">
        <f t="shared" si="27"/>
        <v>15.25</v>
      </c>
      <c r="E35" s="41">
        <f t="shared" si="28"/>
        <v>915</v>
      </c>
      <c r="F35" s="42">
        <v>0</v>
      </c>
      <c r="G35" s="41">
        <f t="shared" si="29"/>
        <v>0</v>
      </c>
      <c r="H35" s="44" t="s">
        <v>181</v>
      </c>
    </row>
    <row r="36" spans="1:8" ht="15" thickTop="1">
      <c r="A36" s="13"/>
      <c r="B36" s="14"/>
      <c r="C36" s="14"/>
      <c r="D36" s="15"/>
      <c r="E36" s="15"/>
      <c r="F36" s="6"/>
      <c r="G36" s="17"/>
    </row>
    <row r="37" spans="1:8">
      <c r="A37" s="13"/>
      <c r="B37" s="14"/>
      <c r="C37" s="14"/>
      <c r="D37" s="15"/>
      <c r="E37" s="15"/>
      <c r="F37" s="6"/>
      <c r="G37" s="17"/>
    </row>
    <row r="38" spans="1:8">
      <c r="A38" s="13"/>
      <c r="B38" s="14"/>
      <c r="C38" s="14"/>
      <c r="D38" s="15"/>
      <c r="E38" s="15"/>
      <c r="F38" s="6"/>
      <c r="G38" s="17"/>
    </row>
    <row r="39" spans="1:8">
      <c r="A39" s="13"/>
      <c r="B39" s="14"/>
      <c r="C39" s="14"/>
      <c r="D39" s="15"/>
      <c r="E39" s="15"/>
      <c r="F39" s="6"/>
      <c r="G39" s="17"/>
    </row>
    <row r="40" spans="1:8">
      <c r="A40" s="13"/>
      <c r="B40" s="14"/>
      <c r="C40" s="14"/>
      <c r="D40" s="15"/>
      <c r="E40" s="15"/>
      <c r="F40" s="6"/>
      <c r="G40" s="17"/>
    </row>
    <row r="41" spans="1:8">
      <c r="A41" s="13"/>
      <c r="B41" s="14"/>
      <c r="C41" s="17"/>
      <c r="D41" s="24"/>
      <c r="E41" s="1"/>
      <c r="G41" s="1"/>
      <c r="H41" s="1"/>
    </row>
    <row r="42" spans="1:8">
      <c r="A42" s="13"/>
      <c r="B42" s="14"/>
      <c r="C42" s="17"/>
      <c r="D42" s="24"/>
      <c r="E42" s="1"/>
      <c r="G42" s="1"/>
      <c r="H42" s="1"/>
    </row>
    <row r="43" spans="1:8">
      <c r="A43" s="13"/>
      <c r="B43" s="14"/>
      <c r="C43" s="17"/>
      <c r="D43" s="24"/>
      <c r="E43" s="1"/>
      <c r="G43" s="1"/>
      <c r="H43" s="1"/>
    </row>
    <row r="44" spans="1:8">
      <c r="A44" s="13"/>
      <c r="B44" s="14"/>
      <c r="C44" s="17"/>
      <c r="D44" s="24"/>
      <c r="E44" s="1"/>
      <c r="G44" s="1"/>
      <c r="H44" s="1"/>
    </row>
    <row r="45" spans="1:8">
      <c r="C45" s="6"/>
      <c r="D45" s="24"/>
      <c r="E45" s="1"/>
      <c r="G45" s="1"/>
      <c r="H45" s="1"/>
    </row>
    <row r="46" spans="1:8">
      <c r="C46" s="6"/>
      <c r="D46" s="24"/>
      <c r="E46" s="1"/>
      <c r="G46" s="1"/>
      <c r="H46" s="1"/>
    </row>
    <row r="47" spans="1:8">
      <c r="C47" s="6"/>
      <c r="D47" s="24"/>
      <c r="E47" s="1"/>
      <c r="G47" s="1"/>
      <c r="H47" s="1"/>
    </row>
    <row r="48" spans="1:8">
      <c r="C48" s="6"/>
      <c r="D48" s="24"/>
      <c r="E48" s="1"/>
      <c r="G48" s="1"/>
      <c r="H48" s="1"/>
    </row>
    <row r="49" spans="3:8">
      <c r="C49" s="6"/>
      <c r="D49" s="24"/>
      <c r="E49" s="1"/>
      <c r="G49" s="1"/>
      <c r="H49" s="1"/>
    </row>
    <row r="50" spans="3:8">
      <c r="C50" s="6"/>
      <c r="D50" s="24"/>
      <c r="E50" s="1"/>
      <c r="G50" s="1"/>
      <c r="H50" s="1"/>
    </row>
    <row r="51" spans="3:8">
      <c r="C51" s="6"/>
      <c r="D51" s="24"/>
      <c r="E51" s="1"/>
      <c r="G51" s="1"/>
      <c r="H51" s="1"/>
    </row>
  </sheetData>
  <mergeCells count="7">
    <mergeCell ref="H1:H2"/>
    <mergeCell ref="A1:A2"/>
    <mergeCell ref="B1:C1"/>
    <mergeCell ref="D1:D2"/>
    <mergeCell ref="E1:E2"/>
    <mergeCell ref="F1:F2"/>
    <mergeCell ref="G1:G2"/>
  </mergeCells>
  <pageMargins left="0.70866141732283472" right="0.51181102362204722" top="1.1417322834645669" bottom="0.59055118110236227" header="0.31496062992125984" footer="0.31496062992125984"/>
  <pageSetup orientation="landscape" r:id="rId1"/>
  <headerFooter>
    <oddHeader>&amp;L&amp;G&amp;C&amp;"Arial,Bold"&amp;18Table B-16: Pumped Water Flow Rates and Volumes
ETA to Intermediate Pond&amp;R&amp;G</oddHeader>
    <oddFooter>&amp;L&amp;"Arial,Regular"&amp;8&amp;Z&amp;F\&amp;A&amp;R&amp;"Arial,Regular"&amp;10Page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212"/>
  <sheetViews>
    <sheetView view="pageLayout" zoomScale="85" zoomScaleNormal="100" zoomScalePageLayoutView="85" workbookViewId="0">
      <selection activeCell="A3" sqref="A3:A4"/>
    </sheetView>
  </sheetViews>
  <sheetFormatPr defaultRowHeight="14.25"/>
  <cols>
    <col min="1" max="1" width="11.140625" style="12" customWidth="1"/>
    <col min="2" max="3" width="11.85546875" style="45" customWidth="1"/>
    <col min="4" max="4" width="10" style="20" customWidth="1"/>
    <col min="5" max="5" width="10.28515625" style="20" customWidth="1"/>
    <col min="6" max="6" width="13.5703125" style="5" customWidth="1"/>
    <col min="7" max="7" width="15.85546875" style="21" customWidth="1"/>
    <col min="8" max="8" width="37.5703125" style="25" customWidth="1"/>
    <col min="9" max="10" width="9.28515625" style="1" bestFit="1" customWidth="1"/>
    <col min="11" max="13" width="9.140625" style="1"/>
    <col min="14" max="14" width="10.5703125" style="1" bestFit="1" customWidth="1"/>
    <col min="15" max="16" width="10.140625" style="1" bestFit="1" customWidth="1"/>
    <col min="17" max="20" width="9.28515625" style="1" bestFit="1" customWidth="1"/>
    <col min="21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72" t="s">
        <v>4</v>
      </c>
    </row>
    <row r="2" spans="1:8" s="7" customFormat="1" ht="15" customHeight="1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73"/>
    </row>
    <row r="3" spans="1:8" ht="41.25" thickTop="1">
      <c r="A3" s="48">
        <v>40274</v>
      </c>
      <c r="B3" s="49">
        <v>0.57291666666666663</v>
      </c>
      <c r="C3" s="49">
        <v>1</v>
      </c>
      <c r="D3" s="50">
        <f>(IF(OR(ISBLANK(C3),ISBLANK(B3)),0,IF(AND((HOUR(C3-B3)+((MINUTE(C3-B3))/60))=0,C3=0),24,HOUR(C3-B3)+((MINUTE(C3-B3))/60))))</f>
        <v>10.25</v>
      </c>
      <c r="E3" s="51">
        <f>D3*60</f>
        <v>615</v>
      </c>
      <c r="F3" s="91">
        <v>5833.03</v>
      </c>
      <c r="G3" s="51">
        <f>F3*E3/1000</f>
        <v>3587.3134499999996</v>
      </c>
      <c r="H3" s="53" t="s">
        <v>73</v>
      </c>
    </row>
    <row r="4" spans="1:8">
      <c r="A4" s="54">
        <v>40275</v>
      </c>
      <c r="B4" s="55">
        <v>0</v>
      </c>
      <c r="C4" s="55">
        <v>0</v>
      </c>
      <c r="D4" s="56">
        <f t="shared" ref="D4:D50" si="0">(IF(OR(ISBLANK(C4),ISBLANK(B4)),0,IF(AND((HOUR(C4-B4)+((MINUTE(C4-B4))/60))=0,C4=0),24,HOUR(C4-B4)+((MINUTE(C4-B4))/60))))</f>
        <v>24</v>
      </c>
      <c r="E4" s="57">
        <f t="shared" ref="E4:E50" si="1">D4*60</f>
        <v>1440</v>
      </c>
      <c r="F4" s="94">
        <v>5833.03</v>
      </c>
      <c r="G4" s="57">
        <f t="shared" ref="G4:G50" si="2">F4*E4/1000</f>
        <v>8399.5631999999987</v>
      </c>
      <c r="H4" s="96" t="s">
        <v>36</v>
      </c>
    </row>
    <row r="5" spans="1:8" ht="27">
      <c r="A5" s="54">
        <v>40276</v>
      </c>
      <c r="B5" s="55">
        <v>0</v>
      </c>
      <c r="C5" s="55">
        <v>0.83333333333333337</v>
      </c>
      <c r="D5" s="56">
        <f t="shared" si="0"/>
        <v>20</v>
      </c>
      <c r="E5" s="57">
        <f t="shared" si="1"/>
        <v>1200</v>
      </c>
      <c r="F5" s="94">
        <v>5833.03</v>
      </c>
      <c r="G5" s="57">
        <f t="shared" si="2"/>
        <v>6999.6360000000004</v>
      </c>
      <c r="H5" s="59" t="s">
        <v>35</v>
      </c>
    </row>
    <row r="6" spans="1:8" ht="27">
      <c r="A6" s="54">
        <v>40276</v>
      </c>
      <c r="B6" s="55">
        <v>0.83333333333333337</v>
      </c>
      <c r="C6" s="55">
        <v>1</v>
      </c>
      <c r="D6" s="56">
        <f t="shared" si="0"/>
        <v>4</v>
      </c>
      <c r="E6" s="57">
        <f t="shared" si="1"/>
        <v>240</v>
      </c>
      <c r="F6" s="94">
        <v>6150</v>
      </c>
      <c r="G6" s="57">
        <f t="shared" si="2"/>
        <v>1476</v>
      </c>
      <c r="H6" s="59" t="s">
        <v>74</v>
      </c>
    </row>
    <row r="7" spans="1:8" ht="40.5">
      <c r="A7" s="54">
        <v>40277</v>
      </c>
      <c r="B7" s="55">
        <v>0</v>
      </c>
      <c r="C7" s="55">
        <v>0</v>
      </c>
      <c r="D7" s="56">
        <f t="shared" si="0"/>
        <v>24</v>
      </c>
      <c r="E7" s="57">
        <f t="shared" si="1"/>
        <v>1440</v>
      </c>
      <c r="F7" s="94">
        <v>6150</v>
      </c>
      <c r="G7" s="57">
        <f t="shared" si="2"/>
        <v>8856</v>
      </c>
      <c r="H7" s="59" t="s">
        <v>54</v>
      </c>
    </row>
    <row r="8" spans="1:8">
      <c r="A8" s="54">
        <v>40278</v>
      </c>
      <c r="B8" s="55">
        <v>0</v>
      </c>
      <c r="C8" s="55">
        <v>0</v>
      </c>
      <c r="D8" s="56">
        <f t="shared" si="0"/>
        <v>24</v>
      </c>
      <c r="E8" s="57">
        <f t="shared" si="1"/>
        <v>1440</v>
      </c>
      <c r="F8" s="94">
        <v>6150</v>
      </c>
      <c r="G8" s="57">
        <f t="shared" si="2"/>
        <v>8856</v>
      </c>
      <c r="H8" s="59" t="s">
        <v>37</v>
      </c>
    </row>
    <row r="9" spans="1:8">
      <c r="A9" s="54">
        <v>40279</v>
      </c>
      <c r="B9" s="55">
        <v>0</v>
      </c>
      <c r="C9" s="55">
        <v>0</v>
      </c>
      <c r="D9" s="56">
        <f t="shared" si="0"/>
        <v>24</v>
      </c>
      <c r="E9" s="57">
        <f t="shared" si="1"/>
        <v>1440</v>
      </c>
      <c r="F9" s="94">
        <v>6150</v>
      </c>
      <c r="G9" s="57">
        <f t="shared" si="2"/>
        <v>8856</v>
      </c>
      <c r="H9" s="59" t="s">
        <v>37</v>
      </c>
    </row>
    <row r="10" spans="1:8">
      <c r="A10" s="54">
        <v>40280</v>
      </c>
      <c r="B10" s="55">
        <v>0</v>
      </c>
      <c r="C10" s="55">
        <v>0.27083333333333331</v>
      </c>
      <c r="D10" s="56">
        <f t="shared" si="0"/>
        <v>6.5</v>
      </c>
      <c r="E10" s="57">
        <f t="shared" si="1"/>
        <v>390</v>
      </c>
      <c r="F10" s="94">
        <v>6150</v>
      </c>
      <c r="G10" s="57">
        <f t="shared" si="2"/>
        <v>2398.5</v>
      </c>
      <c r="H10" s="59" t="s">
        <v>37</v>
      </c>
    </row>
    <row r="11" spans="1:8" ht="27">
      <c r="A11" s="54">
        <v>40280</v>
      </c>
      <c r="B11" s="55">
        <v>0.27083333333333331</v>
      </c>
      <c r="C11" s="55">
        <v>0.72916666666666663</v>
      </c>
      <c r="D11" s="56">
        <f t="shared" si="0"/>
        <v>11</v>
      </c>
      <c r="E11" s="57">
        <f t="shared" si="1"/>
        <v>660</v>
      </c>
      <c r="F11" s="94">
        <v>0</v>
      </c>
      <c r="G11" s="57">
        <f t="shared" si="2"/>
        <v>0</v>
      </c>
      <c r="H11" s="59" t="s">
        <v>53</v>
      </c>
    </row>
    <row r="12" spans="1:8" ht="40.5">
      <c r="A12" s="54">
        <v>40280</v>
      </c>
      <c r="B12" s="55">
        <v>0.72916666666666663</v>
      </c>
      <c r="C12" s="55">
        <v>1</v>
      </c>
      <c r="D12" s="56">
        <f t="shared" si="0"/>
        <v>6.5</v>
      </c>
      <c r="E12" s="57">
        <f t="shared" si="1"/>
        <v>390</v>
      </c>
      <c r="F12" s="94">
        <v>7250</v>
      </c>
      <c r="G12" s="57">
        <f t="shared" si="2"/>
        <v>2827.5</v>
      </c>
      <c r="H12" s="149" t="s">
        <v>75</v>
      </c>
    </row>
    <row r="13" spans="1:8" ht="27">
      <c r="A13" s="54">
        <v>40281</v>
      </c>
      <c r="B13" s="55">
        <v>0</v>
      </c>
      <c r="C13" s="55">
        <v>0</v>
      </c>
      <c r="D13" s="56">
        <f t="shared" si="0"/>
        <v>24</v>
      </c>
      <c r="E13" s="57">
        <f t="shared" si="1"/>
        <v>1440</v>
      </c>
      <c r="F13" s="94">
        <v>7250</v>
      </c>
      <c r="G13" s="57">
        <f t="shared" si="2"/>
        <v>10440</v>
      </c>
      <c r="H13" s="59" t="s">
        <v>52</v>
      </c>
    </row>
    <row r="14" spans="1:8">
      <c r="A14" s="54">
        <v>40282</v>
      </c>
      <c r="B14" s="55">
        <v>0</v>
      </c>
      <c r="C14" s="55">
        <v>0.41319444444444442</v>
      </c>
      <c r="D14" s="56">
        <f t="shared" si="0"/>
        <v>9.9166666666666661</v>
      </c>
      <c r="E14" s="57">
        <f t="shared" si="1"/>
        <v>595</v>
      </c>
      <c r="F14" s="94">
        <v>7250</v>
      </c>
      <c r="G14" s="57">
        <f t="shared" si="2"/>
        <v>4313.75</v>
      </c>
      <c r="H14" s="59" t="s">
        <v>37</v>
      </c>
    </row>
    <row r="15" spans="1:8" ht="27">
      <c r="A15" s="54">
        <v>40282</v>
      </c>
      <c r="B15" s="55">
        <v>0.41319444444444442</v>
      </c>
      <c r="C15" s="55">
        <v>0.60069444444444442</v>
      </c>
      <c r="D15" s="56">
        <f t="shared" si="0"/>
        <v>4.5</v>
      </c>
      <c r="E15" s="57">
        <f t="shared" si="1"/>
        <v>270</v>
      </c>
      <c r="F15" s="94">
        <v>0</v>
      </c>
      <c r="G15" s="57">
        <f t="shared" si="2"/>
        <v>0</v>
      </c>
      <c r="H15" s="59" t="s">
        <v>53</v>
      </c>
    </row>
    <row r="16" spans="1:8" ht="42" customHeight="1">
      <c r="A16" s="54">
        <v>40282</v>
      </c>
      <c r="B16" s="55">
        <v>0.60069444444444442</v>
      </c>
      <c r="C16" s="55">
        <v>1</v>
      </c>
      <c r="D16" s="56">
        <f t="shared" si="0"/>
        <v>9.5833333333333339</v>
      </c>
      <c r="E16" s="57">
        <f t="shared" si="1"/>
        <v>575</v>
      </c>
      <c r="F16" s="94">
        <f>35*60</f>
        <v>2100</v>
      </c>
      <c r="G16" s="57">
        <f t="shared" si="2"/>
        <v>1207.5</v>
      </c>
      <c r="H16" s="59" t="s">
        <v>233</v>
      </c>
    </row>
    <row r="17" spans="1:8">
      <c r="A17" s="54">
        <v>40283</v>
      </c>
      <c r="B17" s="55">
        <v>0</v>
      </c>
      <c r="C17" s="55">
        <v>0</v>
      </c>
      <c r="D17" s="56">
        <f t="shared" si="0"/>
        <v>24</v>
      </c>
      <c r="E17" s="57">
        <f t="shared" si="1"/>
        <v>1440</v>
      </c>
      <c r="F17" s="94">
        <v>2100</v>
      </c>
      <c r="G17" s="57">
        <f t="shared" si="2"/>
        <v>3024</v>
      </c>
      <c r="H17" s="95"/>
    </row>
    <row r="18" spans="1:8">
      <c r="A18" s="54">
        <v>40284</v>
      </c>
      <c r="B18" s="55">
        <v>0</v>
      </c>
      <c r="C18" s="55">
        <v>0</v>
      </c>
      <c r="D18" s="56">
        <f t="shared" si="0"/>
        <v>24</v>
      </c>
      <c r="E18" s="57">
        <f t="shared" si="1"/>
        <v>1440</v>
      </c>
      <c r="F18" s="94">
        <v>2100</v>
      </c>
      <c r="G18" s="57">
        <f t="shared" si="2"/>
        <v>3024</v>
      </c>
      <c r="H18" s="96"/>
    </row>
    <row r="19" spans="1:8">
      <c r="A19" s="54">
        <v>40285</v>
      </c>
      <c r="B19" s="55">
        <v>0</v>
      </c>
      <c r="C19" s="55">
        <v>0</v>
      </c>
      <c r="D19" s="56">
        <f t="shared" si="0"/>
        <v>24</v>
      </c>
      <c r="E19" s="57">
        <f t="shared" si="1"/>
        <v>1440</v>
      </c>
      <c r="F19" s="94">
        <v>2100</v>
      </c>
      <c r="G19" s="57">
        <f t="shared" si="2"/>
        <v>3024</v>
      </c>
      <c r="H19" s="96"/>
    </row>
    <row r="20" spans="1:8">
      <c r="A20" s="54">
        <v>40286</v>
      </c>
      <c r="B20" s="55">
        <v>0</v>
      </c>
      <c r="C20" s="55">
        <v>0</v>
      </c>
      <c r="D20" s="56">
        <f t="shared" si="0"/>
        <v>24</v>
      </c>
      <c r="E20" s="57">
        <f t="shared" si="1"/>
        <v>1440</v>
      </c>
      <c r="F20" s="94">
        <v>2100</v>
      </c>
      <c r="G20" s="57">
        <f t="shared" si="2"/>
        <v>3024</v>
      </c>
      <c r="H20" s="96"/>
    </row>
    <row r="21" spans="1:8">
      <c r="A21" s="68">
        <v>40287</v>
      </c>
      <c r="B21" s="69">
        <v>0</v>
      </c>
      <c r="C21" s="69">
        <v>0</v>
      </c>
      <c r="D21" s="70">
        <f t="shared" si="0"/>
        <v>24</v>
      </c>
      <c r="E21" s="71">
        <f t="shared" si="1"/>
        <v>1440</v>
      </c>
      <c r="F21" s="97">
        <v>2100</v>
      </c>
      <c r="G21" s="71">
        <f t="shared" si="2"/>
        <v>3024</v>
      </c>
      <c r="H21" s="98"/>
    </row>
    <row r="22" spans="1:8" ht="15" thickBot="1">
      <c r="A22" s="62">
        <v>40288</v>
      </c>
      <c r="B22" s="63">
        <v>0</v>
      </c>
      <c r="C22" s="63">
        <v>0</v>
      </c>
      <c r="D22" s="64">
        <f t="shared" si="0"/>
        <v>24</v>
      </c>
      <c r="E22" s="65">
        <f t="shared" si="1"/>
        <v>1440</v>
      </c>
      <c r="F22" s="99">
        <v>2100</v>
      </c>
      <c r="G22" s="65">
        <f t="shared" si="2"/>
        <v>3024</v>
      </c>
      <c r="H22" s="100"/>
    </row>
    <row r="23" spans="1:8" ht="15" thickTop="1">
      <c r="A23" s="48">
        <v>40289</v>
      </c>
      <c r="B23" s="49">
        <v>0</v>
      </c>
      <c r="C23" s="49">
        <v>0</v>
      </c>
      <c r="D23" s="50">
        <f t="shared" si="0"/>
        <v>24</v>
      </c>
      <c r="E23" s="51">
        <f t="shared" si="1"/>
        <v>1440</v>
      </c>
      <c r="F23" s="91">
        <v>2100</v>
      </c>
      <c r="G23" s="51">
        <f t="shared" si="2"/>
        <v>3024</v>
      </c>
      <c r="H23" s="129"/>
    </row>
    <row r="24" spans="1:8">
      <c r="A24" s="54">
        <v>40290</v>
      </c>
      <c r="B24" s="55">
        <v>0</v>
      </c>
      <c r="C24" s="55">
        <v>0</v>
      </c>
      <c r="D24" s="56">
        <f t="shared" si="0"/>
        <v>24</v>
      </c>
      <c r="E24" s="57">
        <f t="shared" si="1"/>
        <v>1440</v>
      </c>
      <c r="F24" s="94">
        <v>2100</v>
      </c>
      <c r="G24" s="57">
        <f t="shared" si="2"/>
        <v>3024</v>
      </c>
      <c r="H24" s="96"/>
    </row>
    <row r="25" spans="1:8">
      <c r="A25" s="54">
        <v>40291</v>
      </c>
      <c r="B25" s="55">
        <v>0</v>
      </c>
      <c r="C25" s="55">
        <v>0</v>
      </c>
      <c r="D25" s="56">
        <f t="shared" si="0"/>
        <v>24</v>
      </c>
      <c r="E25" s="57">
        <f t="shared" si="1"/>
        <v>1440</v>
      </c>
      <c r="F25" s="94">
        <v>2100</v>
      </c>
      <c r="G25" s="57">
        <f t="shared" si="2"/>
        <v>3024</v>
      </c>
      <c r="H25" s="96"/>
    </row>
    <row r="26" spans="1:8">
      <c r="A26" s="54">
        <v>40292</v>
      </c>
      <c r="B26" s="55">
        <v>0</v>
      </c>
      <c r="C26" s="55">
        <v>0</v>
      </c>
      <c r="D26" s="56">
        <f t="shared" si="0"/>
        <v>24</v>
      </c>
      <c r="E26" s="57">
        <f t="shared" si="1"/>
        <v>1440</v>
      </c>
      <c r="F26" s="94">
        <v>2100</v>
      </c>
      <c r="G26" s="57">
        <f t="shared" si="2"/>
        <v>3024</v>
      </c>
      <c r="H26" s="96"/>
    </row>
    <row r="27" spans="1:8">
      <c r="A27" s="54">
        <v>40293</v>
      </c>
      <c r="B27" s="55">
        <v>0</v>
      </c>
      <c r="C27" s="55">
        <v>0</v>
      </c>
      <c r="D27" s="56">
        <f t="shared" si="0"/>
        <v>24</v>
      </c>
      <c r="E27" s="57">
        <f t="shared" si="1"/>
        <v>1440</v>
      </c>
      <c r="F27" s="94">
        <v>7346.89</v>
      </c>
      <c r="G27" s="57">
        <f t="shared" si="2"/>
        <v>10579.5216</v>
      </c>
      <c r="H27" s="96" t="s">
        <v>72</v>
      </c>
    </row>
    <row r="28" spans="1:8">
      <c r="A28" s="54">
        <v>40294</v>
      </c>
      <c r="B28" s="55">
        <v>0</v>
      </c>
      <c r="C28" s="55">
        <v>0.37361111111111112</v>
      </c>
      <c r="D28" s="56">
        <f t="shared" si="0"/>
        <v>8.9666666666666668</v>
      </c>
      <c r="E28" s="57">
        <f t="shared" si="1"/>
        <v>538</v>
      </c>
      <c r="F28" s="94">
        <v>7346.89</v>
      </c>
      <c r="G28" s="57">
        <f t="shared" si="2"/>
        <v>3952.6268200000004</v>
      </c>
      <c r="H28" s="96"/>
    </row>
    <row r="29" spans="1:8">
      <c r="A29" s="54">
        <v>40294</v>
      </c>
      <c r="B29" s="55">
        <v>0.37361111111111112</v>
      </c>
      <c r="C29" s="55">
        <v>1</v>
      </c>
      <c r="D29" s="56">
        <f t="shared" si="0"/>
        <v>15.033333333333333</v>
      </c>
      <c r="E29" s="57">
        <f t="shared" si="1"/>
        <v>902</v>
      </c>
      <c r="F29" s="94">
        <v>7346.89</v>
      </c>
      <c r="G29" s="57">
        <f t="shared" si="2"/>
        <v>6626.8947800000005</v>
      </c>
      <c r="H29" s="96"/>
    </row>
    <row r="30" spans="1:8">
      <c r="A30" s="54">
        <v>40295</v>
      </c>
      <c r="B30" s="55">
        <v>0</v>
      </c>
      <c r="C30" s="55">
        <v>0</v>
      </c>
      <c r="D30" s="56">
        <f t="shared" si="0"/>
        <v>24</v>
      </c>
      <c r="E30" s="57">
        <f t="shared" si="1"/>
        <v>1440</v>
      </c>
      <c r="F30" s="94">
        <v>7346.89</v>
      </c>
      <c r="G30" s="57">
        <f t="shared" si="2"/>
        <v>10579.5216</v>
      </c>
      <c r="H30" s="96"/>
    </row>
    <row r="31" spans="1:8">
      <c r="A31" s="54">
        <v>40296</v>
      </c>
      <c r="B31" s="55">
        <v>0</v>
      </c>
      <c r="C31" s="55">
        <v>0</v>
      </c>
      <c r="D31" s="56">
        <f t="shared" si="0"/>
        <v>24</v>
      </c>
      <c r="E31" s="57">
        <f t="shared" si="1"/>
        <v>1440</v>
      </c>
      <c r="F31" s="94">
        <v>7346.89</v>
      </c>
      <c r="G31" s="57">
        <f t="shared" si="2"/>
        <v>10579.5216</v>
      </c>
      <c r="H31" s="96"/>
    </row>
    <row r="32" spans="1:8">
      <c r="A32" s="54">
        <v>40297</v>
      </c>
      <c r="B32" s="55">
        <v>0</v>
      </c>
      <c r="C32" s="55">
        <v>0.375</v>
      </c>
      <c r="D32" s="56">
        <f t="shared" si="0"/>
        <v>9</v>
      </c>
      <c r="E32" s="57">
        <f t="shared" si="1"/>
        <v>540</v>
      </c>
      <c r="F32" s="94">
        <v>7346.89</v>
      </c>
      <c r="G32" s="57">
        <f t="shared" si="2"/>
        <v>3967.3206</v>
      </c>
      <c r="H32" s="96"/>
    </row>
    <row r="33" spans="1:8">
      <c r="A33" s="54">
        <v>40297</v>
      </c>
      <c r="B33" s="55">
        <v>0.375</v>
      </c>
      <c r="C33" s="55">
        <v>0.52083333333333337</v>
      </c>
      <c r="D33" s="56">
        <f t="shared" si="0"/>
        <v>3.5</v>
      </c>
      <c r="E33" s="57">
        <f t="shared" si="1"/>
        <v>210</v>
      </c>
      <c r="F33" s="94">
        <v>0</v>
      </c>
      <c r="G33" s="57">
        <f t="shared" si="2"/>
        <v>0</v>
      </c>
      <c r="H33" s="96" t="s">
        <v>55</v>
      </c>
    </row>
    <row r="34" spans="1:8" ht="27">
      <c r="A34" s="54">
        <v>40297</v>
      </c>
      <c r="B34" s="55">
        <v>0.52083333333333337</v>
      </c>
      <c r="C34" s="55">
        <v>1</v>
      </c>
      <c r="D34" s="56">
        <f t="shared" si="0"/>
        <v>11.5</v>
      </c>
      <c r="E34" s="57">
        <f t="shared" si="1"/>
        <v>690</v>
      </c>
      <c r="F34" s="94">
        <v>7400</v>
      </c>
      <c r="G34" s="57">
        <f t="shared" si="2"/>
        <v>5106</v>
      </c>
      <c r="H34" s="59" t="s">
        <v>223</v>
      </c>
    </row>
    <row r="35" spans="1:8">
      <c r="A35" s="54">
        <v>40298</v>
      </c>
      <c r="B35" s="55">
        <v>0</v>
      </c>
      <c r="C35" s="55">
        <v>0</v>
      </c>
      <c r="D35" s="56">
        <f t="shared" si="0"/>
        <v>24</v>
      </c>
      <c r="E35" s="57">
        <f t="shared" si="1"/>
        <v>1440</v>
      </c>
      <c r="F35" s="94">
        <v>7400</v>
      </c>
      <c r="G35" s="57">
        <f t="shared" si="2"/>
        <v>10656</v>
      </c>
      <c r="H35" s="96" t="s">
        <v>70</v>
      </c>
    </row>
    <row r="36" spans="1:8">
      <c r="A36" s="54">
        <v>40301</v>
      </c>
      <c r="B36" s="55">
        <v>0</v>
      </c>
      <c r="C36" s="55">
        <v>0.5625</v>
      </c>
      <c r="D36" s="56">
        <f>(IF(OR(ISBLANK(C36),ISBLANK(B36)),0,IF(AND((HOUR(C36-B36)+((MINUTE(C36-B36))/60))=0,C36=0),24,HOUR(C36-B36)+((MINUTE(C36-B36))/60))))</f>
        <v>13.5</v>
      </c>
      <c r="E36" s="57">
        <f>D36*60</f>
        <v>810</v>
      </c>
      <c r="F36" s="94">
        <v>7400</v>
      </c>
      <c r="G36" s="57">
        <f>F36*E36/1000</f>
        <v>5994</v>
      </c>
      <c r="H36" s="96"/>
    </row>
    <row r="37" spans="1:8">
      <c r="A37" s="92">
        <v>40301</v>
      </c>
      <c r="B37" s="93">
        <v>0.5625</v>
      </c>
      <c r="C37" s="55">
        <v>1</v>
      </c>
      <c r="D37" s="56">
        <f t="shared" ref="D37" si="3">(IF(OR(ISBLANK(C37),ISBLANK(B37)),0,IF(AND((HOUR(C37-B37)+((MINUTE(C37-B37))/60))=0,C37=0),24,HOUR(C37-B37)+((MINUTE(C37-B37))/60))))</f>
        <v>10.5</v>
      </c>
      <c r="E37" s="57">
        <f t="shared" ref="E37" si="4">D37*60</f>
        <v>630</v>
      </c>
      <c r="F37" s="105">
        <v>7380</v>
      </c>
      <c r="G37" s="105">
        <f>F37*E37/1000</f>
        <v>4649.3999999999996</v>
      </c>
      <c r="H37" s="96"/>
    </row>
    <row r="38" spans="1:8">
      <c r="A38" s="54">
        <v>40302</v>
      </c>
      <c r="B38" s="55">
        <v>0</v>
      </c>
      <c r="C38" s="55">
        <v>0.35416666666666669</v>
      </c>
      <c r="D38" s="56">
        <f t="shared" si="0"/>
        <v>8.5</v>
      </c>
      <c r="E38" s="57">
        <f t="shared" si="1"/>
        <v>510</v>
      </c>
      <c r="F38" s="150">
        <v>7380</v>
      </c>
      <c r="G38" s="105">
        <f t="shared" si="2"/>
        <v>3763.8</v>
      </c>
      <c r="H38" s="96"/>
    </row>
    <row r="39" spans="1:8">
      <c r="A39" s="54">
        <v>40299</v>
      </c>
      <c r="B39" s="55">
        <v>0</v>
      </c>
      <c r="C39" s="55">
        <v>0</v>
      </c>
      <c r="D39" s="56">
        <f t="shared" si="0"/>
        <v>24</v>
      </c>
      <c r="E39" s="57">
        <f t="shared" si="1"/>
        <v>1440</v>
      </c>
      <c r="F39" s="94">
        <v>7400</v>
      </c>
      <c r="G39" s="57">
        <f t="shared" si="2"/>
        <v>10656</v>
      </c>
      <c r="H39" s="96"/>
    </row>
    <row r="40" spans="1:8">
      <c r="A40" s="54">
        <v>40300</v>
      </c>
      <c r="B40" s="55">
        <v>0</v>
      </c>
      <c r="C40" s="55">
        <v>0</v>
      </c>
      <c r="D40" s="56">
        <f t="shared" si="0"/>
        <v>24</v>
      </c>
      <c r="E40" s="57">
        <f t="shared" si="1"/>
        <v>1440</v>
      </c>
      <c r="F40" s="94">
        <v>7400</v>
      </c>
      <c r="G40" s="57">
        <f t="shared" si="2"/>
        <v>10656</v>
      </c>
      <c r="H40" s="96" t="s">
        <v>71</v>
      </c>
    </row>
    <row r="41" spans="1:8">
      <c r="A41" s="54">
        <v>40301</v>
      </c>
      <c r="B41" s="55">
        <v>0</v>
      </c>
      <c r="C41" s="55">
        <v>0</v>
      </c>
      <c r="D41" s="56">
        <f t="shared" si="0"/>
        <v>24</v>
      </c>
      <c r="E41" s="57">
        <f t="shared" si="1"/>
        <v>1440</v>
      </c>
      <c r="F41" s="94">
        <v>7370</v>
      </c>
      <c r="G41" s="57">
        <f t="shared" si="2"/>
        <v>10612.8</v>
      </c>
      <c r="H41" s="96" t="s">
        <v>78</v>
      </c>
    </row>
    <row r="42" spans="1:8" ht="27">
      <c r="A42" s="54">
        <v>40302</v>
      </c>
      <c r="B42" s="55">
        <v>0</v>
      </c>
      <c r="C42" s="55">
        <v>0</v>
      </c>
      <c r="D42" s="56">
        <f t="shared" si="0"/>
        <v>24</v>
      </c>
      <c r="E42" s="57">
        <f t="shared" si="1"/>
        <v>1440</v>
      </c>
      <c r="F42" s="94">
        <v>7380</v>
      </c>
      <c r="G42" s="57">
        <f t="shared" si="2"/>
        <v>10627.2</v>
      </c>
      <c r="H42" s="59" t="s">
        <v>68</v>
      </c>
    </row>
    <row r="43" spans="1:8">
      <c r="A43" s="54">
        <v>40303</v>
      </c>
      <c r="B43" s="55">
        <v>0</v>
      </c>
      <c r="C43" s="55">
        <v>0</v>
      </c>
      <c r="D43" s="56">
        <f t="shared" si="0"/>
        <v>24</v>
      </c>
      <c r="E43" s="57">
        <f t="shared" si="1"/>
        <v>1440</v>
      </c>
      <c r="F43" s="94">
        <v>7380</v>
      </c>
      <c r="G43" s="57">
        <f t="shared" si="2"/>
        <v>10627.2</v>
      </c>
      <c r="H43" s="96"/>
    </row>
    <row r="44" spans="1:8">
      <c r="A44" s="54">
        <v>40304</v>
      </c>
      <c r="B44" s="55">
        <v>0</v>
      </c>
      <c r="C44" s="55">
        <v>0</v>
      </c>
      <c r="D44" s="56">
        <f t="shared" si="0"/>
        <v>24</v>
      </c>
      <c r="E44" s="57">
        <f t="shared" si="1"/>
        <v>1440</v>
      </c>
      <c r="F44" s="94">
        <v>7380</v>
      </c>
      <c r="G44" s="57">
        <f t="shared" si="2"/>
        <v>10627.2</v>
      </c>
      <c r="H44" s="96"/>
    </row>
    <row r="45" spans="1:8">
      <c r="A45" s="54">
        <v>40305</v>
      </c>
      <c r="B45" s="55">
        <v>0</v>
      </c>
      <c r="C45" s="55">
        <v>0</v>
      </c>
      <c r="D45" s="56">
        <f t="shared" si="0"/>
        <v>24</v>
      </c>
      <c r="E45" s="57">
        <f t="shared" si="1"/>
        <v>1440</v>
      </c>
      <c r="F45" s="94">
        <v>7380</v>
      </c>
      <c r="G45" s="57">
        <f t="shared" si="2"/>
        <v>10627.2</v>
      </c>
      <c r="H45" s="96"/>
    </row>
    <row r="46" spans="1:8">
      <c r="A46" s="54">
        <v>40306</v>
      </c>
      <c r="B46" s="55">
        <v>0</v>
      </c>
      <c r="C46" s="55">
        <v>0</v>
      </c>
      <c r="D46" s="56">
        <f t="shared" si="0"/>
        <v>24</v>
      </c>
      <c r="E46" s="57">
        <f t="shared" si="1"/>
        <v>1440</v>
      </c>
      <c r="F46" s="94">
        <v>7380</v>
      </c>
      <c r="G46" s="57">
        <f t="shared" si="2"/>
        <v>10627.2</v>
      </c>
      <c r="H46" s="96"/>
    </row>
    <row r="47" spans="1:8">
      <c r="A47" s="54">
        <v>40307</v>
      </c>
      <c r="B47" s="55">
        <v>0</v>
      </c>
      <c r="C47" s="55">
        <v>0</v>
      </c>
      <c r="D47" s="56">
        <f t="shared" si="0"/>
        <v>24</v>
      </c>
      <c r="E47" s="57">
        <f t="shared" si="1"/>
        <v>1440</v>
      </c>
      <c r="F47" s="94">
        <v>7380</v>
      </c>
      <c r="G47" s="57">
        <f t="shared" si="2"/>
        <v>10627.2</v>
      </c>
      <c r="H47" s="96"/>
    </row>
    <row r="48" spans="1:8" ht="14.25" customHeight="1">
      <c r="A48" s="54">
        <v>40308</v>
      </c>
      <c r="B48" s="55">
        <v>0</v>
      </c>
      <c r="C48" s="55">
        <v>0</v>
      </c>
      <c r="D48" s="56">
        <f t="shared" si="0"/>
        <v>24</v>
      </c>
      <c r="E48" s="57">
        <f t="shared" si="1"/>
        <v>1440</v>
      </c>
      <c r="F48" s="94">
        <v>7380</v>
      </c>
      <c r="G48" s="57">
        <f t="shared" si="2"/>
        <v>10627.2</v>
      </c>
      <c r="H48" s="96" t="s">
        <v>79</v>
      </c>
    </row>
    <row r="49" spans="1:8">
      <c r="A49" s="54">
        <v>40309</v>
      </c>
      <c r="B49" s="55">
        <v>0</v>
      </c>
      <c r="C49" s="55">
        <v>0</v>
      </c>
      <c r="D49" s="56">
        <f t="shared" si="0"/>
        <v>24</v>
      </c>
      <c r="E49" s="57">
        <f t="shared" si="1"/>
        <v>1440</v>
      </c>
      <c r="F49" s="94">
        <v>7380</v>
      </c>
      <c r="G49" s="57">
        <f t="shared" si="2"/>
        <v>10627.2</v>
      </c>
      <c r="H49" s="96"/>
    </row>
    <row r="50" spans="1:8">
      <c r="A50" s="54">
        <v>40310</v>
      </c>
      <c r="B50" s="55">
        <v>0</v>
      </c>
      <c r="C50" s="55">
        <v>0</v>
      </c>
      <c r="D50" s="56">
        <f t="shared" si="0"/>
        <v>24</v>
      </c>
      <c r="E50" s="57">
        <f t="shared" si="1"/>
        <v>1440</v>
      </c>
      <c r="F50" s="94">
        <v>7380</v>
      </c>
      <c r="G50" s="57">
        <f t="shared" si="2"/>
        <v>10627.2</v>
      </c>
      <c r="H50" s="96"/>
    </row>
    <row r="51" spans="1:8">
      <c r="A51" s="54">
        <v>40311</v>
      </c>
      <c r="B51" s="55">
        <v>0</v>
      </c>
      <c r="C51" s="55">
        <v>0</v>
      </c>
      <c r="D51" s="56">
        <f t="shared" ref="D51:D71" si="5">(IF(OR(ISBLANK(C51),ISBLANK(B51)),0,IF(AND((HOUR(C51-B51)+((MINUTE(C51-B51))/60))=0,C51=0),24,HOUR(C51-B51)+((MINUTE(C51-B51))/60))))</f>
        <v>24</v>
      </c>
      <c r="E51" s="57">
        <f t="shared" ref="E51:E71" si="6">D51*60</f>
        <v>1440</v>
      </c>
      <c r="F51" s="94">
        <v>7380</v>
      </c>
      <c r="G51" s="57">
        <f t="shared" ref="G51:G54" si="7">F51*E51/1000</f>
        <v>10627.2</v>
      </c>
      <c r="H51" s="96"/>
    </row>
    <row r="52" spans="1:8" ht="15" thickBot="1">
      <c r="A52" s="62">
        <v>40312</v>
      </c>
      <c r="B52" s="63">
        <v>0</v>
      </c>
      <c r="C52" s="63">
        <v>0</v>
      </c>
      <c r="D52" s="64">
        <f t="shared" si="5"/>
        <v>24</v>
      </c>
      <c r="E52" s="65">
        <f t="shared" si="6"/>
        <v>1440</v>
      </c>
      <c r="F52" s="99">
        <v>7380</v>
      </c>
      <c r="G52" s="65">
        <f t="shared" si="7"/>
        <v>10627.2</v>
      </c>
      <c r="H52" s="100"/>
    </row>
    <row r="53" spans="1:8" ht="15" thickTop="1">
      <c r="A53" s="110">
        <v>40313</v>
      </c>
      <c r="B53" s="111">
        <v>0</v>
      </c>
      <c r="C53" s="111">
        <v>0</v>
      </c>
      <c r="D53" s="112">
        <f t="shared" si="5"/>
        <v>24</v>
      </c>
      <c r="E53" s="113">
        <f t="shared" si="6"/>
        <v>1440</v>
      </c>
      <c r="F53" s="114">
        <v>7380</v>
      </c>
      <c r="G53" s="113">
        <f t="shared" si="7"/>
        <v>10627.2</v>
      </c>
      <c r="H53" s="229"/>
    </row>
    <row r="54" spans="1:8">
      <c r="A54" s="54">
        <v>40314</v>
      </c>
      <c r="B54" s="55">
        <v>0</v>
      </c>
      <c r="C54" s="55">
        <v>0</v>
      </c>
      <c r="D54" s="56">
        <f t="shared" si="5"/>
        <v>24</v>
      </c>
      <c r="E54" s="57">
        <f t="shared" si="6"/>
        <v>1440</v>
      </c>
      <c r="F54" s="94">
        <v>7380</v>
      </c>
      <c r="G54" s="57">
        <f t="shared" si="7"/>
        <v>10627.2</v>
      </c>
      <c r="H54" s="96"/>
    </row>
    <row r="55" spans="1:8">
      <c r="A55" s="54">
        <v>40315</v>
      </c>
      <c r="B55" s="55">
        <v>0</v>
      </c>
      <c r="C55" s="55">
        <v>0</v>
      </c>
      <c r="D55" s="56">
        <f t="shared" si="5"/>
        <v>24</v>
      </c>
      <c r="E55" s="57">
        <f t="shared" si="6"/>
        <v>1440</v>
      </c>
      <c r="F55" s="94">
        <v>7380</v>
      </c>
      <c r="G55" s="57">
        <f t="shared" ref="G55:G71" si="8">F55*E55/1000</f>
        <v>10627.2</v>
      </c>
      <c r="H55" s="96"/>
    </row>
    <row r="56" spans="1:8">
      <c r="A56" s="54">
        <v>40316</v>
      </c>
      <c r="B56" s="55">
        <v>0</v>
      </c>
      <c r="C56" s="55">
        <v>0</v>
      </c>
      <c r="D56" s="56">
        <f t="shared" ref="D56:D60" si="9">(IF(OR(ISBLANK(C56),ISBLANK(B56)),0,IF(AND((HOUR(C56-B56)+((MINUTE(C56-B56))/60))=0,C56=0),24,HOUR(C56-B56)+((MINUTE(C56-B56))/60))))</f>
        <v>24</v>
      </c>
      <c r="E56" s="57">
        <f t="shared" ref="E56:E60" si="10">D56*60</f>
        <v>1440</v>
      </c>
      <c r="F56" s="94">
        <v>7380</v>
      </c>
      <c r="G56" s="57">
        <f t="shared" ref="G56:G60" si="11">F56*E56/1000</f>
        <v>10627.2</v>
      </c>
      <c r="H56" s="96"/>
    </row>
    <row r="57" spans="1:8">
      <c r="A57" s="54">
        <v>40317</v>
      </c>
      <c r="B57" s="55">
        <v>0</v>
      </c>
      <c r="C57" s="55">
        <v>0</v>
      </c>
      <c r="D57" s="56">
        <f t="shared" si="9"/>
        <v>24</v>
      </c>
      <c r="E57" s="57">
        <f t="shared" si="10"/>
        <v>1440</v>
      </c>
      <c r="F57" s="94">
        <v>7380</v>
      </c>
      <c r="G57" s="57">
        <f t="shared" si="11"/>
        <v>10627.2</v>
      </c>
      <c r="H57" s="96"/>
    </row>
    <row r="58" spans="1:8">
      <c r="A58" s="54">
        <v>40318</v>
      </c>
      <c r="B58" s="55">
        <v>0</v>
      </c>
      <c r="C58" s="55">
        <v>0</v>
      </c>
      <c r="D58" s="56">
        <f t="shared" si="9"/>
        <v>24</v>
      </c>
      <c r="E58" s="57">
        <f t="shared" si="10"/>
        <v>1440</v>
      </c>
      <c r="F58" s="94">
        <v>7380</v>
      </c>
      <c r="G58" s="57">
        <f t="shared" si="11"/>
        <v>10627.2</v>
      </c>
      <c r="H58" s="96"/>
    </row>
    <row r="59" spans="1:8" ht="15.75" customHeight="1">
      <c r="A59" s="54">
        <v>40319</v>
      </c>
      <c r="B59" s="55">
        <v>0</v>
      </c>
      <c r="C59" s="55">
        <v>0</v>
      </c>
      <c r="D59" s="56">
        <f t="shared" si="9"/>
        <v>24</v>
      </c>
      <c r="E59" s="57">
        <f t="shared" si="10"/>
        <v>1440</v>
      </c>
      <c r="F59" s="94">
        <v>7380</v>
      </c>
      <c r="G59" s="57">
        <f t="shared" si="11"/>
        <v>10627.2</v>
      </c>
      <c r="H59" s="96"/>
    </row>
    <row r="60" spans="1:8" ht="16.5" customHeight="1">
      <c r="A60" s="54">
        <v>40320</v>
      </c>
      <c r="B60" s="55">
        <v>0</v>
      </c>
      <c r="C60" s="55">
        <v>0</v>
      </c>
      <c r="D60" s="56">
        <f t="shared" si="9"/>
        <v>24</v>
      </c>
      <c r="E60" s="57">
        <f t="shared" si="10"/>
        <v>1440</v>
      </c>
      <c r="F60" s="94">
        <v>7380</v>
      </c>
      <c r="G60" s="57">
        <f t="shared" si="11"/>
        <v>10627.2</v>
      </c>
      <c r="H60" s="96"/>
    </row>
    <row r="61" spans="1:8" ht="14.25" customHeight="1">
      <c r="A61" s="54">
        <v>40321</v>
      </c>
      <c r="B61" s="55">
        <v>0</v>
      </c>
      <c r="C61" s="55">
        <v>0.40625</v>
      </c>
      <c r="D61" s="56">
        <f t="shared" si="5"/>
        <v>9.75</v>
      </c>
      <c r="E61" s="57">
        <f t="shared" si="6"/>
        <v>585</v>
      </c>
      <c r="F61" s="94">
        <v>7380</v>
      </c>
      <c r="G61" s="57">
        <f t="shared" si="8"/>
        <v>4317.3</v>
      </c>
      <c r="H61" s="96"/>
    </row>
    <row r="62" spans="1:8" ht="14.25" customHeight="1">
      <c r="A62" s="54">
        <v>40321</v>
      </c>
      <c r="B62" s="55">
        <v>0.40625</v>
      </c>
      <c r="C62" s="55">
        <v>1</v>
      </c>
      <c r="D62" s="56">
        <f>(IF(OR(ISBLANK(C62),ISBLANK(B62)),0,IF(AND((HOUR(C62-B62)+((MINUTE(C62-B62))/60))=0,C62=0),24,HOUR(C62-B62)+((MINUTE(C62-B62))/60))))</f>
        <v>14.25</v>
      </c>
      <c r="E62" s="57">
        <f t="shared" si="6"/>
        <v>855</v>
      </c>
      <c r="F62" s="94">
        <v>6050</v>
      </c>
      <c r="G62" s="57">
        <f t="shared" si="8"/>
        <v>5172.75</v>
      </c>
      <c r="H62" s="59" t="s">
        <v>69</v>
      </c>
    </row>
    <row r="63" spans="1:8" ht="14.25" customHeight="1">
      <c r="A63" s="54">
        <v>40322</v>
      </c>
      <c r="B63" s="55">
        <v>0</v>
      </c>
      <c r="C63" s="55">
        <v>0</v>
      </c>
      <c r="D63" s="56">
        <f t="shared" si="5"/>
        <v>24</v>
      </c>
      <c r="E63" s="57">
        <f t="shared" si="6"/>
        <v>1440</v>
      </c>
      <c r="F63" s="94">
        <v>6050</v>
      </c>
      <c r="G63" s="57">
        <f t="shared" si="8"/>
        <v>8712</v>
      </c>
      <c r="H63" s="96"/>
    </row>
    <row r="64" spans="1:8" ht="14.25" customHeight="1">
      <c r="A64" s="54">
        <v>40323</v>
      </c>
      <c r="B64" s="55">
        <v>0</v>
      </c>
      <c r="C64" s="55">
        <v>0</v>
      </c>
      <c r="D64" s="56">
        <f t="shared" si="5"/>
        <v>24</v>
      </c>
      <c r="E64" s="57">
        <f t="shared" si="6"/>
        <v>1440</v>
      </c>
      <c r="F64" s="94">
        <v>6050</v>
      </c>
      <c r="G64" s="57">
        <f t="shared" si="8"/>
        <v>8712</v>
      </c>
      <c r="H64" s="96"/>
    </row>
    <row r="65" spans="1:8" ht="15" customHeight="1">
      <c r="A65" s="54">
        <v>40324</v>
      </c>
      <c r="B65" s="55">
        <v>0</v>
      </c>
      <c r="C65" s="55">
        <v>0.375</v>
      </c>
      <c r="D65" s="56">
        <f t="shared" si="5"/>
        <v>9</v>
      </c>
      <c r="E65" s="57">
        <f t="shared" si="6"/>
        <v>540</v>
      </c>
      <c r="F65" s="94">
        <v>6050</v>
      </c>
      <c r="G65" s="57">
        <f t="shared" si="8"/>
        <v>3267</v>
      </c>
      <c r="H65" s="96"/>
    </row>
    <row r="66" spans="1:8">
      <c r="A66" s="54">
        <v>40324</v>
      </c>
      <c r="B66" s="55">
        <v>0.375</v>
      </c>
      <c r="C66" s="55">
        <v>1</v>
      </c>
      <c r="D66" s="56">
        <f t="shared" si="5"/>
        <v>15</v>
      </c>
      <c r="E66" s="57">
        <f t="shared" si="6"/>
        <v>900</v>
      </c>
      <c r="F66" s="94">
        <v>6500</v>
      </c>
      <c r="G66" s="57">
        <f t="shared" si="8"/>
        <v>5850</v>
      </c>
      <c r="H66" s="96" t="s">
        <v>60</v>
      </c>
    </row>
    <row r="67" spans="1:8">
      <c r="A67" s="54">
        <v>40325</v>
      </c>
      <c r="B67" s="55">
        <v>0</v>
      </c>
      <c r="C67" s="55">
        <v>0</v>
      </c>
      <c r="D67" s="56">
        <f t="shared" si="5"/>
        <v>24</v>
      </c>
      <c r="E67" s="57">
        <f t="shared" si="6"/>
        <v>1440</v>
      </c>
      <c r="F67" s="94">
        <v>6500</v>
      </c>
      <c r="G67" s="57">
        <f t="shared" si="8"/>
        <v>9360</v>
      </c>
      <c r="H67" s="96"/>
    </row>
    <row r="68" spans="1:8">
      <c r="A68" s="54">
        <v>40326</v>
      </c>
      <c r="B68" s="55">
        <v>0</v>
      </c>
      <c r="C68" s="55">
        <v>0</v>
      </c>
      <c r="D68" s="56">
        <f t="shared" si="5"/>
        <v>24</v>
      </c>
      <c r="E68" s="57">
        <f t="shared" si="6"/>
        <v>1440</v>
      </c>
      <c r="F68" s="94">
        <v>6500</v>
      </c>
      <c r="G68" s="57">
        <f t="shared" si="8"/>
        <v>9360</v>
      </c>
      <c r="H68" s="96"/>
    </row>
    <row r="69" spans="1:8">
      <c r="A69" s="54">
        <v>40327</v>
      </c>
      <c r="B69" s="55">
        <v>0</v>
      </c>
      <c r="C69" s="55">
        <v>0</v>
      </c>
      <c r="D69" s="56">
        <f t="shared" si="5"/>
        <v>24</v>
      </c>
      <c r="E69" s="57">
        <f t="shared" si="6"/>
        <v>1440</v>
      </c>
      <c r="F69" s="94">
        <v>6500</v>
      </c>
      <c r="G69" s="57">
        <f t="shared" si="8"/>
        <v>9360</v>
      </c>
      <c r="H69" s="96"/>
    </row>
    <row r="70" spans="1:8">
      <c r="A70" s="54">
        <v>40328</v>
      </c>
      <c r="B70" s="55">
        <v>0</v>
      </c>
      <c r="C70" s="55">
        <v>0</v>
      </c>
      <c r="D70" s="56">
        <f t="shared" si="5"/>
        <v>24</v>
      </c>
      <c r="E70" s="57">
        <f t="shared" si="6"/>
        <v>1440</v>
      </c>
      <c r="F70" s="94">
        <v>6500</v>
      </c>
      <c r="G70" s="57">
        <f t="shared" si="8"/>
        <v>9360</v>
      </c>
      <c r="H70" s="96"/>
    </row>
    <row r="71" spans="1:8">
      <c r="A71" s="54">
        <v>40329</v>
      </c>
      <c r="B71" s="55">
        <v>0</v>
      </c>
      <c r="C71" s="55">
        <v>0</v>
      </c>
      <c r="D71" s="56">
        <f t="shared" si="5"/>
        <v>24</v>
      </c>
      <c r="E71" s="57">
        <f t="shared" si="6"/>
        <v>1440</v>
      </c>
      <c r="F71" s="94">
        <v>6500</v>
      </c>
      <c r="G71" s="57">
        <f t="shared" si="8"/>
        <v>9360</v>
      </c>
      <c r="H71" s="96"/>
    </row>
    <row r="72" spans="1:8" s="2" customFormat="1" ht="14.1" customHeight="1">
      <c r="A72" s="54">
        <v>40330</v>
      </c>
      <c r="B72" s="55">
        <v>0</v>
      </c>
      <c r="C72" s="55">
        <v>0</v>
      </c>
      <c r="D72" s="56">
        <f t="shared" ref="D72:D101" si="12">(IF(OR(ISBLANK(C72),ISBLANK(B72)),0,IF(AND((HOUR(C72-B72)+((MINUTE(C72-B72))/60))=0,C72=0),24,HOUR(C72-B72)+((MINUTE(C72-B72))/60))))</f>
        <v>24</v>
      </c>
      <c r="E72" s="57">
        <f t="shared" ref="E72:E101" si="13">D72*60</f>
        <v>1440</v>
      </c>
      <c r="F72" s="94">
        <v>6500</v>
      </c>
      <c r="G72" s="57">
        <f t="shared" ref="G72:G112" si="14">F72*E72/1000</f>
        <v>9360</v>
      </c>
      <c r="H72" s="96"/>
    </row>
    <row r="73" spans="1:8" s="2" customFormat="1" ht="14.1" customHeight="1">
      <c r="A73" s="54">
        <v>40331</v>
      </c>
      <c r="B73" s="55">
        <v>0</v>
      </c>
      <c r="C73" s="55">
        <v>0</v>
      </c>
      <c r="D73" s="56">
        <f t="shared" si="12"/>
        <v>24</v>
      </c>
      <c r="E73" s="57">
        <f t="shared" si="13"/>
        <v>1440</v>
      </c>
      <c r="F73" s="94">
        <v>6500</v>
      </c>
      <c r="G73" s="57">
        <f t="shared" si="14"/>
        <v>9360</v>
      </c>
      <c r="H73" s="96"/>
    </row>
    <row r="74" spans="1:8" s="2" customFormat="1" ht="14.1" customHeight="1">
      <c r="A74" s="54">
        <v>40332</v>
      </c>
      <c r="B74" s="55">
        <v>0</v>
      </c>
      <c r="C74" s="55">
        <v>0.375</v>
      </c>
      <c r="D74" s="56">
        <f t="shared" si="12"/>
        <v>9</v>
      </c>
      <c r="E74" s="57">
        <f t="shared" si="13"/>
        <v>540</v>
      </c>
      <c r="F74" s="94">
        <v>6500</v>
      </c>
      <c r="G74" s="57">
        <f t="shared" si="14"/>
        <v>3510</v>
      </c>
      <c r="H74" s="96"/>
    </row>
    <row r="75" spans="1:8" s="2" customFormat="1" ht="14.1" customHeight="1">
      <c r="A75" s="54">
        <v>40332</v>
      </c>
      <c r="B75" s="55">
        <v>0.375</v>
      </c>
      <c r="C75" s="55">
        <v>1</v>
      </c>
      <c r="D75" s="56">
        <f t="shared" si="12"/>
        <v>15</v>
      </c>
      <c r="E75" s="57">
        <f t="shared" si="13"/>
        <v>900</v>
      </c>
      <c r="F75" s="94">
        <v>6050</v>
      </c>
      <c r="G75" s="57">
        <f t="shared" si="14"/>
        <v>5445</v>
      </c>
      <c r="H75" s="96" t="s">
        <v>102</v>
      </c>
    </row>
    <row r="76" spans="1:8" s="2" customFormat="1" ht="14.1" customHeight="1">
      <c r="A76" s="54">
        <v>40333</v>
      </c>
      <c r="B76" s="55">
        <v>0</v>
      </c>
      <c r="C76" s="55">
        <v>0</v>
      </c>
      <c r="D76" s="56">
        <f t="shared" si="12"/>
        <v>24</v>
      </c>
      <c r="E76" s="57">
        <f t="shared" si="13"/>
        <v>1440</v>
      </c>
      <c r="F76" s="94">
        <v>6050</v>
      </c>
      <c r="G76" s="57">
        <f t="shared" si="14"/>
        <v>8712</v>
      </c>
      <c r="H76" s="96"/>
    </row>
    <row r="77" spans="1:8" s="2" customFormat="1" ht="14.1" customHeight="1">
      <c r="A77" s="54">
        <v>40334</v>
      </c>
      <c r="B77" s="55">
        <v>0</v>
      </c>
      <c r="C77" s="55">
        <v>0.4375</v>
      </c>
      <c r="D77" s="56">
        <f t="shared" si="12"/>
        <v>10.5</v>
      </c>
      <c r="E77" s="57">
        <f t="shared" si="13"/>
        <v>630</v>
      </c>
      <c r="F77" s="94">
        <v>6050</v>
      </c>
      <c r="G77" s="57">
        <f t="shared" si="14"/>
        <v>3811.5</v>
      </c>
      <c r="H77" s="96"/>
    </row>
    <row r="78" spans="1:8" s="2" customFormat="1" ht="14.1" customHeight="1">
      <c r="A78" s="54">
        <v>40334</v>
      </c>
      <c r="B78" s="55">
        <v>0.4375</v>
      </c>
      <c r="C78" s="55">
        <v>12</v>
      </c>
      <c r="D78" s="56">
        <f t="shared" si="12"/>
        <v>13.5</v>
      </c>
      <c r="E78" s="57">
        <f t="shared" si="13"/>
        <v>810</v>
      </c>
      <c r="F78" s="94">
        <v>6500</v>
      </c>
      <c r="G78" s="57">
        <f t="shared" si="14"/>
        <v>5265</v>
      </c>
      <c r="H78" s="96" t="s">
        <v>101</v>
      </c>
    </row>
    <row r="79" spans="1:8" s="2" customFormat="1" ht="14.1" customHeight="1">
      <c r="A79" s="107">
        <v>40335</v>
      </c>
      <c r="B79" s="130">
        <v>0</v>
      </c>
      <c r="C79" s="130">
        <v>0.36805555555555558</v>
      </c>
      <c r="D79" s="131">
        <f t="shared" si="12"/>
        <v>8.8333333333333339</v>
      </c>
      <c r="E79" s="132">
        <f t="shared" si="13"/>
        <v>530</v>
      </c>
      <c r="F79" s="94">
        <v>6500</v>
      </c>
      <c r="G79" s="132">
        <f t="shared" si="14"/>
        <v>3445</v>
      </c>
      <c r="H79" s="133"/>
    </row>
    <row r="80" spans="1:8" s="2" customFormat="1" ht="14.1" customHeight="1">
      <c r="A80" s="107">
        <v>40335</v>
      </c>
      <c r="B80" s="130">
        <v>0.36805555555555558</v>
      </c>
      <c r="C80" s="55">
        <v>1</v>
      </c>
      <c r="D80" s="131">
        <f t="shared" si="12"/>
        <v>15.166666666666666</v>
      </c>
      <c r="E80" s="132">
        <f t="shared" si="13"/>
        <v>910</v>
      </c>
      <c r="F80" s="151">
        <v>6000</v>
      </c>
      <c r="G80" s="132">
        <f t="shared" si="14"/>
        <v>5460</v>
      </c>
      <c r="H80" s="133" t="s">
        <v>107</v>
      </c>
    </row>
    <row r="81" spans="1:8" s="2" customFormat="1" ht="14.1" customHeight="1">
      <c r="A81" s="107">
        <v>40336</v>
      </c>
      <c r="B81" s="130">
        <v>0</v>
      </c>
      <c r="C81" s="130">
        <v>0</v>
      </c>
      <c r="D81" s="131">
        <f t="shared" si="12"/>
        <v>24</v>
      </c>
      <c r="E81" s="132">
        <f t="shared" si="13"/>
        <v>1440</v>
      </c>
      <c r="F81" s="151">
        <v>6000</v>
      </c>
      <c r="G81" s="132">
        <f t="shared" si="14"/>
        <v>8640</v>
      </c>
      <c r="H81" s="133"/>
    </row>
    <row r="82" spans="1:8" s="2" customFormat="1" ht="14.1" customHeight="1">
      <c r="A82" s="107">
        <v>40337</v>
      </c>
      <c r="B82" s="130">
        <v>0</v>
      </c>
      <c r="C82" s="130">
        <v>0</v>
      </c>
      <c r="D82" s="131">
        <f t="shared" si="12"/>
        <v>24</v>
      </c>
      <c r="E82" s="132">
        <f t="shared" si="13"/>
        <v>1440</v>
      </c>
      <c r="F82" s="151">
        <v>6000</v>
      </c>
      <c r="G82" s="132">
        <f t="shared" si="14"/>
        <v>8640</v>
      </c>
      <c r="H82" s="133"/>
    </row>
    <row r="83" spans="1:8" s="2" customFormat="1" ht="14.1" customHeight="1">
      <c r="A83" s="107">
        <v>40338</v>
      </c>
      <c r="B83" s="130">
        <v>0</v>
      </c>
      <c r="C83" s="130">
        <v>0.39583333333333331</v>
      </c>
      <c r="D83" s="131">
        <f t="shared" si="12"/>
        <v>9.5</v>
      </c>
      <c r="E83" s="132">
        <f t="shared" si="13"/>
        <v>570</v>
      </c>
      <c r="F83" s="151">
        <v>6000</v>
      </c>
      <c r="G83" s="132">
        <f t="shared" si="14"/>
        <v>3420</v>
      </c>
      <c r="H83" s="133"/>
    </row>
    <row r="84" spans="1:8" s="2" customFormat="1" ht="14.1" customHeight="1" thickBot="1">
      <c r="A84" s="108">
        <v>40338</v>
      </c>
      <c r="B84" s="152">
        <v>0.39583333333333331</v>
      </c>
      <c r="C84" s="63">
        <v>1</v>
      </c>
      <c r="D84" s="138">
        <f t="shared" si="12"/>
        <v>14.5</v>
      </c>
      <c r="E84" s="139">
        <f t="shared" si="13"/>
        <v>870</v>
      </c>
      <c r="F84" s="153">
        <v>6500</v>
      </c>
      <c r="G84" s="139">
        <f t="shared" si="14"/>
        <v>5655</v>
      </c>
      <c r="H84" s="154" t="s">
        <v>101</v>
      </c>
    </row>
    <row r="85" spans="1:8" s="2" customFormat="1" ht="14.1" customHeight="1" thickTop="1">
      <c r="A85" s="126">
        <v>40339</v>
      </c>
      <c r="B85" s="230">
        <v>0</v>
      </c>
      <c r="C85" s="230">
        <v>0</v>
      </c>
      <c r="D85" s="231">
        <f t="shared" si="12"/>
        <v>24</v>
      </c>
      <c r="E85" s="232">
        <f t="shared" si="13"/>
        <v>1440</v>
      </c>
      <c r="F85" s="233">
        <v>6500</v>
      </c>
      <c r="G85" s="232">
        <f t="shared" si="14"/>
        <v>9360</v>
      </c>
      <c r="H85" s="234"/>
    </row>
    <row r="86" spans="1:8" s="2" customFormat="1" ht="14.1" customHeight="1">
      <c r="A86" s="107">
        <v>40340</v>
      </c>
      <c r="B86" s="130">
        <v>0</v>
      </c>
      <c r="C86" s="130">
        <v>0.15625</v>
      </c>
      <c r="D86" s="131">
        <f t="shared" si="12"/>
        <v>3.75</v>
      </c>
      <c r="E86" s="132">
        <f t="shared" si="13"/>
        <v>225</v>
      </c>
      <c r="F86" s="151">
        <v>6500</v>
      </c>
      <c r="G86" s="132">
        <f t="shared" si="14"/>
        <v>1462.5</v>
      </c>
      <c r="H86" s="133"/>
    </row>
    <row r="87" spans="1:8" s="2" customFormat="1" ht="14.1" customHeight="1">
      <c r="A87" s="107">
        <v>40340</v>
      </c>
      <c r="B87" s="130">
        <v>0.15625</v>
      </c>
      <c r="C87" s="130">
        <v>0.17708333333333334</v>
      </c>
      <c r="D87" s="131">
        <f t="shared" si="12"/>
        <v>0.5</v>
      </c>
      <c r="E87" s="132">
        <f t="shared" si="13"/>
        <v>30</v>
      </c>
      <c r="F87" s="151">
        <v>0</v>
      </c>
      <c r="G87" s="132">
        <f t="shared" si="14"/>
        <v>0</v>
      </c>
      <c r="H87" s="136" t="s">
        <v>109</v>
      </c>
    </row>
    <row r="88" spans="1:8" s="2" customFormat="1" ht="14.1" customHeight="1">
      <c r="A88" s="107">
        <v>40340</v>
      </c>
      <c r="B88" s="130">
        <v>0.17708333333333334</v>
      </c>
      <c r="C88" s="130">
        <v>0.30208333333333331</v>
      </c>
      <c r="D88" s="131">
        <f t="shared" si="12"/>
        <v>3</v>
      </c>
      <c r="E88" s="132">
        <f t="shared" si="13"/>
        <v>180</v>
      </c>
      <c r="F88" s="151">
        <v>3650</v>
      </c>
      <c r="G88" s="132">
        <f t="shared" si="14"/>
        <v>657</v>
      </c>
      <c r="H88" s="133" t="s">
        <v>110</v>
      </c>
    </row>
    <row r="89" spans="1:8" s="2" customFormat="1" ht="14.1" customHeight="1">
      <c r="A89" s="107">
        <v>40340</v>
      </c>
      <c r="B89" s="130">
        <v>0.30208333333333331</v>
      </c>
      <c r="C89" s="130">
        <v>0.46875</v>
      </c>
      <c r="D89" s="131">
        <f t="shared" si="12"/>
        <v>4</v>
      </c>
      <c r="E89" s="132">
        <f t="shared" si="13"/>
        <v>240</v>
      </c>
      <c r="F89" s="151">
        <v>4200</v>
      </c>
      <c r="G89" s="132">
        <f t="shared" si="14"/>
        <v>1008</v>
      </c>
      <c r="H89" s="133" t="s">
        <v>111</v>
      </c>
    </row>
    <row r="90" spans="1:8" s="2" customFormat="1" ht="30" customHeight="1">
      <c r="A90" s="107">
        <v>40340</v>
      </c>
      <c r="B90" s="130">
        <v>0.46875</v>
      </c>
      <c r="C90" s="130">
        <v>0.625</v>
      </c>
      <c r="D90" s="131">
        <f t="shared" si="12"/>
        <v>3.75</v>
      </c>
      <c r="E90" s="132">
        <f t="shared" si="13"/>
        <v>225</v>
      </c>
      <c r="F90" s="151">
        <v>6500</v>
      </c>
      <c r="G90" s="132">
        <f t="shared" si="14"/>
        <v>1462.5</v>
      </c>
      <c r="H90" s="135" t="s">
        <v>112</v>
      </c>
    </row>
    <row r="91" spans="1:8" s="2" customFormat="1" ht="14.1" customHeight="1">
      <c r="A91" s="107">
        <v>40340</v>
      </c>
      <c r="B91" s="130">
        <v>0.625</v>
      </c>
      <c r="C91" s="55">
        <v>1</v>
      </c>
      <c r="D91" s="131">
        <f t="shared" si="12"/>
        <v>9</v>
      </c>
      <c r="E91" s="132">
        <f t="shared" si="13"/>
        <v>540</v>
      </c>
      <c r="F91" s="151">
        <v>6800</v>
      </c>
      <c r="G91" s="132">
        <f t="shared" si="14"/>
        <v>3672</v>
      </c>
      <c r="H91" s="133" t="s">
        <v>113</v>
      </c>
    </row>
    <row r="92" spans="1:8" s="2" customFormat="1" ht="14.1" customHeight="1">
      <c r="A92" s="107">
        <v>40341</v>
      </c>
      <c r="B92" s="130">
        <v>0</v>
      </c>
      <c r="C92" s="130">
        <v>0</v>
      </c>
      <c r="D92" s="131">
        <f t="shared" si="12"/>
        <v>24</v>
      </c>
      <c r="E92" s="132">
        <f t="shared" si="13"/>
        <v>1440</v>
      </c>
      <c r="F92" s="151">
        <v>6800</v>
      </c>
      <c r="G92" s="132">
        <f t="shared" si="14"/>
        <v>9792</v>
      </c>
      <c r="H92" s="133"/>
    </row>
    <row r="93" spans="1:8" s="2" customFormat="1" ht="14.1" customHeight="1">
      <c r="A93" s="107">
        <v>40342</v>
      </c>
      <c r="B93" s="130">
        <v>0</v>
      </c>
      <c r="C93" s="130">
        <v>0</v>
      </c>
      <c r="D93" s="131">
        <f t="shared" si="12"/>
        <v>24</v>
      </c>
      <c r="E93" s="132">
        <f t="shared" si="13"/>
        <v>1440</v>
      </c>
      <c r="F93" s="151">
        <v>6800</v>
      </c>
      <c r="G93" s="132">
        <f t="shared" si="14"/>
        <v>9792</v>
      </c>
      <c r="H93" s="133"/>
    </row>
    <row r="94" spans="1:8" s="2" customFormat="1" ht="14.1" customHeight="1">
      <c r="A94" s="107">
        <v>40343</v>
      </c>
      <c r="B94" s="130">
        <v>0</v>
      </c>
      <c r="C94" s="130">
        <v>0.38541666666666669</v>
      </c>
      <c r="D94" s="131">
        <f t="shared" si="12"/>
        <v>9.25</v>
      </c>
      <c r="E94" s="132">
        <f t="shared" si="13"/>
        <v>555</v>
      </c>
      <c r="F94" s="151">
        <v>6800</v>
      </c>
      <c r="G94" s="132">
        <f t="shared" si="14"/>
        <v>3774</v>
      </c>
      <c r="H94" s="133"/>
    </row>
    <row r="95" spans="1:8" s="2" customFormat="1" ht="14.1" customHeight="1">
      <c r="A95" s="107">
        <v>40343</v>
      </c>
      <c r="B95" s="130">
        <v>0.38541666666666669</v>
      </c>
      <c r="C95" s="130">
        <v>0.63888888888888895</v>
      </c>
      <c r="D95" s="131">
        <f t="shared" si="12"/>
        <v>6.083333333333333</v>
      </c>
      <c r="E95" s="132">
        <f t="shared" si="13"/>
        <v>365</v>
      </c>
      <c r="F95" s="151">
        <v>0</v>
      </c>
      <c r="G95" s="132">
        <f t="shared" si="14"/>
        <v>0</v>
      </c>
      <c r="H95" s="133" t="s">
        <v>116</v>
      </c>
    </row>
    <row r="96" spans="1:8" s="2" customFormat="1" ht="14.1" customHeight="1">
      <c r="A96" s="107">
        <v>40343</v>
      </c>
      <c r="B96" s="130">
        <v>0.63888888888888895</v>
      </c>
      <c r="C96" s="130">
        <v>0.65625</v>
      </c>
      <c r="D96" s="131">
        <f t="shared" si="12"/>
        <v>0.41666666666666669</v>
      </c>
      <c r="E96" s="132">
        <f t="shared" si="13"/>
        <v>25</v>
      </c>
      <c r="F96" s="151">
        <v>6800</v>
      </c>
      <c r="G96" s="132">
        <f t="shared" si="14"/>
        <v>170</v>
      </c>
      <c r="H96" s="133" t="s">
        <v>234</v>
      </c>
    </row>
    <row r="97" spans="1:8" s="2" customFormat="1" ht="31.5" customHeight="1">
      <c r="A97" s="107">
        <v>40343</v>
      </c>
      <c r="B97" s="130">
        <v>0.65625</v>
      </c>
      <c r="C97" s="130">
        <v>0.67708333333333337</v>
      </c>
      <c r="D97" s="131">
        <f t="shared" si="12"/>
        <v>0.5</v>
      </c>
      <c r="E97" s="132">
        <f t="shared" si="13"/>
        <v>30</v>
      </c>
      <c r="F97" s="151">
        <v>4300</v>
      </c>
      <c r="G97" s="132">
        <f t="shared" si="14"/>
        <v>129</v>
      </c>
      <c r="H97" s="135" t="s">
        <v>118</v>
      </c>
    </row>
    <row r="98" spans="1:8" s="2" customFormat="1" ht="14.1" customHeight="1">
      <c r="A98" s="107">
        <v>40343</v>
      </c>
      <c r="B98" s="130">
        <v>0.67708333333333337</v>
      </c>
      <c r="C98" s="130">
        <v>1</v>
      </c>
      <c r="D98" s="131">
        <f t="shared" si="12"/>
        <v>7.75</v>
      </c>
      <c r="E98" s="132">
        <f t="shared" si="13"/>
        <v>465</v>
      </c>
      <c r="F98" s="151">
        <v>6800</v>
      </c>
      <c r="G98" s="132">
        <f t="shared" si="14"/>
        <v>3162</v>
      </c>
      <c r="H98" s="133" t="s">
        <v>234</v>
      </c>
    </row>
    <row r="99" spans="1:8" s="2" customFormat="1" ht="14.1" customHeight="1">
      <c r="A99" s="107">
        <v>40344</v>
      </c>
      <c r="B99" s="130">
        <v>0</v>
      </c>
      <c r="C99" s="130">
        <v>0</v>
      </c>
      <c r="D99" s="131">
        <f t="shared" si="12"/>
        <v>24</v>
      </c>
      <c r="E99" s="132">
        <f t="shared" si="13"/>
        <v>1440</v>
      </c>
      <c r="F99" s="151">
        <v>6800</v>
      </c>
      <c r="G99" s="132">
        <f t="shared" si="14"/>
        <v>9792</v>
      </c>
      <c r="H99" s="133"/>
    </row>
    <row r="100" spans="1:8" s="2" customFormat="1">
      <c r="A100" s="107">
        <v>40345</v>
      </c>
      <c r="B100" s="130">
        <v>0</v>
      </c>
      <c r="C100" s="130">
        <v>0</v>
      </c>
      <c r="D100" s="131">
        <f t="shared" si="12"/>
        <v>24</v>
      </c>
      <c r="E100" s="132">
        <f t="shared" si="13"/>
        <v>1440</v>
      </c>
      <c r="F100" s="151">
        <v>6800</v>
      </c>
      <c r="G100" s="132">
        <f t="shared" si="14"/>
        <v>9792</v>
      </c>
      <c r="H100" s="133"/>
    </row>
    <row r="101" spans="1:8" s="2" customFormat="1" ht="14.25" customHeight="1">
      <c r="A101" s="107">
        <v>40346</v>
      </c>
      <c r="B101" s="93">
        <v>0</v>
      </c>
      <c r="C101" s="93">
        <v>0.27083333333333331</v>
      </c>
      <c r="D101" s="56">
        <f t="shared" si="12"/>
        <v>6.5</v>
      </c>
      <c r="E101" s="57">
        <f t="shared" si="13"/>
        <v>390</v>
      </c>
      <c r="F101" s="101">
        <v>6800</v>
      </c>
      <c r="G101" s="132">
        <f t="shared" si="14"/>
        <v>2652</v>
      </c>
      <c r="H101" s="95"/>
    </row>
    <row r="102" spans="1:8" s="2" customFormat="1">
      <c r="A102" s="92">
        <v>40346</v>
      </c>
      <c r="B102" s="93">
        <v>0.27083333333333331</v>
      </c>
      <c r="C102" s="130">
        <v>1</v>
      </c>
      <c r="D102" s="56">
        <f t="shared" ref="D102:D103" si="15">(IF(OR(ISBLANK(C102),ISBLANK(B102)),0,IF(AND((HOUR(C102-B102)+((MINUTE(C102-B102))/60))=0,C102=0),24,HOUR(C102-B102)+((MINUTE(C102-B102))/60))))</f>
        <v>17.5</v>
      </c>
      <c r="E102" s="57">
        <f t="shared" ref="E102:E103" si="16">D102*60</f>
        <v>1050</v>
      </c>
      <c r="F102" s="101">
        <v>6300</v>
      </c>
      <c r="G102" s="132">
        <f t="shared" si="14"/>
        <v>6615</v>
      </c>
      <c r="H102" s="95" t="s">
        <v>119</v>
      </c>
    </row>
    <row r="103" spans="1:8" s="2" customFormat="1">
      <c r="A103" s="92">
        <v>40347</v>
      </c>
      <c r="B103" s="93">
        <v>0</v>
      </c>
      <c r="C103" s="93">
        <v>0.44097222222222227</v>
      </c>
      <c r="D103" s="56">
        <f t="shared" si="15"/>
        <v>10.583333333333334</v>
      </c>
      <c r="E103" s="57">
        <f t="shared" si="16"/>
        <v>635</v>
      </c>
      <c r="F103" s="101">
        <v>6300</v>
      </c>
      <c r="G103" s="132">
        <f t="shared" si="14"/>
        <v>4000.5</v>
      </c>
      <c r="H103" s="95"/>
    </row>
    <row r="104" spans="1:8">
      <c r="A104" s="92">
        <v>40347</v>
      </c>
      <c r="B104" s="93">
        <v>0.44097222222222227</v>
      </c>
      <c r="C104" s="130">
        <v>1</v>
      </c>
      <c r="D104" s="56">
        <f t="shared" ref="D104:D110" si="17">(IF(OR(ISBLANK(C104),ISBLANK(B104)),0,IF(AND((HOUR(C104-B104)+((MINUTE(C104-B104))/60))=0,C104=0),24,HOUR(C104-B104)+((MINUTE(C104-B104))/60))))</f>
        <v>13.416666666666666</v>
      </c>
      <c r="E104" s="57">
        <f t="shared" ref="E104:E110" si="18">D104*60</f>
        <v>805</v>
      </c>
      <c r="F104" s="101">
        <v>5500</v>
      </c>
      <c r="G104" s="132">
        <f t="shared" si="14"/>
        <v>4427.5</v>
      </c>
      <c r="H104" s="95" t="s">
        <v>123</v>
      </c>
    </row>
    <row r="105" spans="1:8">
      <c r="A105" s="92">
        <v>40348</v>
      </c>
      <c r="B105" s="93">
        <v>0</v>
      </c>
      <c r="C105" s="93">
        <v>0</v>
      </c>
      <c r="D105" s="56">
        <f t="shared" si="17"/>
        <v>24</v>
      </c>
      <c r="E105" s="57">
        <f t="shared" si="18"/>
        <v>1440</v>
      </c>
      <c r="F105" s="101">
        <v>5500</v>
      </c>
      <c r="G105" s="132">
        <f t="shared" si="14"/>
        <v>7920</v>
      </c>
      <c r="H105" s="95"/>
    </row>
    <row r="106" spans="1:8">
      <c r="A106" s="92">
        <v>40349</v>
      </c>
      <c r="B106" s="93">
        <v>0</v>
      </c>
      <c r="C106" s="93">
        <v>0</v>
      </c>
      <c r="D106" s="56">
        <f t="shared" si="17"/>
        <v>24</v>
      </c>
      <c r="E106" s="57">
        <f t="shared" si="18"/>
        <v>1440</v>
      </c>
      <c r="F106" s="101">
        <v>5500</v>
      </c>
      <c r="G106" s="132">
        <f t="shared" si="14"/>
        <v>7920</v>
      </c>
      <c r="H106" s="95"/>
    </row>
    <row r="107" spans="1:8">
      <c r="A107" s="92">
        <v>40350</v>
      </c>
      <c r="B107" s="93">
        <v>0</v>
      </c>
      <c r="C107" s="93">
        <v>0</v>
      </c>
      <c r="D107" s="56">
        <f t="shared" si="17"/>
        <v>24</v>
      </c>
      <c r="E107" s="57">
        <f t="shared" si="18"/>
        <v>1440</v>
      </c>
      <c r="F107" s="101">
        <v>5500</v>
      </c>
      <c r="G107" s="132">
        <f t="shared" si="14"/>
        <v>7920</v>
      </c>
      <c r="H107" s="95"/>
    </row>
    <row r="108" spans="1:8">
      <c r="A108" s="92">
        <v>40351</v>
      </c>
      <c r="B108" s="93">
        <v>0</v>
      </c>
      <c r="C108" s="93">
        <v>0.34375</v>
      </c>
      <c r="D108" s="56">
        <f t="shared" si="17"/>
        <v>8.25</v>
      </c>
      <c r="E108" s="57">
        <f t="shared" si="18"/>
        <v>495</v>
      </c>
      <c r="F108" s="101">
        <v>5500</v>
      </c>
      <c r="G108" s="132">
        <f t="shared" si="14"/>
        <v>2722.5</v>
      </c>
      <c r="H108" s="95"/>
    </row>
    <row r="109" spans="1:8">
      <c r="A109" s="92">
        <v>40351</v>
      </c>
      <c r="B109" s="93">
        <v>0.34375</v>
      </c>
      <c r="C109" s="93">
        <v>0.48958333333333331</v>
      </c>
      <c r="D109" s="56">
        <f t="shared" si="17"/>
        <v>3.5</v>
      </c>
      <c r="E109" s="57">
        <f t="shared" si="18"/>
        <v>210</v>
      </c>
      <c r="F109" s="101">
        <v>0</v>
      </c>
      <c r="G109" s="132">
        <f t="shared" si="14"/>
        <v>0</v>
      </c>
      <c r="H109" s="95" t="s">
        <v>124</v>
      </c>
    </row>
    <row r="110" spans="1:8">
      <c r="A110" s="92">
        <v>40351</v>
      </c>
      <c r="B110" s="93">
        <v>0.48958333333333331</v>
      </c>
      <c r="C110" s="93">
        <v>1</v>
      </c>
      <c r="D110" s="56">
        <f t="shared" si="17"/>
        <v>12.25</v>
      </c>
      <c r="E110" s="57">
        <f t="shared" si="18"/>
        <v>735</v>
      </c>
      <c r="F110" s="101">
        <v>5508</v>
      </c>
      <c r="G110" s="132">
        <f t="shared" si="14"/>
        <v>4048.38</v>
      </c>
      <c r="H110" s="95" t="s">
        <v>128</v>
      </c>
    </row>
    <row r="111" spans="1:8">
      <c r="A111" s="92">
        <v>40352</v>
      </c>
      <c r="B111" s="93">
        <v>0</v>
      </c>
      <c r="C111" s="93">
        <v>0</v>
      </c>
      <c r="D111" s="56">
        <f>(IF(OR(ISBLANK(C111),ISBLANK(B111)),0,IF(AND((HOUR(C111-B111)+((MINUTE(C111-B111))/60))=0,C111=0),24,HOUR(C111-B111)+((MINUTE(C111-B111))/60))))</f>
        <v>24</v>
      </c>
      <c r="E111" s="57">
        <f t="shared" ref="E111:E122" si="19">D111*60</f>
        <v>1440</v>
      </c>
      <c r="F111" s="101">
        <v>5508</v>
      </c>
      <c r="G111" s="132">
        <f t="shared" si="14"/>
        <v>7931.52</v>
      </c>
      <c r="H111" s="95"/>
    </row>
    <row r="112" spans="1:8">
      <c r="A112" s="92">
        <v>40353</v>
      </c>
      <c r="B112" s="93">
        <v>0</v>
      </c>
      <c r="C112" s="93">
        <v>0.33333333333333331</v>
      </c>
      <c r="D112" s="56">
        <f>(IF(OR(ISBLANK(C112),ISBLANK(B112)),0,IF(AND((HOUR(C112-B112)+((MINUTE(C112-B112))/60))=0,C112=0),24,HOUR(C112-B112)+((MINUTE(C112-B112))/60))))</f>
        <v>8</v>
      </c>
      <c r="E112" s="57">
        <f t="shared" si="19"/>
        <v>480</v>
      </c>
      <c r="F112" s="101">
        <v>5508</v>
      </c>
      <c r="G112" s="57">
        <f t="shared" si="14"/>
        <v>2643.84</v>
      </c>
      <c r="H112" s="95"/>
    </row>
    <row r="113" spans="1:8">
      <c r="A113" s="92">
        <v>40353</v>
      </c>
      <c r="B113" s="93">
        <v>0.33333333333333331</v>
      </c>
      <c r="C113" s="93">
        <v>1</v>
      </c>
      <c r="D113" s="56">
        <f t="shared" ref="D113:D122" si="20">(IF(OR(ISBLANK(C113),ISBLANK(B113)),0,IF(AND((HOUR(C113-B113)+((MINUTE(C113-B113))/60))=0,C113=0),24,HOUR(C113-B113)+((MINUTE(C113-B113))/60))))</f>
        <v>16</v>
      </c>
      <c r="E113" s="57">
        <f t="shared" si="19"/>
        <v>960</v>
      </c>
      <c r="F113" s="101">
        <v>6450</v>
      </c>
      <c r="G113" s="132">
        <f t="shared" ref="G113:G121" si="21">F113*E113/1000</f>
        <v>6192</v>
      </c>
      <c r="H113" s="95" t="s">
        <v>129</v>
      </c>
    </row>
    <row r="114" spans="1:8" ht="15" thickBot="1">
      <c r="A114" s="106">
        <v>40354</v>
      </c>
      <c r="B114" s="102">
        <v>0</v>
      </c>
      <c r="C114" s="102">
        <v>0</v>
      </c>
      <c r="D114" s="64">
        <f t="shared" si="20"/>
        <v>24</v>
      </c>
      <c r="E114" s="65">
        <f t="shared" si="19"/>
        <v>1440</v>
      </c>
      <c r="F114" s="103">
        <v>6450</v>
      </c>
      <c r="G114" s="139">
        <f t="shared" si="21"/>
        <v>9288</v>
      </c>
      <c r="H114" s="141"/>
    </row>
    <row r="115" spans="1:8" ht="15" thickTop="1">
      <c r="A115" s="122">
        <v>40355</v>
      </c>
      <c r="B115" s="123">
        <v>0</v>
      </c>
      <c r="C115" s="123">
        <v>0</v>
      </c>
      <c r="D115" s="112">
        <f t="shared" si="20"/>
        <v>24</v>
      </c>
      <c r="E115" s="113">
        <f t="shared" si="19"/>
        <v>1440</v>
      </c>
      <c r="F115" s="124">
        <v>6450</v>
      </c>
      <c r="G115" s="232">
        <f t="shared" si="21"/>
        <v>9288</v>
      </c>
      <c r="H115" s="228"/>
    </row>
    <row r="116" spans="1:8">
      <c r="A116" s="92">
        <v>40356</v>
      </c>
      <c r="B116" s="93">
        <v>0</v>
      </c>
      <c r="C116" s="93">
        <v>0.32291666666666669</v>
      </c>
      <c r="D116" s="56">
        <f t="shared" si="20"/>
        <v>7.75</v>
      </c>
      <c r="E116" s="57">
        <f t="shared" si="19"/>
        <v>465</v>
      </c>
      <c r="F116" s="101">
        <v>6450</v>
      </c>
      <c r="G116" s="132">
        <f t="shared" si="21"/>
        <v>2999.25</v>
      </c>
      <c r="H116" s="95"/>
    </row>
    <row r="117" spans="1:8">
      <c r="A117" s="92">
        <v>40356</v>
      </c>
      <c r="B117" s="93">
        <v>0.32291666666666669</v>
      </c>
      <c r="C117" s="93">
        <v>1</v>
      </c>
      <c r="D117" s="56">
        <f t="shared" si="20"/>
        <v>16.25</v>
      </c>
      <c r="E117" s="57">
        <f t="shared" si="19"/>
        <v>975</v>
      </c>
      <c r="F117" s="101">
        <v>5950</v>
      </c>
      <c r="G117" s="132">
        <f t="shared" si="21"/>
        <v>5801.25</v>
      </c>
      <c r="H117" s="95" t="s">
        <v>130</v>
      </c>
    </row>
    <row r="118" spans="1:8" ht="48" customHeight="1">
      <c r="A118" s="92">
        <v>40357</v>
      </c>
      <c r="B118" s="93">
        <v>0.35069444444444442</v>
      </c>
      <c r="C118" s="93">
        <v>0.65972222222222221</v>
      </c>
      <c r="D118" s="56">
        <f t="shared" si="20"/>
        <v>7.416666666666667</v>
      </c>
      <c r="E118" s="57">
        <f t="shared" si="19"/>
        <v>445</v>
      </c>
      <c r="F118" s="101">
        <v>0</v>
      </c>
      <c r="G118" s="57">
        <f t="shared" si="21"/>
        <v>0</v>
      </c>
      <c r="H118" s="61" t="s">
        <v>132</v>
      </c>
    </row>
    <row r="119" spans="1:8">
      <c r="A119" s="92">
        <v>40357</v>
      </c>
      <c r="B119" s="93">
        <v>0.65972222222222221</v>
      </c>
      <c r="C119" s="93">
        <v>1</v>
      </c>
      <c r="D119" s="56">
        <f t="shared" si="20"/>
        <v>8.1666666666666661</v>
      </c>
      <c r="E119" s="57">
        <f t="shared" si="19"/>
        <v>489.99999999999994</v>
      </c>
      <c r="F119" s="101">
        <v>5950</v>
      </c>
      <c r="G119" s="57">
        <f t="shared" si="21"/>
        <v>2915.4999999999995</v>
      </c>
      <c r="H119" s="95" t="s">
        <v>133</v>
      </c>
    </row>
    <row r="120" spans="1:8">
      <c r="A120" s="92">
        <v>40358</v>
      </c>
      <c r="B120" s="93">
        <v>0</v>
      </c>
      <c r="C120" s="93">
        <v>0</v>
      </c>
      <c r="D120" s="56">
        <f t="shared" si="20"/>
        <v>24</v>
      </c>
      <c r="E120" s="57">
        <f t="shared" si="19"/>
        <v>1440</v>
      </c>
      <c r="F120" s="101">
        <v>5950</v>
      </c>
      <c r="G120" s="57">
        <f t="shared" si="21"/>
        <v>8568</v>
      </c>
      <c r="H120" s="95"/>
    </row>
    <row r="121" spans="1:8">
      <c r="A121" s="92">
        <v>40359</v>
      </c>
      <c r="B121" s="93">
        <v>0</v>
      </c>
      <c r="C121" s="93">
        <v>0.72916666666666663</v>
      </c>
      <c r="D121" s="56">
        <f t="shared" si="20"/>
        <v>17.5</v>
      </c>
      <c r="E121" s="57">
        <f t="shared" si="19"/>
        <v>1050</v>
      </c>
      <c r="F121" s="101">
        <v>5950</v>
      </c>
      <c r="G121" s="57">
        <f t="shared" si="21"/>
        <v>6247.5</v>
      </c>
      <c r="H121" s="95"/>
    </row>
    <row r="122" spans="1:8">
      <c r="A122" s="92">
        <v>40359</v>
      </c>
      <c r="B122" s="93">
        <v>0.72916666666666663</v>
      </c>
      <c r="C122" s="93">
        <v>1</v>
      </c>
      <c r="D122" s="56">
        <f t="shared" si="20"/>
        <v>6.5</v>
      </c>
      <c r="E122" s="57">
        <f t="shared" si="19"/>
        <v>390</v>
      </c>
      <c r="F122" s="101">
        <v>5500</v>
      </c>
      <c r="G122" s="57">
        <f>F123*E122/1000</f>
        <v>2145</v>
      </c>
      <c r="H122" s="95"/>
    </row>
    <row r="123" spans="1:8">
      <c r="A123" s="92">
        <v>40360</v>
      </c>
      <c r="B123" s="93">
        <v>0</v>
      </c>
      <c r="C123" s="93">
        <v>0</v>
      </c>
      <c r="D123" s="56">
        <f t="shared" ref="D123" si="22">(IF(OR(ISBLANK(C123),ISBLANK(B123)),0,IF(AND((HOUR(C123-B123)+((MINUTE(C123-B123))/60))=0,C123=0),24,HOUR(C123-B123)+((MINUTE(C123-B123))/60))))</f>
        <v>24</v>
      </c>
      <c r="E123" s="57">
        <f t="shared" ref="E123" si="23">D123*60</f>
        <v>1440</v>
      </c>
      <c r="F123" s="101">
        <v>5500</v>
      </c>
      <c r="G123" s="57">
        <f>F123*E123/1000</f>
        <v>7920</v>
      </c>
      <c r="H123" s="95"/>
    </row>
    <row r="124" spans="1:8">
      <c r="A124" s="92">
        <v>40361</v>
      </c>
      <c r="B124" s="93">
        <v>0</v>
      </c>
      <c r="C124" s="93">
        <v>0</v>
      </c>
      <c r="D124" s="56">
        <f t="shared" ref="D124:D171" si="24">(IF(OR(ISBLANK(C124),ISBLANK(B124)),0,IF(AND((HOUR(C124-B124)+((MINUTE(C124-B124))/60))=0,C124=0),24,HOUR(C124-B124)+((MINUTE(C124-B124))/60))))</f>
        <v>24</v>
      </c>
      <c r="E124" s="57">
        <f t="shared" ref="E124:E171" si="25">D124*60</f>
        <v>1440</v>
      </c>
      <c r="F124" s="101">
        <v>5500</v>
      </c>
      <c r="G124" s="57">
        <f t="shared" ref="G124:G137" si="26">F124*E124/1000</f>
        <v>7920</v>
      </c>
      <c r="H124" s="95"/>
    </row>
    <row r="125" spans="1:8" ht="15.75" customHeight="1">
      <c r="A125" s="92">
        <v>40362</v>
      </c>
      <c r="B125" s="93">
        <v>0</v>
      </c>
      <c r="C125" s="93">
        <v>0</v>
      </c>
      <c r="D125" s="56">
        <f t="shared" si="24"/>
        <v>24</v>
      </c>
      <c r="E125" s="57">
        <f t="shared" si="25"/>
        <v>1440</v>
      </c>
      <c r="F125" s="101">
        <v>5500</v>
      </c>
      <c r="G125" s="57">
        <f t="shared" si="26"/>
        <v>7920</v>
      </c>
      <c r="H125" s="95"/>
    </row>
    <row r="126" spans="1:8" ht="15" customHeight="1">
      <c r="A126" s="92">
        <v>40363</v>
      </c>
      <c r="B126" s="93">
        <v>0</v>
      </c>
      <c r="C126" s="93">
        <v>0</v>
      </c>
      <c r="D126" s="56">
        <f t="shared" si="24"/>
        <v>24</v>
      </c>
      <c r="E126" s="57">
        <f t="shared" si="25"/>
        <v>1440</v>
      </c>
      <c r="F126" s="101">
        <v>5500</v>
      </c>
      <c r="G126" s="57">
        <f t="shared" si="26"/>
        <v>7920</v>
      </c>
      <c r="H126" s="95"/>
    </row>
    <row r="127" spans="1:8" ht="15" customHeight="1">
      <c r="A127" s="92">
        <v>40364</v>
      </c>
      <c r="B127" s="93">
        <v>0</v>
      </c>
      <c r="C127" s="93">
        <v>0</v>
      </c>
      <c r="D127" s="56">
        <f t="shared" si="24"/>
        <v>24</v>
      </c>
      <c r="E127" s="57">
        <f t="shared" si="25"/>
        <v>1440</v>
      </c>
      <c r="F127" s="101">
        <v>5500</v>
      </c>
      <c r="G127" s="57">
        <f t="shared" si="26"/>
        <v>7920</v>
      </c>
      <c r="H127" s="95"/>
    </row>
    <row r="128" spans="1:8">
      <c r="A128" s="92">
        <v>40365</v>
      </c>
      <c r="B128" s="93">
        <v>0</v>
      </c>
      <c r="C128" s="93">
        <v>0</v>
      </c>
      <c r="D128" s="56">
        <f t="shared" si="24"/>
        <v>24</v>
      </c>
      <c r="E128" s="57">
        <f t="shared" si="25"/>
        <v>1440</v>
      </c>
      <c r="F128" s="101">
        <v>5500</v>
      </c>
      <c r="G128" s="57">
        <f t="shared" si="26"/>
        <v>7920</v>
      </c>
      <c r="H128" s="95"/>
    </row>
    <row r="129" spans="1:8">
      <c r="A129" s="92">
        <v>40366</v>
      </c>
      <c r="B129" s="93">
        <v>0</v>
      </c>
      <c r="C129" s="93">
        <v>0</v>
      </c>
      <c r="D129" s="56">
        <f t="shared" si="24"/>
        <v>24</v>
      </c>
      <c r="E129" s="57">
        <f t="shared" si="25"/>
        <v>1440</v>
      </c>
      <c r="F129" s="101">
        <v>5500</v>
      </c>
      <c r="G129" s="57">
        <f t="shared" si="26"/>
        <v>7920</v>
      </c>
      <c r="H129" s="95"/>
    </row>
    <row r="130" spans="1:8">
      <c r="A130" s="92">
        <v>40367</v>
      </c>
      <c r="B130" s="93">
        <v>0</v>
      </c>
      <c r="C130" s="93">
        <v>0</v>
      </c>
      <c r="D130" s="56">
        <f t="shared" si="24"/>
        <v>24</v>
      </c>
      <c r="E130" s="57">
        <f t="shared" si="25"/>
        <v>1440</v>
      </c>
      <c r="F130" s="101">
        <v>5500</v>
      </c>
      <c r="G130" s="57">
        <f t="shared" si="26"/>
        <v>7920</v>
      </c>
      <c r="H130" s="95"/>
    </row>
    <row r="131" spans="1:8">
      <c r="A131" s="92">
        <v>40368</v>
      </c>
      <c r="B131" s="93">
        <v>0</v>
      </c>
      <c r="C131" s="93">
        <v>0.4069444444444445</v>
      </c>
      <c r="D131" s="56">
        <f t="shared" si="24"/>
        <v>9.7666666666666675</v>
      </c>
      <c r="E131" s="57">
        <f t="shared" si="25"/>
        <v>586</v>
      </c>
      <c r="F131" s="101">
        <v>5500</v>
      </c>
      <c r="G131" s="57">
        <f t="shared" si="26"/>
        <v>3223</v>
      </c>
      <c r="H131" s="95"/>
    </row>
    <row r="132" spans="1:8">
      <c r="A132" s="92">
        <v>40368</v>
      </c>
      <c r="B132" s="93">
        <v>0.4069444444444445</v>
      </c>
      <c r="C132" s="93">
        <v>1</v>
      </c>
      <c r="D132" s="56">
        <f t="shared" si="24"/>
        <v>14.233333333333333</v>
      </c>
      <c r="E132" s="57">
        <f t="shared" si="25"/>
        <v>854</v>
      </c>
      <c r="F132" s="101">
        <v>5000</v>
      </c>
      <c r="G132" s="57">
        <f t="shared" si="26"/>
        <v>4270</v>
      </c>
      <c r="H132" s="95" t="s">
        <v>138</v>
      </c>
    </row>
    <row r="133" spans="1:8">
      <c r="A133" s="92">
        <v>40369</v>
      </c>
      <c r="B133" s="93">
        <v>0</v>
      </c>
      <c r="C133" s="93">
        <v>0.375</v>
      </c>
      <c r="D133" s="56">
        <f t="shared" si="24"/>
        <v>9</v>
      </c>
      <c r="E133" s="57">
        <f t="shared" si="25"/>
        <v>540</v>
      </c>
      <c r="F133" s="101">
        <v>5000</v>
      </c>
      <c r="G133" s="57">
        <f t="shared" si="26"/>
        <v>2700</v>
      </c>
      <c r="H133" s="95"/>
    </row>
    <row r="134" spans="1:8">
      <c r="A134" s="92">
        <v>40369</v>
      </c>
      <c r="B134" s="93">
        <v>0.375</v>
      </c>
      <c r="C134" s="93">
        <v>1</v>
      </c>
      <c r="D134" s="56">
        <f t="shared" si="24"/>
        <v>15</v>
      </c>
      <c r="E134" s="57">
        <f t="shared" si="25"/>
        <v>900</v>
      </c>
      <c r="F134" s="101">
        <v>4500</v>
      </c>
      <c r="G134" s="57">
        <f t="shared" si="26"/>
        <v>4050</v>
      </c>
      <c r="H134" s="95" t="s">
        <v>137</v>
      </c>
    </row>
    <row r="135" spans="1:8">
      <c r="A135" s="92">
        <v>40370</v>
      </c>
      <c r="B135" s="93">
        <v>0</v>
      </c>
      <c r="C135" s="93">
        <v>0.8125</v>
      </c>
      <c r="D135" s="56">
        <f t="shared" si="24"/>
        <v>19.5</v>
      </c>
      <c r="E135" s="57">
        <f t="shared" si="25"/>
        <v>1170</v>
      </c>
      <c r="F135" s="101">
        <v>4500</v>
      </c>
      <c r="G135" s="57">
        <f t="shared" si="26"/>
        <v>5265</v>
      </c>
      <c r="H135" s="95"/>
    </row>
    <row r="136" spans="1:8" ht="40.5">
      <c r="A136" s="92">
        <v>40370</v>
      </c>
      <c r="B136" s="93">
        <v>0.8125</v>
      </c>
      <c r="C136" s="93">
        <v>1</v>
      </c>
      <c r="D136" s="56">
        <f t="shared" si="24"/>
        <v>4.5</v>
      </c>
      <c r="E136" s="57">
        <f t="shared" si="25"/>
        <v>270</v>
      </c>
      <c r="F136" s="101">
        <v>4250</v>
      </c>
      <c r="G136" s="57">
        <f t="shared" si="26"/>
        <v>1147.5</v>
      </c>
      <c r="H136" s="61" t="s">
        <v>142</v>
      </c>
    </row>
    <row r="137" spans="1:8">
      <c r="A137" s="92">
        <v>40371</v>
      </c>
      <c r="B137" s="93">
        <v>0</v>
      </c>
      <c r="C137" s="93">
        <v>0</v>
      </c>
      <c r="D137" s="56">
        <f t="shared" si="24"/>
        <v>24</v>
      </c>
      <c r="E137" s="57">
        <f t="shared" si="25"/>
        <v>1440</v>
      </c>
      <c r="F137" s="101">
        <v>4250</v>
      </c>
      <c r="G137" s="57">
        <f t="shared" si="26"/>
        <v>6120</v>
      </c>
      <c r="H137" s="95"/>
    </row>
    <row r="138" spans="1:8">
      <c r="A138" s="92">
        <v>40372</v>
      </c>
      <c r="B138" s="93">
        <v>0</v>
      </c>
      <c r="C138" s="93">
        <v>0</v>
      </c>
      <c r="D138" s="56">
        <f t="shared" si="24"/>
        <v>24</v>
      </c>
      <c r="E138" s="57">
        <f t="shared" si="25"/>
        <v>1440</v>
      </c>
      <c r="F138" s="101">
        <v>4250</v>
      </c>
      <c r="G138" s="57">
        <f t="shared" ref="G138:G155" si="27">F138*E138/1000</f>
        <v>6120</v>
      </c>
      <c r="H138" s="95"/>
    </row>
    <row r="139" spans="1:8">
      <c r="A139" s="92">
        <v>40373</v>
      </c>
      <c r="B139" s="93">
        <v>0</v>
      </c>
      <c r="C139" s="93">
        <v>0.35416666666666669</v>
      </c>
      <c r="D139" s="56">
        <f t="shared" si="24"/>
        <v>8.5</v>
      </c>
      <c r="E139" s="57">
        <f t="shared" si="25"/>
        <v>510</v>
      </c>
      <c r="F139" s="101">
        <v>4250</v>
      </c>
      <c r="G139" s="57">
        <f t="shared" si="27"/>
        <v>2167.5</v>
      </c>
      <c r="H139" s="95"/>
    </row>
    <row r="140" spans="1:8" ht="27">
      <c r="A140" s="89">
        <v>40373</v>
      </c>
      <c r="B140" s="90">
        <v>0.35416666666666669</v>
      </c>
      <c r="C140" s="90">
        <v>1</v>
      </c>
      <c r="D140" s="50">
        <f t="shared" si="24"/>
        <v>15.5</v>
      </c>
      <c r="E140" s="51">
        <f t="shared" si="25"/>
        <v>930</v>
      </c>
      <c r="F140" s="104">
        <v>5000</v>
      </c>
      <c r="G140" s="51">
        <f t="shared" si="27"/>
        <v>4650</v>
      </c>
      <c r="H140" s="88" t="s">
        <v>144</v>
      </c>
    </row>
    <row r="141" spans="1:8" ht="15" thickBot="1">
      <c r="A141" s="106">
        <v>40374</v>
      </c>
      <c r="B141" s="102">
        <v>0</v>
      </c>
      <c r="C141" s="102">
        <v>0</v>
      </c>
      <c r="D141" s="64">
        <f t="shared" si="24"/>
        <v>24</v>
      </c>
      <c r="E141" s="65">
        <f t="shared" si="25"/>
        <v>1440</v>
      </c>
      <c r="F141" s="103">
        <v>5000</v>
      </c>
      <c r="G141" s="65">
        <f t="shared" si="27"/>
        <v>7200</v>
      </c>
      <c r="H141" s="141"/>
    </row>
    <row r="142" spans="1:8" ht="15" thickTop="1">
      <c r="A142" s="122">
        <v>40375</v>
      </c>
      <c r="B142" s="123">
        <v>0</v>
      </c>
      <c r="C142" s="123">
        <v>0</v>
      </c>
      <c r="D142" s="112">
        <f t="shared" si="24"/>
        <v>24</v>
      </c>
      <c r="E142" s="113">
        <f t="shared" si="25"/>
        <v>1440</v>
      </c>
      <c r="F142" s="124">
        <v>5000</v>
      </c>
      <c r="G142" s="113">
        <f t="shared" si="27"/>
        <v>7200</v>
      </c>
      <c r="H142" s="228"/>
    </row>
    <row r="143" spans="1:8">
      <c r="A143" s="92">
        <v>40376</v>
      </c>
      <c r="B143" s="93">
        <v>0</v>
      </c>
      <c r="C143" s="93">
        <v>0.34375</v>
      </c>
      <c r="D143" s="56">
        <f t="shared" si="24"/>
        <v>8.25</v>
      </c>
      <c r="E143" s="57">
        <f t="shared" si="25"/>
        <v>495</v>
      </c>
      <c r="F143" s="101">
        <v>5000</v>
      </c>
      <c r="G143" s="57">
        <f t="shared" si="27"/>
        <v>2475</v>
      </c>
      <c r="H143" s="95"/>
    </row>
    <row r="144" spans="1:8">
      <c r="A144" s="92">
        <v>40376</v>
      </c>
      <c r="B144" s="93">
        <v>0.34375</v>
      </c>
      <c r="C144" s="93">
        <v>1</v>
      </c>
      <c r="D144" s="56">
        <f t="shared" si="24"/>
        <v>15.75</v>
      </c>
      <c r="E144" s="57">
        <f t="shared" si="25"/>
        <v>945</v>
      </c>
      <c r="F144" s="101">
        <v>5500</v>
      </c>
      <c r="G144" s="57">
        <f t="shared" si="27"/>
        <v>5197.5</v>
      </c>
      <c r="H144" s="95" t="s">
        <v>146</v>
      </c>
    </row>
    <row r="145" spans="1:8">
      <c r="A145" s="92">
        <v>40377</v>
      </c>
      <c r="B145" s="93">
        <v>0</v>
      </c>
      <c r="C145" s="93">
        <v>0.40625</v>
      </c>
      <c r="D145" s="56">
        <f t="shared" si="24"/>
        <v>9.75</v>
      </c>
      <c r="E145" s="57">
        <f t="shared" si="25"/>
        <v>585</v>
      </c>
      <c r="F145" s="101">
        <v>5500</v>
      </c>
      <c r="G145" s="57">
        <f t="shared" si="27"/>
        <v>3217.5</v>
      </c>
      <c r="H145" s="95"/>
    </row>
    <row r="146" spans="1:8">
      <c r="A146" s="92">
        <v>40377</v>
      </c>
      <c r="B146" s="93">
        <v>0.40625</v>
      </c>
      <c r="C146" s="93">
        <v>1</v>
      </c>
      <c r="D146" s="56">
        <f t="shared" si="24"/>
        <v>14.25</v>
      </c>
      <c r="E146" s="57">
        <f t="shared" si="25"/>
        <v>855</v>
      </c>
      <c r="F146" s="101">
        <v>5000</v>
      </c>
      <c r="G146" s="57">
        <f t="shared" si="27"/>
        <v>4275</v>
      </c>
      <c r="H146" s="95" t="s">
        <v>147</v>
      </c>
    </row>
    <row r="147" spans="1:8">
      <c r="A147" s="92">
        <v>40378</v>
      </c>
      <c r="B147" s="93">
        <v>0</v>
      </c>
      <c r="C147" s="93">
        <v>0.35416666666666669</v>
      </c>
      <c r="D147" s="56">
        <f t="shared" si="24"/>
        <v>8.5</v>
      </c>
      <c r="E147" s="57">
        <f t="shared" si="25"/>
        <v>510</v>
      </c>
      <c r="F147" s="101">
        <v>5000</v>
      </c>
      <c r="G147" s="57">
        <f t="shared" si="27"/>
        <v>2550</v>
      </c>
      <c r="H147" s="95"/>
    </row>
    <row r="148" spans="1:8" ht="27">
      <c r="A148" s="92">
        <v>40378</v>
      </c>
      <c r="B148" s="93">
        <v>0.35416666666666669</v>
      </c>
      <c r="C148" s="93">
        <v>0.77083333333333337</v>
      </c>
      <c r="D148" s="56">
        <f t="shared" si="24"/>
        <v>10</v>
      </c>
      <c r="E148" s="57">
        <f t="shared" si="25"/>
        <v>600</v>
      </c>
      <c r="F148" s="101">
        <v>0</v>
      </c>
      <c r="G148" s="57">
        <f t="shared" si="27"/>
        <v>0</v>
      </c>
      <c r="H148" s="61" t="s">
        <v>149</v>
      </c>
    </row>
    <row r="149" spans="1:8" ht="28.5" customHeight="1">
      <c r="A149" s="92">
        <v>40378</v>
      </c>
      <c r="B149" s="93">
        <v>0.77083333333333337</v>
      </c>
      <c r="C149" s="93">
        <v>0.78125</v>
      </c>
      <c r="D149" s="56">
        <f t="shared" si="24"/>
        <v>0.25</v>
      </c>
      <c r="E149" s="57">
        <f t="shared" si="25"/>
        <v>15</v>
      </c>
      <c r="F149" s="101">
        <v>5000</v>
      </c>
      <c r="G149" s="57">
        <f t="shared" si="27"/>
        <v>75</v>
      </c>
      <c r="H149" s="61" t="s">
        <v>150</v>
      </c>
    </row>
    <row r="150" spans="1:8">
      <c r="A150" s="92">
        <v>40378</v>
      </c>
      <c r="B150" s="93">
        <v>0.78125</v>
      </c>
      <c r="C150" s="93">
        <v>1</v>
      </c>
      <c r="D150" s="56">
        <f t="shared" si="24"/>
        <v>5.25</v>
      </c>
      <c r="E150" s="57">
        <f t="shared" si="25"/>
        <v>315</v>
      </c>
      <c r="F150" s="101">
        <v>5500</v>
      </c>
      <c r="G150" s="57">
        <f t="shared" si="27"/>
        <v>1732.5</v>
      </c>
      <c r="H150" s="95" t="s">
        <v>224</v>
      </c>
    </row>
    <row r="151" spans="1:8">
      <c r="A151" s="92">
        <v>40379</v>
      </c>
      <c r="B151" s="93">
        <v>0</v>
      </c>
      <c r="C151" s="93">
        <v>0</v>
      </c>
      <c r="D151" s="56">
        <f t="shared" si="24"/>
        <v>24</v>
      </c>
      <c r="E151" s="57">
        <f t="shared" si="25"/>
        <v>1440</v>
      </c>
      <c r="F151" s="101">
        <v>5500</v>
      </c>
      <c r="G151" s="57">
        <f t="shared" si="27"/>
        <v>7920</v>
      </c>
      <c r="H151" s="95"/>
    </row>
    <row r="152" spans="1:8">
      <c r="A152" s="92">
        <v>40380</v>
      </c>
      <c r="B152" s="93">
        <v>0</v>
      </c>
      <c r="C152" s="93">
        <v>0</v>
      </c>
      <c r="D152" s="56">
        <f t="shared" si="24"/>
        <v>24</v>
      </c>
      <c r="E152" s="57">
        <f t="shared" si="25"/>
        <v>1440</v>
      </c>
      <c r="F152" s="101">
        <v>5500</v>
      </c>
      <c r="G152" s="57">
        <f t="shared" si="27"/>
        <v>7920</v>
      </c>
      <c r="H152" s="95"/>
    </row>
    <row r="153" spans="1:8">
      <c r="A153" s="92">
        <v>40381</v>
      </c>
      <c r="B153" s="93">
        <v>0</v>
      </c>
      <c r="C153" s="93">
        <v>0.64583333333333337</v>
      </c>
      <c r="D153" s="56">
        <f t="shared" si="24"/>
        <v>15.5</v>
      </c>
      <c r="E153" s="57">
        <f t="shared" si="25"/>
        <v>930</v>
      </c>
      <c r="F153" s="101">
        <v>5500</v>
      </c>
      <c r="G153" s="57">
        <f t="shared" si="27"/>
        <v>5115</v>
      </c>
      <c r="H153" s="95"/>
    </row>
    <row r="154" spans="1:8">
      <c r="A154" s="92">
        <v>40381</v>
      </c>
      <c r="B154" s="93">
        <v>0.64583333333333337</v>
      </c>
      <c r="C154" s="93">
        <v>0.6875</v>
      </c>
      <c r="D154" s="56">
        <f t="shared" si="24"/>
        <v>1</v>
      </c>
      <c r="E154" s="57">
        <f t="shared" si="25"/>
        <v>60</v>
      </c>
      <c r="F154" s="101">
        <v>0</v>
      </c>
      <c r="G154" s="57">
        <f t="shared" si="27"/>
        <v>0</v>
      </c>
      <c r="H154" s="61" t="s">
        <v>235</v>
      </c>
    </row>
    <row r="155" spans="1:8">
      <c r="A155" s="92">
        <v>40381</v>
      </c>
      <c r="B155" s="93">
        <v>0.6875</v>
      </c>
      <c r="C155" s="93">
        <v>1</v>
      </c>
      <c r="D155" s="56">
        <f t="shared" si="24"/>
        <v>7.5</v>
      </c>
      <c r="E155" s="57">
        <f t="shared" si="25"/>
        <v>450</v>
      </c>
      <c r="F155" s="101">
        <v>5500</v>
      </c>
      <c r="G155" s="57">
        <f t="shared" si="27"/>
        <v>2475</v>
      </c>
      <c r="H155" s="95"/>
    </row>
    <row r="156" spans="1:8">
      <c r="A156" s="92">
        <v>40382</v>
      </c>
      <c r="B156" s="93">
        <v>0</v>
      </c>
      <c r="C156" s="93">
        <v>0</v>
      </c>
      <c r="D156" s="56">
        <f t="shared" si="24"/>
        <v>24</v>
      </c>
      <c r="E156" s="57">
        <f t="shared" si="25"/>
        <v>1440</v>
      </c>
      <c r="F156" s="101">
        <v>5500</v>
      </c>
      <c r="G156" s="57">
        <f t="shared" ref="G156" si="28">F156*E156/1000</f>
        <v>7920</v>
      </c>
      <c r="H156" s="95"/>
    </row>
    <row r="157" spans="1:8">
      <c r="A157" s="92">
        <v>40383</v>
      </c>
      <c r="B157" s="93">
        <v>0</v>
      </c>
      <c r="C157" s="93">
        <v>0</v>
      </c>
      <c r="D157" s="56">
        <f t="shared" si="24"/>
        <v>24</v>
      </c>
      <c r="E157" s="57">
        <f t="shared" si="25"/>
        <v>1440</v>
      </c>
      <c r="F157" s="101">
        <v>5500</v>
      </c>
      <c r="G157" s="57">
        <f t="shared" ref="G157:G171" si="29">F157*E157/1000</f>
        <v>7920</v>
      </c>
      <c r="H157" s="95"/>
    </row>
    <row r="158" spans="1:8">
      <c r="A158" s="92">
        <v>40384</v>
      </c>
      <c r="B158" s="93">
        <v>0</v>
      </c>
      <c r="C158" s="93">
        <v>0</v>
      </c>
      <c r="D158" s="56">
        <f t="shared" si="24"/>
        <v>24</v>
      </c>
      <c r="E158" s="57">
        <f t="shared" si="25"/>
        <v>1440</v>
      </c>
      <c r="F158" s="101">
        <v>5500</v>
      </c>
      <c r="G158" s="57">
        <f t="shared" si="29"/>
        <v>7920</v>
      </c>
      <c r="H158" s="95"/>
    </row>
    <row r="159" spans="1:8">
      <c r="A159" s="92">
        <v>40385</v>
      </c>
      <c r="B159" s="93">
        <v>0</v>
      </c>
      <c r="C159" s="93">
        <v>0.3430555555555555</v>
      </c>
      <c r="D159" s="56">
        <f t="shared" si="24"/>
        <v>8.2333333333333325</v>
      </c>
      <c r="E159" s="57">
        <f t="shared" si="25"/>
        <v>493.99999999999994</v>
      </c>
      <c r="F159" s="101">
        <v>5500</v>
      </c>
      <c r="G159" s="57">
        <f t="shared" si="29"/>
        <v>2716.9999999999995</v>
      </c>
      <c r="H159" s="95"/>
    </row>
    <row r="160" spans="1:8" ht="15.75" customHeight="1">
      <c r="A160" s="92">
        <v>40385</v>
      </c>
      <c r="B160" s="93">
        <v>0.3430555555555555</v>
      </c>
      <c r="C160" s="93">
        <v>1</v>
      </c>
      <c r="D160" s="56">
        <f t="shared" si="24"/>
        <v>15.766666666666667</v>
      </c>
      <c r="E160" s="57">
        <f t="shared" si="25"/>
        <v>946</v>
      </c>
      <c r="F160" s="101">
        <v>5460</v>
      </c>
      <c r="G160" s="57">
        <f t="shared" si="29"/>
        <v>5165.16</v>
      </c>
      <c r="H160" s="95"/>
    </row>
    <row r="161" spans="1:8">
      <c r="A161" s="92">
        <v>40386</v>
      </c>
      <c r="B161" s="93">
        <v>0</v>
      </c>
      <c r="C161" s="93">
        <v>0.99652777777777779</v>
      </c>
      <c r="D161" s="56">
        <f t="shared" si="24"/>
        <v>23.916666666666668</v>
      </c>
      <c r="E161" s="57">
        <f t="shared" si="25"/>
        <v>1435</v>
      </c>
      <c r="F161" s="101">
        <v>5460</v>
      </c>
      <c r="G161" s="57">
        <f t="shared" si="29"/>
        <v>7835.1</v>
      </c>
      <c r="H161" s="95"/>
    </row>
    <row r="162" spans="1:8">
      <c r="A162" s="92">
        <v>40386</v>
      </c>
      <c r="B162" s="93">
        <v>0.99652777777777779</v>
      </c>
      <c r="C162" s="93">
        <v>1</v>
      </c>
      <c r="D162" s="56">
        <f t="shared" si="24"/>
        <v>8.3333333333333329E-2</v>
      </c>
      <c r="E162" s="57">
        <f t="shared" si="25"/>
        <v>5</v>
      </c>
      <c r="F162" s="101">
        <v>0</v>
      </c>
      <c r="G162" s="57">
        <f t="shared" si="29"/>
        <v>0</v>
      </c>
      <c r="H162" s="95"/>
    </row>
    <row r="163" spans="1:8">
      <c r="A163" s="92">
        <v>40387</v>
      </c>
      <c r="B163" s="93">
        <v>0</v>
      </c>
      <c r="C163" s="93">
        <v>0.30208333333333331</v>
      </c>
      <c r="D163" s="56">
        <f t="shared" si="24"/>
        <v>7.25</v>
      </c>
      <c r="E163" s="57">
        <f t="shared" si="25"/>
        <v>435</v>
      </c>
      <c r="F163" s="101">
        <v>0</v>
      </c>
      <c r="G163" s="57">
        <f t="shared" si="29"/>
        <v>0</v>
      </c>
      <c r="H163" s="95"/>
    </row>
    <row r="164" spans="1:8">
      <c r="A164" s="92">
        <v>40387</v>
      </c>
      <c r="B164" s="93">
        <v>0.30208333333333331</v>
      </c>
      <c r="C164" s="93">
        <v>0.35416666666666669</v>
      </c>
      <c r="D164" s="56">
        <f t="shared" si="24"/>
        <v>1.25</v>
      </c>
      <c r="E164" s="57">
        <f t="shared" si="25"/>
        <v>75</v>
      </c>
      <c r="F164" s="101">
        <v>5460</v>
      </c>
      <c r="G164" s="57">
        <f t="shared" si="29"/>
        <v>409.5</v>
      </c>
      <c r="H164" s="95"/>
    </row>
    <row r="165" spans="1:8">
      <c r="A165" s="92">
        <v>40387</v>
      </c>
      <c r="B165" s="93">
        <v>0.35416666666666669</v>
      </c>
      <c r="C165" s="93">
        <v>0.5805555555555556</v>
      </c>
      <c r="D165" s="56">
        <f t="shared" si="24"/>
        <v>5.4333333333333336</v>
      </c>
      <c r="E165" s="57">
        <f t="shared" si="25"/>
        <v>326</v>
      </c>
      <c r="F165" s="101">
        <v>0</v>
      </c>
      <c r="G165" s="57">
        <f t="shared" si="29"/>
        <v>0</v>
      </c>
      <c r="H165" s="95"/>
    </row>
    <row r="166" spans="1:8">
      <c r="A166" s="92">
        <v>40387</v>
      </c>
      <c r="B166" s="93">
        <v>0.5805555555555556</v>
      </c>
      <c r="C166" s="93">
        <v>1</v>
      </c>
      <c r="D166" s="56">
        <f t="shared" si="24"/>
        <v>10.066666666666666</v>
      </c>
      <c r="E166" s="57">
        <f t="shared" si="25"/>
        <v>604</v>
      </c>
      <c r="F166" s="101">
        <v>5460</v>
      </c>
      <c r="G166" s="57">
        <f t="shared" si="29"/>
        <v>3297.84</v>
      </c>
      <c r="H166" s="95"/>
    </row>
    <row r="167" spans="1:8">
      <c r="A167" s="92">
        <v>40388</v>
      </c>
      <c r="B167" s="93">
        <v>0</v>
      </c>
      <c r="C167" s="93">
        <v>0</v>
      </c>
      <c r="D167" s="56">
        <f t="shared" si="24"/>
        <v>24</v>
      </c>
      <c r="E167" s="57">
        <f t="shared" si="25"/>
        <v>1440</v>
      </c>
      <c r="F167" s="101">
        <v>5460</v>
      </c>
      <c r="G167" s="57">
        <f t="shared" si="29"/>
        <v>7862.4</v>
      </c>
      <c r="H167" s="95"/>
    </row>
    <row r="168" spans="1:8">
      <c r="A168" s="89">
        <v>40389</v>
      </c>
      <c r="B168" s="90">
        <v>0</v>
      </c>
      <c r="C168" s="90">
        <v>0.44444444444444442</v>
      </c>
      <c r="D168" s="50">
        <f t="shared" si="24"/>
        <v>10.666666666666666</v>
      </c>
      <c r="E168" s="51">
        <f t="shared" si="25"/>
        <v>640</v>
      </c>
      <c r="F168" s="104">
        <v>5460</v>
      </c>
      <c r="G168" s="51">
        <f t="shared" si="29"/>
        <v>3494.4</v>
      </c>
      <c r="H168" s="145"/>
    </row>
    <row r="169" spans="1:8">
      <c r="A169" s="92">
        <v>40389</v>
      </c>
      <c r="B169" s="93">
        <v>0.44444444444444442</v>
      </c>
      <c r="C169" s="93">
        <v>1</v>
      </c>
      <c r="D169" s="56">
        <f t="shared" si="24"/>
        <v>13.333333333333334</v>
      </c>
      <c r="E169" s="57">
        <f t="shared" si="25"/>
        <v>800</v>
      </c>
      <c r="F169" s="101">
        <v>4500</v>
      </c>
      <c r="G169" s="57">
        <f t="shared" si="29"/>
        <v>3600</v>
      </c>
      <c r="H169" s="95" t="s">
        <v>225</v>
      </c>
    </row>
    <row r="170" spans="1:8" ht="15" thickBot="1">
      <c r="A170" s="106">
        <v>40390</v>
      </c>
      <c r="B170" s="102">
        <v>0</v>
      </c>
      <c r="C170" s="102">
        <v>0.5</v>
      </c>
      <c r="D170" s="64">
        <f t="shared" si="24"/>
        <v>12</v>
      </c>
      <c r="E170" s="65">
        <f t="shared" si="25"/>
        <v>720</v>
      </c>
      <c r="F170" s="103">
        <v>4500</v>
      </c>
      <c r="G170" s="65">
        <f t="shared" si="29"/>
        <v>3240</v>
      </c>
      <c r="H170" s="141"/>
    </row>
    <row r="171" spans="1:8" ht="15" thickTop="1">
      <c r="A171" s="89">
        <v>40390</v>
      </c>
      <c r="B171" s="90">
        <v>0.5</v>
      </c>
      <c r="C171" s="90">
        <v>24</v>
      </c>
      <c r="D171" s="50">
        <f t="shared" si="24"/>
        <v>12</v>
      </c>
      <c r="E171" s="51">
        <f t="shared" si="25"/>
        <v>720</v>
      </c>
      <c r="F171" s="104">
        <v>3700</v>
      </c>
      <c r="G171" s="51">
        <f t="shared" si="29"/>
        <v>2664</v>
      </c>
      <c r="H171" s="145" t="s">
        <v>226</v>
      </c>
    </row>
    <row r="172" spans="1:8">
      <c r="A172" s="89">
        <v>40391</v>
      </c>
      <c r="B172" s="90">
        <v>0</v>
      </c>
      <c r="C172" s="90">
        <v>0</v>
      </c>
      <c r="D172" s="50">
        <f t="shared" ref="D172" si="30">(IF(OR(ISBLANK(C172),ISBLANK(B172)),0,IF(AND((HOUR(C172-B172)+((MINUTE(C172-B172))/60))=0,C172=0),24,HOUR(C172-B172)+((MINUTE(C172-B172))/60))))</f>
        <v>24</v>
      </c>
      <c r="E172" s="51">
        <f t="shared" ref="E172" si="31">D172*60</f>
        <v>1440</v>
      </c>
      <c r="F172" s="104">
        <v>3700</v>
      </c>
      <c r="G172" s="51">
        <f t="shared" ref="G172" si="32">F172*E172/1000</f>
        <v>5328</v>
      </c>
      <c r="H172" s="145"/>
    </row>
    <row r="173" spans="1:8">
      <c r="A173" s="92">
        <v>40392</v>
      </c>
      <c r="B173" s="93">
        <v>0</v>
      </c>
      <c r="C173" s="93">
        <v>0.5625</v>
      </c>
      <c r="D173" s="56">
        <f t="shared" ref="D173" si="33">(IF(OR(ISBLANK(C173),ISBLANK(B173)),0,IF(AND((HOUR(C173-B173)+((MINUTE(C173-B173))/60))=0,C173=0),24,HOUR(C173-B173)+((MINUTE(C173-B173))/60))))</f>
        <v>13.5</v>
      </c>
      <c r="E173" s="57">
        <f t="shared" ref="E173" si="34">D173*60</f>
        <v>810</v>
      </c>
      <c r="F173" s="101">
        <v>3700</v>
      </c>
      <c r="G173" s="57">
        <f t="shared" ref="G173" si="35">F173*E173/1000</f>
        <v>2997</v>
      </c>
      <c r="H173" s="95"/>
    </row>
    <row r="174" spans="1:8">
      <c r="A174" s="92">
        <v>40392</v>
      </c>
      <c r="B174" s="93">
        <v>0.5625</v>
      </c>
      <c r="C174" s="93">
        <v>1</v>
      </c>
      <c r="D174" s="56">
        <f t="shared" ref="D174" si="36">(IF(OR(ISBLANK(C174),ISBLANK(B174)),0,IF(AND((HOUR(C174-B174)+((MINUTE(C174-B174))/60))=0,C174=0),24,HOUR(C174-B174)+((MINUTE(C174-B174))/60))))</f>
        <v>10.5</v>
      </c>
      <c r="E174" s="57">
        <f t="shared" ref="E174" si="37">D174*60</f>
        <v>630</v>
      </c>
      <c r="F174" s="101">
        <v>4000</v>
      </c>
      <c r="G174" s="57">
        <f t="shared" ref="G174" si="38">F174*E174/1000</f>
        <v>2520</v>
      </c>
      <c r="H174" s="95" t="s">
        <v>161</v>
      </c>
    </row>
    <row r="175" spans="1:8">
      <c r="A175" s="92">
        <v>40393</v>
      </c>
      <c r="B175" s="93">
        <v>0</v>
      </c>
      <c r="C175" s="93">
        <v>0</v>
      </c>
      <c r="D175" s="56">
        <f t="shared" ref="D175:D202" si="39">(IF(OR(ISBLANK(C175),ISBLANK(B175)),0,IF(AND((HOUR(C175-B175)+((MINUTE(C175-B175))/60))=0,C175=0),24,HOUR(C175-B175)+((MINUTE(C175-B175))/60))))</f>
        <v>24</v>
      </c>
      <c r="E175" s="57">
        <f t="shared" ref="E175:E202" si="40">D175*60</f>
        <v>1440</v>
      </c>
      <c r="F175" s="101">
        <v>4000</v>
      </c>
      <c r="G175" s="57">
        <f t="shared" ref="G175:G179" si="41">F175*E175/1000</f>
        <v>5760</v>
      </c>
      <c r="H175" s="95"/>
    </row>
    <row r="176" spans="1:8">
      <c r="A176" s="92">
        <v>40394</v>
      </c>
      <c r="B176" s="93">
        <v>0</v>
      </c>
      <c r="C176" s="93">
        <v>0</v>
      </c>
      <c r="D176" s="56">
        <f t="shared" si="39"/>
        <v>24</v>
      </c>
      <c r="E176" s="57">
        <f t="shared" si="40"/>
        <v>1440</v>
      </c>
      <c r="F176" s="101">
        <v>4000</v>
      </c>
      <c r="G176" s="57">
        <f t="shared" si="41"/>
        <v>5760</v>
      </c>
      <c r="H176" s="95"/>
    </row>
    <row r="177" spans="1:8">
      <c r="A177" s="92">
        <v>40395</v>
      </c>
      <c r="B177" s="93">
        <v>0</v>
      </c>
      <c r="C177" s="93">
        <v>0</v>
      </c>
      <c r="D177" s="56">
        <f t="shared" si="39"/>
        <v>24</v>
      </c>
      <c r="E177" s="57">
        <f t="shared" si="40"/>
        <v>1440</v>
      </c>
      <c r="F177" s="101">
        <v>4000</v>
      </c>
      <c r="G177" s="57">
        <f t="shared" si="41"/>
        <v>5760</v>
      </c>
      <c r="H177" s="95"/>
    </row>
    <row r="178" spans="1:8">
      <c r="A178" s="92">
        <v>40396</v>
      </c>
      <c r="B178" s="93">
        <v>0</v>
      </c>
      <c r="C178" s="93">
        <v>0</v>
      </c>
      <c r="D178" s="56">
        <f t="shared" si="39"/>
        <v>24</v>
      </c>
      <c r="E178" s="57">
        <f t="shared" si="40"/>
        <v>1440</v>
      </c>
      <c r="F178" s="101">
        <v>4000</v>
      </c>
      <c r="G178" s="57">
        <f t="shared" si="41"/>
        <v>5760</v>
      </c>
      <c r="H178" s="95"/>
    </row>
    <row r="179" spans="1:8">
      <c r="A179" s="92">
        <v>40397</v>
      </c>
      <c r="B179" s="93">
        <v>0</v>
      </c>
      <c r="C179" s="93">
        <v>0</v>
      </c>
      <c r="D179" s="56">
        <f t="shared" si="39"/>
        <v>24</v>
      </c>
      <c r="E179" s="57">
        <f t="shared" si="40"/>
        <v>1440</v>
      </c>
      <c r="F179" s="101">
        <v>4000</v>
      </c>
      <c r="G179" s="57">
        <f t="shared" si="41"/>
        <v>5760</v>
      </c>
      <c r="H179" s="95"/>
    </row>
    <row r="180" spans="1:8">
      <c r="A180" s="92">
        <v>40398</v>
      </c>
      <c r="B180" s="93">
        <v>0</v>
      </c>
      <c r="C180" s="93">
        <v>0</v>
      </c>
      <c r="D180" s="56">
        <f t="shared" si="39"/>
        <v>24</v>
      </c>
      <c r="E180" s="57">
        <f t="shared" si="40"/>
        <v>1440</v>
      </c>
      <c r="F180" s="101">
        <v>4000</v>
      </c>
      <c r="G180" s="57">
        <f t="shared" ref="G180:G190" si="42">F180*E180/1000</f>
        <v>5760</v>
      </c>
      <c r="H180" s="95"/>
    </row>
    <row r="181" spans="1:8">
      <c r="A181" s="92">
        <v>40399</v>
      </c>
      <c r="B181" s="93">
        <v>0</v>
      </c>
      <c r="C181" s="93">
        <v>0.46666666666666662</v>
      </c>
      <c r="D181" s="56">
        <f t="shared" si="39"/>
        <v>11.2</v>
      </c>
      <c r="E181" s="57">
        <f t="shared" si="40"/>
        <v>672</v>
      </c>
      <c r="F181" s="101">
        <v>4000</v>
      </c>
      <c r="G181" s="57">
        <f t="shared" si="42"/>
        <v>2688</v>
      </c>
      <c r="H181" s="95"/>
    </row>
    <row r="182" spans="1:8" ht="27">
      <c r="A182" s="92">
        <v>40399</v>
      </c>
      <c r="B182" s="93">
        <v>0.46666666666666662</v>
      </c>
      <c r="C182" s="93">
        <v>1</v>
      </c>
      <c r="D182" s="56">
        <f t="shared" si="39"/>
        <v>12.8</v>
      </c>
      <c r="E182" s="57">
        <f t="shared" si="40"/>
        <v>768</v>
      </c>
      <c r="F182" s="101">
        <v>5000</v>
      </c>
      <c r="G182" s="57">
        <f t="shared" si="42"/>
        <v>3840</v>
      </c>
      <c r="H182" s="61" t="s">
        <v>163</v>
      </c>
    </row>
    <row r="183" spans="1:8">
      <c r="A183" s="92">
        <v>40400</v>
      </c>
      <c r="B183" s="93">
        <v>0</v>
      </c>
      <c r="C183" s="93">
        <v>0</v>
      </c>
      <c r="D183" s="56">
        <f t="shared" si="39"/>
        <v>24</v>
      </c>
      <c r="E183" s="57">
        <f t="shared" si="40"/>
        <v>1440</v>
      </c>
      <c r="F183" s="101">
        <v>5000</v>
      </c>
      <c r="G183" s="57">
        <f t="shared" si="42"/>
        <v>7200</v>
      </c>
      <c r="H183" s="95"/>
    </row>
    <row r="184" spans="1:8">
      <c r="A184" s="92">
        <v>40401</v>
      </c>
      <c r="B184" s="93">
        <v>0</v>
      </c>
      <c r="C184" s="93">
        <v>0.39583333333333331</v>
      </c>
      <c r="D184" s="56">
        <f t="shared" si="39"/>
        <v>9.5</v>
      </c>
      <c r="E184" s="57">
        <f t="shared" si="40"/>
        <v>570</v>
      </c>
      <c r="F184" s="101">
        <v>5000</v>
      </c>
      <c r="G184" s="57">
        <f t="shared" si="42"/>
        <v>2850</v>
      </c>
      <c r="H184" s="95"/>
    </row>
    <row r="185" spans="1:8">
      <c r="A185" s="92">
        <v>40401</v>
      </c>
      <c r="B185" s="93">
        <v>0.39583333333333331</v>
      </c>
      <c r="C185" s="93">
        <v>1</v>
      </c>
      <c r="D185" s="56">
        <f t="shared" si="39"/>
        <v>14.5</v>
      </c>
      <c r="E185" s="57">
        <f t="shared" si="40"/>
        <v>870</v>
      </c>
      <c r="F185" s="101">
        <v>5500</v>
      </c>
      <c r="G185" s="57">
        <f t="shared" si="42"/>
        <v>4785</v>
      </c>
      <c r="H185" s="95"/>
    </row>
    <row r="186" spans="1:8">
      <c r="A186" s="92">
        <v>40402</v>
      </c>
      <c r="B186" s="93">
        <v>0</v>
      </c>
      <c r="C186" s="93">
        <v>0.34722222222222227</v>
      </c>
      <c r="D186" s="56">
        <f t="shared" si="39"/>
        <v>8.3333333333333339</v>
      </c>
      <c r="E186" s="57">
        <f t="shared" si="40"/>
        <v>500.00000000000006</v>
      </c>
      <c r="F186" s="101">
        <v>5500</v>
      </c>
      <c r="G186" s="57">
        <f t="shared" si="42"/>
        <v>2750.0000000000005</v>
      </c>
      <c r="H186" s="95"/>
    </row>
    <row r="187" spans="1:8">
      <c r="A187" s="92">
        <v>40402</v>
      </c>
      <c r="B187" s="93">
        <v>0.34722222222222227</v>
      </c>
      <c r="C187" s="93">
        <v>1</v>
      </c>
      <c r="D187" s="56">
        <f t="shared" si="39"/>
        <v>15.666666666666666</v>
      </c>
      <c r="E187" s="57">
        <f t="shared" si="40"/>
        <v>940</v>
      </c>
      <c r="F187" s="101">
        <v>5000</v>
      </c>
      <c r="G187" s="57">
        <f t="shared" si="42"/>
        <v>4700</v>
      </c>
      <c r="H187" s="95"/>
    </row>
    <row r="188" spans="1:8">
      <c r="A188" s="92">
        <v>40403</v>
      </c>
      <c r="B188" s="93">
        <v>0</v>
      </c>
      <c r="C188" s="93">
        <v>0</v>
      </c>
      <c r="D188" s="56">
        <f t="shared" si="39"/>
        <v>24</v>
      </c>
      <c r="E188" s="57">
        <f t="shared" si="40"/>
        <v>1440</v>
      </c>
      <c r="F188" s="101">
        <v>5000</v>
      </c>
      <c r="G188" s="57">
        <f t="shared" si="42"/>
        <v>7200</v>
      </c>
      <c r="H188" s="95"/>
    </row>
    <row r="189" spans="1:8">
      <c r="A189" s="92">
        <v>40404</v>
      </c>
      <c r="B189" s="93">
        <v>0</v>
      </c>
      <c r="C189" s="93">
        <v>0.4375</v>
      </c>
      <c r="D189" s="56">
        <f t="shared" si="39"/>
        <v>10.5</v>
      </c>
      <c r="E189" s="57">
        <f t="shared" si="40"/>
        <v>630</v>
      </c>
      <c r="F189" s="101">
        <v>5000</v>
      </c>
      <c r="G189" s="57">
        <f t="shared" si="42"/>
        <v>3150</v>
      </c>
      <c r="H189" s="95"/>
    </row>
    <row r="190" spans="1:8" ht="27">
      <c r="A190" s="92">
        <v>40404</v>
      </c>
      <c r="B190" s="93">
        <v>0.4375</v>
      </c>
      <c r="C190" s="93">
        <v>1</v>
      </c>
      <c r="D190" s="56">
        <f t="shared" si="39"/>
        <v>13.5</v>
      </c>
      <c r="E190" s="57">
        <f t="shared" si="40"/>
        <v>810</v>
      </c>
      <c r="F190" s="101">
        <v>4000</v>
      </c>
      <c r="G190" s="57">
        <f t="shared" si="42"/>
        <v>3240</v>
      </c>
      <c r="H190" s="61" t="s">
        <v>167</v>
      </c>
    </row>
    <row r="191" spans="1:8">
      <c r="A191" s="92">
        <v>40405</v>
      </c>
      <c r="B191" s="93">
        <v>0</v>
      </c>
      <c r="C191" s="93">
        <v>0</v>
      </c>
      <c r="D191" s="56">
        <f t="shared" si="39"/>
        <v>24</v>
      </c>
      <c r="E191" s="57">
        <f t="shared" si="40"/>
        <v>1440</v>
      </c>
      <c r="F191" s="101">
        <v>4000</v>
      </c>
      <c r="G191" s="57">
        <f t="shared" ref="G191" si="43">F191*E191/1000</f>
        <v>5760</v>
      </c>
      <c r="H191" s="95"/>
    </row>
    <row r="192" spans="1:8">
      <c r="A192" s="92">
        <v>40406</v>
      </c>
      <c r="B192" s="93">
        <v>0</v>
      </c>
      <c r="C192" s="93">
        <v>0</v>
      </c>
      <c r="D192" s="56">
        <f t="shared" si="39"/>
        <v>24</v>
      </c>
      <c r="E192" s="57">
        <f t="shared" si="40"/>
        <v>1440</v>
      </c>
      <c r="F192" s="101">
        <v>4000</v>
      </c>
      <c r="G192" s="57">
        <f t="shared" ref="G192" si="44">F192*E192/1000</f>
        <v>5760</v>
      </c>
      <c r="H192" s="95"/>
    </row>
    <row r="193" spans="1:8">
      <c r="A193" s="92">
        <v>40407</v>
      </c>
      <c r="B193" s="93">
        <v>0</v>
      </c>
      <c r="C193" s="93">
        <v>0</v>
      </c>
      <c r="D193" s="56">
        <f t="shared" si="39"/>
        <v>24</v>
      </c>
      <c r="E193" s="57">
        <f t="shared" si="40"/>
        <v>1440</v>
      </c>
      <c r="F193" s="101">
        <v>4000</v>
      </c>
      <c r="G193" s="57">
        <f t="shared" ref="G193" si="45">F193*E193/1000</f>
        <v>5760</v>
      </c>
      <c r="H193" s="95"/>
    </row>
    <row r="194" spans="1:8">
      <c r="A194" s="92">
        <v>40408</v>
      </c>
      <c r="B194" s="93">
        <v>0</v>
      </c>
      <c r="C194" s="93">
        <v>0.5</v>
      </c>
      <c r="D194" s="56">
        <f t="shared" si="39"/>
        <v>12</v>
      </c>
      <c r="E194" s="57">
        <f t="shared" si="40"/>
        <v>720</v>
      </c>
      <c r="F194" s="101">
        <v>4000</v>
      </c>
      <c r="G194" s="57">
        <f t="shared" ref="G194:G201" si="46">F194*E194/1000</f>
        <v>2880</v>
      </c>
      <c r="H194" s="95"/>
    </row>
    <row r="195" spans="1:8" ht="27">
      <c r="A195" s="92">
        <v>40408</v>
      </c>
      <c r="B195" s="93">
        <v>0.5</v>
      </c>
      <c r="C195" s="93">
        <v>0.55208333333333337</v>
      </c>
      <c r="D195" s="56">
        <f t="shared" si="39"/>
        <v>1.25</v>
      </c>
      <c r="E195" s="57">
        <f t="shared" si="40"/>
        <v>75</v>
      </c>
      <c r="F195" s="101">
        <v>4500</v>
      </c>
      <c r="G195" s="57">
        <f t="shared" si="46"/>
        <v>337.5</v>
      </c>
      <c r="H195" s="61" t="s">
        <v>168</v>
      </c>
    </row>
    <row r="196" spans="1:8" ht="27">
      <c r="A196" s="89">
        <v>40408</v>
      </c>
      <c r="B196" s="90">
        <v>0.55208333333333337</v>
      </c>
      <c r="C196" s="90">
        <v>0.62777777777777777</v>
      </c>
      <c r="D196" s="50">
        <f t="shared" si="39"/>
        <v>1.8166666666666667</v>
      </c>
      <c r="E196" s="51">
        <f t="shared" si="40"/>
        <v>109</v>
      </c>
      <c r="F196" s="104">
        <v>0</v>
      </c>
      <c r="G196" s="51">
        <f t="shared" si="46"/>
        <v>0</v>
      </c>
      <c r="H196" s="88" t="s">
        <v>169</v>
      </c>
    </row>
    <row r="197" spans="1:8">
      <c r="A197" s="92">
        <v>40408</v>
      </c>
      <c r="B197" s="93">
        <v>0.62777777777777777</v>
      </c>
      <c r="C197" s="93">
        <v>24</v>
      </c>
      <c r="D197" s="56">
        <f t="shared" si="39"/>
        <v>8.9333333333333336</v>
      </c>
      <c r="E197" s="57">
        <f t="shared" si="40"/>
        <v>536</v>
      </c>
      <c r="F197" s="101">
        <v>4500</v>
      </c>
      <c r="G197" s="57">
        <f t="shared" si="46"/>
        <v>2412</v>
      </c>
      <c r="H197" s="95"/>
    </row>
    <row r="198" spans="1:8" ht="15" thickBot="1">
      <c r="A198" s="106">
        <v>40409</v>
      </c>
      <c r="B198" s="102">
        <v>0</v>
      </c>
      <c r="C198" s="102">
        <v>0</v>
      </c>
      <c r="D198" s="64">
        <f t="shared" si="39"/>
        <v>24</v>
      </c>
      <c r="E198" s="65">
        <f t="shared" si="40"/>
        <v>1440</v>
      </c>
      <c r="F198" s="103">
        <v>4500</v>
      </c>
      <c r="G198" s="65">
        <f t="shared" si="46"/>
        <v>6480</v>
      </c>
      <c r="H198" s="141"/>
    </row>
    <row r="199" spans="1:8" ht="15" thickTop="1">
      <c r="A199" s="122">
        <v>40410</v>
      </c>
      <c r="B199" s="123">
        <v>0</v>
      </c>
      <c r="C199" s="123">
        <v>0</v>
      </c>
      <c r="D199" s="112">
        <f t="shared" si="39"/>
        <v>24</v>
      </c>
      <c r="E199" s="113">
        <f t="shared" si="40"/>
        <v>1440</v>
      </c>
      <c r="F199" s="124">
        <v>4500</v>
      </c>
      <c r="G199" s="113">
        <f t="shared" si="46"/>
        <v>6480</v>
      </c>
      <c r="H199" s="228"/>
    </row>
    <row r="200" spans="1:8">
      <c r="A200" s="92">
        <v>40411</v>
      </c>
      <c r="B200" s="93">
        <v>0</v>
      </c>
      <c r="C200" s="93">
        <v>0</v>
      </c>
      <c r="D200" s="56">
        <f t="shared" si="39"/>
        <v>24</v>
      </c>
      <c r="E200" s="57">
        <f t="shared" si="40"/>
        <v>1440</v>
      </c>
      <c r="F200" s="101">
        <v>4500</v>
      </c>
      <c r="G200" s="57">
        <f t="shared" si="46"/>
        <v>6480</v>
      </c>
      <c r="H200" s="95"/>
    </row>
    <row r="201" spans="1:8">
      <c r="A201" s="89">
        <v>40412</v>
      </c>
      <c r="B201" s="90">
        <v>0</v>
      </c>
      <c r="C201" s="90">
        <v>0</v>
      </c>
      <c r="D201" s="50">
        <f t="shared" si="39"/>
        <v>24</v>
      </c>
      <c r="E201" s="51">
        <f t="shared" si="40"/>
        <v>1440</v>
      </c>
      <c r="F201" s="104">
        <v>4500</v>
      </c>
      <c r="G201" s="51">
        <f t="shared" si="46"/>
        <v>6480</v>
      </c>
      <c r="H201" s="145"/>
    </row>
    <row r="202" spans="1:8">
      <c r="A202" s="92">
        <v>40413</v>
      </c>
      <c r="B202" s="93">
        <v>0</v>
      </c>
      <c r="C202" s="93">
        <v>0.4236111111111111</v>
      </c>
      <c r="D202" s="56">
        <f t="shared" si="39"/>
        <v>10.166666666666666</v>
      </c>
      <c r="E202" s="57">
        <f t="shared" si="40"/>
        <v>610</v>
      </c>
      <c r="F202" s="101">
        <v>4500</v>
      </c>
      <c r="G202" s="57">
        <f t="shared" ref="G202:G205" si="47">F202*E202/1000</f>
        <v>2745</v>
      </c>
      <c r="H202" s="95"/>
    </row>
    <row r="203" spans="1:8">
      <c r="A203" s="92">
        <v>40413</v>
      </c>
      <c r="B203" s="93">
        <v>0.4236111111111111</v>
      </c>
      <c r="C203" s="93">
        <v>24</v>
      </c>
      <c r="D203" s="56">
        <f t="shared" ref="D203:D207" si="48">(IF(OR(ISBLANK(C203),ISBLANK(B203)),0,IF(AND((HOUR(C203-B203)+((MINUTE(C203-B203))/60))=0,C203=0),24,HOUR(C203-B203)+((MINUTE(C203-B203))/60))))</f>
        <v>13.833333333333334</v>
      </c>
      <c r="E203" s="57">
        <f t="shared" ref="E203:E207" si="49">D203*60</f>
        <v>830</v>
      </c>
      <c r="F203" s="101">
        <v>5000</v>
      </c>
      <c r="G203" s="57">
        <f t="shared" si="47"/>
        <v>4150</v>
      </c>
      <c r="H203" s="95" t="s">
        <v>227</v>
      </c>
    </row>
    <row r="204" spans="1:8">
      <c r="A204" s="92">
        <v>40414</v>
      </c>
      <c r="B204" s="93">
        <v>0</v>
      </c>
      <c r="C204" s="93">
        <v>0</v>
      </c>
      <c r="D204" s="56">
        <f t="shared" si="48"/>
        <v>24</v>
      </c>
      <c r="E204" s="57">
        <f t="shared" si="49"/>
        <v>1440</v>
      </c>
      <c r="F204" s="101">
        <v>5000</v>
      </c>
      <c r="G204" s="57">
        <f t="shared" si="47"/>
        <v>7200</v>
      </c>
      <c r="H204" s="95"/>
    </row>
    <row r="205" spans="1:8">
      <c r="A205" s="92">
        <v>40415</v>
      </c>
      <c r="B205" s="93">
        <v>0</v>
      </c>
      <c r="C205" s="93">
        <v>0</v>
      </c>
      <c r="D205" s="56">
        <f t="shared" si="48"/>
        <v>24</v>
      </c>
      <c r="E205" s="57">
        <f t="shared" si="49"/>
        <v>1440</v>
      </c>
      <c r="F205" s="101">
        <v>5000</v>
      </c>
      <c r="G205" s="57">
        <f t="shared" si="47"/>
        <v>7200</v>
      </c>
      <c r="H205" s="95"/>
    </row>
    <row r="206" spans="1:8">
      <c r="A206" s="92">
        <v>40416</v>
      </c>
      <c r="B206" s="93">
        <v>0</v>
      </c>
      <c r="C206" s="93">
        <v>0</v>
      </c>
      <c r="D206" s="56">
        <f t="shared" si="48"/>
        <v>24</v>
      </c>
      <c r="E206" s="57">
        <f t="shared" si="49"/>
        <v>1440</v>
      </c>
      <c r="F206" s="101">
        <v>5000</v>
      </c>
      <c r="G206" s="57">
        <f t="shared" ref="G206:G207" si="50">F206*E206/1000</f>
        <v>7200</v>
      </c>
      <c r="H206" s="95"/>
    </row>
    <row r="207" spans="1:8">
      <c r="A207" s="92">
        <v>40417</v>
      </c>
      <c r="B207" s="93">
        <v>0</v>
      </c>
      <c r="C207" s="93">
        <v>0</v>
      </c>
      <c r="D207" s="56">
        <f t="shared" si="48"/>
        <v>24</v>
      </c>
      <c r="E207" s="57">
        <f t="shared" si="49"/>
        <v>1440</v>
      </c>
      <c r="F207" s="101">
        <v>5000</v>
      </c>
      <c r="G207" s="57">
        <f t="shared" si="50"/>
        <v>7200</v>
      </c>
      <c r="H207" s="95"/>
    </row>
    <row r="208" spans="1:8">
      <c r="A208" s="92">
        <v>40418</v>
      </c>
      <c r="B208" s="93">
        <v>0</v>
      </c>
      <c r="C208" s="93">
        <v>0</v>
      </c>
      <c r="D208" s="56">
        <f t="shared" ref="D208:D211" si="51">(IF(OR(ISBLANK(C208),ISBLANK(B208)),0,IF(AND((HOUR(C208-B208)+((MINUTE(C208-B208))/60))=0,C208=0),24,HOUR(C208-B208)+((MINUTE(C208-B208))/60))))</f>
        <v>24</v>
      </c>
      <c r="E208" s="57">
        <f t="shared" ref="E208:E211" si="52">D208*60</f>
        <v>1440</v>
      </c>
      <c r="F208" s="101">
        <v>5000</v>
      </c>
      <c r="G208" s="57">
        <f t="shared" ref="G208" si="53">F208*E208/1000</f>
        <v>7200</v>
      </c>
      <c r="H208" s="95"/>
    </row>
    <row r="209" spans="1:8">
      <c r="A209" s="92">
        <v>40419</v>
      </c>
      <c r="B209" s="93">
        <v>0</v>
      </c>
      <c r="C209" s="93">
        <v>0</v>
      </c>
      <c r="D209" s="56">
        <f t="shared" si="51"/>
        <v>24</v>
      </c>
      <c r="E209" s="57">
        <f t="shared" si="52"/>
        <v>1440</v>
      </c>
      <c r="F209" s="101">
        <v>5000</v>
      </c>
      <c r="G209" s="57">
        <f t="shared" ref="G209:G211" si="54">F209*E209/1000</f>
        <v>7200</v>
      </c>
      <c r="H209" s="95"/>
    </row>
    <row r="210" spans="1:8">
      <c r="A210" s="92">
        <v>40420</v>
      </c>
      <c r="B210" s="93">
        <v>0</v>
      </c>
      <c r="C210" s="93">
        <v>0.33888888888888885</v>
      </c>
      <c r="D210" s="56">
        <f t="shared" si="51"/>
        <v>8.1333333333333329</v>
      </c>
      <c r="E210" s="57">
        <f t="shared" si="52"/>
        <v>488</v>
      </c>
      <c r="F210" s="101">
        <v>5000</v>
      </c>
      <c r="G210" s="57">
        <f t="shared" si="54"/>
        <v>2440</v>
      </c>
      <c r="H210" s="95"/>
    </row>
    <row r="211" spans="1:8" ht="15" thickBot="1">
      <c r="A211" s="106">
        <v>40420</v>
      </c>
      <c r="B211" s="102">
        <v>0.33888888888888885</v>
      </c>
      <c r="C211" s="102">
        <v>24</v>
      </c>
      <c r="D211" s="64">
        <f t="shared" si="51"/>
        <v>15.866666666666667</v>
      </c>
      <c r="E211" s="65">
        <f t="shared" si="52"/>
        <v>952</v>
      </c>
      <c r="F211" s="103">
        <v>0</v>
      </c>
      <c r="G211" s="65">
        <f t="shared" si="54"/>
        <v>0</v>
      </c>
      <c r="H211" s="141" t="s">
        <v>173</v>
      </c>
    </row>
    <row r="212" spans="1:8" ht="15" thickTop="1"/>
  </sheetData>
  <autoFilter ref="A1:A212"/>
  <mergeCells count="7">
    <mergeCell ref="H1:H2"/>
    <mergeCell ref="A1:A2"/>
    <mergeCell ref="F1:F2"/>
    <mergeCell ref="G1:G2"/>
    <mergeCell ref="B1:C1"/>
    <mergeCell ref="D1:D2"/>
    <mergeCell ref="E1:E2"/>
  </mergeCells>
  <phoneticPr fontId="1" type="noConversion"/>
  <pageMargins left="0.70866141732283472" right="0.70866141732283472" top="1.1151960784313726" bottom="0.70866141732283472" header="0.31496062992125984" footer="0.31496062992125984"/>
  <pageSetup orientation="landscape" r:id="rId1"/>
  <headerFooter>
    <oddHeader>&amp;L&amp;G&amp;C&amp;"Arial,Bold"&amp;18Table B-17: Pumped Water Flow Rates and Volumes
Intermediate Pond to Faro Treatment Plant
&amp;R&amp;G</oddHeader>
    <oddFooter>&amp;L&amp;"Arial,Regular"&amp;8&amp;Z&amp;F\&amp;A&amp;R&amp;"Arial,Regular"&amp;10Page &amp;P of &amp;N</oddFooter>
  </headerFooter>
  <rowBreaks count="1" manualBreakCount="1">
    <brk id="19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39"/>
  <sheetViews>
    <sheetView view="pageLayout" zoomScale="85" zoomScaleNormal="100" zoomScalePageLayoutView="85" workbookViewId="0">
      <selection sqref="A1:A4"/>
    </sheetView>
  </sheetViews>
  <sheetFormatPr defaultRowHeight="14.25"/>
  <cols>
    <col min="1" max="1" width="12.42578125" style="3" customWidth="1"/>
    <col min="2" max="2" width="12.85546875" style="4" bestFit="1" customWidth="1"/>
    <col min="3" max="3" width="14.42578125" style="4" customWidth="1"/>
    <col min="4" max="4" width="21.140625" style="4" customWidth="1"/>
    <col min="5" max="5" width="60.28515625" style="4" customWidth="1"/>
    <col min="6" max="6" width="8.140625" style="4" customWidth="1"/>
    <col min="7" max="16384" width="9.140625" style="3"/>
  </cols>
  <sheetData>
    <row r="1" spans="1:6" ht="14.25" customHeight="1" thickTop="1">
      <c r="A1" s="274" t="s">
        <v>0</v>
      </c>
      <c r="B1" s="276" t="s">
        <v>6</v>
      </c>
      <c r="C1" s="276" t="s">
        <v>76</v>
      </c>
      <c r="D1" s="276" t="s">
        <v>77</v>
      </c>
      <c r="E1" s="277" t="s">
        <v>4</v>
      </c>
      <c r="F1" s="3"/>
    </row>
    <row r="2" spans="1:6" ht="19.5" customHeight="1" thickBot="1">
      <c r="A2" s="275"/>
      <c r="B2" s="261"/>
      <c r="C2" s="261"/>
      <c r="D2" s="261"/>
      <c r="E2" s="278"/>
      <c r="F2" s="3"/>
    </row>
    <row r="3" spans="1:6" ht="15" thickTop="1">
      <c r="A3" s="160">
        <v>40299</v>
      </c>
      <c r="B3" s="87"/>
      <c r="C3" s="104">
        <v>164500</v>
      </c>
      <c r="D3" s="104"/>
      <c r="E3" s="161"/>
      <c r="F3" s="3"/>
    </row>
    <row r="4" spans="1:6" ht="29.25" customHeight="1">
      <c r="A4" s="162">
        <v>40301</v>
      </c>
      <c r="B4" s="60"/>
      <c r="C4" s="101">
        <v>4649.3999999999996</v>
      </c>
      <c r="D4" s="101"/>
      <c r="E4" s="163" t="s">
        <v>81</v>
      </c>
      <c r="F4" s="3"/>
    </row>
    <row r="5" spans="1:6" ht="32.25" customHeight="1">
      <c r="A5" s="162">
        <v>40302</v>
      </c>
      <c r="B5" s="60"/>
      <c r="C5" s="101">
        <v>3763.8</v>
      </c>
      <c r="D5" s="101"/>
      <c r="E5" s="163" t="s">
        <v>80</v>
      </c>
      <c r="F5" s="3"/>
    </row>
    <row r="6" spans="1:6">
      <c r="A6" s="162">
        <v>40330</v>
      </c>
      <c r="B6" s="93">
        <v>0.38611111111111113</v>
      </c>
      <c r="C6" s="101">
        <v>469292.12</v>
      </c>
      <c r="D6" s="101">
        <f>SUM(C4:C6)-C3</f>
        <v>313205.32</v>
      </c>
      <c r="E6" s="164"/>
      <c r="F6" s="3"/>
    </row>
    <row r="7" spans="1:6">
      <c r="A7" s="162">
        <v>40360</v>
      </c>
      <c r="B7" s="93">
        <v>0.54861111111111105</v>
      </c>
      <c r="C7" s="101">
        <v>728837.23</v>
      </c>
      <c r="D7" s="101">
        <f>C7-C6</f>
        <v>259545.11</v>
      </c>
      <c r="E7" s="164"/>
      <c r="F7" s="3"/>
    </row>
    <row r="8" spans="1:6">
      <c r="A8" s="162">
        <v>40391</v>
      </c>
      <c r="B8" s="93">
        <v>0.41319444444444442</v>
      </c>
      <c r="C8" s="101">
        <v>950338.75</v>
      </c>
      <c r="D8" s="101">
        <f>C8-C7</f>
        <v>221501.52000000002</v>
      </c>
      <c r="E8" s="164"/>
      <c r="F8" s="3"/>
    </row>
    <row r="9" spans="1:6">
      <c r="A9" s="162">
        <v>40422</v>
      </c>
      <c r="B9" s="93">
        <v>0.3972222222222222</v>
      </c>
      <c r="C9" s="101">
        <v>1158378.56</v>
      </c>
      <c r="D9" s="101">
        <f t="shared" ref="D9:D13" si="0">C9-C8</f>
        <v>208039.81000000006</v>
      </c>
      <c r="E9" s="164"/>
      <c r="F9" s="3"/>
    </row>
    <row r="10" spans="1:6">
      <c r="A10" s="162">
        <v>40455</v>
      </c>
      <c r="B10" s="93">
        <v>0.40902777777777777</v>
      </c>
      <c r="C10" s="101">
        <v>1158378.56</v>
      </c>
      <c r="D10" s="101">
        <f t="shared" si="0"/>
        <v>0</v>
      </c>
      <c r="E10" s="164" t="s">
        <v>185</v>
      </c>
      <c r="F10" s="3"/>
    </row>
    <row r="11" spans="1:6">
      <c r="A11" s="162">
        <v>40483</v>
      </c>
      <c r="B11" s="93" t="s">
        <v>187</v>
      </c>
      <c r="C11" s="101">
        <v>1158378.56</v>
      </c>
      <c r="D11" s="101">
        <f t="shared" si="0"/>
        <v>0</v>
      </c>
      <c r="E11" s="164"/>
      <c r="F11" s="3"/>
    </row>
    <row r="12" spans="1:6">
      <c r="A12" s="162">
        <v>40513</v>
      </c>
      <c r="B12" s="93" t="s">
        <v>187</v>
      </c>
      <c r="C12" s="101">
        <v>1158378.56</v>
      </c>
      <c r="D12" s="101">
        <f t="shared" si="0"/>
        <v>0</v>
      </c>
      <c r="E12" s="164"/>
      <c r="F12" s="3"/>
    </row>
    <row r="13" spans="1:6" ht="15" thickBot="1">
      <c r="A13" s="165">
        <v>40544</v>
      </c>
      <c r="B13" s="66" t="s">
        <v>187</v>
      </c>
      <c r="C13" s="103">
        <v>1158378.56</v>
      </c>
      <c r="D13" s="103">
        <f t="shared" si="0"/>
        <v>0</v>
      </c>
      <c r="E13" s="166"/>
      <c r="F13" s="3"/>
    </row>
    <row r="14" spans="1:6" s="4" customFormat="1" ht="15" thickTop="1">
      <c r="A14" s="3"/>
      <c r="E14" s="19"/>
    </row>
    <row r="15" spans="1:6" s="4" customFormat="1">
      <c r="A15" s="3"/>
      <c r="E15" s="19"/>
    </row>
    <row r="16" spans="1:6" s="4" customFormat="1">
      <c r="A16" s="3"/>
      <c r="E16" s="19"/>
    </row>
    <row r="17" spans="1:5" s="4" customFormat="1">
      <c r="A17" s="3"/>
      <c r="E17" s="19"/>
    </row>
    <row r="18" spans="1:5" s="4" customFormat="1">
      <c r="A18" s="3"/>
      <c r="E18" s="19"/>
    </row>
    <row r="19" spans="1:5" s="4" customFormat="1">
      <c r="A19" s="3"/>
      <c r="E19" s="19"/>
    </row>
    <row r="20" spans="1:5" s="4" customFormat="1">
      <c r="A20" s="3"/>
      <c r="E20" s="19"/>
    </row>
    <row r="21" spans="1:5" s="4" customFormat="1">
      <c r="A21" s="3"/>
      <c r="E21" s="19"/>
    </row>
    <row r="22" spans="1:5" s="4" customFormat="1">
      <c r="A22" s="3"/>
      <c r="E22" s="19"/>
    </row>
    <row r="23" spans="1:5" s="4" customFormat="1">
      <c r="A23" s="3"/>
      <c r="E23" s="19"/>
    </row>
    <row r="24" spans="1:5" s="4" customFormat="1">
      <c r="A24" s="3"/>
      <c r="E24" s="19"/>
    </row>
    <row r="25" spans="1:5" s="4" customFormat="1">
      <c r="A25" s="3"/>
      <c r="E25" s="19"/>
    </row>
    <row r="26" spans="1:5" s="4" customFormat="1">
      <c r="A26" s="3"/>
      <c r="E26" s="19"/>
    </row>
    <row r="27" spans="1:5" s="4" customFormat="1">
      <c r="A27" s="3"/>
      <c r="E27" s="19"/>
    </row>
    <row r="28" spans="1:5" s="4" customFormat="1">
      <c r="A28" s="3"/>
      <c r="E28" s="19"/>
    </row>
    <row r="29" spans="1:5" s="4" customFormat="1">
      <c r="A29" s="3"/>
      <c r="E29" s="19"/>
    </row>
    <row r="30" spans="1:5" s="4" customFormat="1">
      <c r="A30" s="3"/>
      <c r="E30" s="19"/>
    </row>
    <row r="31" spans="1:5" s="4" customFormat="1">
      <c r="A31" s="3"/>
      <c r="E31" s="19"/>
    </row>
    <row r="32" spans="1:5" s="4" customFormat="1">
      <c r="A32" s="3"/>
      <c r="E32" s="19"/>
    </row>
    <row r="33" spans="1:5" s="4" customFormat="1">
      <c r="A33" s="3"/>
      <c r="E33" s="19"/>
    </row>
    <row r="34" spans="1:5" s="4" customFormat="1">
      <c r="A34" s="3"/>
      <c r="E34" s="19"/>
    </row>
    <row r="35" spans="1:5" s="4" customFormat="1">
      <c r="A35" s="3"/>
      <c r="E35" s="19"/>
    </row>
    <row r="36" spans="1:5" s="4" customFormat="1">
      <c r="A36" s="3"/>
      <c r="E36" s="19"/>
    </row>
    <row r="37" spans="1:5" s="4" customFormat="1">
      <c r="A37" s="3"/>
      <c r="E37" s="19"/>
    </row>
    <row r="38" spans="1:5" s="4" customFormat="1">
      <c r="A38" s="3"/>
      <c r="E38" s="19"/>
    </row>
    <row r="39" spans="1:5" s="4" customFormat="1">
      <c r="A39" s="3"/>
      <c r="E39" s="19"/>
    </row>
    <row r="40" spans="1:5" s="4" customFormat="1">
      <c r="A40" s="3"/>
      <c r="E40" s="19"/>
    </row>
    <row r="41" spans="1:5" s="4" customFormat="1">
      <c r="A41" s="3"/>
      <c r="E41" s="19"/>
    </row>
    <row r="42" spans="1:5" s="4" customFormat="1">
      <c r="A42" s="3"/>
      <c r="E42" s="19"/>
    </row>
    <row r="43" spans="1:5" s="4" customFormat="1">
      <c r="A43" s="3"/>
      <c r="E43" s="19"/>
    </row>
    <row r="44" spans="1:5" s="4" customFormat="1">
      <c r="A44" s="3"/>
      <c r="E44" s="19"/>
    </row>
    <row r="45" spans="1:5" s="4" customFormat="1">
      <c r="A45" s="3"/>
      <c r="E45" s="19"/>
    </row>
    <row r="46" spans="1:5" s="4" customFormat="1">
      <c r="A46" s="3"/>
      <c r="E46" s="19"/>
    </row>
    <row r="47" spans="1:5" s="4" customFormat="1">
      <c r="A47" s="3"/>
      <c r="E47" s="19"/>
    </row>
    <row r="48" spans="1:5" s="4" customFormat="1">
      <c r="A48" s="3"/>
      <c r="E48" s="19"/>
    </row>
    <row r="49" spans="1:5" s="4" customFormat="1">
      <c r="A49" s="3"/>
      <c r="E49" s="19"/>
    </row>
    <row r="50" spans="1:5" s="4" customFormat="1">
      <c r="A50" s="3"/>
      <c r="E50" s="19"/>
    </row>
    <row r="51" spans="1:5" s="4" customFormat="1">
      <c r="A51" s="3"/>
      <c r="E51" s="19"/>
    </row>
    <row r="52" spans="1:5" s="4" customFormat="1">
      <c r="A52" s="3"/>
      <c r="E52" s="19"/>
    </row>
    <row r="53" spans="1:5" s="4" customFormat="1">
      <c r="A53" s="3"/>
      <c r="E53" s="19"/>
    </row>
    <row r="54" spans="1:5" s="4" customFormat="1">
      <c r="A54" s="3"/>
      <c r="E54" s="19"/>
    </row>
    <row r="55" spans="1:5" s="4" customFormat="1">
      <c r="A55" s="3"/>
      <c r="E55" s="19"/>
    </row>
    <row r="56" spans="1:5" s="4" customFormat="1">
      <c r="A56" s="3"/>
      <c r="E56" s="19"/>
    </row>
    <row r="57" spans="1:5" s="4" customFormat="1">
      <c r="A57" s="3"/>
      <c r="E57" s="19"/>
    </row>
    <row r="58" spans="1:5" s="4" customFormat="1">
      <c r="A58" s="3"/>
      <c r="E58" s="19"/>
    </row>
    <row r="59" spans="1:5" s="4" customFormat="1">
      <c r="A59" s="3"/>
      <c r="E59" s="19"/>
    </row>
    <row r="60" spans="1:5" s="4" customFormat="1">
      <c r="A60" s="3"/>
      <c r="E60" s="19"/>
    </row>
    <row r="61" spans="1:5" s="4" customFormat="1">
      <c r="A61" s="3"/>
      <c r="E61" s="19"/>
    </row>
    <row r="62" spans="1:5" s="4" customFormat="1">
      <c r="A62" s="3"/>
      <c r="E62" s="19"/>
    </row>
    <row r="63" spans="1:5" s="4" customFormat="1">
      <c r="A63" s="3"/>
      <c r="E63" s="19"/>
    </row>
    <row r="64" spans="1:5" s="4" customFormat="1">
      <c r="A64" s="3"/>
      <c r="E64" s="19"/>
    </row>
    <row r="65" spans="1:5" s="4" customFormat="1">
      <c r="A65" s="3"/>
      <c r="E65" s="19"/>
    </row>
    <row r="66" spans="1:5" s="4" customFormat="1">
      <c r="A66" s="3"/>
      <c r="E66" s="19"/>
    </row>
    <row r="67" spans="1:5" s="4" customFormat="1">
      <c r="A67" s="3"/>
      <c r="E67" s="19"/>
    </row>
    <row r="68" spans="1:5" s="4" customFormat="1">
      <c r="A68" s="3"/>
      <c r="E68" s="19"/>
    </row>
    <row r="69" spans="1:5" s="4" customFormat="1">
      <c r="A69" s="3"/>
      <c r="E69" s="19"/>
    </row>
    <row r="70" spans="1:5" s="4" customFormat="1">
      <c r="A70" s="3"/>
      <c r="E70" s="19"/>
    </row>
    <row r="71" spans="1:5" s="4" customFormat="1">
      <c r="A71" s="3"/>
      <c r="E71" s="19"/>
    </row>
    <row r="72" spans="1:5" s="4" customFormat="1">
      <c r="A72" s="3"/>
      <c r="E72" s="19"/>
    </row>
    <row r="73" spans="1:5" s="4" customFormat="1">
      <c r="A73" s="3"/>
      <c r="E73" s="19"/>
    </row>
    <row r="74" spans="1:5" s="4" customFormat="1">
      <c r="A74" s="3"/>
      <c r="E74" s="19"/>
    </row>
    <row r="75" spans="1:5" s="4" customFormat="1">
      <c r="A75" s="3"/>
      <c r="E75" s="19"/>
    </row>
    <row r="76" spans="1:5" s="4" customFormat="1">
      <c r="A76" s="3"/>
      <c r="E76" s="19"/>
    </row>
    <row r="77" spans="1:5" s="4" customFormat="1">
      <c r="A77" s="3"/>
      <c r="E77" s="19"/>
    </row>
    <row r="78" spans="1:5" s="4" customFormat="1">
      <c r="A78" s="3"/>
      <c r="E78" s="19"/>
    </row>
    <row r="79" spans="1:5" s="4" customFormat="1">
      <c r="A79" s="3"/>
      <c r="E79" s="19"/>
    </row>
    <row r="80" spans="1:5" s="4" customFormat="1">
      <c r="A80" s="3"/>
      <c r="E80" s="19"/>
    </row>
    <row r="81" spans="1:5" s="4" customFormat="1">
      <c r="A81" s="3"/>
      <c r="E81" s="19"/>
    </row>
    <row r="82" spans="1:5" s="4" customFormat="1">
      <c r="A82" s="3"/>
      <c r="E82" s="19"/>
    </row>
    <row r="83" spans="1:5" s="4" customFormat="1">
      <c r="A83" s="3"/>
      <c r="E83" s="19"/>
    </row>
    <row r="84" spans="1:5" s="4" customFormat="1">
      <c r="A84" s="3"/>
      <c r="E84" s="19"/>
    </row>
    <row r="85" spans="1:5" s="4" customFormat="1">
      <c r="A85" s="3"/>
      <c r="E85" s="19"/>
    </row>
    <row r="86" spans="1:5" s="4" customFormat="1">
      <c r="A86" s="3"/>
      <c r="E86" s="19"/>
    </row>
    <row r="87" spans="1:5" s="4" customFormat="1">
      <c r="A87" s="3"/>
      <c r="E87" s="19"/>
    </row>
    <row r="88" spans="1:5" s="4" customFormat="1">
      <c r="A88" s="3"/>
      <c r="E88" s="19"/>
    </row>
    <row r="89" spans="1:5" s="4" customFormat="1">
      <c r="A89" s="3"/>
      <c r="E89" s="19"/>
    </row>
    <row r="90" spans="1:5" s="4" customFormat="1">
      <c r="A90" s="3"/>
      <c r="E90" s="19"/>
    </row>
    <row r="91" spans="1:5" s="4" customFormat="1">
      <c r="A91" s="3"/>
      <c r="E91" s="19"/>
    </row>
    <row r="92" spans="1:5" s="4" customFormat="1">
      <c r="A92" s="3"/>
      <c r="E92" s="19"/>
    </row>
    <row r="93" spans="1:5" s="4" customFormat="1">
      <c r="A93" s="3"/>
      <c r="E93" s="19"/>
    </row>
    <row r="94" spans="1:5" s="4" customFormat="1">
      <c r="A94" s="3"/>
      <c r="E94" s="19"/>
    </row>
    <row r="95" spans="1:5" s="4" customFormat="1">
      <c r="A95" s="3"/>
      <c r="E95" s="19"/>
    </row>
    <row r="96" spans="1:5" s="4" customFormat="1">
      <c r="A96" s="3"/>
      <c r="E96" s="19"/>
    </row>
    <row r="97" spans="1:5" s="4" customFormat="1">
      <c r="A97" s="3"/>
      <c r="E97" s="19"/>
    </row>
    <row r="98" spans="1:5" s="4" customFormat="1">
      <c r="A98" s="3"/>
      <c r="E98" s="19"/>
    </row>
    <row r="99" spans="1:5" s="4" customFormat="1">
      <c r="A99" s="3"/>
      <c r="E99" s="19"/>
    </row>
    <row r="100" spans="1:5" s="4" customFormat="1">
      <c r="A100" s="3"/>
      <c r="E100" s="19"/>
    </row>
    <row r="101" spans="1:5" s="4" customFormat="1">
      <c r="A101" s="3"/>
      <c r="E101" s="19"/>
    </row>
    <row r="102" spans="1:5" s="4" customFormat="1">
      <c r="A102" s="3"/>
      <c r="E102" s="19"/>
    </row>
    <row r="103" spans="1:5" s="4" customFormat="1">
      <c r="A103" s="3"/>
      <c r="E103" s="19"/>
    </row>
    <row r="104" spans="1:5" s="4" customFormat="1">
      <c r="A104" s="3"/>
      <c r="E104" s="19"/>
    </row>
    <row r="105" spans="1:5" s="4" customFormat="1">
      <c r="A105" s="3"/>
      <c r="E105" s="19"/>
    </row>
    <row r="106" spans="1:5" s="4" customFormat="1">
      <c r="A106" s="3"/>
      <c r="E106" s="19"/>
    </row>
    <row r="107" spans="1:5" s="4" customFormat="1">
      <c r="A107" s="3"/>
      <c r="E107" s="19"/>
    </row>
    <row r="108" spans="1:5" s="4" customFormat="1">
      <c r="A108" s="3"/>
      <c r="E108" s="19"/>
    </row>
    <row r="109" spans="1:5" s="4" customFormat="1">
      <c r="A109" s="3"/>
      <c r="E109" s="19"/>
    </row>
    <row r="110" spans="1:5" s="4" customFormat="1">
      <c r="A110" s="3"/>
      <c r="E110" s="19"/>
    </row>
    <row r="111" spans="1:5" s="4" customFormat="1">
      <c r="A111" s="3"/>
      <c r="E111" s="19"/>
    </row>
    <row r="112" spans="1:5" s="4" customFormat="1">
      <c r="A112" s="3"/>
      <c r="E112" s="19"/>
    </row>
    <row r="113" spans="1:5" s="4" customFormat="1">
      <c r="A113" s="3"/>
      <c r="E113" s="19"/>
    </row>
    <row r="114" spans="1:5" s="4" customFormat="1">
      <c r="A114" s="3"/>
      <c r="E114" s="19"/>
    </row>
    <row r="115" spans="1:5" s="4" customFormat="1">
      <c r="A115" s="3"/>
      <c r="E115" s="19"/>
    </row>
    <row r="116" spans="1:5" s="4" customFormat="1">
      <c r="A116" s="3"/>
      <c r="E116" s="19"/>
    </row>
    <row r="117" spans="1:5" s="4" customFormat="1">
      <c r="A117" s="3"/>
      <c r="E117" s="19"/>
    </row>
    <row r="118" spans="1:5" s="4" customFormat="1">
      <c r="A118" s="3"/>
      <c r="E118" s="19"/>
    </row>
    <row r="119" spans="1:5" s="4" customFormat="1">
      <c r="A119" s="3"/>
      <c r="E119" s="19"/>
    </row>
    <row r="120" spans="1:5" s="4" customFormat="1">
      <c r="A120" s="3"/>
      <c r="E120" s="19"/>
    </row>
    <row r="121" spans="1:5" s="4" customFormat="1">
      <c r="A121" s="3"/>
      <c r="E121" s="19"/>
    </row>
    <row r="122" spans="1:5" s="4" customFormat="1">
      <c r="A122" s="3"/>
      <c r="E122" s="19"/>
    </row>
    <row r="123" spans="1:5" s="4" customFormat="1">
      <c r="A123" s="3"/>
      <c r="E123" s="19"/>
    </row>
    <row r="124" spans="1:5" s="4" customFormat="1">
      <c r="A124" s="3"/>
      <c r="E124" s="19"/>
    </row>
    <row r="125" spans="1:5" s="4" customFormat="1">
      <c r="A125" s="3"/>
      <c r="E125" s="19"/>
    </row>
    <row r="126" spans="1:5" s="4" customFormat="1">
      <c r="A126" s="3"/>
      <c r="E126" s="19"/>
    </row>
    <row r="127" spans="1:5" s="4" customFormat="1">
      <c r="A127" s="3"/>
      <c r="E127" s="19"/>
    </row>
    <row r="128" spans="1:5" s="4" customFormat="1">
      <c r="A128" s="3"/>
      <c r="E128" s="19"/>
    </row>
    <row r="129" spans="1:5" s="4" customFormat="1">
      <c r="A129" s="3"/>
      <c r="E129" s="19"/>
    </row>
    <row r="130" spans="1:5" s="4" customFormat="1">
      <c r="A130" s="3"/>
      <c r="E130" s="19"/>
    </row>
    <row r="131" spans="1:5" s="4" customFormat="1">
      <c r="A131" s="3"/>
      <c r="E131" s="19"/>
    </row>
    <row r="132" spans="1:5" s="4" customFormat="1">
      <c r="A132" s="3"/>
      <c r="E132" s="19"/>
    </row>
    <row r="133" spans="1:5" s="4" customFormat="1">
      <c r="A133" s="3"/>
      <c r="E133" s="19"/>
    </row>
    <row r="134" spans="1:5" s="4" customFormat="1">
      <c r="A134" s="3"/>
      <c r="E134" s="19"/>
    </row>
    <row r="135" spans="1:5" s="4" customFormat="1">
      <c r="A135" s="3"/>
      <c r="E135" s="19"/>
    </row>
    <row r="136" spans="1:5" s="4" customFormat="1">
      <c r="A136" s="3"/>
      <c r="E136" s="19"/>
    </row>
    <row r="137" spans="1:5" s="4" customFormat="1">
      <c r="A137" s="3"/>
      <c r="E137" s="19"/>
    </row>
    <row r="138" spans="1:5" s="4" customFormat="1">
      <c r="A138" s="3"/>
      <c r="E138" s="19"/>
    </row>
    <row r="139" spans="1:5" s="4" customFormat="1">
      <c r="A139" s="3"/>
      <c r="E139" s="19"/>
    </row>
    <row r="140" spans="1:5" s="4" customFormat="1">
      <c r="A140" s="3"/>
      <c r="E140" s="19"/>
    </row>
    <row r="141" spans="1:5" s="4" customFormat="1">
      <c r="A141" s="3"/>
      <c r="E141" s="19"/>
    </row>
    <row r="142" spans="1:5" s="4" customFormat="1">
      <c r="A142" s="3"/>
      <c r="E142" s="19"/>
    </row>
    <row r="143" spans="1:5" s="4" customFormat="1">
      <c r="A143" s="3"/>
      <c r="E143" s="19"/>
    </row>
    <row r="144" spans="1:5" s="4" customFormat="1">
      <c r="A144" s="3"/>
      <c r="E144" s="19"/>
    </row>
    <row r="145" spans="1:5" s="4" customFormat="1">
      <c r="A145" s="3"/>
      <c r="E145" s="19"/>
    </row>
    <row r="146" spans="1:5" s="4" customFormat="1">
      <c r="A146" s="3"/>
      <c r="E146" s="19"/>
    </row>
    <row r="147" spans="1:5" s="4" customFormat="1">
      <c r="A147" s="3"/>
      <c r="E147" s="19"/>
    </row>
    <row r="148" spans="1:5" s="4" customFormat="1">
      <c r="A148" s="3"/>
      <c r="E148" s="19"/>
    </row>
    <row r="149" spans="1:5" s="4" customFormat="1">
      <c r="A149" s="3"/>
      <c r="E149" s="19"/>
    </row>
    <row r="150" spans="1:5" s="4" customFormat="1">
      <c r="A150" s="3"/>
      <c r="E150" s="19"/>
    </row>
    <row r="151" spans="1:5" s="4" customFormat="1">
      <c r="A151" s="3"/>
      <c r="E151" s="19"/>
    </row>
    <row r="152" spans="1:5" s="4" customFormat="1">
      <c r="A152" s="3"/>
      <c r="E152" s="19"/>
    </row>
    <row r="153" spans="1:5" s="4" customFormat="1">
      <c r="A153" s="3"/>
      <c r="E153" s="19"/>
    </row>
    <row r="154" spans="1:5" s="4" customFormat="1">
      <c r="A154" s="3"/>
      <c r="E154" s="19"/>
    </row>
    <row r="155" spans="1:5" s="4" customFormat="1">
      <c r="A155" s="3"/>
      <c r="E155" s="19"/>
    </row>
    <row r="156" spans="1:5" s="4" customFormat="1">
      <c r="A156" s="3"/>
      <c r="E156" s="19"/>
    </row>
    <row r="157" spans="1:5" s="4" customFormat="1">
      <c r="A157" s="3"/>
      <c r="E157" s="19"/>
    </row>
    <row r="158" spans="1:5" s="4" customFormat="1">
      <c r="A158" s="3"/>
      <c r="E158" s="19"/>
    </row>
    <row r="159" spans="1:5" s="4" customFormat="1">
      <c r="A159" s="3"/>
      <c r="E159" s="19"/>
    </row>
    <row r="160" spans="1:5" s="4" customFormat="1">
      <c r="A160" s="3"/>
      <c r="E160" s="19"/>
    </row>
    <row r="161" spans="1:5" s="4" customFormat="1">
      <c r="A161" s="3"/>
      <c r="E161" s="19"/>
    </row>
    <row r="162" spans="1:5" s="4" customFormat="1">
      <c r="A162" s="3"/>
      <c r="E162" s="19"/>
    </row>
    <row r="163" spans="1:5" s="4" customFormat="1">
      <c r="A163" s="3"/>
      <c r="E163" s="19"/>
    </row>
    <row r="164" spans="1:5" s="4" customFormat="1">
      <c r="A164" s="3"/>
      <c r="E164" s="19"/>
    </row>
    <row r="165" spans="1:5" s="4" customFormat="1">
      <c r="A165" s="3"/>
      <c r="E165" s="19"/>
    </row>
    <row r="166" spans="1:5" s="4" customFormat="1">
      <c r="A166" s="3"/>
      <c r="E166" s="19"/>
    </row>
    <row r="167" spans="1:5" s="4" customFormat="1">
      <c r="A167" s="3"/>
      <c r="E167" s="19"/>
    </row>
    <row r="168" spans="1:5" s="4" customFormat="1">
      <c r="A168" s="3"/>
      <c r="E168" s="19"/>
    </row>
    <row r="169" spans="1:5" s="4" customFormat="1">
      <c r="A169" s="3"/>
      <c r="E169" s="19"/>
    </row>
    <row r="170" spans="1:5" s="4" customFormat="1">
      <c r="A170" s="3"/>
      <c r="E170" s="19"/>
    </row>
    <row r="171" spans="1:5" s="4" customFormat="1">
      <c r="A171" s="3"/>
      <c r="E171" s="19"/>
    </row>
    <row r="172" spans="1:5" s="4" customFormat="1">
      <c r="A172" s="3"/>
      <c r="E172" s="19"/>
    </row>
    <row r="173" spans="1:5" s="4" customFormat="1">
      <c r="A173" s="3"/>
      <c r="E173" s="19"/>
    </row>
    <row r="174" spans="1:5" s="4" customFormat="1">
      <c r="A174" s="3"/>
      <c r="E174" s="19"/>
    </row>
    <row r="175" spans="1:5" s="4" customFormat="1">
      <c r="A175" s="3"/>
      <c r="E175" s="19"/>
    </row>
    <row r="176" spans="1:5" s="4" customFormat="1">
      <c r="A176" s="3"/>
      <c r="E176" s="19"/>
    </row>
    <row r="177" spans="1:5" s="4" customFormat="1">
      <c r="A177" s="3"/>
      <c r="E177" s="19"/>
    </row>
    <row r="178" spans="1:5" s="4" customFormat="1">
      <c r="A178" s="3"/>
      <c r="E178" s="19"/>
    </row>
    <row r="179" spans="1:5" s="4" customFormat="1">
      <c r="A179" s="3"/>
      <c r="E179" s="19"/>
    </row>
    <row r="180" spans="1:5" s="4" customFormat="1">
      <c r="A180" s="3"/>
      <c r="E180" s="19"/>
    </row>
    <row r="181" spans="1:5" s="4" customFormat="1">
      <c r="A181" s="3"/>
      <c r="E181" s="19"/>
    </row>
    <row r="182" spans="1:5" s="4" customFormat="1">
      <c r="A182" s="3"/>
      <c r="E182" s="19"/>
    </row>
    <row r="183" spans="1:5" s="4" customFormat="1">
      <c r="A183" s="3"/>
      <c r="E183" s="19"/>
    </row>
    <row r="184" spans="1:5" s="4" customFormat="1">
      <c r="A184" s="3"/>
      <c r="E184" s="19"/>
    </row>
    <row r="185" spans="1:5" s="4" customFormat="1">
      <c r="A185" s="3"/>
      <c r="E185" s="19"/>
    </row>
    <row r="186" spans="1:5" s="4" customFormat="1">
      <c r="A186" s="3"/>
      <c r="E186" s="19"/>
    </row>
    <row r="187" spans="1:5" s="4" customFormat="1">
      <c r="A187" s="3"/>
      <c r="E187" s="19"/>
    </row>
    <row r="188" spans="1:5" s="4" customFormat="1">
      <c r="A188" s="3"/>
      <c r="E188" s="19"/>
    </row>
    <row r="189" spans="1:5" s="4" customFormat="1">
      <c r="A189" s="3"/>
      <c r="E189" s="19"/>
    </row>
    <row r="190" spans="1:5" s="4" customFormat="1">
      <c r="A190" s="3"/>
      <c r="E190" s="19"/>
    </row>
    <row r="191" spans="1:5" s="4" customFormat="1">
      <c r="A191" s="3"/>
      <c r="E191" s="19"/>
    </row>
    <row r="192" spans="1:5" s="4" customFormat="1">
      <c r="A192" s="3"/>
      <c r="E192" s="19"/>
    </row>
    <row r="193" spans="1:5" s="4" customFormat="1">
      <c r="A193" s="3"/>
      <c r="E193" s="19"/>
    </row>
    <row r="194" spans="1:5" s="4" customFormat="1">
      <c r="A194" s="3"/>
      <c r="E194" s="19"/>
    </row>
    <row r="195" spans="1:5" s="4" customFormat="1">
      <c r="A195" s="3"/>
      <c r="E195" s="19"/>
    </row>
    <row r="196" spans="1:5" s="4" customFormat="1">
      <c r="A196" s="3"/>
      <c r="E196" s="19"/>
    </row>
    <row r="197" spans="1:5" s="4" customFormat="1">
      <c r="A197" s="3"/>
      <c r="E197" s="19"/>
    </row>
    <row r="198" spans="1:5" s="4" customFormat="1">
      <c r="A198" s="3"/>
      <c r="E198" s="19"/>
    </row>
    <row r="199" spans="1:5" s="4" customFormat="1">
      <c r="A199" s="3"/>
      <c r="E199" s="19"/>
    </row>
    <row r="200" spans="1:5" s="4" customFormat="1">
      <c r="A200" s="3"/>
      <c r="E200" s="19"/>
    </row>
    <row r="201" spans="1:5" s="4" customFormat="1">
      <c r="A201" s="3"/>
      <c r="E201" s="19"/>
    </row>
    <row r="202" spans="1:5" s="4" customFormat="1">
      <c r="A202" s="3"/>
      <c r="E202" s="19"/>
    </row>
    <row r="203" spans="1:5" s="4" customFormat="1">
      <c r="A203" s="3"/>
      <c r="E203" s="19"/>
    </row>
    <row r="204" spans="1:5" s="4" customFormat="1">
      <c r="A204" s="3"/>
      <c r="E204" s="19"/>
    </row>
    <row r="205" spans="1:5" s="4" customFormat="1">
      <c r="A205" s="3"/>
      <c r="E205" s="19"/>
    </row>
    <row r="206" spans="1:5" s="4" customFormat="1">
      <c r="A206" s="3"/>
      <c r="E206" s="19"/>
    </row>
    <row r="207" spans="1:5" s="4" customFormat="1">
      <c r="A207" s="3"/>
      <c r="E207" s="19"/>
    </row>
    <row r="208" spans="1:5" s="4" customFormat="1">
      <c r="A208" s="3"/>
      <c r="E208" s="19"/>
    </row>
    <row r="209" spans="1:5" s="4" customFormat="1">
      <c r="A209" s="3"/>
      <c r="E209" s="19"/>
    </row>
    <row r="210" spans="1:5" s="4" customFormat="1">
      <c r="A210" s="3"/>
      <c r="E210" s="19"/>
    </row>
    <row r="211" spans="1:5" s="4" customFormat="1">
      <c r="A211" s="3"/>
      <c r="E211" s="19"/>
    </row>
    <row r="212" spans="1:5" s="4" customFormat="1">
      <c r="A212" s="3"/>
      <c r="E212" s="19"/>
    </row>
    <row r="213" spans="1:5" s="4" customFormat="1">
      <c r="A213" s="3"/>
      <c r="E213" s="19"/>
    </row>
    <row r="214" spans="1:5" s="4" customFormat="1">
      <c r="A214" s="3"/>
      <c r="E214" s="19"/>
    </row>
    <row r="215" spans="1:5" s="4" customFormat="1">
      <c r="A215" s="3"/>
      <c r="E215" s="19"/>
    </row>
    <row r="216" spans="1:5" s="4" customFormat="1">
      <c r="A216" s="3"/>
      <c r="E216" s="19"/>
    </row>
    <row r="217" spans="1:5" s="4" customFormat="1">
      <c r="A217" s="3"/>
      <c r="E217" s="19"/>
    </row>
    <row r="218" spans="1:5" s="4" customFormat="1">
      <c r="A218" s="3"/>
      <c r="E218" s="19"/>
    </row>
    <row r="219" spans="1:5" s="4" customFormat="1">
      <c r="A219" s="3"/>
      <c r="E219" s="19"/>
    </row>
    <row r="220" spans="1:5" s="4" customFormat="1">
      <c r="A220" s="3"/>
      <c r="E220" s="19"/>
    </row>
    <row r="221" spans="1:5" s="4" customFormat="1">
      <c r="A221" s="3"/>
      <c r="E221" s="19"/>
    </row>
    <row r="222" spans="1:5" s="4" customFormat="1">
      <c r="A222" s="3"/>
      <c r="E222" s="19"/>
    </row>
    <row r="223" spans="1:5" s="4" customFormat="1">
      <c r="A223" s="3"/>
      <c r="E223" s="19"/>
    </row>
    <row r="224" spans="1:5" s="4" customFormat="1">
      <c r="A224" s="3"/>
      <c r="E224" s="19"/>
    </row>
    <row r="225" spans="1:5" s="4" customFormat="1">
      <c r="A225" s="3"/>
      <c r="E225" s="19"/>
    </row>
    <row r="226" spans="1:5" s="4" customFormat="1">
      <c r="A226" s="3"/>
    </row>
    <row r="227" spans="1:5" s="4" customFormat="1">
      <c r="A227" s="3"/>
    </row>
    <row r="228" spans="1:5" s="4" customFormat="1">
      <c r="A228" s="3"/>
    </row>
    <row r="229" spans="1:5" s="4" customFormat="1">
      <c r="A229" s="3"/>
    </row>
    <row r="230" spans="1:5" s="4" customFormat="1">
      <c r="A230" s="3"/>
    </row>
    <row r="231" spans="1:5" s="4" customFormat="1">
      <c r="A231" s="3"/>
    </row>
    <row r="232" spans="1:5" s="4" customFormat="1">
      <c r="A232" s="3"/>
    </row>
    <row r="233" spans="1:5" s="4" customFormat="1">
      <c r="A233" s="3"/>
    </row>
    <row r="234" spans="1:5" s="4" customFormat="1">
      <c r="A234" s="3"/>
    </row>
    <row r="235" spans="1:5" s="4" customFormat="1">
      <c r="A235" s="3"/>
    </row>
    <row r="236" spans="1:5" s="4" customFormat="1">
      <c r="A236" s="3"/>
    </row>
    <row r="237" spans="1:5" s="4" customFormat="1">
      <c r="A237" s="3"/>
    </row>
    <row r="238" spans="1:5" s="4" customFormat="1">
      <c r="A238" s="3"/>
    </row>
    <row r="239" spans="1:5" s="4" customFormat="1">
      <c r="A239" s="3"/>
    </row>
    <row r="240" spans="1:5" s="4" customFormat="1">
      <c r="A240" s="3"/>
    </row>
    <row r="241" spans="1:1" s="4" customFormat="1">
      <c r="A241" s="3"/>
    </row>
    <row r="242" spans="1:1" s="4" customFormat="1">
      <c r="A242" s="3"/>
    </row>
    <row r="243" spans="1:1" s="4" customFormat="1">
      <c r="A243" s="3"/>
    </row>
    <row r="244" spans="1:1" s="4" customFormat="1">
      <c r="A244" s="3"/>
    </row>
    <row r="245" spans="1:1" s="4" customFormat="1">
      <c r="A245" s="3"/>
    </row>
    <row r="246" spans="1:1" s="4" customFormat="1">
      <c r="A246" s="3"/>
    </row>
    <row r="247" spans="1:1" s="4" customFormat="1">
      <c r="A247" s="3"/>
    </row>
    <row r="248" spans="1:1" s="4" customFormat="1">
      <c r="A248" s="3"/>
    </row>
    <row r="249" spans="1:1" s="4" customFormat="1">
      <c r="A249" s="3"/>
    </row>
    <row r="250" spans="1:1" s="4" customFormat="1">
      <c r="A250" s="3"/>
    </row>
    <row r="251" spans="1:1" s="4" customFormat="1">
      <c r="A251" s="3"/>
    </row>
    <row r="252" spans="1:1" s="4" customFormat="1">
      <c r="A252" s="3"/>
    </row>
    <row r="253" spans="1:1" s="4" customFormat="1">
      <c r="A253" s="3"/>
    </row>
    <row r="254" spans="1:1" s="4" customFormat="1">
      <c r="A254" s="3"/>
    </row>
    <row r="255" spans="1:1" s="4" customFormat="1">
      <c r="A255" s="3"/>
    </row>
    <row r="256" spans="1:1" s="4" customFormat="1">
      <c r="A256" s="3"/>
    </row>
    <row r="257" spans="1:1" s="4" customFormat="1">
      <c r="A257" s="3"/>
    </row>
    <row r="258" spans="1:1" s="4" customFormat="1">
      <c r="A258" s="3"/>
    </row>
    <row r="259" spans="1:1" s="4" customFormat="1">
      <c r="A259" s="3"/>
    </row>
    <row r="260" spans="1:1" s="4" customFormat="1">
      <c r="A260" s="3"/>
    </row>
    <row r="261" spans="1:1" s="4" customFormat="1">
      <c r="A261" s="3"/>
    </row>
    <row r="262" spans="1:1" s="4" customFormat="1">
      <c r="A262" s="3"/>
    </row>
    <row r="263" spans="1:1" s="4" customFormat="1">
      <c r="A263" s="3"/>
    </row>
    <row r="264" spans="1:1" s="4" customFormat="1">
      <c r="A264" s="3"/>
    </row>
    <row r="265" spans="1:1" s="4" customFormat="1">
      <c r="A265" s="3"/>
    </row>
    <row r="266" spans="1:1" s="4" customFormat="1">
      <c r="A266" s="3"/>
    </row>
    <row r="267" spans="1:1" s="4" customFormat="1">
      <c r="A267" s="3"/>
    </row>
    <row r="268" spans="1:1" s="4" customFormat="1">
      <c r="A268" s="3"/>
    </row>
    <row r="269" spans="1:1" s="4" customFormat="1">
      <c r="A269" s="3"/>
    </row>
    <row r="270" spans="1:1" s="4" customFormat="1">
      <c r="A270" s="3"/>
    </row>
    <row r="271" spans="1:1" s="4" customFormat="1">
      <c r="A271" s="3"/>
    </row>
    <row r="272" spans="1:1" s="4" customFormat="1">
      <c r="A272" s="3"/>
    </row>
    <row r="273" spans="1:1" s="4" customFormat="1">
      <c r="A273" s="3"/>
    </row>
    <row r="274" spans="1:1" s="4" customFormat="1">
      <c r="A274" s="3"/>
    </row>
    <row r="275" spans="1:1" s="4" customFormat="1">
      <c r="A275" s="3"/>
    </row>
    <row r="276" spans="1:1" s="4" customFormat="1">
      <c r="A276" s="3"/>
    </row>
    <row r="277" spans="1:1" s="4" customFormat="1">
      <c r="A277" s="3"/>
    </row>
    <row r="278" spans="1:1" s="4" customFormat="1">
      <c r="A278" s="3"/>
    </row>
    <row r="279" spans="1:1" s="4" customFormat="1">
      <c r="A279" s="3"/>
    </row>
    <row r="280" spans="1:1" s="4" customFormat="1">
      <c r="A280" s="3"/>
    </row>
    <row r="281" spans="1:1" s="4" customFormat="1">
      <c r="A281" s="3"/>
    </row>
    <row r="282" spans="1:1" s="4" customFormat="1">
      <c r="A282" s="3"/>
    </row>
    <row r="283" spans="1:1" s="4" customFormat="1">
      <c r="A283" s="3"/>
    </row>
    <row r="284" spans="1:1" s="4" customFormat="1">
      <c r="A284" s="3"/>
    </row>
    <row r="285" spans="1:1" s="4" customFormat="1">
      <c r="A285" s="3"/>
    </row>
    <row r="286" spans="1:1" s="4" customFormat="1">
      <c r="A286" s="3"/>
    </row>
    <row r="287" spans="1:1" s="4" customFormat="1">
      <c r="A287" s="3"/>
    </row>
    <row r="288" spans="1:1" s="4" customFormat="1">
      <c r="A288" s="3"/>
    </row>
    <row r="289" spans="1:1" s="4" customFormat="1">
      <c r="A289" s="3"/>
    </row>
    <row r="290" spans="1:1" s="4" customFormat="1">
      <c r="A290" s="3"/>
    </row>
    <row r="291" spans="1:1" s="4" customFormat="1">
      <c r="A291" s="3"/>
    </row>
    <row r="292" spans="1:1" s="4" customFormat="1">
      <c r="A292" s="3"/>
    </row>
    <row r="293" spans="1:1" s="4" customFormat="1">
      <c r="A293" s="3"/>
    </row>
    <row r="294" spans="1:1" s="4" customFormat="1">
      <c r="A294" s="3"/>
    </row>
    <row r="295" spans="1:1" s="4" customFormat="1">
      <c r="A295" s="3"/>
    </row>
    <row r="296" spans="1:1" s="4" customFormat="1">
      <c r="A296" s="3"/>
    </row>
    <row r="297" spans="1:1" s="4" customFormat="1">
      <c r="A297" s="3"/>
    </row>
    <row r="298" spans="1:1" s="4" customFormat="1">
      <c r="A298" s="3"/>
    </row>
    <row r="299" spans="1:1" s="4" customFormat="1">
      <c r="A299" s="3"/>
    </row>
    <row r="300" spans="1:1" s="4" customFormat="1">
      <c r="A300" s="3"/>
    </row>
    <row r="301" spans="1:1" s="4" customFormat="1">
      <c r="A301" s="3"/>
    </row>
    <row r="302" spans="1:1" s="4" customFormat="1">
      <c r="A302" s="3"/>
    </row>
    <row r="303" spans="1:1" s="4" customFormat="1">
      <c r="A303" s="3"/>
    </row>
    <row r="304" spans="1:1" s="4" customFormat="1">
      <c r="A304" s="3"/>
    </row>
    <row r="305" spans="1:1" s="4" customFormat="1">
      <c r="A305" s="3"/>
    </row>
    <row r="306" spans="1:1" s="4" customFormat="1">
      <c r="A306" s="3"/>
    </row>
    <row r="307" spans="1:1" s="4" customFormat="1">
      <c r="A307" s="3"/>
    </row>
    <row r="308" spans="1:1" s="4" customFormat="1">
      <c r="A308" s="3"/>
    </row>
    <row r="309" spans="1:1" s="4" customFormat="1">
      <c r="A309" s="3"/>
    </row>
    <row r="310" spans="1:1" s="4" customFormat="1">
      <c r="A310" s="3"/>
    </row>
    <row r="311" spans="1:1" s="4" customFormat="1">
      <c r="A311" s="3"/>
    </row>
    <row r="312" spans="1:1" s="4" customFormat="1">
      <c r="A312" s="3"/>
    </row>
    <row r="313" spans="1:1" s="4" customFormat="1">
      <c r="A313" s="3"/>
    </row>
    <row r="314" spans="1:1" s="4" customFormat="1">
      <c r="A314" s="3"/>
    </row>
    <row r="315" spans="1:1" s="4" customFormat="1">
      <c r="A315" s="3"/>
    </row>
    <row r="316" spans="1:1" s="4" customFormat="1">
      <c r="A316" s="3"/>
    </row>
    <row r="317" spans="1:1" s="4" customFormat="1">
      <c r="A317" s="3"/>
    </row>
    <row r="318" spans="1:1" s="4" customFormat="1">
      <c r="A318" s="3"/>
    </row>
    <row r="319" spans="1:1" s="4" customFormat="1">
      <c r="A319" s="3"/>
    </row>
    <row r="320" spans="1:1" s="4" customFormat="1">
      <c r="A320" s="3"/>
    </row>
    <row r="321" spans="1:1" s="4" customFormat="1">
      <c r="A321" s="3"/>
    </row>
    <row r="322" spans="1:1" s="4" customFormat="1">
      <c r="A322" s="3"/>
    </row>
    <row r="323" spans="1:1" s="4" customFormat="1">
      <c r="A323" s="3"/>
    </row>
    <row r="324" spans="1:1" s="4" customFormat="1">
      <c r="A324" s="3"/>
    </row>
    <row r="325" spans="1:1" s="4" customFormat="1">
      <c r="A325" s="3"/>
    </row>
    <row r="326" spans="1:1" s="4" customFormat="1">
      <c r="A326" s="3"/>
    </row>
    <row r="327" spans="1:1" s="4" customFormat="1">
      <c r="A327" s="3"/>
    </row>
    <row r="328" spans="1:1" s="4" customFormat="1">
      <c r="A328" s="3"/>
    </row>
    <row r="329" spans="1:1" s="4" customFormat="1">
      <c r="A329" s="3"/>
    </row>
    <row r="330" spans="1:1" s="4" customFormat="1">
      <c r="A330" s="3"/>
    </row>
    <row r="331" spans="1:1" s="4" customFormat="1">
      <c r="A331" s="3"/>
    </row>
    <row r="332" spans="1:1" s="4" customFormat="1">
      <c r="A332" s="3"/>
    </row>
    <row r="333" spans="1:1" s="4" customFormat="1">
      <c r="A333" s="3"/>
    </row>
    <row r="334" spans="1:1" s="4" customFormat="1">
      <c r="A334" s="3"/>
    </row>
    <row r="335" spans="1:1" s="4" customFormat="1">
      <c r="A335" s="3"/>
    </row>
    <row r="336" spans="1:1" s="4" customFormat="1">
      <c r="A336" s="3"/>
    </row>
    <row r="337" spans="1:1" s="4" customFormat="1">
      <c r="A337" s="3"/>
    </row>
    <row r="338" spans="1:1" s="4" customFormat="1">
      <c r="A338" s="3"/>
    </row>
    <row r="339" spans="1:1" s="4" customFormat="1">
      <c r="A339" s="3"/>
    </row>
    <row r="340" spans="1:1" s="4" customFormat="1">
      <c r="A340" s="3"/>
    </row>
    <row r="341" spans="1:1" s="4" customFormat="1">
      <c r="A341" s="3"/>
    </row>
    <row r="342" spans="1:1" s="4" customFormat="1">
      <c r="A342" s="3"/>
    </row>
    <row r="343" spans="1:1" s="4" customFormat="1">
      <c r="A343" s="3"/>
    </row>
    <row r="344" spans="1:1" s="4" customFormat="1">
      <c r="A344" s="3"/>
    </row>
    <row r="345" spans="1:1" s="4" customFormat="1">
      <c r="A345" s="3"/>
    </row>
    <row r="346" spans="1:1" s="4" customFormat="1">
      <c r="A346" s="3"/>
    </row>
    <row r="347" spans="1:1" s="4" customFormat="1">
      <c r="A347" s="3"/>
    </row>
    <row r="348" spans="1:1" s="4" customFormat="1">
      <c r="A348" s="3"/>
    </row>
    <row r="349" spans="1:1" s="4" customFormat="1">
      <c r="A349" s="3"/>
    </row>
    <row r="350" spans="1:1" s="4" customFormat="1">
      <c r="A350" s="3"/>
    </row>
    <row r="351" spans="1:1" s="4" customFormat="1">
      <c r="A351" s="3"/>
    </row>
    <row r="352" spans="1:1" s="4" customFormat="1">
      <c r="A352" s="3"/>
    </row>
    <row r="353" spans="1:1" s="4" customFormat="1">
      <c r="A353" s="3"/>
    </row>
    <row r="354" spans="1:1" s="4" customFormat="1">
      <c r="A354" s="3"/>
    </row>
    <row r="355" spans="1:1" s="4" customFormat="1">
      <c r="A355" s="3"/>
    </row>
    <row r="356" spans="1:1" s="4" customFormat="1">
      <c r="A356" s="3"/>
    </row>
    <row r="357" spans="1:1" s="4" customFormat="1">
      <c r="A357" s="3"/>
    </row>
    <row r="358" spans="1:1" s="4" customFormat="1">
      <c r="A358" s="3"/>
    </row>
    <row r="359" spans="1:1" s="4" customFormat="1">
      <c r="A359" s="3"/>
    </row>
    <row r="360" spans="1:1" s="4" customFormat="1">
      <c r="A360" s="3"/>
    </row>
    <row r="361" spans="1:1" s="4" customFormat="1">
      <c r="A361" s="3"/>
    </row>
    <row r="362" spans="1:1" s="4" customFormat="1">
      <c r="A362" s="3"/>
    </row>
    <row r="363" spans="1:1" s="4" customFormat="1">
      <c r="A363" s="3"/>
    </row>
    <row r="364" spans="1:1" s="4" customFormat="1">
      <c r="A364" s="3"/>
    </row>
    <row r="365" spans="1:1" s="4" customFormat="1">
      <c r="A365" s="3"/>
    </row>
    <row r="366" spans="1:1" s="4" customFormat="1">
      <c r="A366" s="3"/>
    </row>
    <row r="367" spans="1:1" s="4" customFormat="1">
      <c r="A367" s="3"/>
    </row>
    <row r="368" spans="1:1" s="4" customFormat="1">
      <c r="A368" s="3"/>
    </row>
    <row r="369" spans="1:1" s="4" customFormat="1">
      <c r="A369" s="3"/>
    </row>
    <row r="370" spans="1:1" s="4" customFormat="1">
      <c r="A370" s="3"/>
    </row>
    <row r="371" spans="1:1" s="4" customFormat="1">
      <c r="A371" s="3"/>
    </row>
    <row r="372" spans="1:1" s="4" customFormat="1">
      <c r="A372" s="3"/>
    </row>
    <row r="373" spans="1:1" s="4" customFormat="1">
      <c r="A373" s="3"/>
    </row>
    <row r="374" spans="1:1" s="4" customFormat="1">
      <c r="A374" s="3"/>
    </row>
    <row r="375" spans="1:1" s="4" customFormat="1">
      <c r="A375" s="3"/>
    </row>
    <row r="376" spans="1:1" s="4" customFormat="1">
      <c r="A376" s="3"/>
    </row>
    <row r="377" spans="1:1" s="4" customFormat="1">
      <c r="A377" s="3"/>
    </row>
    <row r="378" spans="1:1" s="4" customFormat="1">
      <c r="A378" s="3"/>
    </row>
    <row r="379" spans="1:1" s="4" customFormat="1">
      <c r="A379" s="3"/>
    </row>
    <row r="380" spans="1:1" s="4" customFormat="1">
      <c r="A380" s="3"/>
    </row>
    <row r="381" spans="1:1" s="4" customFormat="1">
      <c r="A381" s="3"/>
    </row>
    <row r="382" spans="1:1" s="4" customFormat="1">
      <c r="A382" s="3"/>
    </row>
    <row r="383" spans="1:1" s="4" customFormat="1">
      <c r="A383" s="3"/>
    </row>
    <row r="384" spans="1:1" s="4" customFormat="1">
      <c r="A384" s="3"/>
    </row>
    <row r="385" spans="1:1" s="4" customFormat="1">
      <c r="A385" s="3"/>
    </row>
    <row r="386" spans="1:1" s="4" customFormat="1">
      <c r="A386" s="3"/>
    </row>
    <row r="387" spans="1:1" s="4" customFormat="1">
      <c r="A387" s="3"/>
    </row>
    <row r="388" spans="1:1" s="4" customFormat="1">
      <c r="A388" s="3"/>
    </row>
    <row r="389" spans="1:1" s="4" customFormat="1">
      <c r="A389" s="3"/>
    </row>
    <row r="390" spans="1:1" s="4" customFormat="1">
      <c r="A390" s="3"/>
    </row>
    <row r="391" spans="1:1" s="4" customFormat="1">
      <c r="A391" s="3"/>
    </row>
    <row r="392" spans="1:1" s="4" customFormat="1">
      <c r="A392" s="3"/>
    </row>
    <row r="393" spans="1:1" s="4" customFormat="1">
      <c r="A393" s="3"/>
    </row>
    <row r="394" spans="1:1" s="4" customFormat="1">
      <c r="A394" s="3"/>
    </row>
    <row r="395" spans="1:1" s="4" customFormat="1">
      <c r="A395" s="3"/>
    </row>
    <row r="396" spans="1:1" s="4" customFormat="1">
      <c r="A396" s="3"/>
    </row>
    <row r="397" spans="1:1" s="4" customFormat="1">
      <c r="A397" s="3"/>
    </row>
    <row r="398" spans="1:1" s="4" customFormat="1">
      <c r="A398" s="3"/>
    </row>
    <row r="399" spans="1:1" s="4" customFormat="1">
      <c r="A399" s="3"/>
    </row>
    <row r="400" spans="1:1" s="4" customFormat="1">
      <c r="A400" s="3"/>
    </row>
    <row r="401" spans="1:1" s="4" customFormat="1">
      <c r="A401" s="3"/>
    </row>
    <row r="402" spans="1:1" s="4" customFormat="1">
      <c r="A402" s="3"/>
    </row>
    <row r="403" spans="1:1" s="4" customFormat="1">
      <c r="A403" s="3"/>
    </row>
    <row r="404" spans="1:1" s="4" customFormat="1">
      <c r="A404" s="3"/>
    </row>
    <row r="405" spans="1:1" s="4" customFormat="1">
      <c r="A405" s="3"/>
    </row>
    <row r="406" spans="1:1" s="4" customFormat="1">
      <c r="A406" s="3"/>
    </row>
    <row r="407" spans="1:1" s="4" customFormat="1">
      <c r="A407" s="3"/>
    </row>
    <row r="408" spans="1:1" s="4" customFormat="1">
      <c r="A408" s="3"/>
    </row>
    <row r="409" spans="1:1" s="4" customFormat="1">
      <c r="A409" s="3"/>
    </row>
    <row r="410" spans="1:1" s="4" customFormat="1">
      <c r="A410" s="3"/>
    </row>
    <row r="411" spans="1:1" s="4" customFormat="1">
      <c r="A411" s="3"/>
    </row>
    <row r="412" spans="1:1" s="4" customFormat="1">
      <c r="A412" s="3"/>
    </row>
    <row r="413" spans="1:1" s="4" customFormat="1">
      <c r="A413" s="3"/>
    </row>
    <row r="414" spans="1:1" s="4" customFormat="1">
      <c r="A414" s="3"/>
    </row>
    <row r="415" spans="1:1" s="4" customFormat="1">
      <c r="A415" s="3"/>
    </row>
    <row r="416" spans="1:1" s="4" customFormat="1">
      <c r="A416" s="3"/>
    </row>
    <row r="417" spans="1:1" s="4" customFormat="1">
      <c r="A417" s="3"/>
    </row>
    <row r="418" spans="1:1" s="4" customFormat="1">
      <c r="A418" s="3"/>
    </row>
    <row r="419" spans="1:1" s="4" customFormat="1">
      <c r="A419" s="3"/>
    </row>
    <row r="420" spans="1:1" s="4" customFormat="1">
      <c r="A420" s="3"/>
    </row>
    <row r="421" spans="1:1" s="4" customFormat="1">
      <c r="A421" s="3"/>
    </row>
    <row r="422" spans="1:1" s="4" customFormat="1">
      <c r="A422" s="3"/>
    </row>
    <row r="423" spans="1:1" s="4" customFormat="1">
      <c r="A423" s="3"/>
    </row>
    <row r="424" spans="1:1" s="4" customFormat="1">
      <c r="A424" s="3"/>
    </row>
    <row r="425" spans="1:1" s="4" customFormat="1">
      <c r="A425" s="3"/>
    </row>
    <row r="426" spans="1:1" s="4" customFormat="1">
      <c r="A426" s="3"/>
    </row>
    <row r="427" spans="1:1" s="4" customFormat="1">
      <c r="A427" s="3"/>
    </row>
    <row r="428" spans="1:1" s="4" customFormat="1">
      <c r="A428" s="3"/>
    </row>
    <row r="429" spans="1:1" s="4" customFormat="1">
      <c r="A429" s="3"/>
    </row>
    <row r="430" spans="1:1" s="4" customFormat="1">
      <c r="A430" s="3"/>
    </row>
    <row r="431" spans="1:1" s="4" customFormat="1">
      <c r="A431" s="3"/>
    </row>
    <row r="432" spans="1:1" s="4" customFormat="1">
      <c r="A432" s="3"/>
    </row>
    <row r="433" spans="1:1" s="4" customFormat="1">
      <c r="A433" s="3"/>
    </row>
    <row r="434" spans="1:1" s="4" customFormat="1">
      <c r="A434" s="3"/>
    </row>
    <row r="435" spans="1:1" s="4" customFormat="1">
      <c r="A435" s="3"/>
    </row>
    <row r="436" spans="1:1" s="4" customFormat="1">
      <c r="A436" s="3"/>
    </row>
    <row r="437" spans="1:1" s="4" customFormat="1">
      <c r="A437" s="3"/>
    </row>
    <row r="438" spans="1:1" s="4" customFormat="1">
      <c r="A438" s="3"/>
    </row>
    <row r="439" spans="1:1" s="4" customFormat="1">
      <c r="A439" s="3"/>
    </row>
    <row r="440" spans="1:1" s="4" customFormat="1">
      <c r="A440" s="3"/>
    </row>
    <row r="441" spans="1:1" s="4" customFormat="1">
      <c r="A441" s="3"/>
    </row>
    <row r="442" spans="1:1" s="4" customFormat="1">
      <c r="A442" s="3"/>
    </row>
    <row r="443" spans="1:1" s="4" customFormat="1">
      <c r="A443" s="3"/>
    </row>
    <row r="444" spans="1:1" s="4" customFormat="1">
      <c r="A444" s="3"/>
    </row>
    <row r="445" spans="1:1" s="4" customFormat="1">
      <c r="A445" s="3"/>
    </row>
    <row r="446" spans="1:1" s="4" customFormat="1">
      <c r="A446" s="3"/>
    </row>
    <row r="447" spans="1:1" s="4" customFormat="1">
      <c r="A447" s="3"/>
    </row>
    <row r="448" spans="1:1" s="4" customFormat="1">
      <c r="A448" s="3"/>
    </row>
    <row r="449" spans="1:1" s="4" customFormat="1">
      <c r="A449" s="3"/>
    </row>
    <row r="450" spans="1:1" s="4" customFormat="1">
      <c r="A450" s="3"/>
    </row>
    <row r="451" spans="1:1" s="4" customFormat="1">
      <c r="A451" s="3"/>
    </row>
    <row r="452" spans="1:1" s="4" customFormat="1">
      <c r="A452" s="3"/>
    </row>
    <row r="453" spans="1:1" s="4" customFormat="1">
      <c r="A453" s="3"/>
    </row>
    <row r="454" spans="1:1" s="4" customFormat="1">
      <c r="A454" s="3"/>
    </row>
    <row r="455" spans="1:1" s="4" customFormat="1">
      <c r="A455" s="3"/>
    </row>
    <row r="456" spans="1:1" s="4" customFormat="1">
      <c r="A456" s="3"/>
    </row>
    <row r="457" spans="1:1" s="4" customFormat="1">
      <c r="A457" s="3"/>
    </row>
    <row r="458" spans="1:1" s="4" customFormat="1">
      <c r="A458" s="3"/>
    </row>
    <row r="459" spans="1:1" s="4" customFormat="1">
      <c r="A459" s="3"/>
    </row>
    <row r="460" spans="1:1" s="4" customFormat="1">
      <c r="A460" s="3"/>
    </row>
    <row r="461" spans="1:1" s="4" customFormat="1">
      <c r="A461" s="3"/>
    </row>
    <row r="462" spans="1:1" s="4" customFormat="1">
      <c r="A462" s="3"/>
    </row>
    <row r="463" spans="1:1" s="4" customFormat="1">
      <c r="A463" s="3"/>
    </row>
    <row r="464" spans="1:1" s="4" customFormat="1">
      <c r="A464" s="3"/>
    </row>
    <row r="465" spans="1:1" s="4" customFormat="1">
      <c r="A465" s="3"/>
    </row>
    <row r="466" spans="1:1" s="4" customFormat="1">
      <c r="A466" s="3"/>
    </row>
    <row r="467" spans="1:1" s="4" customFormat="1">
      <c r="A467" s="3"/>
    </row>
    <row r="468" spans="1:1" s="4" customFormat="1">
      <c r="A468" s="3"/>
    </row>
    <row r="469" spans="1:1" s="4" customFormat="1">
      <c r="A469" s="3"/>
    </row>
    <row r="470" spans="1:1" s="4" customFormat="1">
      <c r="A470" s="3"/>
    </row>
    <row r="471" spans="1:1" s="4" customFormat="1">
      <c r="A471" s="3"/>
    </row>
    <row r="472" spans="1:1" s="4" customFormat="1">
      <c r="A472" s="3"/>
    </row>
    <row r="473" spans="1:1" s="4" customFormat="1">
      <c r="A473" s="3"/>
    </row>
    <row r="474" spans="1:1" s="4" customFormat="1">
      <c r="A474" s="3"/>
    </row>
    <row r="475" spans="1:1" s="4" customFormat="1">
      <c r="A475" s="3"/>
    </row>
    <row r="476" spans="1:1" s="4" customFormat="1">
      <c r="A476" s="3"/>
    </row>
    <row r="477" spans="1:1" s="4" customFormat="1">
      <c r="A477" s="3"/>
    </row>
    <row r="478" spans="1:1" s="4" customFormat="1">
      <c r="A478" s="3"/>
    </row>
    <row r="479" spans="1:1" s="4" customFormat="1">
      <c r="A479" s="3"/>
    </row>
    <row r="480" spans="1:1" s="4" customFormat="1">
      <c r="A480" s="3"/>
    </row>
    <row r="481" spans="1:1" s="4" customFormat="1">
      <c r="A481" s="3"/>
    </row>
    <row r="482" spans="1:1" s="4" customFormat="1">
      <c r="A482" s="3"/>
    </row>
    <row r="483" spans="1:1" s="4" customFormat="1">
      <c r="A483" s="3"/>
    </row>
    <row r="484" spans="1:1" s="4" customFormat="1">
      <c r="A484" s="3"/>
    </row>
    <row r="485" spans="1:1" s="4" customFormat="1">
      <c r="A485" s="3"/>
    </row>
    <row r="486" spans="1:1" s="4" customFormat="1">
      <c r="A486" s="3"/>
    </row>
    <row r="487" spans="1:1" s="4" customFormat="1">
      <c r="A487" s="3"/>
    </row>
    <row r="488" spans="1:1" s="4" customFormat="1">
      <c r="A488" s="3"/>
    </row>
    <row r="489" spans="1:1" s="4" customFormat="1">
      <c r="A489" s="3"/>
    </row>
    <row r="490" spans="1:1" s="4" customFormat="1">
      <c r="A490" s="3"/>
    </row>
    <row r="491" spans="1:1" s="4" customFormat="1">
      <c r="A491" s="3"/>
    </row>
    <row r="492" spans="1:1" s="4" customFormat="1">
      <c r="A492" s="3"/>
    </row>
    <row r="493" spans="1:1" s="4" customFormat="1">
      <c r="A493" s="3"/>
    </row>
    <row r="494" spans="1:1" s="4" customFormat="1">
      <c r="A494" s="3"/>
    </row>
    <row r="495" spans="1:1" s="4" customFormat="1">
      <c r="A495" s="3"/>
    </row>
    <row r="496" spans="1:1" s="4" customFormat="1">
      <c r="A496" s="3"/>
    </row>
    <row r="497" spans="1:1" s="4" customFormat="1">
      <c r="A497" s="3"/>
    </row>
    <row r="498" spans="1:1" s="4" customFormat="1">
      <c r="A498" s="3"/>
    </row>
    <row r="499" spans="1:1" s="4" customFormat="1">
      <c r="A499" s="3"/>
    </row>
    <row r="500" spans="1:1" s="4" customFormat="1">
      <c r="A500" s="3"/>
    </row>
    <row r="501" spans="1:1" s="4" customFormat="1">
      <c r="A501" s="3"/>
    </row>
    <row r="502" spans="1:1" s="4" customFormat="1">
      <c r="A502" s="3"/>
    </row>
    <row r="503" spans="1:1" s="4" customFormat="1">
      <c r="A503" s="3"/>
    </row>
    <row r="504" spans="1:1" s="4" customFormat="1">
      <c r="A504" s="3"/>
    </row>
    <row r="505" spans="1:1" s="4" customFormat="1">
      <c r="A505" s="3"/>
    </row>
    <row r="506" spans="1:1" s="4" customFormat="1">
      <c r="A506" s="3"/>
    </row>
    <row r="507" spans="1:1" s="4" customFormat="1">
      <c r="A507" s="3"/>
    </row>
    <row r="508" spans="1:1" s="4" customFormat="1">
      <c r="A508" s="3"/>
    </row>
    <row r="509" spans="1:1" s="4" customFormat="1">
      <c r="A509" s="3"/>
    </row>
    <row r="510" spans="1:1" s="4" customFormat="1">
      <c r="A510" s="3"/>
    </row>
    <row r="511" spans="1:1" s="4" customFormat="1">
      <c r="A511" s="3"/>
    </row>
    <row r="512" spans="1:1" s="4" customFormat="1">
      <c r="A512" s="3"/>
    </row>
    <row r="513" spans="1:1" s="4" customFormat="1">
      <c r="A513" s="3"/>
    </row>
    <row r="514" spans="1:1" s="4" customFormat="1">
      <c r="A514" s="3"/>
    </row>
    <row r="515" spans="1:1" s="4" customFormat="1">
      <c r="A515" s="3"/>
    </row>
    <row r="516" spans="1:1" s="4" customFormat="1">
      <c r="A516" s="3"/>
    </row>
    <row r="517" spans="1:1" s="4" customFormat="1">
      <c r="A517" s="3"/>
    </row>
    <row r="518" spans="1:1" s="4" customFormat="1">
      <c r="A518" s="3"/>
    </row>
    <row r="519" spans="1:1" s="4" customFormat="1">
      <c r="A519" s="3"/>
    </row>
    <row r="520" spans="1:1" s="4" customFormat="1">
      <c r="A520" s="3"/>
    </row>
    <row r="521" spans="1:1" s="4" customFormat="1">
      <c r="A521" s="3"/>
    </row>
    <row r="522" spans="1:1" s="4" customFormat="1">
      <c r="A522" s="3"/>
    </row>
    <row r="523" spans="1:1" s="4" customFormat="1">
      <c r="A523" s="3"/>
    </row>
    <row r="524" spans="1:1" s="4" customFormat="1">
      <c r="A524" s="3"/>
    </row>
    <row r="525" spans="1:1" s="4" customFormat="1">
      <c r="A525" s="3"/>
    </row>
    <row r="526" spans="1:1" s="4" customFormat="1">
      <c r="A526" s="3"/>
    </row>
    <row r="527" spans="1:1" s="4" customFormat="1">
      <c r="A527" s="3"/>
    </row>
    <row r="528" spans="1:1" s="4" customFormat="1">
      <c r="A528" s="3"/>
    </row>
    <row r="529" spans="1:1" s="4" customFormat="1">
      <c r="A529" s="3"/>
    </row>
    <row r="530" spans="1:1" s="4" customFormat="1">
      <c r="A530" s="3"/>
    </row>
    <row r="531" spans="1:1" s="4" customFormat="1">
      <c r="A531" s="3"/>
    </row>
    <row r="532" spans="1:1" s="4" customFormat="1">
      <c r="A532" s="3"/>
    </row>
    <row r="533" spans="1:1" s="4" customFormat="1">
      <c r="A533" s="3"/>
    </row>
    <row r="534" spans="1:1" s="4" customFormat="1">
      <c r="A534" s="3"/>
    </row>
    <row r="535" spans="1:1" s="4" customFormat="1">
      <c r="A535" s="3"/>
    </row>
    <row r="536" spans="1:1" s="4" customFormat="1">
      <c r="A536" s="3"/>
    </row>
    <row r="537" spans="1:1" s="4" customFormat="1">
      <c r="A537" s="3"/>
    </row>
    <row r="538" spans="1:1" s="4" customFormat="1">
      <c r="A538" s="3"/>
    </row>
    <row r="539" spans="1:1" s="4" customFormat="1">
      <c r="A539" s="3"/>
    </row>
    <row r="540" spans="1:1" s="4" customFormat="1">
      <c r="A540" s="3"/>
    </row>
    <row r="541" spans="1:1" s="4" customFormat="1">
      <c r="A541" s="3"/>
    </row>
    <row r="542" spans="1:1" s="4" customFormat="1">
      <c r="A542" s="3"/>
    </row>
    <row r="543" spans="1:1" s="4" customFormat="1">
      <c r="A543" s="3"/>
    </row>
    <row r="544" spans="1:1" s="4" customFormat="1">
      <c r="A544" s="3"/>
    </row>
    <row r="545" spans="1:1" s="4" customFormat="1">
      <c r="A545" s="3"/>
    </row>
    <row r="546" spans="1:1" s="4" customFormat="1">
      <c r="A546" s="3"/>
    </row>
    <row r="547" spans="1:1" s="4" customFormat="1">
      <c r="A547" s="3"/>
    </row>
    <row r="548" spans="1:1" s="4" customFormat="1">
      <c r="A548" s="3"/>
    </row>
    <row r="549" spans="1:1" s="4" customFormat="1">
      <c r="A549" s="3"/>
    </row>
    <row r="550" spans="1:1" s="4" customFormat="1">
      <c r="A550" s="3"/>
    </row>
    <row r="551" spans="1:1" s="4" customFormat="1">
      <c r="A551" s="3"/>
    </row>
    <row r="552" spans="1:1" s="4" customFormat="1">
      <c r="A552" s="3"/>
    </row>
    <row r="553" spans="1:1" s="4" customFormat="1">
      <c r="A553" s="3"/>
    </row>
    <row r="554" spans="1:1" s="4" customFormat="1">
      <c r="A554" s="3"/>
    </row>
    <row r="555" spans="1:1" s="4" customFormat="1">
      <c r="A555" s="3"/>
    </row>
    <row r="556" spans="1:1" s="4" customFormat="1">
      <c r="A556" s="3"/>
    </row>
    <row r="557" spans="1:1" s="4" customFormat="1">
      <c r="A557" s="3"/>
    </row>
    <row r="558" spans="1:1" s="4" customFormat="1">
      <c r="A558" s="3"/>
    </row>
    <row r="559" spans="1:1" s="4" customFormat="1">
      <c r="A559" s="3"/>
    </row>
    <row r="560" spans="1:1" s="4" customFormat="1">
      <c r="A560" s="3"/>
    </row>
    <row r="561" spans="1:1" s="4" customFormat="1">
      <c r="A561" s="3"/>
    </row>
    <row r="562" spans="1:1" s="4" customFormat="1">
      <c r="A562" s="3"/>
    </row>
    <row r="563" spans="1:1" s="4" customFormat="1">
      <c r="A563" s="3"/>
    </row>
    <row r="564" spans="1:1" s="4" customFormat="1">
      <c r="A564" s="3"/>
    </row>
    <row r="565" spans="1:1" s="4" customFormat="1">
      <c r="A565" s="3"/>
    </row>
    <row r="566" spans="1:1" s="4" customFormat="1">
      <c r="A566" s="3"/>
    </row>
    <row r="567" spans="1:1" s="4" customFormat="1">
      <c r="A567" s="3"/>
    </row>
    <row r="568" spans="1:1" s="4" customFormat="1">
      <c r="A568" s="3"/>
    </row>
    <row r="569" spans="1:1" s="4" customFormat="1">
      <c r="A569" s="3"/>
    </row>
    <row r="570" spans="1:1" s="4" customFormat="1">
      <c r="A570" s="3"/>
    </row>
    <row r="571" spans="1:1" s="4" customFormat="1">
      <c r="A571" s="3"/>
    </row>
    <row r="572" spans="1:1" s="4" customFormat="1">
      <c r="A572" s="3"/>
    </row>
    <row r="573" spans="1:1" s="4" customFormat="1">
      <c r="A573" s="3"/>
    </row>
    <row r="574" spans="1:1" s="4" customFormat="1">
      <c r="A574" s="3"/>
    </row>
    <row r="575" spans="1:1" s="4" customFormat="1">
      <c r="A575" s="3"/>
    </row>
    <row r="576" spans="1:1" s="4" customFormat="1">
      <c r="A576" s="3"/>
    </row>
    <row r="577" spans="1:1" s="4" customFormat="1">
      <c r="A577" s="3"/>
    </row>
    <row r="578" spans="1:1" s="4" customFormat="1">
      <c r="A578" s="3"/>
    </row>
    <row r="579" spans="1:1" s="4" customFormat="1">
      <c r="A579" s="3"/>
    </row>
    <row r="580" spans="1:1" s="4" customFormat="1">
      <c r="A580" s="3"/>
    </row>
    <row r="581" spans="1:1" s="4" customFormat="1">
      <c r="A581" s="3"/>
    </row>
    <row r="582" spans="1:1" s="4" customFormat="1">
      <c r="A582" s="3"/>
    </row>
    <row r="583" spans="1:1" s="4" customFormat="1">
      <c r="A583" s="3"/>
    </row>
    <row r="584" spans="1:1" s="4" customFormat="1">
      <c r="A584" s="3"/>
    </row>
    <row r="585" spans="1:1" s="4" customFormat="1">
      <c r="A585" s="3"/>
    </row>
    <row r="586" spans="1:1" s="4" customFormat="1">
      <c r="A586" s="3"/>
    </row>
    <row r="587" spans="1:1" s="4" customFormat="1">
      <c r="A587" s="3"/>
    </row>
    <row r="588" spans="1:1" s="4" customFormat="1">
      <c r="A588" s="3"/>
    </row>
    <row r="589" spans="1:1" s="4" customFormat="1">
      <c r="A589" s="3"/>
    </row>
    <row r="590" spans="1:1" s="4" customFormat="1">
      <c r="A590" s="3"/>
    </row>
    <row r="591" spans="1:1" s="4" customFormat="1">
      <c r="A591" s="3"/>
    </row>
    <row r="592" spans="1:1" s="4" customFormat="1">
      <c r="A592" s="3"/>
    </row>
    <row r="593" spans="1:1" s="4" customFormat="1">
      <c r="A593" s="3"/>
    </row>
    <row r="594" spans="1:1" s="4" customFormat="1">
      <c r="A594" s="3"/>
    </row>
    <row r="595" spans="1:1" s="4" customFormat="1">
      <c r="A595" s="3"/>
    </row>
    <row r="596" spans="1:1" s="4" customFormat="1">
      <c r="A596" s="3"/>
    </row>
    <row r="597" spans="1:1" s="4" customFormat="1">
      <c r="A597" s="3"/>
    </row>
    <row r="598" spans="1:1" s="4" customFormat="1">
      <c r="A598" s="3"/>
    </row>
    <row r="599" spans="1:1" s="4" customFormat="1">
      <c r="A599" s="3"/>
    </row>
    <row r="600" spans="1:1" s="4" customFormat="1">
      <c r="A600" s="3"/>
    </row>
    <row r="601" spans="1:1" s="4" customFormat="1">
      <c r="A601" s="3"/>
    </row>
    <row r="602" spans="1:1" s="4" customFormat="1">
      <c r="A602" s="3"/>
    </row>
    <row r="603" spans="1:1" s="4" customFormat="1">
      <c r="A603" s="3"/>
    </row>
    <row r="604" spans="1:1" s="4" customFormat="1">
      <c r="A604" s="3"/>
    </row>
    <row r="605" spans="1:1" s="4" customFormat="1">
      <c r="A605" s="3"/>
    </row>
    <row r="606" spans="1:1" s="4" customFormat="1">
      <c r="A606" s="3"/>
    </row>
    <row r="607" spans="1:1" s="4" customFormat="1">
      <c r="A607" s="3"/>
    </row>
    <row r="608" spans="1:1" s="4" customFormat="1">
      <c r="A608" s="3"/>
    </row>
    <row r="609" spans="1:1" s="4" customFormat="1">
      <c r="A609" s="3"/>
    </row>
    <row r="610" spans="1:1" s="4" customFormat="1">
      <c r="A610" s="3"/>
    </row>
    <row r="611" spans="1:1" s="4" customFormat="1">
      <c r="A611" s="3"/>
    </row>
    <row r="612" spans="1:1" s="4" customFormat="1">
      <c r="A612" s="3"/>
    </row>
    <row r="613" spans="1:1" s="4" customFormat="1">
      <c r="A613" s="3"/>
    </row>
    <row r="614" spans="1:1" s="4" customFormat="1">
      <c r="A614" s="3"/>
    </row>
    <row r="615" spans="1:1" s="4" customFormat="1">
      <c r="A615" s="3"/>
    </row>
    <row r="616" spans="1:1" s="4" customFormat="1">
      <c r="A616" s="3"/>
    </row>
    <row r="617" spans="1:1" s="4" customFormat="1">
      <c r="A617" s="3"/>
    </row>
    <row r="618" spans="1:1" s="4" customFormat="1">
      <c r="A618" s="3"/>
    </row>
    <row r="619" spans="1:1" s="4" customFormat="1">
      <c r="A619" s="3"/>
    </row>
    <row r="620" spans="1:1" s="4" customFormat="1">
      <c r="A620" s="3"/>
    </row>
    <row r="621" spans="1:1" s="4" customFormat="1">
      <c r="A621" s="3"/>
    </row>
    <row r="622" spans="1:1" s="4" customFormat="1">
      <c r="A622" s="3"/>
    </row>
    <row r="623" spans="1:1" s="4" customFormat="1">
      <c r="A623" s="3"/>
    </row>
    <row r="624" spans="1:1" s="4" customFormat="1">
      <c r="A624" s="3"/>
    </row>
    <row r="625" spans="1:1" s="4" customFormat="1">
      <c r="A625" s="3"/>
    </row>
    <row r="626" spans="1:1" s="4" customFormat="1">
      <c r="A626" s="3"/>
    </row>
    <row r="627" spans="1:1" s="4" customFormat="1">
      <c r="A627" s="3"/>
    </row>
    <row r="628" spans="1:1" s="4" customFormat="1">
      <c r="A628" s="3"/>
    </row>
    <row r="629" spans="1:1" s="4" customFormat="1">
      <c r="A629" s="3"/>
    </row>
    <row r="630" spans="1:1" s="4" customFormat="1">
      <c r="A630" s="3"/>
    </row>
    <row r="631" spans="1:1" s="4" customFormat="1">
      <c r="A631" s="3"/>
    </row>
    <row r="632" spans="1:1" s="4" customFormat="1">
      <c r="A632" s="3"/>
    </row>
    <row r="633" spans="1:1" s="4" customFormat="1">
      <c r="A633" s="3"/>
    </row>
    <row r="634" spans="1:1" s="4" customFormat="1">
      <c r="A634" s="3"/>
    </row>
    <row r="635" spans="1:1" s="4" customFormat="1">
      <c r="A635" s="3"/>
    </row>
    <row r="636" spans="1:1" s="4" customFormat="1">
      <c r="A636" s="3"/>
    </row>
    <row r="637" spans="1:1" s="4" customFormat="1">
      <c r="A637" s="3"/>
    </row>
    <row r="638" spans="1:1" s="4" customFormat="1">
      <c r="A638" s="3"/>
    </row>
    <row r="639" spans="1:1" s="4" customFormat="1">
      <c r="A639" s="3"/>
    </row>
    <row r="640" spans="1:1" s="4" customFormat="1">
      <c r="A640" s="3"/>
    </row>
    <row r="641" spans="1:1" s="4" customFormat="1">
      <c r="A641" s="3"/>
    </row>
    <row r="642" spans="1:1" s="4" customFormat="1">
      <c r="A642" s="3"/>
    </row>
    <row r="643" spans="1:1" s="4" customFormat="1">
      <c r="A643" s="3"/>
    </row>
    <row r="644" spans="1:1" s="4" customFormat="1">
      <c r="A644" s="3"/>
    </row>
    <row r="645" spans="1:1" s="4" customFormat="1">
      <c r="A645" s="3"/>
    </row>
    <row r="646" spans="1:1" s="4" customFormat="1">
      <c r="A646" s="3"/>
    </row>
    <row r="647" spans="1:1" s="4" customFormat="1">
      <c r="A647" s="3"/>
    </row>
    <row r="648" spans="1:1" s="4" customFormat="1">
      <c r="A648" s="3"/>
    </row>
    <row r="649" spans="1:1" s="4" customFormat="1">
      <c r="A649" s="3"/>
    </row>
    <row r="650" spans="1:1" s="4" customFormat="1">
      <c r="A650" s="3"/>
    </row>
    <row r="651" spans="1:1" s="4" customFormat="1">
      <c r="A651" s="3"/>
    </row>
    <row r="652" spans="1:1" s="4" customFormat="1">
      <c r="A652" s="3"/>
    </row>
    <row r="653" spans="1:1" s="4" customFormat="1">
      <c r="A653" s="3"/>
    </row>
    <row r="654" spans="1:1" s="4" customFormat="1">
      <c r="A654" s="3"/>
    </row>
    <row r="655" spans="1:1" s="4" customFormat="1">
      <c r="A655" s="3"/>
    </row>
    <row r="656" spans="1:1" s="4" customFormat="1">
      <c r="A656" s="3"/>
    </row>
    <row r="657" spans="1:1" s="4" customFormat="1">
      <c r="A657" s="3"/>
    </row>
    <row r="658" spans="1:1" s="4" customFormat="1">
      <c r="A658" s="3"/>
    </row>
    <row r="659" spans="1:1" s="4" customFormat="1">
      <c r="A659" s="3"/>
    </row>
    <row r="660" spans="1:1" s="4" customFormat="1">
      <c r="A660" s="3"/>
    </row>
    <row r="661" spans="1:1" s="4" customFormat="1">
      <c r="A661" s="3"/>
    </row>
    <row r="662" spans="1:1" s="4" customFormat="1">
      <c r="A662" s="3"/>
    </row>
    <row r="663" spans="1:1" s="4" customFormat="1">
      <c r="A663" s="3"/>
    </row>
    <row r="664" spans="1:1" s="4" customFormat="1">
      <c r="A664" s="3"/>
    </row>
    <row r="665" spans="1:1" s="4" customFormat="1">
      <c r="A665" s="3"/>
    </row>
    <row r="666" spans="1:1" s="4" customFormat="1">
      <c r="A666" s="3"/>
    </row>
    <row r="667" spans="1:1" s="4" customFormat="1">
      <c r="A667" s="3"/>
    </row>
    <row r="668" spans="1:1" s="4" customFormat="1">
      <c r="A668" s="3"/>
    </row>
    <row r="669" spans="1:1" s="4" customFormat="1">
      <c r="A669" s="3"/>
    </row>
    <row r="670" spans="1:1" s="4" customFormat="1">
      <c r="A670" s="3"/>
    </row>
    <row r="671" spans="1:1" s="4" customFormat="1">
      <c r="A671" s="3"/>
    </row>
    <row r="672" spans="1:1" s="4" customFormat="1">
      <c r="A672" s="3"/>
    </row>
    <row r="673" spans="1:1" s="4" customFormat="1">
      <c r="A673" s="3"/>
    </row>
    <row r="674" spans="1:1" s="4" customFormat="1">
      <c r="A674" s="3"/>
    </row>
    <row r="675" spans="1:1" s="4" customFormat="1">
      <c r="A675" s="3"/>
    </row>
    <row r="676" spans="1:1" s="4" customFormat="1">
      <c r="A676" s="3"/>
    </row>
    <row r="677" spans="1:1" s="4" customFormat="1">
      <c r="A677" s="3"/>
    </row>
    <row r="678" spans="1:1" s="4" customFormat="1">
      <c r="A678" s="3"/>
    </row>
    <row r="679" spans="1:1" s="4" customFormat="1">
      <c r="A679" s="3"/>
    </row>
    <row r="680" spans="1:1" s="4" customFormat="1">
      <c r="A680" s="3"/>
    </row>
    <row r="681" spans="1:1" s="4" customFormat="1">
      <c r="A681" s="3"/>
    </row>
    <row r="682" spans="1:1" s="4" customFormat="1">
      <c r="A682" s="3"/>
    </row>
    <row r="683" spans="1:1" s="4" customFormat="1">
      <c r="A683" s="3"/>
    </row>
    <row r="684" spans="1:1" s="4" customFormat="1">
      <c r="A684" s="3"/>
    </row>
    <row r="685" spans="1:1" s="4" customFormat="1">
      <c r="A685" s="3"/>
    </row>
    <row r="686" spans="1:1" s="4" customFormat="1">
      <c r="A686" s="3"/>
    </row>
    <row r="687" spans="1:1" s="4" customFormat="1">
      <c r="A687" s="3"/>
    </row>
    <row r="688" spans="1:1" s="4" customFormat="1">
      <c r="A688" s="3"/>
    </row>
    <row r="689" spans="1:1" s="4" customFormat="1">
      <c r="A689" s="3"/>
    </row>
    <row r="690" spans="1:1" s="4" customFormat="1">
      <c r="A690" s="3"/>
    </row>
    <row r="691" spans="1:1" s="4" customFormat="1">
      <c r="A691" s="3"/>
    </row>
    <row r="692" spans="1:1" s="4" customFormat="1">
      <c r="A692" s="3"/>
    </row>
    <row r="693" spans="1:1" s="4" customFormat="1">
      <c r="A693" s="3"/>
    </row>
    <row r="694" spans="1:1" s="4" customFormat="1">
      <c r="A694" s="3"/>
    </row>
    <row r="695" spans="1:1" s="4" customFormat="1">
      <c r="A695" s="3"/>
    </row>
    <row r="696" spans="1:1" s="4" customFormat="1">
      <c r="A696" s="3"/>
    </row>
    <row r="697" spans="1:1" s="4" customFormat="1">
      <c r="A697" s="3"/>
    </row>
    <row r="698" spans="1:1" s="4" customFormat="1">
      <c r="A698" s="3"/>
    </row>
    <row r="699" spans="1:1" s="4" customFormat="1">
      <c r="A699" s="3"/>
    </row>
    <row r="700" spans="1:1" s="4" customFormat="1">
      <c r="A700" s="3"/>
    </row>
    <row r="701" spans="1:1" s="4" customFormat="1">
      <c r="A701" s="3"/>
    </row>
    <row r="702" spans="1:1" s="4" customFormat="1">
      <c r="A702" s="3"/>
    </row>
    <row r="703" spans="1:1" s="4" customFormat="1">
      <c r="A703" s="3"/>
    </row>
    <row r="704" spans="1:1" s="4" customFormat="1">
      <c r="A704" s="3"/>
    </row>
    <row r="705" spans="1:1" s="4" customFormat="1">
      <c r="A705" s="3"/>
    </row>
    <row r="706" spans="1:1" s="4" customFormat="1">
      <c r="A706" s="3"/>
    </row>
    <row r="707" spans="1:1" s="4" customFormat="1">
      <c r="A707" s="3"/>
    </row>
    <row r="708" spans="1:1" s="4" customFormat="1">
      <c r="A708" s="3"/>
    </row>
    <row r="709" spans="1:1" s="4" customFormat="1">
      <c r="A709" s="3"/>
    </row>
    <row r="710" spans="1:1" s="4" customFormat="1">
      <c r="A710" s="3"/>
    </row>
    <row r="711" spans="1:1" s="4" customFormat="1">
      <c r="A711" s="3"/>
    </row>
    <row r="712" spans="1:1" s="4" customFormat="1">
      <c r="A712" s="3"/>
    </row>
    <row r="713" spans="1:1" s="4" customFormat="1">
      <c r="A713" s="3"/>
    </row>
    <row r="714" spans="1:1" s="4" customFormat="1">
      <c r="A714" s="3"/>
    </row>
    <row r="715" spans="1:1" s="4" customFormat="1">
      <c r="A715" s="3"/>
    </row>
    <row r="716" spans="1:1" s="4" customFormat="1">
      <c r="A716" s="3"/>
    </row>
    <row r="717" spans="1:1" s="4" customFormat="1">
      <c r="A717" s="3"/>
    </row>
    <row r="718" spans="1:1" s="4" customFormat="1">
      <c r="A718" s="3"/>
    </row>
    <row r="719" spans="1:1" s="4" customFormat="1">
      <c r="A719" s="3"/>
    </row>
    <row r="720" spans="1:1" s="4" customFormat="1">
      <c r="A720" s="3"/>
    </row>
    <row r="721" spans="1:1" s="4" customFormat="1">
      <c r="A721" s="3"/>
    </row>
    <row r="722" spans="1:1" s="4" customFormat="1">
      <c r="A722" s="3"/>
    </row>
    <row r="723" spans="1:1" s="4" customFormat="1">
      <c r="A723" s="3"/>
    </row>
    <row r="724" spans="1:1" s="4" customFormat="1">
      <c r="A724" s="3"/>
    </row>
    <row r="725" spans="1:1" s="4" customFormat="1">
      <c r="A725" s="3"/>
    </row>
    <row r="726" spans="1:1" s="4" customFormat="1">
      <c r="A726" s="3"/>
    </row>
    <row r="727" spans="1:1" s="4" customFormat="1">
      <c r="A727" s="3"/>
    </row>
    <row r="728" spans="1:1" s="4" customFormat="1">
      <c r="A728" s="3"/>
    </row>
    <row r="729" spans="1:1" s="4" customFormat="1">
      <c r="A729" s="3"/>
    </row>
    <row r="730" spans="1:1" s="4" customFormat="1">
      <c r="A730" s="3"/>
    </row>
    <row r="731" spans="1:1" s="4" customFormat="1">
      <c r="A731" s="3"/>
    </row>
    <row r="732" spans="1:1" s="4" customFormat="1">
      <c r="A732" s="3"/>
    </row>
    <row r="733" spans="1:1" s="4" customFormat="1">
      <c r="A733" s="3"/>
    </row>
    <row r="734" spans="1:1" s="4" customFormat="1">
      <c r="A734" s="3"/>
    </row>
    <row r="735" spans="1:1" s="4" customFormat="1">
      <c r="A735" s="3"/>
    </row>
    <row r="736" spans="1:1" s="4" customFormat="1">
      <c r="A736" s="3"/>
    </row>
    <row r="737" spans="1:1" s="4" customFormat="1">
      <c r="A737" s="3"/>
    </row>
    <row r="738" spans="1:1" s="4" customFormat="1">
      <c r="A738" s="3"/>
    </row>
    <row r="739" spans="1:1" s="4" customFormat="1">
      <c r="A739" s="3"/>
    </row>
    <row r="740" spans="1:1" s="4" customFormat="1">
      <c r="A740" s="3"/>
    </row>
    <row r="741" spans="1:1" s="4" customFormat="1">
      <c r="A741" s="3"/>
    </row>
    <row r="742" spans="1:1" s="4" customFormat="1">
      <c r="A742" s="3"/>
    </row>
    <row r="743" spans="1:1" s="4" customFormat="1">
      <c r="A743" s="3"/>
    </row>
    <row r="744" spans="1:1" s="4" customFormat="1">
      <c r="A744" s="3"/>
    </row>
    <row r="745" spans="1:1" s="4" customFormat="1">
      <c r="A745" s="3"/>
    </row>
    <row r="746" spans="1:1" s="4" customFormat="1">
      <c r="A746" s="3"/>
    </row>
    <row r="747" spans="1:1" s="4" customFormat="1">
      <c r="A747" s="3"/>
    </row>
    <row r="748" spans="1:1" s="4" customFormat="1">
      <c r="A748" s="3"/>
    </row>
    <row r="749" spans="1:1" s="4" customFormat="1">
      <c r="A749" s="3"/>
    </row>
    <row r="750" spans="1:1" s="4" customFormat="1">
      <c r="A750" s="3"/>
    </row>
    <row r="751" spans="1:1" s="4" customFormat="1">
      <c r="A751" s="3"/>
    </row>
    <row r="752" spans="1:1" s="4" customFormat="1">
      <c r="A752" s="3"/>
    </row>
    <row r="753" spans="1:1" s="4" customFormat="1">
      <c r="A753" s="3"/>
    </row>
    <row r="754" spans="1:1" s="4" customFormat="1">
      <c r="A754" s="3"/>
    </row>
    <row r="755" spans="1:1" s="4" customFormat="1">
      <c r="A755" s="3"/>
    </row>
    <row r="756" spans="1:1" s="4" customFormat="1">
      <c r="A756" s="3"/>
    </row>
    <row r="757" spans="1:1" s="4" customFormat="1">
      <c r="A757" s="3"/>
    </row>
    <row r="758" spans="1:1" s="4" customFormat="1">
      <c r="A758" s="3"/>
    </row>
    <row r="759" spans="1:1" s="4" customFormat="1">
      <c r="A759" s="3"/>
    </row>
    <row r="760" spans="1:1" s="4" customFormat="1">
      <c r="A760" s="3"/>
    </row>
    <row r="761" spans="1:1" s="4" customFormat="1">
      <c r="A761" s="3"/>
    </row>
    <row r="762" spans="1:1" s="4" customFormat="1">
      <c r="A762" s="3"/>
    </row>
    <row r="763" spans="1:1" s="4" customFormat="1">
      <c r="A763" s="3"/>
    </row>
    <row r="764" spans="1:1" s="4" customFormat="1">
      <c r="A764" s="3"/>
    </row>
    <row r="765" spans="1:1" s="4" customFormat="1">
      <c r="A765" s="3"/>
    </row>
    <row r="766" spans="1:1" s="4" customFormat="1">
      <c r="A766" s="3"/>
    </row>
    <row r="767" spans="1:1" s="4" customFormat="1">
      <c r="A767" s="3"/>
    </row>
    <row r="768" spans="1:1" s="4" customFormat="1">
      <c r="A768" s="3"/>
    </row>
    <row r="769" spans="1:1" s="4" customFormat="1">
      <c r="A769" s="3"/>
    </row>
    <row r="770" spans="1:1" s="4" customFormat="1">
      <c r="A770" s="3"/>
    </row>
    <row r="771" spans="1:1" s="4" customFormat="1">
      <c r="A771" s="3"/>
    </row>
    <row r="772" spans="1:1" s="4" customFormat="1">
      <c r="A772" s="3"/>
    </row>
    <row r="773" spans="1:1" s="4" customFormat="1">
      <c r="A773" s="3"/>
    </row>
    <row r="774" spans="1:1" s="4" customFormat="1">
      <c r="A774" s="3"/>
    </row>
    <row r="775" spans="1:1" s="4" customFormat="1">
      <c r="A775" s="3"/>
    </row>
    <row r="776" spans="1:1" s="4" customFormat="1">
      <c r="A776" s="3"/>
    </row>
    <row r="777" spans="1:1" s="4" customFormat="1">
      <c r="A777" s="3"/>
    </row>
    <row r="778" spans="1:1" s="4" customFormat="1">
      <c r="A778" s="3"/>
    </row>
    <row r="779" spans="1:1" s="4" customFormat="1">
      <c r="A779" s="3"/>
    </row>
    <row r="780" spans="1:1" s="4" customFormat="1">
      <c r="A780" s="3"/>
    </row>
    <row r="781" spans="1:1" s="4" customFormat="1">
      <c r="A781" s="3"/>
    </row>
    <row r="782" spans="1:1" s="4" customFormat="1">
      <c r="A782" s="3"/>
    </row>
    <row r="783" spans="1:1" s="4" customFormat="1">
      <c r="A783" s="3"/>
    </row>
    <row r="784" spans="1:1" s="4" customFormat="1">
      <c r="A784" s="3"/>
    </row>
    <row r="785" spans="1:1" s="4" customFormat="1">
      <c r="A785" s="3"/>
    </row>
    <row r="786" spans="1:1" s="4" customFormat="1">
      <c r="A786" s="3"/>
    </row>
    <row r="787" spans="1:1" s="4" customFormat="1">
      <c r="A787" s="3"/>
    </row>
    <row r="788" spans="1:1" s="4" customFormat="1">
      <c r="A788" s="3"/>
    </row>
    <row r="789" spans="1:1" s="4" customFormat="1">
      <c r="A789" s="3"/>
    </row>
    <row r="790" spans="1:1" s="4" customFormat="1">
      <c r="A790" s="3"/>
    </row>
    <row r="791" spans="1:1" s="4" customFormat="1">
      <c r="A791" s="3"/>
    </row>
    <row r="792" spans="1:1" s="4" customFormat="1">
      <c r="A792" s="3"/>
    </row>
    <row r="793" spans="1:1" s="4" customFormat="1">
      <c r="A793" s="3"/>
    </row>
    <row r="794" spans="1:1" s="4" customFormat="1">
      <c r="A794" s="3"/>
    </row>
    <row r="795" spans="1:1" s="4" customFormat="1">
      <c r="A795" s="3"/>
    </row>
    <row r="796" spans="1:1" s="4" customFormat="1">
      <c r="A796" s="3"/>
    </row>
    <row r="797" spans="1:1" s="4" customFormat="1">
      <c r="A797" s="3"/>
    </row>
    <row r="798" spans="1:1" s="4" customFormat="1">
      <c r="A798" s="3"/>
    </row>
    <row r="799" spans="1:1" s="4" customFormat="1">
      <c r="A799" s="3"/>
    </row>
    <row r="800" spans="1:1" s="4" customFormat="1">
      <c r="A800" s="3"/>
    </row>
    <row r="801" spans="1:1" s="4" customFormat="1">
      <c r="A801" s="3"/>
    </row>
    <row r="802" spans="1:1" s="4" customFormat="1">
      <c r="A802" s="3"/>
    </row>
    <row r="803" spans="1:1" s="4" customFormat="1">
      <c r="A803" s="3"/>
    </row>
    <row r="804" spans="1:1" s="4" customFormat="1">
      <c r="A804" s="3"/>
    </row>
    <row r="805" spans="1:1" s="4" customFormat="1">
      <c r="A805" s="3"/>
    </row>
    <row r="806" spans="1:1" s="4" customFormat="1">
      <c r="A806" s="3"/>
    </row>
    <row r="807" spans="1:1" s="4" customFormat="1">
      <c r="A807" s="3"/>
    </row>
    <row r="808" spans="1:1" s="4" customFormat="1">
      <c r="A808" s="3"/>
    </row>
    <row r="809" spans="1:1" s="4" customFormat="1">
      <c r="A809" s="3"/>
    </row>
    <row r="810" spans="1:1" s="4" customFormat="1">
      <c r="A810" s="3"/>
    </row>
    <row r="811" spans="1:1" s="4" customFormat="1">
      <c r="A811" s="3"/>
    </row>
    <row r="812" spans="1:1" s="4" customFormat="1">
      <c r="A812" s="3"/>
    </row>
    <row r="813" spans="1:1" s="4" customFormat="1">
      <c r="A813" s="3"/>
    </row>
    <row r="814" spans="1:1" s="4" customFormat="1">
      <c r="A814" s="3"/>
    </row>
    <row r="815" spans="1:1" s="4" customFormat="1">
      <c r="A815" s="3"/>
    </row>
    <row r="816" spans="1:1" s="4" customFormat="1">
      <c r="A816" s="3"/>
    </row>
    <row r="817" spans="1:1" s="4" customFormat="1">
      <c r="A817" s="3"/>
    </row>
    <row r="818" spans="1:1" s="4" customFormat="1">
      <c r="A818" s="3"/>
    </row>
    <row r="819" spans="1:1" s="4" customFormat="1">
      <c r="A819" s="3"/>
    </row>
    <row r="820" spans="1:1" s="4" customFormat="1">
      <c r="A820" s="3"/>
    </row>
    <row r="821" spans="1:1" s="4" customFormat="1">
      <c r="A821" s="3"/>
    </row>
    <row r="822" spans="1:1" s="4" customFormat="1">
      <c r="A822" s="3"/>
    </row>
    <row r="823" spans="1:1" s="4" customFormat="1">
      <c r="A823" s="3"/>
    </row>
    <row r="824" spans="1:1" s="4" customFormat="1">
      <c r="A824" s="3"/>
    </row>
    <row r="825" spans="1:1" s="4" customFormat="1">
      <c r="A825" s="3"/>
    </row>
    <row r="826" spans="1:1" s="4" customFormat="1">
      <c r="A826" s="3"/>
    </row>
    <row r="827" spans="1:1" s="4" customFormat="1">
      <c r="A827" s="3"/>
    </row>
    <row r="828" spans="1:1" s="4" customFormat="1">
      <c r="A828" s="3"/>
    </row>
    <row r="829" spans="1:1" s="4" customFormat="1">
      <c r="A829" s="3"/>
    </row>
    <row r="830" spans="1:1" s="4" customFormat="1">
      <c r="A830" s="3"/>
    </row>
    <row r="831" spans="1:1" s="4" customFormat="1">
      <c r="A831" s="3"/>
    </row>
    <row r="832" spans="1:1" s="4" customFormat="1">
      <c r="A832" s="3"/>
    </row>
    <row r="833" spans="1:1" s="4" customFormat="1">
      <c r="A833" s="3"/>
    </row>
    <row r="834" spans="1:1" s="4" customFormat="1">
      <c r="A834" s="3"/>
    </row>
    <row r="835" spans="1:1" s="4" customFormat="1">
      <c r="A835" s="3"/>
    </row>
    <row r="836" spans="1:1" s="4" customFormat="1">
      <c r="A836" s="3"/>
    </row>
    <row r="837" spans="1:1" s="4" customFormat="1">
      <c r="A837" s="3"/>
    </row>
    <row r="838" spans="1:1" s="4" customFormat="1">
      <c r="A838" s="3"/>
    </row>
    <row r="839" spans="1:1" s="4" customFormat="1">
      <c r="A839" s="3"/>
    </row>
    <row r="840" spans="1:1" s="4" customFormat="1">
      <c r="A840" s="3"/>
    </row>
    <row r="841" spans="1:1" s="4" customFormat="1">
      <c r="A841" s="3"/>
    </row>
    <row r="842" spans="1:1" s="4" customFormat="1">
      <c r="A842" s="3"/>
    </row>
    <row r="843" spans="1:1" s="4" customFormat="1">
      <c r="A843" s="3"/>
    </row>
    <row r="844" spans="1:1" s="4" customFormat="1">
      <c r="A844" s="3"/>
    </row>
    <row r="845" spans="1:1" s="4" customFormat="1">
      <c r="A845" s="3"/>
    </row>
    <row r="846" spans="1:1" s="4" customFormat="1">
      <c r="A846" s="3"/>
    </row>
    <row r="847" spans="1:1" s="4" customFormat="1">
      <c r="A847" s="3"/>
    </row>
    <row r="848" spans="1:1" s="4" customFormat="1">
      <c r="A848" s="3"/>
    </row>
    <row r="849" spans="1:1" s="4" customFormat="1">
      <c r="A849" s="3"/>
    </row>
    <row r="850" spans="1:1" s="4" customFormat="1">
      <c r="A850" s="3"/>
    </row>
    <row r="851" spans="1:1" s="4" customFormat="1">
      <c r="A851" s="3"/>
    </row>
    <row r="852" spans="1:1" s="4" customFormat="1">
      <c r="A852" s="3"/>
    </row>
    <row r="853" spans="1:1" s="4" customFormat="1">
      <c r="A853" s="3"/>
    </row>
    <row r="854" spans="1:1" s="4" customFormat="1">
      <c r="A854" s="3"/>
    </row>
    <row r="855" spans="1:1" s="4" customFormat="1">
      <c r="A855" s="3"/>
    </row>
    <row r="856" spans="1:1" s="4" customFormat="1">
      <c r="A856" s="3"/>
    </row>
    <row r="857" spans="1:1" s="4" customFormat="1">
      <c r="A857" s="3"/>
    </row>
    <row r="858" spans="1:1" s="4" customFormat="1">
      <c r="A858" s="3"/>
    </row>
    <row r="859" spans="1:1" s="4" customFormat="1">
      <c r="A859" s="3"/>
    </row>
    <row r="860" spans="1:1" s="4" customFormat="1">
      <c r="A860" s="3"/>
    </row>
    <row r="861" spans="1:1" s="4" customFormat="1">
      <c r="A861" s="3"/>
    </row>
    <row r="862" spans="1:1" s="4" customFormat="1">
      <c r="A862" s="3"/>
    </row>
    <row r="863" spans="1:1" s="4" customFormat="1">
      <c r="A863" s="3"/>
    </row>
    <row r="864" spans="1:1" s="4" customFormat="1">
      <c r="A864" s="3"/>
    </row>
    <row r="865" spans="1:1" s="4" customFormat="1">
      <c r="A865" s="3"/>
    </row>
    <row r="866" spans="1:1" s="4" customFormat="1">
      <c r="A866" s="3"/>
    </row>
    <row r="867" spans="1:1" s="4" customFormat="1">
      <c r="A867" s="3"/>
    </row>
    <row r="868" spans="1:1" s="4" customFormat="1">
      <c r="A868" s="3"/>
    </row>
    <row r="869" spans="1:1" s="4" customFormat="1">
      <c r="A869" s="3"/>
    </row>
    <row r="870" spans="1:1" s="4" customFormat="1">
      <c r="A870" s="3"/>
    </row>
    <row r="871" spans="1:1" s="4" customFormat="1">
      <c r="A871" s="3"/>
    </row>
    <row r="872" spans="1:1" s="4" customFormat="1">
      <c r="A872" s="3"/>
    </row>
    <row r="873" spans="1:1" s="4" customFormat="1">
      <c r="A873" s="3"/>
    </row>
    <row r="874" spans="1:1" s="4" customFormat="1">
      <c r="A874" s="3"/>
    </row>
    <row r="875" spans="1:1" s="4" customFormat="1">
      <c r="A875" s="3"/>
    </row>
    <row r="876" spans="1:1" s="4" customFormat="1">
      <c r="A876" s="3"/>
    </row>
    <row r="877" spans="1:1" s="4" customFormat="1">
      <c r="A877" s="3"/>
    </row>
    <row r="878" spans="1:1" s="4" customFormat="1">
      <c r="A878" s="3"/>
    </row>
    <row r="879" spans="1:1" s="4" customFormat="1">
      <c r="A879" s="3"/>
    </row>
    <row r="880" spans="1:1" s="4" customFormat="1">
      <c r="A880" s="3"/>
    </row>
    <row r="881" spans="1:1" s="4" customFormat="1">
      <c r="A881" s="3"/>
    </row>
    <row r="882" spans="1:1" s="4" customFormat="1">
      <c r="A882" s="3"/>
    </row>
    <row r="883" spans="1:1" s="4" customFormat="1">
      <c r="A883" s="3"/>
    </row>
    <row r="884" spans="1:1" s="4" customFormat="1">
      <c r="A884" s="3"/>
    </row>
    <row r="885" spans="1:1" s="4" customFormat="1">
      <c r="A885" s="3"/>
    </row>
    <row r="886" spans="1:1" s="4" customFormat="1">
      <c r="A886" s="3"/>
    </row>
    <row r="887" spans="1:1" s="4" customFormat="1">
      <c r="A887" s="3"/>
    </row>
    <row r="888" spans="1:1" s="4" customFormat="1">
      <c r="A888" s="3"/>
    </row>
    <row r="889" spans="1:1" s="4" customFormat="1">
      <c r="A889" s="3"/>
    </row>
    <row r="890" spans="1:1" s="4" customFormat="1">
      <c r="A890" s="3"/>
    </row>
    <row r="891" spans="1:1" s="4" customFormat="1">
      <c r="A891" s="3"/>
    </row>
    <row r="892" spans="1:1" s="4" customFormat="1">
      <c r="A892" s="3"/>
    </row>
    <row r="893" spans="1:1" s="4" customFormat="1">
      <c r="A893" s="3"/>
    </row>
    <row r="894" spans="1:1" s="4" customFormat="1">
      <c r="A894" s="3"/>
    </row>
    <row r="895" spans="1:1" s="4" customFormat="1">
      <c r="A895" s="3"/>
    </row>
    <row r="896" spans="1:1" s="4" customFormat="1">
      <c r="A896" s="3"/>
    </row>
    <row r="897" spans="1:1" s="4" customFormat="1">
      <c r="A897" s="3"/>
    </row>
    <row r="898" spans="1:1" s="4" customFormat="1">
      <c r="A898" s="3"/>
    </row>
    <row r="899" spans="1:1" s="4" customFormat="1">
      <c r="A899" s="3"/>
    </row>
    <row r="900" spans="1:1" s="4" customFormat="1">
      <c r="A900" s="3"/>
    </row>
    <row r="901" spans="1:1" s="4" customFormat="1">
      <c r="A901" s="3"/>
    </row>
    <row r="902" spans="1:1" s="4" customFormat="1">
      <c r="A902" s="3"/>
    </row>
    <row r="903" spans="1:1" s="4" customFormat="1">
      <c r="A903" s="3"/>
    </row>
    <row r="904" spans="1:1" s="4" customFormat="1">
      <c r="A904" s="3"/>
    </row>
    <row r="905" spans="1:1" s="4" customFormat="1">
      <c r="A905" s="3"/>
    </row>
    <row r="906" spans="1:1" s="4" customFormat="1">
      <c r="A906" s="3"/>
    </row>
    <row r="907" spans="1:1" s="4" customFormat="1">
      <c r="A907" s="3"/>
    </row>
    <row r="908" spans="1:1" s="4" customFormat="1">
      <c r="A908" s="3"/>
    </row>
    <row r="909" spans="1:1" s="4" customFormat="1">
      <c r="A909" s="3"/>
    </row>
    <row r="910" spans="1:1" s="4" customFormat="1">
      <c r="A910" s="3"/>
    </row>
    <row r="911" spans="1:1" s="4" customFormat="1">
      <c r="A911" s="3"/>
    </row>
    <row r="912" spans="1:1" s="4" customFormat="1">
      <c r="A912" s="3"/>
    </row>
    <row r="913" spans="1:1" s="4" customFormat="1">
      <c r="A913" s="3"/>
    </row>
    <row r="914" spans="1:1" s="4" customFormat="1">
      <c r="A914" s="3"/>
    </row>
    <row r="915" spans="1:1" s="4" customFormat="1">
      <c r="A915" s="3"/>
    </row>
    <row r="916" spans="1:1" s="4" customFormat="1">
      <c r="A916" s="3"/>
    </row>
    <row r="917" spans="1:1" s="4" customFormat="1">
      <c r="A917" s="3"/>
    </row>
    <row r="918" spans="1:1" s="4" customFormat="1">
      <c r="A918" s="3"/>
    </row>
    <row r="919" spans="1:1" s="4" customFormat="1">
      <c r="A919" s="3"/>
    </row>
    <row r="920" spans="1:1" s="4" customFormat="1">
      <c r="A920" s="3"/>
    </row>
    <row r="921" spans="1:1" s="4" customFormat="1">
      <c r="A921" s="3"/>
    </row>
    <row r="922" spans="1:1" s="4" customFormat="1">
      <c r="A922" s="3"/>
    </row>
    <row r="923" spans="1:1" s="4" customFormat="1">
      <c r="A923" s="3"/>
    </row>
    <row r="924" spans="1:1" s="4" customFormat="1">
      <c r="A924" s="3"/>
    </row>
    <row r="925" spans="1:1" s="4" customFormat="1">
      <c r="A925" s="3"/>
    </row>
    <row r="926" spans="1:1" s="4" customFormat="1">
      <c r="A926" s="3"/>
    </row>
    <row r="927" spans="1:1" s="4" customFormat="1">
      <c r="A927" s="3"/>
    </row>
    <row r="928" spans="1:1" s="4" customFormat="1">
      <c r="A928" s="3"/>
    </row>
    <row r="929" spans="1:1" s="4" customFormat="1">
      <c r="A929" s="3"/>
    </row>
    <row r="930" spans="1:1" s="4" customFormat="1">
      <c r="A930" s="3"/>
    </row>
    <row r="931" spans="1:1" s="4" customFormat="1">
      <c r="A931" s="3"/>
    </row>
    <row r="932" spans="1:1" s="4" customFormat="1">
      <c r="A932" s="3"/>
    </row>
    <row r="933" spans="1:1" s="4" customFormat="1">
      <c r="A933" s="3"/>
    </row>
    <row r="934" spans="1:1" s="4" customFormat="1">
      <c r="A934" s="3"/>
    </row>
    <row r="935" spans="1:1" s="4" customFormat="1">
      <c r="A935" s="3"/>
    </row>
    <row r="936" spans="1:1" s="4" customFormat="1">
      <c r="A936" s="3"/>
    </row>
    <row r="937" spans="1:1" s="4" customFormat="1">
      <c r="A937" s="3"/>
    </row>
    <row r="938" spans="1:1" s="4" customFormat="1">
      <c r="A938" s="3"/>
    </row>
    <row r="939" spans="1:1" s="4" customFormat="1">
      <c r="A939" s="3"/>
    </row>
    <row r="940" spans="1:1" s="4" customFormat="1">
      <c r="A940" s="3"/>
    </row>
    <row r="941" spans="1:1" s="4" customFormat="1">
      <c r="A941" s="3"/>
    </row>
    <row r="942" spans="1:1" s="4" customFormat="1">
      <c r="A942" s="3"/>
    </row>
    <row r="943" spans="1:1" s="4" customFormat="1">
      <c r="A943" s="3"/>
    </row>
    <row r="944" spans="1:1" s="4" customFormat="1">
      <c r="A944" s="3"/>
    </row>
    <row r="945" spans="1:1" s="4" customFormat="1">
      <c r="A945" s="3"/>
    </row>
    <row r="946" spans="1:1" s="4" customFormat="1">
      <c r="A946" s="3"/>
    </row>
    <row r="947" spans="1:1" s="4" customFormat="1">
      <c r="A947" s="3"/>
    </row>
    <row r="948" spans="1:1" s="4" customFormat="1">
      <c r="A948" s="3"/>
    </row>
    <row r="949" spans="1:1" s="4" customFormat="1">
      <c r="A949" s="3"/>
    </row>
    <row r="950" spans="1:1" s="4" customFormat="1">
      <c r="A950" s="3"/>
    </row>
    <row r="951" spans="1:1" s="4" customFormat="1">
      <c r="A951" s="3"/>
    </row>
    <row r="952" spans="1:1" s="4" customFormat="1">
      <c r="A952" s="3"/>
    </row>
    <row r="953" spans="1:1" s="4" customFormat="1">
      <c r="A953" s="3"/>
    </row>
    <row r="954" spans="1:1" s="4" customFormat="1">
      <c r="A954" s="3"/>
    </row>
    <row r="955" spans="1:1" s="4" customFormat="1">
      <c r="A955" s="3"/>
    </row>
    <row r="956" spans="1:1" s="4" customFormat="1">
      <c r="A956" s="3"/>
    </row>
    <row r="957" spans="1:1" s="4" customFormat="1">
      <c r="A957" s="3"/>
    </row>
    <row r="958" spans="1:1" s="4" customFormat="1">
      <c r="A958" s="3"/>
    </row>
    <row r="959" spans="1:1" s="4" customFormat="1">
      <c r="A959" s="3"/>
    </row>
    <row r="960" spans="1:1" s="4" customFormat="1">
      <c r="A960" s="3"/>
    </row>
    <row r="961" spans="1:1" s="4" customFormat="1">
      <c r="A961" s="3"/>
    </row>
    <row r="962" spans="1:1" s="4" customFormat="1">
      <c r="A962" s="3"/>
    </row>
    <row r="963" spans="1:1" s="4" customFormat="1">
      <c r="A963" s="3"/>
    </row>
    <row r="964" spans="1:1" s="4" customFormat="1">
      <c r="A964" s="3"/>
    </row>
    <row r="965" spans="1:1" s="4" customFormat="1">
      <c r="A965" s="3"/>
    </row>
    <row r="966" spans="1:1" s="4" customFormat="1">
      <c r="A966" s="3"/>
    </row>
    <row r="967" spans="1:1" s="4" customFormat="1">
      <c r="A967" s="3"/>
    </row>
    <row r="968" spans="1:1" s="4" customFormat="1">
      <c r="A968" s="3"/>
    </row>
    <row r="969" spans="1:1" s="4" customFormat="1">
      <c r="A969" s="3"/>
    </row>
    <row r="970" spans="1:1" s="4" customFormat="1">
      <c r="A970" s="3"/>
    </row>
    <row r="971" spans="1:1" s="4" customFormat="1">
      <c r="A971" s="3"/>
    </row>
    <row r="972" spans="1:1" s="4" customFormat="1">
      <c r="A972" s="3"/>
    </row>
    <row r="973" spans="1:1" s="4" customFormat="1">
      <c r="A973" s="3"/>
    </row>
    <row r="974" spans="1:1" s="4" customFormat="1">
      <c r="A974" s="3"/>
    </row>
    <row r="975" spans="1:1" s="4" customFormat="1">
      <c r="A975" s="3"/>
    </row>
    <row r="976" spans="1:1" s="4" customFormat="1">
      <c r="A976" s="3"/>
    </row>
    <row r="977" spans="1:1" s="4" customFormat="1">
      <c r="A977" s="3"/>
    </row>
    <row r="978" spans="1:1" s="4" customFormat="1">
      <c r="A978" s="3"/>
    </row>
    <row r="979" spans="1:1" s="4" customFormat="1">
      <c r="A979" s="3"/>
    </row>
    <row r="980" spans="1:1" s="4" customFormat="1">
      <c r="A980" s="3"/>
    </row>
    <row r="981" spans="1:1" s="4" customFormat="1">
      <c r="A981" s="3"/>
    </row>
    <row r="982" spans="1:1" s="4" customFormat="1">
      <c r="A982" s="3"/>
    </row>
    <row r="983" spans="1:1" s="4" customFormat="1">
      <c r="A983" s="3"/>
    </row>
    <row r="984" spans="1:1" s="4" customFormat="1">
      <c r="A984" s="3"/>
    </row>
    <row r="985" spans="1:1" s="4" customFormat="1">
      <c r="A985" s="3"/>
    </row>
    <row r="986" spans="1:1" s="4" customFormat="1">
      <c r="A986" s="3"/>
    </row>
    <row r="987" spans="1:1" s="4" customFormat="1">
      <c r="A987" s="3"/>
    </row>
    <row r="988" spans="1:1" s="4" customFormat="1">
      <c r="A988" s="3"/>
    </row>
    <row r="989" spans="1:1" s="4" customFormat="1">
      <c r="A989" s="3"/>
    </row>
    <row r="990" spans="1:1" s="4" customFormat="1">
      <c r="A990" s="3"/>
    </row>
    <row r="991" spans="1:1" s="4" customFormat="1">
      <c r="A991" s="3"/>
    </row>
    <row r="992" spans="1:1" s="4" customFormat="1">
      <c r="A992" s="3"/>
    </row>
    <row r="993" spans="1:1" s="4" customFormat="1">
      <c r="A993" s="3"/>
    </row>
    <row r="994" spans="1:1" s="4" customFormat="1">
      <c r="A994" s="3"/>
    </row>
    <row r="995" spans="1:1" s="4" customFormat="1">
      <c r="A995" s="3"/>
    </row>
    <row r="996" spans="1:1" s="4" customFormat="1">
      <c r="A996" s="3"/>
    </row>
    <row r="997" spans="1:1" s="4" customFormat="1">
      <c r="A997" s="3"/>
    </row>
    <row r="998" spans="1:1" s="4" customFormat="1">
      <c r="A998" s="3"/>
    </row>
    <row r="999" spans="1:1" s="4" customFormat="1">
      <c r="A999" s="3"/>
    </row>
    <row r="1000" spans="1:1" s="4" customFormat="1">
      <c r="A1000" s="3"/>
    </row>
    <row r="1001" spans="1:1" s="4" customFormat="1">
      <c r="A1001" s="3"/>
    </row>
    <row r="1002" spans="1:1" s="4" customFormat="1">
      <c r="A1002" s="3"/>
    </row>
    <row r="1003" spans="1:1" s="4" customFormat="1">
      <c r="A1003" s="3"/>
    </row>
    <row r="1004" spans="1:1" s="4" customFormat="1">
      <c r="A1004" s="3"/>
    </row>
    <row r="1005" spans="1:1" s="4" customFormat="1">
      <c r="A1005" s="3"/>
    </row>
    <row r="1006" spans="1:1" s="4" customFormat="1">
      <c r="A1006" s="3"/>
    </row>
    <row r="1007" spans="1:1" s="4" customFormat="1">
      <c r="A1007" s="3"/>
    </row>
    <row r="1008" spans="1:1" s="4" customFormat="1">
      <c r="A1008" s="3"/>
    </row>
    <row r="1009" spans="1:1" s="4" customFormat="1">
      <c r="A1009" s="3"/>
    </row>
    <row r="1010" spans="1:1" s="4" customFormat="1">
      <c r="A1010" s="3"/>
    </row>
    <row r="1011" spans="1:1" s="4" customFormat="1">
      <c r="A1011" s="3"/>
    </row>
    <row r="1012" spans="1:1" s="4" customFormat="1">
      <c r="A1012" s="3"/>
    </row>
    <row r="1013" spans="1:1" s="4" customFormat="1">
      <c r="A1013" s="3"/>
    </row>
    <row r="1014" spans="1:1" s="4" customFormat="1">
      <c r="A1014" s="3"/>
    </row>
    <row r="1015" spans="1:1" s="4" customFormat="1">
      <c r="A1015" s="3"/>
    </row>
    <row r="1016" spans="1:1" s="4" customFormat="1">
      <c r="A1016" s="3"/>
    </row>
    <row r="1017" spans="1:1" s="4" customFormat="1">
      <c r="A1017" s="3"/>
    </row>
    <row r="1018" spans="1:1" s="4" customFormat="1">
      <c r="A1018" s="3"/>
    </row>
    <row r="1019" spans="1:1" s="4" customFormat="1">
      <c r="A1019" s="3"/>
    </row>
    <row r="1020" spans="1:1" s="4" customFormat="1">
      <c r="A1020" s="3"/>
    </row>
    <row r="1021" spans="1:1" s="4" customFormat="1">
      <c r="A1021" s="3"/>
    </row>
    <row r="1022" spans="1:1" s="4" customFormat="1">
      <c r="A1022" s="3"/>
    </row>
    <row r="1023" spans="1:1" s="4" customFormat="1">
      <c r="A1023" s="3"/>
    </row>
    <row r="1024" spans="1:1" s="4" customFormat="1">
      <c r="A1024" s="3"/>
    </row>
    <row r="1025" spans="1:1" s="4" customFormat="1">
      <c r="A1025" s="3"/>
    </row>
    <row r="1026" spans="1:1" s="4" customFormat="1">
      <c r="A1026" s="3"/>
    </row>
    <row r="1027" spans="1:1" s="4" customFormat="1">
      <c r="A1027" s="3"/>
    </row>
    <row r="1028" spans="1:1" s="4" customFormat="1">
      <c r="A1028" s="3"/>
    </row>
    <row r="1029" spans="1:1" s="4" customFormat="1">
      <c r="A1029" s="3"/>
    </row>
    <row r="1030" spans="1:1" s="4" customFormat="1">
      <c r="A1030" s="3"/>
    </row>
    <row r="1031" spans="1:1" s="4" customFormat="1">
      <c r="A1031" s="3"/>
    </row>
    <row r="1032" spans="1:1" s="4" customFormat="1">
      <c r="A1032" s="3"/>
    </row>
    <row r="1033" spans="1:1" s="4" customFormat="1">
      <c r="A1033" s="3"/>
    </row>
    <row r="1034" spans="1:1" s="4" customFormat="1">
      <c r="A1034" s="3"/>
    </row>
    <row r="1035" spans="1:1" s="4" customFormat="1">
      <c r="A1035" s="3"/>
    </row>
    <row r="1036" spans="1:1" s="4" customFormat="1">
      <c r="A1036" s="3"/>
    </row>
    <row r="1037" spans="1:1" s="4" customFormat="1">
      <c r="A1037" s="3"/>
    </row>
    <row r="1038" spans="1:1" s="4" customFormat="1">
      <c r="A1038" s="3"/>
    </row>
    <row r="1039" spans="1:1" s="4" customFormat="1">
      <c r="A1039" s="3"/>
    </row>
    <row r="1040" spans="1:1" s="4" customFormat="1">
      <c r="A1040" s="3"/>
    </row>
    <row r="1041" spans="1:1" s="4" customFormat="1">
      <c r="A1041" s="3"/>
    </row>
    <row r="1042" spans="1:1" s="4" customFormat="1">
      <c r="A1042" s="3"/>
    </row>
    <row r="1043" spans="1:1" s="4" customFormat="1">
      <c r="A1043" s="3"/>
    </row>
    <row r="1044" spans="1:1" s="4" customFormat="1">
      <c r="A1044" s="3"/>
    </row>
    <row r="1045" spans="1:1" s="4" customFormat="1">
      <c r="A1045" s="3"/>
    </row>
    <row r="1046" spans="1:1" s="4" customFormat="1">
      <c r="A1046" s="3"/>
    </row>
    <row r="1047" spans="1:1" s="4" customFormat="1">
      <c r="A1047" s="3"/>
    </row>
    <row r="1048" spans="1:1" s="4" customFormat="1">
      <c r="A1048" s="3"/>
    </row>
    <row r="1049" spans="1:1" s="4" customFormat="1">
      <c r="A1049" s="3"/>
    </row>
    <row r="1050" spans="1:1" s="4" customFormat="1">
      <c r="A1050" s="3"/>
    </row>
    <row r="1051" spans="1:1" s="4" customFormat="1">
      <c r="A1051" s="3"/>
    </row>
    <row r="1052" spans="1:1" s="4" customFormat="1">
      <c r="A1052" s="3"/>
    </row>
    <row r="1053" spans="1:1" s="4" customFormat="1">
      <c r="A1053" s="3"/>
    </row>
    <row r="1054" spans="1:1" s="4" customFormat="1">
      <c r="A1054" s="3"/>
    </row>
    <row r="1055" spans="1:1" s="4" customFormat="1">
      <c r="A1055" s="3"/>
    </row>
    <row r="1056" spans="1:1" s="4" customFormat="1">
      <c r="A1056" s="3"/>
    </row>
    <row r="1057" spans="1:1" s="4" customFormat="1">
      <c r="A1057" s="3"/>
    </row>
    <row r="1058" spans="1:1" s="4" customFormat="1">
      <c r="A1058" s="3"/>
    </row>
    <row r="1059" spans="1:1" s="4" customFormat="1">
      <c r="A1059" s="3"/>
    </row>
    <row r="1060" spans="1:1" s="4" customFormat="1">
      <c r="A1060" s="3"/>
    </row>
    <row r="1061" spans="1:1" s="4" customFormat="1">
      <c r="A1061" s="3"/>
    </row>
    <row r="1062" spans="1:1" s="4" customFormat="1">
      <c r="A1062" s="3"/>
    </row>
    <row r="1063" spans="1:1" s="4" customFormat="1">
      <c r="A1063" s="3"/>
    </row>
    <row r="1064" spans="1:1" s="4" customFormat="1">
      <c r="A1064" s="3"/>
    </row>
    <row r="1065" spans="1:1" s="4" customFormat="1">
      <c r="A1065" s="3"/>
    </row>
    <row r="1066" spans="1:1" s="4" customFormat="1">
      <c r="A1066" s="3"/>
    </row>
    <row r="1067" spans="1:1" s="4" customFormat="1">
      <c r="A1067" s="3"/>
    </row>
    <row r="1068" spans="1:1" s="4" customFormat="1">
      <c r="A1068" s="3"/>
    </row>
    <row r="1069" spans="1:1" s="4" customFormat="1">
      <c r="A1069" s="3"/>
    </row>
    <row r="1070" spans="1:1" s="4" customFormat="1">
      <c r="A1070" s="3"/>
    </row>
    <row r="1071" spans="1:1" s="4" customFormat="1">
      <c r="A1071" s="3"/>
    </row>
    <row r="1072" spans="1:1" s="4" customFormat="1">
      <c r="A1072" s="3"/>
    </row>
    <row r="1073" spans="1:1" s="4" customFormat="1">
      <c r="A1073" s="3"/>
    </row>
    <row r="1074" spans="1:1" s="4" customFormat="1">
      <c r="A1074" s="3"/>
    </row>
    <row r="1075" spans="1:1" s="4" customFormat="1">
      <c r="A1075" s="3"/>
    </row>
    <row r="1076" spans="1:1" s="4" customFormat="1">
      <c r="A1076" s="3"/>
    </row>
    <row r="1077" spans="1:1" s="4" customFormat="1">
      <c r="A1077" s="3"/>
    </row>
    <row r="1078" spans="1:1" s="4" customFormat="1">
      <c r="A1078" s="3"/>
    </row>
    <row r="1079" spans="1:1" s="4" customFormat="1">
      <c r="A1079" s="3"/>
    </row>
    <row r="1080" spans="1:1" s="4" customFormat="1">
      <c r="A1080" s="3"/>
    </row>
    <row r="1081" spans="1:1" s="4" customFormat="1">
      <c r="A1081" s="3"/>
    </row>
    <row r="1082" spans="1:1" s="4" customFormat="1">
      <c r="A1082" s="3"/>
    </row>
    <row r="1083" spans="1:1" s="4" customFormat="1">
      <c r="A1083" s="3"/>
    </row>
    <row r="1084" spans="1:1" s="4" customFormat="1">
      <c r="A1084" s="3"/>
    </row>
    <row r="1085" spans="1:1" s="4" customFormat="1">
      <c r="A1085" s="3"/>
    </row>
    <row r="1086" spans="1:1" s="4" customFormat="1">
      <c r="A1086" s="3"/>
    </row>
    <row r="1087" spans="1:1" s="4" customFormat="1">
      <c r="A1087" s="3"/>
    </row>
    <row r="1088" spans="1:1" s="4" customFormat="1">
      <c r="A1088" s="3"/>
    </row>
    <row r="1089" spans="1:1" s="4" customFormat="1">
      <c r="A1089" s="3"/>
    </row>
    <row r="1090" spans="1:1" s="4" customFormat="1">
      <c r="A1090" s="3"/>
    </row>
    <row r="1091" spans="1:1" s="4" customFormat="1">
      <c r="A1091" s="3"/>
    </row>
    <row r="1092" spans="1:1" s="4" customFormat="1">
      <c r="A1092" s="3"/>
    </row>
    <row r="1093" spans="1:1" s="4" customFormat="1">
      <c r="A1093" s="3"/>
    </row>
    <row r="1094" spans="1:1" s="4" customFormat="1">
      <c r="A1094" s="3"/>
    </row>
    <row r="1095" spans="1:1" s="4" customFormat="1">
      <c r="A1095" s="3"/>
    </row>
    <row r="1096" spans="1:1" s="4" customFormat="1">
      <c r="A1096" s="3"/>
    </row>
    <row r="1097" spans="1:1" s="4" customFormat="1">
      <c r="A1097" s="3"/>
    </row>
    <row r="1098" spans="1:1" s="4" customFormat="1">
      <c r="A1098" s="3"/>
    </row>
    <row r="1099" spans="1:1" s="4" customFormat="1">
      <c r="A1099" s="3"/>
    </row>
    <row r="1100" spans="1:1" s="4" customFormat="1">
      <c r="A1100" s="3"/>
    </row>
    <row r="1101" spans="1:1" s="4" customFormat="1">
      <c r="A1101" s="3"/>
    </row>
    <row r="1102" spans="1:1" s="4" customFormat="1">
      <c r="A1102" s="3"/>
    </row>
    <row r="1103" spans="1:1" s="4" customFormat="1">
      <c r="A1103" s="3"/>
    </row>
    <row r="1104" spans="1:1" s="4" customFormat="1">
      <c r="A1104" s="3"/>
    </row>
    <row r="1105" spans="1:1" s="4" customFormat="1">
      <c r="A1105" s="3"/>
    </row>
    <row r="1106" spans="1:1" s="4" customFormat="1">
      <c r="A1106" s="3"/>
    </row>
    <row r="1107" spans="1:1" s="4" customFormat="1">
      <c r="A1107" s="3"/>
    </row>
    <row r="1108" spans="1:1" s="4" customFormat="1">
      <c r="A1108" s="3"/>
    </row>
    <row r="1109" spans="1:1" s="4" customFormat="1">
      <c r="A1109" s="3"/>
    </row>
    <row r="1110" spans="1:1" s="4" customFormat="1">
      <c r="A1110" s="3"/>
    </row>
    <row r="1111" spans="1:1" s="4" customFormat="1">
      <c r="A1111" s="3"/>
    </row>
    <row r="1112" spans="1:1" s="4" customFormat="1">
      <c r="A1112" s="3"/>
    </row>
    <row r="1113" spans="1:1" s="4" customFormat="1">
      <c r="A1113" s="3"/>
    </row>
    <row r="1114" spans="1:1" s="4" customFormat="1">
      <c r="A1114" s="3"/>
    </row>
    <row r="1115" spans="1:1" s="4" customFormat="1">
      <c r="A1115" s="3"/>
    </row>
    <row r="1116" spans="1:1" s="4" customFormat="1">
      <c r="A1116" s="3"/>
    </row>
    <row r="1117" spans="1:1" s="4" customFormat="1">
      <c r="A1117" s="3"/>
    </row>
    <row r="1118" spans="1:1" s="4" customFormat="1">
      <c r="A1118" s="3"/>
    </row>
    <row r="1119" spans="1:1" s="4" customFormat="1">
      <c r="A1119" s="3"/>
    </row>
    <row r="1120" spans="1:1" s="4" customFormat="1">
      <c r="A1120" s="3"/>
    </row>
    <row r="1121" spans="1:1" s="4" customFormat="1">
      <c r="A1121" s="3"/>
    </row>
    <row r="1122" spans="1:1" s="4" customFormat="1">
      <c r="A1122" s="3"/>
    </row>
    <row r="1123" spans="1:1" s="4" customFormat="1">
      <c r="A1123" s="3"/>
    </row>
    <row r="1124" spans="1:1" s="4" customFormat="1">
      <c r="A1124" s="3"/>
    </row>
    <row r="1125" spans="1:1" s="4" customFormat="1">
      <c r="A1125" s="3"/>
    </row>
    <row r="1126" spans="1:1" s="4" customFormat="1">
      <c r="A1126" s="3"/>
    </row>
    <row r="1127" spans="1:1" s="4" customFormat="1">
      <c r="A1127" s="3"/>
    </row>
    <row r="1128" spans="1:1" s="4" customFormat="1">
      <c r="A1128" s="3"/>
    </row>
    <row r="1129" spans="1:1" s="4" customFormat="1">
      <c r="A1129" s="3"/>
    </row>
    <row r="1130" spans="1:1" s="4" customFormat="1">
      <c r="A1130" s="3"/>
    </row>
    <row r="1131" spans="1:1" s="4" customFormat="1">
      <c r="A1131" s="3"/>
    </row>
    <row r="1132" spans="1:1" s="4" customFormat="1">
      <c r="A1132" s="3"/>
    </row>
    <row r="1133" spans="1:1" s="4" customFormat="1">
      <c r="A1133" s="3"/>
    </row>
    <row r="1134" spans="1:1" s="4" customFormat="1">
      <c r="A1134" s="3"/>
    </row>
    <row r="1135" spans="1:1" s="4" customFormat="1">
      <c r="A1135" s="3"/>
    </row>
    <row r="1136" spans="1:1" s="4" customFormat="1">
      <c r="A1136" s="3"/>
    </row>
    <row r="1137" spans="1:1" s="4" customFormat="1">
      <c r="A1137" s="3"/>
    </row>
    <row r="1138" spans="1:1" s="4" customFormat="1">
      <c r="A1138" s="3"/>
    </row>
    <row r="1139" spans="1:1" s="4" customFormat="1">
      <c r="A1139" s="3"/>
    </row>
    <row r="1140" spans="1:1" s="4" customFormat="1">
      <c r="A1140" s="3"/>
    </row>
    <row r="1141" spans="1:1" s="4" customFormat="1">
      <c r="A1141" s="3"/>
    </row>
    <row r="1142" spans="1:1" s="4" customFormat="1">
      <c r="A1142" s="3"/>
    </row>
    <row r="1143" spans="1:1" s="4" customFormat="1">
      <c r="A1143" s="3"/>
    </row>
    <row r="1144" spans="1:1" s="4" customFormat="1">
      <c r="A1144" s="3"/>
    </row>
    <row r="1145" spans="1:1" s="4" customFormat="1">
      <c r="A1145" s="3"/>
    </row>
    <row r="1146" spans="1:1" s="4" customFormat="1">
      <c r="A1146" s="3"/>
    </row>
    <row r="1147" spans="1:1" s="4" customFormat="1">
      <c r="A1147" s="3"/>
    </row>
    <row r="1148" spans="1:1" s="4" customFormat="1">
      <c r="A1148" s="3"/>
    </row>
    <row r="1149" spans="1:1" s="4" customFormat="1">
      <c r="A1149" s="3"/>
    </row>
    <row r="1150" spans="1:1" s="4" customFormat="1">
      <c r="A1150" s="3"/>
    </row>
    <row r="1151" spans="1:1" s="4" customFormat="1">
      <c r="A1151" s="3"/>
    </row>
    <row r="1152" spans="1:1" s="4" customFormat="1">
      <c r="A1152" s="3"/>
    </row>
    <row r="1153" spans="1:1" s="4" customFormat="1">
      <c r="A1153" s="3"/>
    </row>
    <row r="1154" spans="1:1" s="4" customFormat="1">
      <c r="A1154" s="3"/>
    </row>
    <row r="1155" spans="1:1" s="4" customFormat="1">
      <c r="A1155" s="3"/>
    </row>
    <row r="1156" spans="1:1" s="4" customFormat="1">
      <c r="A1156" s="3"/>
    </row>
    <row r="1157" spans="1:1" s="4" customFormat="1">
      <c r="A1157" s="3"/>
    </row>
    <row r="1158" spans="1:1" s="4" customFormat="1">
      <c r="A1158" s="3"/>
    </row>
    <row r="1159" spans="1:1" s="4" customFormat="1">
      <c r="A1159" s="3"/>
    </row>
    <row r="1160" spans="1:1" s="4" customFormat="1">
      <c r="A1160" s="3"/>
    </row>
    <row r="1161" spans="1:1" s="4" customFormat="1">
      <c r="A1161" s="3"/>
    </row>
    <row r="1162" spans="1:1" s="4" customFormat="1">
      <c r="A1162" s="3"/>
    </row>
    <row r="1163" spans="1:1" s="4" customFormat="1">
      <c r="A1163" s="3"/>
    </row>
    <row r="1164" spans="1:1" s="4" customFormat="1">
      <c r="A1164" s="3"/>
    </row>
    <row r="1165" spans="1:1" s="4" customFormat="1">
      <c r="A1165" s="3"/>
    </row>
    <row r="1166" spans="1:1" s="4" customFormat="1">
      <c r="A1166" s="3"/>
    </row>
    <row r="1167" spans="1:1" s="4" customFormat="1">
      <c r="A1167" s="3"/>
    </row>
    <row r="1168" spans="1:1" s="4" customFormat="1">
      <c r="A1168" s="3"/>
    </row>
    <row r="1169" spans="1:1" s="4" customFormat="1">
      <c r="A1169" s="3"/>
    </row>
    <row r="1170" spans="1:1" s="4" customFormat="1">
      <c r="A1170" s="3"/>
    </row>
    <row r="1171" spans="1:1" s="4" customFormat="1">
      <c r="A1171" s="3"/>
    </row>
    <row r="1172" spans="1:1" s="4" customFormat="1">
      <c r="A1172" s="3"/>
    </row>
    <row r="1173" spans="1:1" s="4" customFormat="1">
      <c r="A1173" s="3"/>
    </row>
    <row r="1174" spans="1:1" s="4" customFormat="1">
      <c r="A1174" s="3"/>
    </row>
    <row r="1175" spans="1:1" s="4" customFormat="1">
      <c r="A1175" s="3"/>
    </row>
    <row r="1176" spans="1:1" s="4" customFormat="1">
      <c r="A1176" s="3"/>
    </row>
    <row r="1177" spans="1:1" s="4" customFormat="1">
      <c r="A1177" s="3"/>
    </row>
    <row r="1178" spans="1:1" s="4" customFormat="1">
      <c r="A1178" s="3"/>
    </row>
    <row r="1179" spans="1:1" s="4" customFormat="1">
      <c r="A1179" s="3"/>
    </row>
    <row r="1180" spans="1:1" s="4" customFormat="1">
      <c r="A1180" s="3"/>
    </row>
    <row r="1181" spans="1:1" s="4" customFormat="1">
      <c r="A1181" s="3"/>
    </row>
    <row r="1182" spans="1:1" s="4" customFormat="1">
      <c r="A1182" s="3"/>
    </row>
    <row r="1183" spans="1:1" s="4" customFormat="1">
      <c r="A1183" s="3"/>
    </row>
    <row r="1184" spans="1:1" s="4" customFormat="1">
      <c r="A1184" s="3"/>
    </row>
    <row r="1185" spans="1:1" s="4" customFormat="1">
      <c r="A1185" s="3"/>
    </row>
    <row r="1186" spans="1:1" s="4" customFormat="1">
      <c r="A1186" s="3"/>
    </row>
    <row r="1187" spans="1:1" s="4" customFormat="1">
      <c r="A1187" s="3"/>
    </row>
    <row r="1188" spans="1:1" s="4" customFormat="1">
      <c r="A1188" s="3"/>
    </row>
    <row r="1189" spans="1:1" s="4" customFormat="1">
      <c r="A1189" s="3"/>
    </row>
    <row r="1190" spans="1:1" s="4" customFormat="1">
      <c r="A1190" s="3"/>
    </row>
    <row r="1191" spans="1:1" s="4" customFormat="1">
      <c r="A1191" s="3"/>
    </row>
    <row r="1192" spans="1:1" s="4" customFormat="1">
      <c r="A1192" s="3"/>
    </row>
    <row r="1193" spans="1:1" s="4" customFormat="1">
      <c r="A1193" s="3"/>
    </row>
    <row r="1194" spans="1:1" s="4" customFormat="1">
      <c r="A1194" s="3"/>
    </row>
    <row r="1195" spans="1:1" s="4" customFormat="1">
      <c r="A1195" s="3"/>
    </row>
    <row r="1196" spans="1:1" s="4" customFormat="1">
      <c r="A1196" s="3"/>
    </row>
    <row r="1197" spans="1:1" s="4" customFormat="1">
      <c r="A1197" s="3"/>
    </row>
    <row r="1198" spans="1:1" s="4" customFormat="1">
      <c r="A1198" s="3"/>
    </row>
    <row r="1199" spans="1:1" s="4" customFormat="1">
      <c r="A1199" s="3"/>
    </row>
    <row r="1200" spans="1:1" s="4" customFormat="1">
      <c r="A1200" s="3"/>
    </row>
    <row r="1201" spans="1:1" s="4" customFormat="1">
      <c r="A1201" s="3"/>
    </row>
    <row r="1202" spans="1:1" s="4" customFormat="1">
      <c r="A1202" s="3"/>
    </row>
    <row r="1203" spans="1:1" s="4" customFormat="1">
      <c r="A1203" s="3"/>
    </row>
    <row r="1204" spans="1:1" s="4" customFormat="1">
      <c r="A1204" s="3"/>
    </row>
    <row r="1205" spans="1:1" s="4" customFormat="1">
      <c r="A1205" s="3"/>
    </row>
    <row r="1206" spans="1:1" s="4" customFormat="1">
      <c r="A1206" s="3"/>
    </row>
    <row r="1207" spans="1:1" s="4" customFormat="1">
      <c r="A1207" s="3"/>
    </row>
    <row r="1208" spans="1:1" s="4" customFormat="1">
      <c r="A1208" s="3"/>
    </row>
    <row r="1209" spans="1:1" s="4" customFormat="1">
      <c r="A1209" s="3"/>
    </row>
    <row r="1210" spans="1:1" s="4" customFormat="1">
      <c r="A1210" s="3"/>
    </row>
    <row r="1211" spans="1:1" s="4" customFormat="1">
      <c r="A1211" s="3"/>
    </row>
    <row r="1212" spans="1:1" s="4" customFormat="1">
      <c r="A1212" s="3"/>
    </row>
    <row r="1213" spans="1:1" s="4" customFormat="1">
      <c r="A1213" s="3"/>
    </row>
    <row r="1214" spans="1:1" s="4" customFormat="1">
      <c r="A1214" s="3"/>
    </row>
    <row r="1215" spans="1:1" s="4" customFormat="1">
      <c r="A1215" s="3"/>
    </row>
    <row r="1216" spans="1:1" s="4" customFormat="1">
      <c r="A1216" s="3"/>
    </row>
    <row r="1217" spans="1:1" s="4" customFormat="1">
      <c r="A1217" s="3"/>
    </row>
    <row r="1218" spans="1:1" s="4" customFormat="1">
      <c r="A1218" s="3"/>
    </row>
    <row r="1219" spans="1:1" s="4" customFormat="1">
      <c r="A1219" s="3"/>
    </row>
    <row r="1220" spans="1:1" s="4" customFormat="1">
      <c r="A1220" s="3"/>
    </row>
    <row r="1221" spans="1:1" s="4" customFormat="1">
      <c r="A1221" s="3"/>
    </row>
    <row r="1222" spans="1:1" s="4" customFormat="1">
      <c r="A1222" s="3"/>
    </row>
    <row r="1223" spans="1:1" s="4" customFormat="1">
      <c r="A1223" s="3"/>
    </row>
    <row r="1224" spans="1:1" s="4" customFormat="1">
      <c r="A1224" s="3"/>
    </row>
    <row r="1225" spans="1:1" s="4" customFormat="1">
      <c r="A1225" s="3"/>
    </row>
    <row r="1226" spans="1:1" s="4" customFormat="1">
      <c r="A1226" s="3"/>
    </row>
    <row r="1227" spans="1:1" s="4" customFormat="1">
      <c r="A1227" s="3"/>
    </row>
    <row r="1228" spans="1:1" s="4" customFormat="1">
      <c r="A1228" s="3"/>
    </row>
    <row r="1229" spans="1:1" s="4" customFormat="1">
      <c r="A1229" s="3"/>
    </row>
    <row r="1230" spans="1:1" s="4" customFormat="1">
      <c r="A1230" s="3"/>
    </row>
    <row r="1231" spans="1:1" s="4" customFormat="1">
      <c r="A1231" s="3"/>
    </row>
    <row r="1232" spans="1:1" s="4" customFormat="1">
      <c r="A1232" s="3"/>
    </row>
    <row r="1233" spans="1:1" s="4" customFormat="1">
      <c r="A1233" s="3"/>
    </row>
    <row r="1234" spans="1:1" s="4" customFormat="1">
      <c r="A1234" s="3"/>
    </row>
    <row r="1235" spans="1:1" s="4" customFormat="1">
      <c r="A1235" s="3"/>
    </row>
    <row r="1236" spans="1:1" s="4" customFormat="1">
      <c r="A1236" s="3"/>
    </row>
    <row r="1237" spans="1:1" s="4" customFormat="1">
      <c r="A1237" s="3"/>
    </row>
    <row r="1238" spans="1:1" s="4" customFormat="1">
      <c r="A1238" s="3"/>
    </row>
    <row r="1239" spans="1:1" s="4" customFormat="1">
      <c r="A1239" s="3"/>
    </row>
    <row r="1240" spans="1:1" s="4" customFormat="1">
      <c r="A1240" s="3"/>
    </row>
    <row r="1241" spans="1:1" s="4" customFormat="1">
      <c r="A1241" s="3"/>
    </row>
    <row r="1242" spans="1:1" s="4" customFormat="1">
      <c r="A1242" s="3"/>
    </row>
    <row r="1243" spans="1:1" s="4" customFormat="1">
      <c r="A1243" s="3"/>
    </row>
    <row r="1244" spans="1:1" s="4" customFormat="1">
      <c r="A1244" s="3"/>
    </row>
    <row r="1245" spans="1:1" s="4" customFormat="1">
      <c r="A1245" s="3"/>
    </row>
    <row r="1246" spans="1:1" s="4" customFormat="1">
      <c r="A1246" s="3"/>
    </row>
    <row r="1247" spans="1:1" s="4" customFormat="1">
      <c r="A1247" s="3"/>
    </row>
    <row r="1248" spans="1:1" s="4" customFormat="1">
      <c r="A1248" s="3"/>
    </row>
    <row r="1249" spans="1:1" s="4" customFormat="1">
      <c r="A1249" s="3"/>
    </row>
    <row r="1250" spans="1:1" s="4" customFormat="1">
      <c r="A1250" s="3"/>
    </row>
    <row r="1251" spans="1:1" s="4" customFormat="1">
      <c r="A1251" s="3"/>
    </row>
    <row r="1252" spans="1:1" s="4" customFormat="1">
      <c r="A1252" s="3"/>
    </row>
    <row r="1253" spans="1:1" s="4" customFormat="1">
      <c r="A1253" s="3"/>
    </row>
    <row r="1254" spans="1:1" s="4" customFormat="1">
      <c r="A1254" s="3"/>
    </row>
    <row r="1255" spans="1:1" s="4" customFormat="1">
      <c r="A1255" s="3"/>
    </row>
    <row r="1256" spans="1:1" s="4" customFormat="1">
      <c r="A1256" s="3"/>
    </row>
    <row r="1257" spans="1:1" s="4" customFormat="1">
      <c r="A1257" s="3"/>
    </row>
    <row r="1258" spans="1:1" s="4" customFormat="1">
      <c r="A1258" s="3"/>
    </row>
    <row r="1259" spans="1:1" s="4" customFormat="1">
      <c r="A1259" s="3"/>
    </row>
    <row r="1260" spans="1:1" s="4" customFormat="1">
      <c r="A1260" s="3"/>
    </row>
    <row r="1261" spans="1:1" s="4" customFormat="1">
      <c r="A1261" s="3"/>
    </row>
    <row r="1262" spans="1:1" s="4" customFormat="1">
      <c r="A1262" s="3"/>
    </row>
    <row r="1263" spans="1:1" s="4" customFormat="1">
      <c r="A1263" s="3"/>
    </row>
    <row r="1264" spans="1:1" s="4" customFormat="1">
      <c r="A1264" s="3"/>
    </row>
    <row r="1265" spans="1:1" s="4" customFormat="1">
      <c r="A1265" s="3"/>
    </row>
    <row r="1266" spans="1:1" s="4" customFormat="1">
      <c r="A1266" s="3"/>
    </row>
    <row r="1267" spans="1:1" s="4" customFormat="1">
      <c r="A1267" s="3"/>
    </row>
    <row r="1268" spans="1:1" s="4" customFormat="1">
      <c r="A1268" s="3"/>
    </row>
    <row r="1269" spans="1:1" s="4" customFormat="1">
      <c r="A1269" s="3"/>
    </row>
    <row r="1270" spans="1:1" s="4" customFormat="1">
      <c r="A1270" s="3"/>
    </row>
    <row r="1271" spans="1:1" s="4" customFormat="1">
      <c r="A1271" s="3"/>
    </row>
    <row r="1272" spans="1:1" s="4" customFormat="1">
      <c r="A1272" s="3"/>
    </row>
    <row r="1273" spans="1:1" s="4" customFormat="1">
      <c r="A1273" s="3"/>
    </row>
    <row r="1274" spans="1:1" s="4" customFormat="1">
      <c r="A1274" s="3"/>
    </row>
    <row r="1275" spans="1:1" s="4" customFormat="1">
      <c r="A1275" s="3"/>
    </row>
    <row r="1276" spans="1:1" s="4" customFormat="1">
      <c r="A1276" s="3"/>
    </row>
    <row r="1277" spans="1:1" s="4" customFormat="1">
      <c r="A1277" s="3"/>
    </row>
    <row r="1278" spans="1:1" s="4" customFormat="1">
      <c r="A1278" s="3"/>
    </row>
    <row r="1279" spans="1:1" s="4" customFormat="1">
      <c r="A1279" s="3"/>
    </row>
    <row r="1280" spans="1:1" s="4" customFormat="1">
      <c r="A1280" s="3"/>
    </row>
    <row r="1281" spans="1:1" s="4" customFormat="1">
      <c r="A1281" s="3"/>
    </row>
    <row r="1282" spans="1:1" s="4" customFormat="1">
      <c r="A1282" s="3"/>
    </row>
    <row r="1283" spans="1:1" s="4" customFormat="1">
      <c r="A1283" s="3"/>
    </row>
    <row r="1284" spans="1:1" s="4" customFormat="1">
      <c r="A1284" s="3"/>
    </row>
    <row r="1285" spans="1:1" s="4" customFormat="1">
      <c r="A1285" s="3"/>
    </row>
    <row r="1286" spans="1:1" s="4" customFormat="1">
      <c r="A1286" s="3"/>
    </row>
    <row r="1287" spans="1:1" s="4" customFormat="1">
      <c r="A1287" s="3"/>
    </row>
    <row r="1288" spans="1:1" s="4" customFormat="1">
      <c r="A1288" s="3"/>
    </row>
    <row r="1289" spans="1:1" s="4" customFormat="1">
      <c r="A1289" s="3"/>
    </row>
    <row r="1290" spans="1:1" s="4" customFormat="1">
      <c r="A1290" s="3"/>
    </row>
    <row r="1291" spans="1:1" s="4" customFormat="1">
      <c r="A1291" s="3"/>
    </row>
    <row r="1292" spans="1:1" s="4" customFormat="1">
      <c r="A1292" s="3"/>
    </row>
    <row r="1293" spans="1:1" s="4" customFormat="1">
      <c r="A1293" s="3"/>
    </row>
    <row r="1294" spans="1:1" s="4" customFormat="1">
      <c r="A1294" s="3"/>
    </row>
    <row r="1295" spans="1:1" s="4" customFormat="1">
      <c r="A1295" s="3"/>
    </row>
    <row r="1296" spans="1:1" s="4" customFormat="1">
      <c r="A1296" s="3"/>
    </row>
    <row r="1297" spans="1:1" s="4" customFormat="1">
      <c r="A1297" s="3"/>
    </row>
    <row r="1298" spans="1:1" s="4" customFormat="1">
      <c r="A1298" s="3"/>
    </row>
    <row r="1299" spans="1:1" s="4" customFormat="1">
      <c r="A1299" s="3"/>
    </row>
    <row r="1300" spans="1:1" s="4" customFormat="1">
      <c r="A1300" s="3"/>
    </row>
    <row r="1301" spans="1:1" s="4" customFormat="1">
      <c r="A1301" s="3"/>
    </row>
    <row r="1302" spans="1:1" s="4" customFormat="1">
      <c r="A1302" s="3"/>
    </row>
    <row r="1303" spans="1:1" s="4" customFormat="1">
      <c r="A1303" s="3"/>
    </row>
    <row r="1304" spans="1:1" s="4" customFormat="1">
      <c r="A1304" s="3"/>
    </row>
    <row r="1305" spans="1:1" s="4" customFormat="1">
      <c r="A1305" s="3"/>
    </row>
    <row r="1306" spans="1:1" s="4" customFormat="1">
      <c r="A1306" s="3"/>
    </row>
    <row r="1307" spans="1:1" s="4" customFormat="1">
      <c r="A1307" s="3"/>
    </row>
    <row r="1308" spans="1:1" s="4" customFormat="1">
      <c r="A1308" s="3"/>
    </row>
    <row r="1309" spans="1:1" s="4" customFormat="1">
      <c r="A1309" s="3"/>
    </row>
    <row r="1310" spans="1:1" s="4" customFormat="1">
      <c r="A1310" s="3"/>
    </row>
    <row r="1311" spans="1:1" s="4" customFormat="1">
      <c r="A1311" s="3"/>
    </row>
    <row r="1312" spans="1:1" s="4" customFormat="1">
      <c r="A1312" s="3"/>
    </row>
    <row r="1313" spans="1:1" s="4" customFormat="1">
      <c r="A1313" s="3"/>
    </row>
    <row r="1314" spans="1:1" s="4" customFormat="1">
      <c r="A1314" s="3"/>
    </row>
    <row r="1315" spans="1:1" s="4" customFormat="1">
      <c r="A1315" s="3"/>
    </row>
    <row r="1316" spans="1:1" s="4" customFormat="1">
      <c r="A1316" s="3"/>
    </row>
    <row r="1317" spans="1:1" s="4" customFormat="1">
      <c r="A1317" s="3"/>
    </row>
    <row r="1318" spans="1:1" s="4" customFormat="1">
      <c r="A1318" s="3"/>
    </row>
    <row r="1319" spans="1:1" s="4" customFormat="1">
      <c r="A1319" s="3"/>
    </row>
    <row r="1320" spans="1:1" s="4" customFormat="1">
      <c r="A1320" s="3"/>
    </row>
    <row r="1321" spans="1:1" s="4" customFormat="1">
      <c r="A1321" s="3"/>
    </row>
    <row r="1322" spans="1:1" s="4" customFormat="1">
      <c r="A1322" s="3"/>
    </row>
    <row r="1323" spans="1:1" s="4" customFormat="1">
      <c r="A1323" s="3"/>
    </row>
    <row r="1324" spans="1:1" s="4" customFormat="1">
      <c r="A1324" s="3"/>
    </row>
    <row r="1325" spans="1:1" s="4" customFormat="1">
      <c r="A1325" s="3"/>
    </row>
    <row r="1326" spans="1:1" s="4" customFormat="1">
      <c r="A1326" s="3"/>
    </row>
    <row r="1327" spans="1:1" s="4" customFormat="1">
      <c r="A1327" s="3"/>
    </row>
    <row r="1328" spans="1:1" s="4" customFormat="1">
      <c r="A1328" s="3"/>
    </row>
    <row r="1329" spans="1:1" s="4" customFormat="1">
      <c r="A1329" s="3"/>
    </row>
    <row r="1330" spans="1:1" s="4" customFormat="1">
      <c r="A1330" s="3"/>
    </row>
    <row r="1331" spans="1:1" s="4" customFormat="1">
      <c r="A1331" s="3"/>
    </row>
    <row r="1332" spans="1:1" s="4" customFormat="1">
      <c r="A1332" s="3"/>
    </row>
    <row r="1333" spans="1:1" s="4" customFormat="1">
      <c r="A1333" s="3"/>
    </row>
    <row r="1334" spans="1:1" s="4" customFormat="1">
      <c r="A1334" s="3"/>
    </row>
    <row r="1335" spans="1:1" s="4" customFormat="1">
      <c r="A1335" s="3"/>
    </row>
    <row r="1336" spans="1:1" s="4" customFormat="1">
      <c r="A1336" s="3"/>
    </row>
    <row r="1337" spans="1:1" s="4" customFormat="1">
      <c r="A1337" s="3"/>
    </row>
    <row r="1338" spans="1:1" s="4" customFormat="1">
      <c r="A1338" s="3"/>
    </row>
    <row r="1339" spans="1:1" s="4" customFormat="1">
      <c r="A1339" s="3"/>
    </row>
    <row r="1340" spans="1:1" s="4" customFormat="1">
      <c r="A1340" s="3"/>
    </row>
    <row r="1341" spans="1:1" s="4" customFormat="1">
      <c r="A1341" s="3"/>
    </row>
    <row r="1342" spans="1:1" s="4" customFormat="1">
      <c r="A1342" s="3"/>
    </row>
    <row r="1343" spans="1:1" s="4" customFormat="1">
      <c r="A1343" s="3"/>
    </row>
    <row r="1344" spans="1:1" s="4" customFormat="1">
      <c r="A1344" s="3"/>
    </row>
    <row r="1345" spans="1:1" s="4" customFormat="1">
      <c r="A1345" s="3"/>
    </row>
    <row r="1346" spans="1:1" s="4" customFormat="1">
      <c r="A1346" s="3"/>
    </row>
    <row r="1347" spans="1:1" s="4" customFormat="1">
      <c r="A1347" s="3"/>
    </row>
    <row r="1348" spans="1:1" s="4" customFormat="1">
      <c r="A1348" s="3"/>
    </row>
    <row r="1349" spans="1:1" s="4" customFormat="1">
      <c r="A1349" s="3"/>
    </row>
    <row r="1350" spans="1:1" s="4" customFormat="1">
      <c r="A1350" s="3"/>
    </row>
    <row r="1351" spans="1:1" s="4" customFormat="1">
      <c r="A1351" s="3"/>
    </row>
    <row r="1352" spans="1:1" s="4" customFormat="1">
      <c r="A1352" s="3"/>
    </row>
    <row r="1353" spans="1:1" s="4" customFormat="1">
      <c r="A1353" s="3"/>
    </row>
    <row r="1354" spans="1:1" s="4" customFormat="1">
      <c r="A1354" s="3"/>
    </row>
    <row r="1355" spans="1:1" s="4" customFormat="1">
      <c r="A1355" s="3"/>
    </row>
    <row r="1356" spans="1:1" s="4" customFormat="1">
      <c r="A1356" s="3"/>
    </row>
    <row r="1357" spans="1:1" s="4" customFormat="1">
      <c r="A1357" s="3"/>
    </row>
    <row r="1358" spans="1:1" s="4" customFormat="1">
      <c r="A1358" s="3"/>
    </row>
    <row r="1359" spans="1:1" s="4" customFormat="1">
      <c r="A1359" s="3"/>
    </row>
    <row r="1360" spans="1:1" s="4" customFormat="1">
      <c r="A1360" s="3"/>
    </row>
    <row r="1361" spans="1:1" s="4" customFormat="1">
      <c r="A1361" s="3"/>
    </row>
    <row r="1362" spans="1:1" s="4" customFormat="1">
      <c r="A1362" s="3"/>
    </row>
    <row r="1363" spans="1:1" s="4" customFormat="1">
      <c r="A1363" s="3"/>
    </row>
    <row r="1364" spans="1:1" s="4" customFormat="1">
      <c r="A1364" s="3"/>
    </row>
    <row r="1365" spans="1:1" s="4" customFormat="1">
      <c r="A1365" s="3"/>
    </row>
    <row r="1366" spans="1:1" s="4" customFormat="1">
      <c r="A1366" s="3"/>
    </row>
    <row r="1367" spans="1:1" s="4" customFormat="1">
      <c r="A1367" s="3"/>
    </row>
    <row r="1368" spans="1:1" s="4" customFormat="1">
      <c r="A1368" s="3"/>
    </row>
    <row r="1369" spans="1:1" s="4" customFormat="1">
      <c r="A1369" s="3"/>
    </row>
    <row r="1370" spans="1:1" s="4" customFormat="1">
      <c r="A1370" s="3"/>
    </row>
    <row r="1371" spans="1:1" s="4" customFormat="1">
      <c r="A1371" s="3"/>
    </row>
    <row r="1372" spans="1:1" s="4" customFormat="1">
      <c r="A1372" s="3"/>
    </row>
    <row r="1373" spans="1:1" s="4" customFormat="1">
      <c r="A1373" s="3"/>
    </row>
    <row r="1374" spans="1:1" s="4" customFormat="1">
      <c r="A1374" s="3"/>
    </row>
    <row r="1375" spans="1:1" s="4" customFormat="1">
      <c r="A1375" s="3"/>
    </row>
    <row r="1376" spans="1:1" s="4" customFormat="1">
      <c r="A1376" s="3"/>
    </row>
    <row r="1377" spans="1:1" s="4" customFormat="1">
      <c r="A1377" s="3"/>
    </row>
    <row r="1378" spans="1:1" s="4" customFormat="1">
      <c r="A1378" s="3"/>
    </row>
    <row r="1379" spans="1:1" s="4" customFormat="1">
      <c r="A1379" s="3"/>
    </row>
    <row r="1380" spans="1:1" s="4" customFormat="1">
      <c r="A1380" s="3"/>
    </row>
    <row r="1381" spans="1:1" s="4" customFormat="1">
      <c r="A1381" s="3"/>
    </row>
    <row r="1382" spans="1:1" s="4" customFormat="1">
      <c r="A1382" s="3"/>
    </row>
    <row r="1383" spans="1:1" s="4" customFormat="1">
      <c r="A1383" s="3"/>
    </row>
    <row r="1384" spans="1:1" s="4" customFormat="1">
      <c r="A1384" s="3"/>
    </row>
    <row r="1385" spans="1:1" s="4" customFormat="1">
      <c r="A1385" s="3"/>
    </row>
    <row r="1386" spans="1:1" s="4" customFormat="1">
      <c r="A1386" s="3"/>
    </row>
    <row r="1387" spans="1:1" s="4" customFormat="1">
      <c r="A1387" s="3"/>
    </row>
    <row r="1388" spans="1:1" s="4" customFormat="1">
      <c r="A1388" s="3"/>
    </row>
    <row r="1389" spans="1:1" s="4" customFormat="1">
      <c r="A1389" s="3"/>
    </row>
    <row r="1390" spans="1:1" s="4" customFormat="1">
      <c r="A1390" s="3"/>
    </row>
    <row r="1391" spans="1:1" s="4" customFormat="1">
      <c r="A1391" s="3"/>
    </row>
    <row r="1392" spans="1:1" s="4" customFormat="1">
      <c r="A1392" s="3"/>
    </row>
    <row r="1393" spans="1:1" s="4" customFormat="1">
      <c r="A1393" s="3"/>
    </row>
    <row r="1394" spans="1:1" s="4" customFormat="1">
      <c r="A1394" s="3"/>
    </row>
    <row r="1395" spans="1:1" s="4" customFormat="1">
      <c r="A1395" s="3"/>
    </row>
    <row r="1396" spans="1:1" s="4" customFormat="1">
      <c r="A1396" s="3"/>
    </row>
    <row r="1397" spans="1:1" s="4" customFormat="1">
      <c r="A1397" s="3"/>
    </row>
    <row r="1398" spans="1:1" s="4" customFormat="1">
      <c r="A1398" s="3"/>
    </row>
    <row r="1399" spans="1:1" s="4" customFormat="1">
      <c r="A1399" s="3"/>
    </row>
    <row r="1400" spans="1:1" s="4" customFormat="1">
      <c r="A1400" s="3"/>
    </row>
    <row r="1401" spans="1:1" s="4" customFormat="1">
      <c r="A1401" s="3"/>
    </row>
    <row r="1402" spans="1:1" s="4" customFormat="1">
      <c r="A1402" s="3"/>
    </row>
    <row r="1403" spans="1:1" s="4" customFormat="1">
      <c r="A1403" s="3"/>
    </row>
    <row r="1404" spans="1:1" s="4" customFormat="1">
      <c r="A1404" s="3"/>
    </row>
    <row r="1405" spans="1:1" s="4" customFormat="1">
      <c r="A1405" s="3"/>
    </row>
    <row r="1406" spans="1:1" s="4" customFormat="1">
      <c r="A1406" s="3"/>
    </row>
    <row r="1407" spans="1:1" s="4" customFormat="1">
      <c r="A1407" s="3"/>
    </row>
    <row r="1408" spans="1:1" s="4" customFormat="1">
      <c r="A1408" s="3"/>
    </row>
    <row r="1409" spans="1:1" s="4" customFormat="1">
      <c r="A1409" s="3"/>
    </row>
    <row r="1410" spans="1:1" s="4" customFormat="1">
      <c r="A1410" s="3"/>
    </row>
    <row r="1411" spans="1:1" s="4" customFormat="1">
      <c r="A1411" s="3"/>
    </row>
    <row r="1412" spans="1:1" s="4" customFormat="1">
      <c r="A1412" s="3"/>
    </row>
    <row r="1413" spans="1:1" s="4" customFormat="1">
      <c r="A1413" s="3"/>
    </row>
    <row r="1414" spans="1:1" s="4" customFormat="1">
      <c r="A1414" s="3"/>
    </row>
    <row r="1415" spans="1:1" s="4" customFormat="1">
      <c r="A1415" s="3"/>
    </row>
    <row r="1416" spans="1:1" s="4" customFormat="1">
      <c r="A1416" s="3"/>
    </row>
    <row r="1417" spans="1:1" s="4" customFormat="1">
      <c r="A1417" s="3"/>
    </row>
    <row r="1418" spans="1:1" s="4" customFormat="1">
      <c r="A1418" s="3"/>
    </row>
    <row r="1419" spans="1:1" s="4" customFormat="1">
      <c r="A1419" s="3"/>
    </row>
    <row r="1420" spans="1:1" s="4" customFormat="1">
      <c r="A1420" s="3"/>
    </row>
    <row r="1421" spans="1:1" s="4" customFormat="1">
      <c r="A1421" s="3"/>
    </row>
    <row r="1422" spans="1:1" s="4" customFormat="1">
      <c r="A1422" s="3"/>
    </row>
    <row r="1423" spans="1:1" s="4" customFormat="1">
      <c r="A1423" s="3"/>
    </row>
    <row r="1424" spans="1:1" s="4" customFormat="1">
      <c r="A1424" s="3"/>
    </row>
    <row r="1425" spans="1:1" s="4" customFormat="1">
      <c r="A1425" s="3"/>
    </row>
    <row r="1426" spans="1:1" s="4" customFormat="1">
      <c r="A1426" s="3"/>
    </row>
    <row r="1427" spans="1:1" s="4" customFormat="1">
      <c r="A1427" s="3"/>
    </row>
    <row r="1428" spans="1:1" s="4" customFormat="1">
      <c r="A1428" s="3"/>
    </row>
    <row r="1429" spans="1:1" s="4" customFormat="1">
      <c r="A1429" s="3"/>
    </row>
    <row r="1430" spans="1:1" s="4" customFormat="1">
      <c r="A1430" s="3"/>
    </row>
    <row r="1431" spans="1:1" s="4" customFormat="1">
      <c r="A1431" s="3"/>
    </row>
    <row r="1432" spans="1:1" s="4" customFormat="1">
      <c r="A1432" s="3"/>
    </row>
    <row r="1433" spans="1:1" s="4" customFormat="1">
      <c r="A1433" s="3"/>
    </row>
    <row r="1434" spans="1:1" s="4" customFormat="1">
      <c r="A1434" s="3"/>
    </row>
    <row r="1435" spans="1:1" s="4" customFormat="1">
      <c r="A1435" s="3"/>
    </row>
    <row r="1436" spans="1:1" s="4" customFormat="1">
      <c r="A1436" s="3"/>
    </row>
    <row r="1437" spans="1:1" s="4" customFormat="1">
      <c r="A1437" s="3"/>
    </row>
    <row r="1438" spans="1:1" s="4" customFormat="1">
      <c r="A1438" s="3"/>
    </row>
    <row r="1439" spans="1:1" s="4" customFormat="1">
      <c r="A1439" s="3"/>
    </row>
    <row r="1440" spans="1:1" s="4" customFormat="1">
      <c r="A1440" s="3"/>
    </row>
    <row r="1441" spans="1:1" s="4" customFormat="1">
      <c r="A1441" s="3"/>
    </row>
    <row r="1442" spans="1:1" s="4" customFormat="1">
      <c r="A1442" s="3"/>
    </row>
    <row r="1443" spans="1:1" s="4" customFormat="1">
      <c r="A1443" s="3"/>
    </row>
    <row r="1444" spans="1:1" s="4" customFormat="1">
      <c r="A1444" s="3"/>
    </row>
    <row r="1445" spans="1:1" s="4" customFormat="1">
      <c r="A1445" s="3"/>
    </row>
    <row r="1446" spans="1:1" s="4" customFormat="1">
      <c r="A1446" s="3"/>
    </row>
    <row r="1447" spans="1:1" s="4" customFormat="1">
      <c r="A1447" s="3"/>
    </row>
    <row r="1448" spans="1:1" s="4" customFormat="1">
      <c r="A1448" s="3"/>
    </row>
    <row r="1449" spans="1:1" s="4" customFormat="1">
      <c r="A1449" s="3"/>
    </row>
    <row r="1450" spans="1:1" s="4" customFormat="1">
      <c r="A1450" s="3"/>
    </row>
    <row r="1451" spans="1:1" s="4" customFormat="1">
      <c r="A1451" s="3"/>
    </row>
    <row r="1452" spans="1:1" s="4" customFormat="1">
      <c r="A1452" s="3"/>
    </row>
    <row r="1453" spans="1:1" s="4" customFormat="1">
      <c r="A1453" s="3"/>
    </row>
    <row r="1454" spans="1:1" s="4" customFormat="1">
      <c r="A1454" s="3"/>
    </row>
    <row r="1455" spans="1:1" s="4" customFormat="1">
      <c r="A1455" s="3"/>
    </row>
    <row r="1456" spans="1:1" s="4" customFormat="1">
      <c r="A1456" s="3"/>
    </row>
    <row r="1457" spans="1:1" s="4" customFormat="1">
      <c r="A1457" s="3"/>
    </row>
    <row r="1458" spans="1:1" s="4" customFormat="1">
      <c r="A1458" s="3"/>
    </row>
    <row r="1459" spans="1:1" s="4" customFormat="1">
      <c r="A1459" s="3"/>
    </row>
    <row r="1460" spans="1:1" s="4" customFormat="1">
      <c r="A1460" s="3"/>
    </row>
    <row r="1461" spans="1:1" s="4" customFormat="1">
      <c r="A1461" s="3"/>
    </row>
    <row r="1462" spans="1:1" s="4" customFormat="1">
      <c r="A1462" s="3"/>
    </row>
    <row r="1463" spans="1:1" s="4" customFormat="1">
      <c r="A1463" s="3"/>
    </row>
    <row r="1464" spans="1:1" s="4" customFormat="1">
      <c r="A1464" s="3"/>
    </row>
    <row r="1465" spans="1:1" s="4" customFormat="1">
      <c r="A1465" s="3"/>
    </row>
    <row r="1466" spans="1:1" s="4" customFormat="1">
      <c r="A1466" s="3"/>
    </row>
    <row r="1467" spans="1:1" s="4" customFormat="1">
      <c r="A1467" s="3"/>
    </row>
    <row r="1468" spans="1:1" s="4" customFormat="1">
      <c r="A1468" s="3"/>
    </row>
    <row r="1469" spans="1:1" s="4" customFormat="1">
      <c r="A1469" s="3"/>
    </row>
    <row r="1470" spans="1:1" s="4" customFormat="1">
      <c r="A1470" s="3"/>
    </row>
    <row r="1471" spans="1:1" s="4" customFormat="1">
      <c r="A1471" s="3"/>
    </row>
    <row r="1472" spans="1:1" s="4" customFormat="1">
      <c r="A1472" s="3"/>
    </row>
    <row r="1473" spans="1:1" s="4" customFormat="1">
      <c r="A1473" s="3"/>
    </row>
    <row r="1474" spans="1:1" s="4" customFormat="1">
      <c r="A1474" s="3"/>
    </row>
    <row r="1475" spans="1:1" s="4" customFormat="1">
      <c r="A1475" s="3"/>
    </row>
    <row r="1476" spans="1:1" s="4" customFormat="1">
      <c r="A1476" s="3"/>
    </row>
    <row r="1477" spans="1:1" s="4" customFormat="1">
      <c r="A1477" s="3"/>
    </row>
    <row r="1478" spans="1:1" s="4" customFormat="1">
      <c r="A1478" s="3"/>
    </row>
    <row r="1479" spans="1:1" s="4" customFormat="1">
      <c r="A1479" s="3"/>
    </row>
    <row r="1480" spans="1:1" s="4" customFormat="1">
      <c r="A1480" s="3"/>
    </row>
    <row r="1481" spans="1:1" s="4" customFormat="1">
      <c r="A1481" s="3"/>
    </row>
    <row r="1482" spans="1:1" s="4" customFormat="1">
      <c r="A1482" s="3"/>
    </row>
    <row r="1483" spans="1:1" s="4" customFormat="1">
      <c r="A1483" s="3"/>
    </row>
    <row r="1484" spans="1:1" s="4" customFormat="1">
      <c r="A1484" s="3"/>
    </row>
    <row r="1485" spans="1:1" s="4" customFormat="1">
      <c r="A1485" s="3"/>
    </row>
    <row r="1486" spans="1:1" s="4" customFormat="1">
      <c r="A1486" s="3"/>
    </row>
    <row r="1487" spans="1:1" s="4" customFormat="1">
      <c r="A1487" s="3"/>
    </row>
    <row r="1488" spans="1:1" s="4" customFormat="1">
      <c r="A1488" s="3"/>
    </row>
    <row r="1489" spans="1:1" s="4" customFormat="1">
      <c r="A1489" s="3"/>
    </row>
    <row r="1490" spans="1:1" s="4" customFormat="1">
      <c r="A1490" s="3"/>
    </row>
    <row r="1491" spans="1:1" s="4" customFormat="1">
      <c r="A1491" s="3"/>
    </row>
    <row r="1492" spans="1:1" s="4" customFormat="1">
      <c r="A1492" s="3"/>
    </row>
    <row r="1493" spans="1:1" s="4" customFormat="1">
      <c r="A1493" s="3"/>
    </row>
    <row r="1494" spans="1:1" s="4" customFormat="1">
      <c r="A1494" s="3"/>
    </row>
    <row r="1495" spans="1:1" s="4" customFormat="1">
      <c r="A1495" s="3"/>
    </row>
    <row r="1496" spans="1:1" s="4" customFormat="1">
      <c r="A1496" s="3"/>
    </row>
    <row r="1497" spans="1:1" s="4" customFormat="1">
      <c r="A1497" s="3"/>
    </row>
    <row r="1498" spans="1:1" s="4" customFormat="1">
      <c r="A1498" s="3"/>
    </row>
    <row r="1499" spans="1:1" s="4" customFormat="1">
      <c r="A1499" s="3"/>
    </row>
    <row r="1500" spans="1:1" s="4" customFormat="1">
      <c r="A1500" s="3"/>
    </row>
    <row r="1501" spans="1:1" s="4" customFormat="1">
      <c r="A1501" s="3"/>
    </row>
    <row r="1502" spans="1:1" s="4" customFormat="1">
      <c r="A1502" s="3"/>
    </row>
    <row r="1503" spans="1:1" s="4" customFormat="1">
      <c r="A1503" s="3"/>
    </row>
    <row r="1504" spans="1:1" s="4" customFormat="1">
      <c r="A1504" s="3"/>
    </row>
    <row r="1505" spans="1:1" s="4" customFormat="1">
      <c r="A1505" s="3"/>
    </row>
    <row r="1506" spans="1:1" s="4" customFormat="1">
      <c r="A1506" s="3"/>
    </row>
    <row r="1507" spans="1:1" s="4" customFormat="1">
      <c r="A1507" s="3"/>
    </row>
    <row r="1508" spans="1:1" s="4" customFormat="1">
      <c r="A1508" s="3"/>
    </row>
    <row r="1509" spans="1:1" s="4" customFormat="1">
      <c r="A1509" s="3"/>
    </row>
    <row r="1510" spans="1:1" s="4" customFormat="1">
      <c r="A1510" s="3"/>
    </row>
    <row r="1511" spans="1:1" s="4" customFormat="1">
      <c r="A1511" s="3"/>
    </row>
    <row r="1512" spans="1:1" s="4" customFormat="1">
      <c r="A1512" s="3"/>
    </row>
    <row r="1513" spans="1:1" s="4" customFormat="1">
      <c r="A1513" s="3"/>
    </row>
    <row r="1514" spans="1:1" s="4" customFormat="1">
      <c r="A1514" s="3"/>
    </row>
    <row r="1515" spans="1:1" s="4" customFormat="1">
      <c r="A1515" s="3"/>
    </row>
    <row r="1516" spans="1:1" s="4" customFormat="1">
      <c r="A1516" s="3"/>
    </row>
    <row r="1517" spans="1:1" s="4" customFormat="1">
      <c r="A1517" s="3"/>
    </row>
    <row r="1518" spans="1:1" s="4" customFormat="1">
      <c r="A1518" s="3"/>
    </row>
    <row r="1519" spans="1:1" s="4" customFormat="1">
      <c r="A1519" s="3"/>
    </row>
    <row r="1520" spans="1:1" s="4" customFormat="1">
      <c r="A1520" s="3"/>
    </row>
    <row r="1521" spans="1:1" s="4" customFormat="1">
      <c r="A1521" s="3"/>
    </row>
    <row r="1522" spans="1:1" s="4" customFormat="1">
      <c r="A1522" s="3"/>
    </row>
    <row r="1523" spans="1:1" s="4" customFormat="1">
      <c r="A1523" s="3"/>
    </row>
    <row r="1524" spans="1:1" s="4" customFormat="1">
      <c r="A1524" s="3"/>
    </row>
    <row r="1525" spans="1:1" s="4" customFormat="1">
      <c r="A1525" s="3"/>
    </row>
    <row r="1526" spans="1:1" s="4" customFormat="1">
      <c r="A1526" s="3"/>
    </row>
    <row r="1527" spans="1:1" s="4" customFormat="1">
      <c r="A1527" s="3"/>
    </row>
    <row r="1528" spans="1:1" s="4" customFormat="1">
      <c r="A1528" s="3"/>
    </row>
    <row r="1529" spans="1:1" s="4" customFormat="1">
      <c r="A1529" s="3"/>
    </row>
    <row r="1530" spans="1:1" s="4" customFormat="1">
      <c r="A1530" s="3"/>
    </row>
    <row r="1531" spans="1:1" s="4" customFormat="1">
      <c r="A1531" s="3"/>
    </row>
    <row r="1532" spans="1:1" s="4" customFormat="1">
      <c r="A1532" s="3"/>
    </row>
    <row r="1533" spans="1:1" s="4" customFormat="1">
      <c r="A1533" s="3"/>
    </row>
    <row r="1534" spans="1:1" s="4" customFormat="1">
      <c r="A1534" s="3"/>
    </row>
    <row r="1535" spans="1:1" s="4" customFormat="1">
      <c r="A1535" s="3"/>
    </row>
    <row r="1536" spans="1:1" s="4" customFormat="1">
      <c r="A1536" s="3"/>
    </row>
    <row r="1537" spans="1:1" s="4" customFormat="1">
      <c r="A1537" s="3"/>
    </row>
    <row r="1538" spans="1:1" s="4" customFormat="1">
      <c r="A1538" s="3"/>
    </row>
    <row r="1539" spans="1:1" s="4" customFormat="1">
      <c r="A1539" s="3"/>
    </row>
    <row r="1540" spans="1:1" s="4" customFormat="1">
      <c r="A1540" s="3"/>
    </row>
    <row r="1541" spans="1:1" s="4" customFormat="1">
      <c r="A1541" s="3"/>
    </row>
    <row r="1542" spans="1:1" s="4" customFormat="1">
      <c r="A1542" s="3"/>
    </row>
    <row r="1543" spans="1:1" s="4" customFormat="1">
      <c r="A1543" s="3"/>
    </row>
    <row r="1544" spans="1:1" s="4" customFormat="1">
      <c r="A1544" s="3"/>
    </row>
    <row r="1545" spans="1:1" s="4" customFormat="1">
      <c r="A1545" s="3"/>
    </row>
    <row r="1546" spans="1:1" s="4" customFormat="1">
      <c r="A1546" s="3"/>
    </row>
    <row r="1547" spans="1:1" s="4" customFormat="1">
      <c r="A1547" s="3"/>
    </row>
    <row r="1548" spans="1:1" s="4" customFormat="1">
      <c r="A1548" s="3"/>
    </row>
    <row r="1549" spans="1:1" s="4" customFormat="1">
      <c r="A1549" s="3"/>
    </row>
    <row r="1550" spans="1:1" s="4" customFormat="1">
      <c r="A1550" s="3"/>
    </row>
    <row r="1551" spans="1:1" s="4" customFormat="1">
      <c r="A1551" s="3"/>
    </row>
    <row r="1552" spans="1:1" s="4" customFormat="1">
      <c r="A1552" s="3"/>
    </row>
    <row r="1553" spans="1:1" s="4" customFormat="1">
      <c r="A1553" s="3"/>
    </row>
    <row r="1554" spans="1:1" s="4" customFormat="1">
      <c r="A1554" s="3"/>
    </row>
    <row r="1555" spans="1:1" s="4" customFormat="1">
      <c r="A1555" s="3"/>
    </row>
    <row r="1556" spans="1:1" s="4" customFormat="1">
      <c r="A1556" s="3"/>
    </row>
    <row r="1557" spans="1:1" s="4" customFormat="1">
      <c r="A1557" s="3"/>
    </row>
    <row r="1558" spans="1:1" s="4" customFormat="1">
      <c r="A1558" s="3"/>
    </row>
    <row r="1559" spans="1:1" s="4" customFormat="1">
      <c r="A1559" s="3"/>
    </row>
    <row r="1560" spans="1:1" s="4" customFormat="1">
      <c r="A1560" s="3"/>
    </row>
    <row r="1561" spans="1:1" s="4" customFormat="1">
      <c r="A1561" s="3"/>
    </row>
    <row r="1562" spans="1:1" s="4" customFormat="1">
      <c r="A1562" s="3"/>
    </row>
    <row r="1563" spans="1:1" s="4" customFormat="1">
      <c r="A1563" s="3"/>
    </row>
    <row r="1564" spans="1:1" s="4" customFormat="1">
      <c r="A1564" s="3"/>
    </row>
    <row r="1565" spans="1:1" s="4" customFormat="1">
      <c r="A1565" s="3"/>
    </row>
    <row r="1566" spans="1:1" s="4" customFormat="1">
      <c r="A1566" s="3"/>
    </row>
    <row r="1567" spans="1:1" s="4" customFormat="1">
      <c r="A1567" s="3"/>
    </row>
    <row r="1568" spans="1:1" s="4" customFormat="1">
      <c r="A1568" s="3"/>
    </row>
    <row r="1569" spans="1:1" s="4" customFormat="1">
      <c r="A1569" s="3"/>
    </row>
    <row r="1570" spans="1:1" s="4" customFormat="1">
      <c r="A1570" s="3"/>
    </row>
    <row r="1571" spans="1:1" s="4" customFormat="1">
      <c r="A1571" s="3"/>
    </row>
    <row r="1572" spans="1:1" s="4" customFormat="1">
      <c r="A1572" s="3"/>
    </row>
    <row r="1573" spans="1:1" s="4" customFormat="1">
      <c r="A1573" s="3"/>
    </row>
    <row r="1574" spans="1:1" s="4" customFormat="1">
      <c r="A1574" s="3"/>
    </row>
    <row r="1575" spans="1:1" s="4" customFormat="1">
      <c r="A1575" s="3"/>
    </row>
    <row r="1576" spans="1:1" s="4" customFormat="1">
      <c r="A1576" s="3"/>
    </row>
    <row r="1577" spans="1:1" s="4" customFormat="1">
      <c r="A1577" s="3"/>
    </row>
    <row r="1578" spans="1:1" s="4" customFormat="1">
      <c r="A1578" s="3"/>
    </row>
    <row r="1579" spans="1:1" s="4" customFormat="1">
      <c r="A1579" s="3"/>
    </row>
    <row r="1580" spans="1:1" s="4" customFormat="1">
      <c r="A1580" s="3"/>
    </row>
    <row r="1581" spans="1:1" s="4" customFormat="1">
      <c r="A1581" s="3"/>
    </row>
    <row r="1582" spans="1:1" s="4" customFormat="1">
      <c r="A1582" s="3"/>
    </row>
    <row r="1583" spans="1:1" s="4" customFormat="1">
      <c r="A1583" s="3"/>
    </row>
    <row r="1584" spans="1:1" s="4" customFormat="1">
      <c r="A1584" s="3"/>
    </row>
    <row r="1585" spans="1:1" s="4" customFormat="1">
      <c r="A1585" s="3"/>
    </row>
    <row r="1586" spans="1:1" s="4" customFormat="1">
      <c r="A1586" s="3"/>
    </row>
    <row r="1587" spans="1:1" s="4" customFormat="1">
      <c r="A1587" s="3"/>
    </row>
    <row r="1588" spans="1:1" s="4" customFormat="1">
      <c r="A1588" s="3"/>
    </row>
    <row r="1589" spans="1:1" s="4" customFormat="1">
      <c r="A1589" s="3"/>
    </row>
    <row r="1590" spans="1:1" s="4" customFormat="1">
      <c r="A1590" s="3"/>
    </row>
    <row r="1591" spans="1:1" s="4" customFormat="1">
      <c r="A1591" s="3"/>
    </row>
    <row r="1592" spans="1:1" s="4" customFormat="1">
      <c r="A1592" s="3"/>
    </row>
    <row r="1593" spans="1:1" s="4" customFormat="1">
      <c r="A1593" s="3"/>
    </row>
    <row r="1594" spans="1:1" s="4" customFormat="1">
      <c r="A1594" s="3"/>
    </row>
    <row r="1595" spans="1:1" s="4" customFormat="1">
      <c r="A1595" s="3"/>
    </row>
    <row r="1596" spans="1:1" s="4" customFormat="1">
      <c r="A1596" s="3"/>
    </row>
    <row r="1597" spans="1:1" s="4" customFormat="1">
      <c r="A1597" s="3"/>
    </row>
    <row r="1598" spans="1:1" s="4" customFormat="1">
      <c r="A1598" s="3"/>
    </row>
    <row r="1599" spans="1:1" s="4" customFormat="1">
      <c r="A1599" s="3"/>
    </row>
    <row r="1600" spans="1:1" s="4" customFormat="1">
      <c r="A1600" s="3"/>
    </row>
    <row r="1601" spans="1:1" s="4" customFormat="1">
      <c r="A1601" s="3"/>
    </row>
    <row r="1602" spans="1:1" s="4" customFormat="1">
      <c r="A1602" s="3"/>
    </row>
    <row r="1603" spans="1:1" s="4" customFormat="1">
      <c r="A1603" s="3"/>
    </row>
    <row r="1604" spans="1:1" s="4" customFormat="1">
      <c r="A1604" s="3"/>
    </row>
    <row r="1605" spans="1:1" s="4" customFormat="1">
      <c r="A1605" s="3"/>
    </row>
    <row r="1606" spans="1:1" s="4" customFormat="1">
      <c r="A1606" s="3"/>
    </row>
    <row r="1607" spans="1:1" s="4" customFormat="1">
      <c r="A1607" s="3"/>
    </row>
    <row r="1608" spans="1:1" s="4" customFormat="1">
      <c r="A1608" s="3"/>
    </row>
    <row r="1609" spans="1:1" s="4" customFormat="1">
      <c r="A1609" s="3"/>
    </row>
    <row r="1610" spans="1:1" s="4" customFormat="1">
      <c r="A1610" s="3"/>
    </row>
    <row r="1611" spans="1:1" s="4" customFormat="1">
      <c r="A1611" s="3"/>
    </row>
    <row r="1612" spans="1:1" s="4" customFormat="1">
      <c r="A1612" s="3"/>
    </row>
    <row r="1613" spans="1:1" s="4" customFormat="1">
      <c r="A1613" s="3"/>
    </row>
    <row r="1614" spans="1:1" s="4" customFormat="1">
      <c r="A1614" s="3"/>
    </row>
    <row r="1615" spans="1:1" s="4" customFormat="1">
      <c r="A1615" s="3"/>
    </row>
    <row r="1616" spans="1:1" s="4" customFormat="1">
      <c r="A1616" s="3"/>
    </row>
    <row r="1617" spans="1:1" s="4" customFormat="1">
      <c r="A1617" s="3"/>
    </row>
    <row r="1618" spans="1:1" s="4" customFormat="1">
      <c r="A1618" s="3"/>
    </row>
    <row r="1619" spans="1:1" s="4" customFormat="1">
      <c r="A1619" s="3"/>
    </row>
    <row r="1620" spans="1:1" s="4" customFormat="1">
      <c r="A1620" s="3"/>
    </row>
    <row r="1621" spans="1:1" s="4" customFormat="1">
      <c r="A1621" s="3"/>
    </row>
    <row r="1622" spans="1:1" s="4" customFormat="1">
      <c r="A1622" s="3"/>
    </row>
    <row r="1623" spans="1:1" s="4" customFormat="1">
      <c r="A1623" s="3"/>
    </row>
    <row r="1624" spans="1:1" s="4" customFormat="1">
      <c r="A1624" s="3"/>
    </row>
    <row r="1625" spans="1:1" s="4" customFormat="1">
      <c r="A1625" s="3"/>
    </row>
    <row r="1626" spans="1:1" s="4" customFormat="1">
      <c r="A1626" s="3"/>
    </row>
    <row r="1627" spans="1:1" s="4" customFormat="1">
      <c r="A1627" s="3"/>
    </row>
    <row r="1628" spans="1:1" s="4" customFormat="1">
      <c r="A1628" s="3"/>
    </row>
    <row r="1629" spans="1:1" s="4" customFormat="1">
      <c r="A1629" s="3"/>
    </row>
    <row r="1630" spans="1:1" s="4" customFormat="1">
      <c r="A1630" s="3"/>
    </row>
    <row r="1631" spans="1:1" s="4" customFormat="1">
      <c r="A1631" s="3"/>
    </row>
    <row r="1632" spans="1:1" s="4" customFormat="1">
      <c r="A1632" s="3"/>
    </row>
    <row r="1633" spans="1:1" s="4" customFormat="1">
      <c r="A1633" s="3"/>
    </row>
    <row r="1634" spans="1:1" s="4" customFormat="1">
      <c r="A1634" s="3"/>
    </row>
    <row r="1635" spans="1:1" s="4" customFormat="1">
      <c r="A1635" s="3"/>
    </row>
    <row r="1636" spans="1:1" s="4" customFormat="1">
      <c r="A1636" s="3"/>
    </row>
    <row r="1637" spans="1:1" s="4" customFormat="1">
      <c r="A1637" s="3"/>
    </row>
    <row r="1638" spans="1:1" s="4" customFormat="1">
      <c r="A1638" s="3"/>
    </row>
    <row r="1639" spans="1:1" s="4" customFormat="1">
      <c r="A1639" s="3"/>
    </row>
    <row r="1640" spans="1:1" s="4" customFormat="1">
      <c r="A1640" s="3"/>
    </row>
    <row r="1641" spans="1:1" s="4" customFormat="1">
      <c r="A1641" s="3"/>
    </row>
    <row r="1642" spans="1:1" s="4" customFormat="1">
      <c r="A1642" s="3"/>
    </row>
    <row r="1643" spans="1:1" s="4" customFormat="1">
      <c r="A1643" s="3"/>
    </row>
    <row r="1644" spans="1:1" s="4" customFormat="1">
      <c r="A1644" s="3"/>
    </row>
    <row r="1645" spans="1:1" s="4" customFormat="1">
      <c r="A1645" s="3"/>
    </row>
    <row r="1646" spans="1:1" s="4" customFormat="1">
      <c r="A1646" s="3"/>
    </row>
    <row r="1647" spans="1:1" s="4" customFormat="1">
      <c r="A1647" s="3"/>
    </row>
    <row r="1648" spans="1:1" s="4" customFormat="1">
      <c r="A1648" s="3"/>
    </row>
    <row r="1649" spans="1:1" s="4" customFormat="1">
      <c r="A1649" s="3"/>
    </row>
    <row r="1650" spans="1:1" s="4" customFormat="1">
      <c r="A1650" s="3"/>
    </row>
    <row r="1651" spans="1:1" s="4" customFormat="1">
      <c r="A1651" s="3"/>
    </row>
    <row r="1652" spans="1:1" s="4" customFormat="1">
      <c r="A1652" s="3"/>
    </row>
    <row r="1653" spans="1:1" s="4" customFormat="1">
      <c r="A1653" s="3"/>
    </row>
    <row r="1654" spans="1:1" s="4" customFormat="1">
      <c r="A1654" s="3"/>
    </row>
    <row r="1655" spans="1:1" s="4" customFormat="1">
      <c r="A1655" s="3"/>
    </row>
    <row r="1656" spans="1:1" s="4" customFormat="1">
      <c r="A1656" s="3"/>
    </row>
    <row r="1657" spans="1:1" s="4" customFormat="1">
      <c r="A1657" s="3"/>
    </row>
    <row r="1658" spans="1:1" s="4" customFormat="1">
      <c r="A1658" s="3"/>
    </row>
    <row r="1659" spans="1:1" s="4" customFormat="1">
      <c r="A1659" s="3"/>
    </row>
    <row r="1660" spans="1:1" s="4" customFormat="1">
      <c r="A1660" s="3"/>
    </row>
    <row r="1661" spans="1:1" s="4" customFormat="1">
      <c r="A1661" s="3"/>
    </row>
    <row r="1662" spans="1:1" s="4" customFormat="1">
      <c r="A1662" s="3"/>
    </row>
    <row r="1663" spans="1:1" s="4" customFormat="1">
      <c r="A1663" s="3"/>
    </row>
    <row r="1664" spans="1:1" s="4" customFormat="1">
      <c r="A1664" s="3"/>
    </row>
    <row r="1665" spans="1:1" s="4" customFormat="1">
      <c r="A1665" s="3"/>
    </row>
    <row r="1666" spans="1:1" s="4" customFormat="1">
      <c r="A1666" s="3"/>
    </row>
    <row r="1667" spans="1:1" s="4" customFormat="1">
      <c r="A1667" s="3"/>
    </row>
    <row r="1668" spans="1:1" s="4" customFormat="1">
      <c r="A1668" s="3"/>
    </row>
    <row r="1669" spans="1:1" s="4" customFormat="1">
      <c r="A1669" s="3"/>
    </row>
    <row r="1670" spans="1:1" s="4" customFormat="1">
      <c r="A1670" s="3"/>
    </row>
    <row r="1671" spans="1:1" s="4" customFormat="1">
      <c r="A1671" s="3"/>
    </row>
    <row r="1672" spans="1:1" s="4" customFormat="1">
      <c r="A1672" s="3"/>
    </row>
    <row r="1673" spans="1:1" s="4" customFormat="1">
      <c r="A1673" s="3"/>
    </row>
    <row r="1674" spans="1:1" s="4" customFormat="1">
      <c r="A1674" s="3"/>
    </row>
    <row r="1675" spans="1:1" s="4" customFormat="1">
      <c r="A1675" s="3"/>
    </row>
    <row r="1676" spans="1:1" s="4" customFormat="1">
      <c r="A1676" s="3"/>
    </row>
    <row r="1677" spans="1:1" s="4" customFormat="1">
      <c r="A1677" s="3"/>
    </row>
    <row r="1678" spans="1:1" s="4" customFormat="1">
      <c r="A1678" s="3"/>
    </row>
    <row r="1679" spans="1:1" s="4" customFormat="1">
      <c r="A1679" s="3"/>
    </row>
    <row r="1680" spans="1:1" s="4" customFormat="1">
      <c r="A1680" s="3"/>
    </row>
    <row r="1681" spans="1:1" s="4" customFormat="1">
      <c r="A1681" s="3"/>
    </row>
    <row r="1682" spans="1:1" s="4" customFormat="1">
      <c r="A1682" s="3"/>
    </row>
    <row r="1683" spans="1:1" s="4" customFormat="1">
      <c r="A1683" s="3"/>
    </row>
    <row r="1684" spans="1:1" s="4" customFormat="1">
      <c r="A1684" s="3"/>
    </row>
    <row r="1685" spans="1:1" s="4" customFormat="1">
      <c r="A1685" s="3"/>
    </row>
    <row r="1686" spans="1:1" s="4" customFormat="1">
      <c r="A1686" s="3"/>
    </row>
    <row r="1687" spans="1:1" s="4" customFormat="1">
      <c r="A1687" s="3"/>
    </row>
    <row r="1688" spans="1:1" s="4" customFormat="1">
      <c r="A1688" s="3"/>
    </row>
    <row r="1689" spans="1:1" s="4" customFormat="1">
      <c r="A1689" s="3"/>
    </row>
    <row r="1690" spans="1:1" s="4" customFormat="1">
      <c r="A1690" s="3"/>
    </row>
    <row r="1691" spans="1:1" s="4" customFormat="1">
      <c r="A1691" s="3"/>
    </row>
    <row r="1692" spans="1:1" s="4" customFormat="1">
      <c r="A1692" s="3"/>
    </row>
    <row r="1693" spans="1:1" s="4" customFormat="1">
      <c r="A1693" s="3"/>
    </row>
    <row r="1694" spans="1:1" s="4" customFormat="1">
      <c r="A1694" s="3"/>
    </row>
    <row r="1695" spans="1:1" s="4" customFormat="1">
      <c r="A1695" s="3"/>
    </row>
    <row r="1696" spans="1:1" s="4" customFormat="1">
      <c r="A1696" s="3"/>
    </row>
    <row r="1697" spans="1:1" s="4" customFormat="1">
      <c r="A1697" s="3"/>
    </row>
    <row r="1698" spans="1:1" s="4" customFormat="1">
      <c r="A1698" s="3"/>
    </row>
    <row r="1699" spans="1:1" s="4" customFormat="1">
      <c r="A1699" s="3"/>
    </row>
    <row r="1700" spans="1:1" s="4" customFormat="1">
      <c r="A1700" s="3"/>
    </row>
    <row r="1701" spans="1:1" s="4" customFormat="1">
      <c r="A1701" s="3"/>
    </row>
    <row r="1702" spans="1:1" s="4" customFormat="1">
      <c r="A1702" s="3"/>
    </row>
    <row r="1703" spans="1:1" s="4" customFormat="1">
      <c r="A1703" s="3"/>
    </row>
    <row r="1704" spans="1:1" s="4" customFormat="1">
      <c r="A1704" s="3"/>
    </row>
    <row r="1705" spans="1:1" s="4" customFormat="1">
      <c r="A1705" s="3"/>
    </row>
    <row r="1706" spans="1:1" s="4" customFormat="1">
      <c r="A1706" s="3"/>
    </row>
    <row r="1707" spans="1:1" s="4" customFormat="1">
      <c r="A1707" s="3"/>
    </row>
    <row r="1708" spans="1:1" s="4" customFormat="1">
      <c r="A1708" s="3"/>
    </row>
    <row r="1709" spans="1:1" s="4" customFormat="1">
      <c r="A1709" s="3"/>
    </row>
    <row r="1710" spans="1:1" s="4" customFormat="1">
      <c r="A1710" s="3"/>
    </row>
    <row r="1711" spans="1:1" s="4" customFormat="1">
      <c r="A1711" s="3"/>
    </row>
    <row r="1712" spans="1:1" s="4" customFormat="1">
      <c r="A1712" s="3"/>
    </row>
    <row r="1713" spans="1:1" s="4" customFormat="1">
      <c r="A1713" s="3"/>
    </row>
    <row r="1714" spans="1:1" s="4" customFormat="1">
      <c r="A1714" s="3"/>
    </row>
    <row r="1715" spans="1:1" s="4" customFormat="1">
      <c r="A1715" s="3"/>
    </row>
    <row r="1716" spans="1:1" s="4" customFormat="1">
      <c r="A1716" s="3"/>
    </row>
    <row r="1717" spans="1:1" s="4" customFormat="1">
      <c r="A1717" s="3"/>
    </row>
    <row r="1718" spans="1:1" s="4" customFormat="1">
      <c r="A1718" s="3"/>
    </row>
    <row r="1719" spans="1:1" s="4" customFormat="1">
      <c r="A1719" s="3"/>
    </row>
    <row r="1720" spans="1:1" s="4" customFormat="1">
      <c r="A1720" s="3"/>
    </row>
    <row r="1721" spans="1:1" s="4" customFormat="1">
      <c r="A1721" s="3"/>
    </row>
    <row r="1722" spans="1:1" s="4" customFormat="1">
      <c r="A1722" s="3"/>
    </row>
    <row r="1723" spans="1:1" s="4" customFormat="1">
      <c r="A1723" s="3"/>
    </row>
    <row r="1724" spans="1:1" s="4" customFormat="1">
      <c r="A1724" s="3"/>
    </row>
    <row r="1725" spans="1:1" s="4" customFormat="1">
      <c r="A1725" s="3"/>
    </row>
    <row r="1726" spans="1:1" s="4" customFormat="1">
      <c r="A1726" s="3"/>
    </row>
    <row r="1727" spans="1:1" s="4" customFormat="1">
      <c r="A1727" s="3"/>
    </row>
    <row r="1728" spans="1:1" s="4" customFormat="1">
      <c r="A1728" s="3"/>
    </row>
    <row r="1729" spans="1:1" s="4" customFormat="1">
      <c r="A1729" s="3"/>
    </row>
    <row r="1730" spans="1:1" s="4" customFormat="1">
      <c r="A1730" s="3"/>
    </row>
    <row r="1731" spans="1:1" s="4" customFormat="1">
      <c r="A1731" s="3"/>
    </row>
    <row r="1732" spans="1:1" s="4" customFormat="1">
      <c r="A1732" s="3"/>
    </row>
    <row r="1733" spans="1:1" s="4" customFormat="1">
      <c r="A1733" s="3"/>
    </row>
    <row r="1734" spans="1:1" s="4" customFormat="1">
      <c r="A1734" s="3"/>
    </row>
    <row r="1735" spans="1:1" s="4" customFormat="1">
      <c r="A1735" s="3"/>
    </row>
    <row r="1736" spans="1:1" s="4" customFormat="1">
      <c r="A1736" s="3"/>
    </row>
    <row r="1737" spans="1:1" s="4" customFormat="1">
      <c r="A1737" s="3"/>
    </row>
    <row r="1738" spans="1:1" s="4" customFormat="1">
      <c r="A1738" s="3"/>
    </row>
    <row r="1739" spans="1:1" s="4" customFormat="1">
      <c r="A1739" s="3"/>
    </row>
    <row r="1740" spans="1:1" s="4" customFormat="1">
      <c r="A1740" s="3"/>
    </row>
    <row r="1741" spans="1:1" s="4" customFormat="1">
      <c r="A1741" s="3"/>
    </row>
    <row r="1742" spans="1:1" s="4" customFormat="1">
      <c r="A1742" s="3"/>
    </row>
    <row r="1743" spans="1:1" s="4" customFormat="1">
      <c r="A1743" s="3"/>
    </row>
    <row r="1744" spans="1:1" s="4" customFormat="1">
      <c r="A1744" s="3"/>
    </row>
    <row r="1745" spans="1:1" s="4" customFormat="1">
      <c r="A1745" s="3"/>
    </row>
    <row r="1746" spans="1:1" s="4" customFormat="1">
      <c r="A1746" s="3"/>
    </row>
    <row r="1747" spans="1:1" s="4" customFormat="1">
      <c r="A1747" s="3"/>
    </row>
    <row r="1748" spans="1:1" s="4" customFormat="1">
      <c r="A1748" s="3"/>
    </row>
    <row r="1749" spans="1:1" s="4" customFormat="1">
      <c r="A1749" s="3"/>
    </row>
    <row r="1750" spans="1:1" s="4" customFormat="1">
      <c r="A1750" s="3"/>
    </row>
    <row r="1751" spans="1:1" s="4" customFormat="1">
      <c r="A1751" s="3"/>
    </row>
    <row r="1752" spans="1:1" s="4" customFormat="1">
      <c r="A1752" s="3"/>
    </row>
    <row r="1753" spans="1:1" s="4" customFormat="1">
      <c r="A1753" s="3"/>
    </row>
    <row r="1754" spans="1:1" s="4" customFormat="1">
      <c r="A1754" s="3"/>
    </row>
    <row r="1755" spans="1:1" s="4" customFormat="1">
      <c r="A1755" s="3"/>
    </row>
    <row r="1756" spans="1:1" s="4" customFormat="1">
      <c r="A1756" s="3"/>
    </row>
    <row r="1757" spans="1:1" s="4" customFormat="1">
      <c r="A1757" s="3"/>
    </row>
    <row r="1758" spans="1:1" s="4" customFormat="1">
      <c r="A1758" s="3"/>
    </row>
    <row r="1759" spans="1:1" s="4" customFormat="1">
      <c r="A1759" s="3"/>
    </row>
    <row r="1760" spans="1:1" s="4" customFormat="1">
      <c r="A1760" s="3"/>
    </row>
    <row r="1761" spans="1:1" s="4" customFormat="1">
      <c r="A1761" s="3"/>
    </row>
    <row r="1762" spans="1:1" s="4" customFormat="1">
      <c r="A1762" s="3"/>
    </row>
    <row r="1763" spans="1:1" s="4" customFormat="1">
      <c r="A1763" s="3"/>
    </row>
    <row r="1764" spans="1:1" s="4" customFormat="1">
      <c r="A1764" s="3"/>
    </row>
    <row r="1765" spans="1:1" s="4" customFormat="1">
      <c r="A1765" s="3"/>
    </row>
    <row r="1766" spans="1:1" s="4" customFormat="1">
      <c r="A1766" s="3"/>
    </row>
    <row r="1767" spans="1:1" s="4" customFormat="1">
      <c r="A1767" s="3"/>
    </row>
    <row r="1768" spans="1:1" s="4" customFormat="1">
      <c r="A1768" s="3"/>
    </row>
    <row r="1769" spans="1:1" s="4" customFormat="1">
      <c r="A1769" s="3"/>
    </row>
    <row r="1770" spans="1:1" s="4" customFormat="1">
      <c r="A1770" s="3"/>
    </row>
    <row r="1771" spans="1:1" s="4" customFormat="1">
      <c r="A1771" s="3"/>
    </row>
    <row r="1772" spans="1:1" s="4" customFormat="1">
      <c r="A1772" s="3"/>
    </row>
    <row r="1773" spans="1:1" s="4" customFormat="1">
      <c r="A1773" s="3"/>
    </row>
    <row r="1774" spans="1:1" s="4" customFormat="1">
      <c r="A1774" s="3"/>
    </row>
    <row r="1775" spans="1:1" s="4" customFormat="1">
      <c r="A1775" s="3"/>
    </row>
    <row r="1776" spans="1:1" s="4" customFormat="1">
      <c r="A1776" s="3"/>
    </row>
    <row r="1777" spans="1:1" s="4" customFormat="1">
      <c r="A1777" s="3"/>
    </row>
    <row r="1778" spans="1:1" s="4" customFormat="1">
      <c r="A1778" s="3"/>
    </row>
    <row r="1779" spans="1:1" s="4" customFormat="1">
      <c r="A1779" s="3"/>
    </row>
    <row r="1780" spans="1:1" s="4" customFormat="1">
      <c r="A1780" s="3"/>
    </row>
    <row r="1781" spans="1:1" s="4" customFormat="1">
      <c r="A1781" s="3"/>
    </row>
    <row r="1782" spans="1:1" s="4" customFormat="1">
      <c r="A1782" s="3"/>
    </row>
    <row r="1783" spans="1:1" s="4" customFormat="1">
      <c r="A1783" s="3"/>
    </row>
    <row r="1784" spans="1:1" s="4" customFormat="1">
      <c r="A1784" s="3"/>
    </row>
    <row r="1785" spans="1:1" s="4" customFormat="1">
      <c r="A1785" s="3"/>
    </row>
    <row r="1786" spans="1:1" s="4" customFormat="1">
      <c r="A1786" s="3"/>
    </row>
    <row r="1787" spans="1:1" s="4" customFormat="1">
      <c r="A1787" s="3"/>
    </row>
    <row r="1788" spans="1:1" s="4" customFormat="1">
      <c r="A1788" s="3"/>
    </row>
    <row r="1789" spans="1:1" s="4" customFormat="1">
      <c r="A1789" s="3"/>
    </row>
    <row r="1790" spans="1:1" s="4" customFormat="1">
      <c r="A1790" s="3"/>
    </row>
    <row r="1791" spans="1:1" s="4" customFormat="1">
      <c r="A1791" s="3"/>
    </row>
    <row r="1792" spans="1:1" s="4" customFormat="1">
      <c r="A1792" s="3"/>
    </row>
    <row r="1793" spans="1:1" s="4" customFormat="1">
      <c r="A1793" s="3"/>
    </row>
    <row r="1794" spans="1:1" s="4" customFormat="1">
      <c r="A1794" s="3"/>
    </row>
    <row r="1795" spans="1:1" s="4" customFormat="1">
      <c r="A1795" s="3"/>
    </row>
    <row r="1796" spans="1:1" s="4" customFormat="1">
      <c r="A1796" s="3"/>
    </row>
    <row r="1797" spans="1:1" s="4" customFormat="1">
      <c r="A1797" s="3"/>
    </row>
    <row r="1798" spans="1:1" s="4" customFormat="1">
      <c r="A1798" s="3"/>
    </row>
    <row r="1799" spans="1:1" s="4" customFormat="1">
      <c r="A1799" s="3"/>
    </row>
    <row r="1800" spans="1:1" s="4" customFormat="1">
      <c r="A1800" s="3"/>
    </row>
    <row r="1801" spans="1:1" s="4" customFormat="1">
      <c r="A1801" s="3"/>
    </row>
    <row r="1802" spans="1:1" s="4" customFormat="1">
      <c r="A1802" s="3"/>
    </row>
    <row r="1803" spans="1:1" s="4" customFormat="1">
      <c r="A1803" s="3"/>
    </row>
    <row r="1804" spans="1:1" s="4" customFormat="1">
      <c r="A1804" s="3"/>
    </row>
    <row r="1805" spans="1:1" s="4" customFormat="1">
      <c r="A1805" s="3"/>
    </row>
    <row r="1806" spans="1:1" s="4" customFormat="1">
      <c r="A1806" s="3"/>
    </row>
    <row r="1807" spans="1:1" s="4" customFormat="1">
      <c r="A1807" s="3"/>
    </row>
    <row r="1808" spans="1:1" s="4" customFormat="1">
      <c r="A1808" s="3"/>
    </row>
    <row r="1809" spans="1:1" s="4" customFormat="1">
      <c r="A1809" s="3"/>
    </row>
    <row r="1810" spans="1:1" s="4" customFormat="1">
      <c r="A1810" s="3"/>
    </row>
    <row r="1811" spans="1:1" s="4" customFormat="1">
      <c r="A1811" s="3"/>
    </row>
    <row r="1812" spans="1:1" s="4" customFormat="1">
      <c r="A1812" s="3"/>
    </row>
    <row r="1813" spans="1:1" s="4" customFormat="1">
      <c r="A1813" s="3"/>
    </row>
    <row r="1814" spans="1:1" s="4" customFormat="1">
      <c r="A1814" s="3"/>
    </row>
    <row r="1815" spans="1:1" s="4" customFormat="1">
      <c r="A1815" s="3"/>
    </row>
    <row r="1816" spans="1:1" s="4" customFormat="1">
      <c r="A1816" s="3"/>
    </row>
    <row r="1817" spans="1:1" s="4" customFormat="1">
      <c r="A1817" s="3"/>
    </row>
    <row r="1818" spans="1:1" s="4" customFormat="1">
      <c r="A1818" s="3"/>
    </row>
    <row r="1819" spans="1:1" s="4" customFormat="1">
      <c r="A1819" s="3"/>
    </row>
    <row r="1820" spans="1:1" s="4" customFormat="1">
      <c r="A1820" s="3"/>
    </row>
    <row r="1821" spans="1:1" s="4" customFormat="1">
      <c r="A1821" s="3"/>
    </row>
    <row r="1822" spans="1:1" s="4" customFormat="1">
      <c r="A1822" s="3"/>
    </row>
    <row r="1823" spans="1:1" s="4" customFormat="1">
      <c r="A1823" s="3"/>
    </row>
    <row r="1824" spans="1:1" s="4" customFormat="1">
      <c r="A1824" s="3"/>
    </row>
    <row r="1825" spans="1:1" s="4" customFormat="1">
      <c r="A1825" s="3"/>
    </row>
    <row r="1826" spans="1:1" s="4" customFormat="1">
      <c r="A1826" s="3"/>
    </row>
    <row r="1827" spans="1:1" s="4" customFormat="1">
      <c r="A1827" s="3"/>
    </row>
    <row r="1828" spans="1:1" s="4" customFormat="1">
      <c r="A1828" s="3"/>
    </row>
    <row r="1829" spans="1:1" s="4" customFormat="1">
      <c r="A1829" s="3"/>
    </row>
    <row r="1830" spans="1:1" s="4" customFormat="1">
      <c r="A1830" s="3"/>
    </row>
    <row r="1831" spans="1:1" s="4" customFormat="1">
      <c r="A1831" s="3"/>
    </row>
    <row r="1832" spans="1:1" s="4" customFormat="1">
      <c r="A1832" s="3"/>
    </row>
    <row r="1833" spans="1:1" s="4" customFormat="1">
      <c r="A1833" s="3"/>
    </row>
    <row r="1834" spans="1:1" s="4" customFormat="1">
      <c r="A1834" s="3"/>
    </row>
    <row r="1835" spans="1:1" s="4" customFormat="1">
      <c r="A1835" s="3"/>
    </row>
    <row r="1836" spans="1:1" s="4" customFormat="1">
      <c r="A1836" s="3"/>
    </row>
    <row r="1837" spans="1:1" s="4" customFormat="1">
      <c r="A1837" s="3"/>
    </row>
    <row r="1838" spans="1:1" s="4" customFormat="1">
      <c r="A1838" s="3"/>
    </row>
    <row r="1839" spans="1:1" s="4" customFormat="1">
      <c r="A1839" s="3"/>
    </row>
    <row r="1840" spans="1:1" s="4" customFormat="1">
      <c r="A1840" s="3"/>
    </row>
    <row r="1841" spans="1:1" s="4" customFormat="1">
      <c r="A1841" s="3"/>
    </row>
    <row r="1842" spans="1:1" s="4" customFormat="1">
      <c r="A1842" s="3"/>
    </row>
    <row r="1843" spans="1:1" s="4" customFormat="1">
      <c r="A1843" s="3"/>
    </row>
    <row r="1844" spans="1:1" s="4" customFormat="1">
      <c r="A1844" s="3"/>
    </row>
    <row r="1845" spans="1:1" s="4" customFormat="1">
      <c r="A1845" s="3"/>
    </row>
    <row r="1846" spans="1:1" s="4" customFormat="1">
      <c r="A1846" s="3"/>
    </row>
    <row r="1847" spans="1:1" s="4" customFormat="1">
      <c r="A1847" s="3"/>
    </row>
    <row r="1848" spans="1:1" s="4" customFormat="1">
      <c r="A1848" s="3"/>
    </row>
    <row r="1849" spans="1:1" s="4" customFormat="1">
      <c r="A1849" s="3"/>
    </row>
    <row r="1850" spans="1:1" s="4" customFormat="1">
      <c r="A1850" s="3"/>
    </row>
    <row r="1851" spans="1:1" s="4" customFormat="1">
      <c r="A1851" s="3"/>
    </row>
    <row r="1852" spans="1:1" s="4" customFormat="1">
      <c r="A1852" s="3"/>
    </row>
    <row r="1853" spans="1:1" s="4" customFormat="1">
      <c r="A1853" s="3"/>
    </row>
    <row r="1854" spans="1:1" s="4" customFormat="1">
      <c r="A1854" s="3"/>
    </row>
    <row r="1855" spans="1:1" s="4" customFormat="1">
      <c r="A1855" s="3"/>
    </row>
    <row r="1856" spans="1:1" s="4" customFormat="1">
      <c r="A1856" s="3"/>
    </row>
    <row r="1857" spans="1:1" s="4" customFormat="1">
      <c r="A1857" s="3"/>
    </row>
    <row r="1858" spans="1:1" s="4" customFormat="1">
      <c r="A1858" s="3"/>
    </row>
    <row r="1859" spans="1:1" s="4" customFormat="1">
      <c r="A1859" s="3"/>
    </row>
    <row r="1860" spans="1:1" s="4" customFormat="1">
      <c r="A1860" s="3"/>
    </row>
    <row r="1861" spans="1:1" s="4" customFormat="1">
      <c r="A1861" s="3"/>
    </row>
    <row r="1862" spans="1:1" s="4" customFormat="1">
      <c r="A1862" s="3"/>
    </row>
    <row r="1863" spans="1:1" s="4" customFormat="1">
      <c r="A1863" s="3"/>
    </row>
    <row r="1864" spans="1:1" s="4" customFormat="1">
      <c r="A1864" s="3"/>
    </row>
    <row r="1865" spans="1:1" s="4" customFormat="1">
      <c r="A1865" s="3"/>
    </row>
    <row r="1866" spans="1:1" s="4" customFormat="1">
      <c r="A1866" s="3"/>
    </row>
    <row r="1867" spans="1:1" s="4" customFormat="1">
      <c r="A1867" s="3"/>
    </row>
    <row r="1868" spans="1:1" s="4" customFormat="1">
      <c r="A1868" s="3"/>
    </row>
    <row r="1869" spans="1:1" s="4" customFormat="1">
      <c r="A1869" s="3"/>
    </row>
    <row r="1870" spans="1:1" s="4" customFormat="1">
      <c r="A1870" s="3"/>
    </row>
    <row r="1871" spans="1:1" s="4" customFormat="1">
      <c r="A1871" s="3"/>
    </row>
    <row r="1872" spans="1:1" s="4" customFormat="1">
      <c r="A1872" s="3"/>
    </row>
    <row r="1873" spans="1:1" s="4" customFormat="1">
      <c r="A1873" s="3"/>
    </row>
    <row r="1874" spans="1:1" s="4" customFormat="1">
      <c r="A1874" s="3"/>
    </row>
    <row r="1875" spans="1:1" s="4" customFormat="1">
      <c r="A1875" s="3"/>
    </row>
    <row r="1876" spans="1:1" s="4" customFormat="1">
      <c r="A1876" s="3"/>
    </row>
    <row r="1877" spans="1:1" s="4" customFormat="1">
      <c r="A1877" s="3"/>
    </row>
    <row r="1878" spans="1:1" s="4" customFormat="1">
      <c r="A1878" s="3"/>
    </row>
    <row r="1879" spans="1:1" s="4" customFormat="1">
      <c r="A1879" s="3"/>
    </row>
    <row r="1880" spans="1:1" s="4" customFormat="1">
      <c r="A1880" s="3"/>
    </row>
    <row r="1881" spans="1:1" s="4" customFormat="1">
      <c r="A1881" s="3"/>
    </row>
    <row r="1882" spans="1:1" s="4" customFormat="1">
      <c r="A1882" s="3"/>
    </row>
    <row r="1883" spans="1:1" s="4" customFormat="1">
      <c r="A1883" s="3"/>
    </row>
    <row r="1884" spans="1:1" s="4" customFormat="1">
      <c r="A1884" s="3"/>
    </row>
    <row r="1885" spans="1:1" s="4" customFormat="1">
      <c r="A1885" s="3"/>
    </row>
    <row r="1886" spans="1:1" s="4" customFormat="1">
      <c r="A1886" s="3"/>
    </row>
    <row r="1887" spans="1:1" s="4" customFormat="1">
      <c r="A1887" s="3"/>
    </row>
    <row r="1888" spans="1:1" s="4" customFormat="1">
      <c r="A1888" s="3"/>
    </row>
    <row r="1889" spans="1:1" s="4" customFormat="1">
      <c r="A1889" s="3"/>
    </row>
    <row r="1890" spans="1:1" s="4" customFormat="1">
      <c r="A1890" s="3"/>
    </row>
    <row r="1891" spans="1:1" s="4" customFormat="1">
      <c r="A1891" s="3"/>
    </row>
    <row r="1892" spans="1:1" s="4" customFormat="1">
      <c r="A1892" s="3"/>
    </row>
    <row r="1893" spans="1:1" s="4" customFormat="1">
      <c r="A1893" s="3"/>
    </row>
    <row r="1894" spans="1:1" s="4" customFormat="1">
      <c r="A1894" s="3"/>
    </row>
    <row r="1895" spans="1:1" s="4" customFormat="1">
      <c r="A1895" s="3"/>
    </row>
    <row r="1896" spans="1:1" s="4" customFormat="1">
      <c r="A1896" s="3"/>
    </row>
    <row r="1897" spans="1:1" s="4" customFormat="1">
      <c r="A1897" s="3"/>
    </row>
    <row r="1898" spans="1:1" s="4" customFormat="1">
      <c r="A1898" s="3"/>
    </row>
    <row r="1899" spans="1:1" s="4" customFormat="1">
      <c r="A1899" s="3"/>
    </row>
    <row r="1900" spans="1:1" s="4" customFormat="1">
      <c r="A1900" s="3"/>
    </row>
    <row r="1901" spans="1:1" s="4" customFormat="1">
      <c r="A1901" s="3"/>
    </row>
    <row r="1902" spans="1:1" s="4" customFormat="1">
      <c r="A1902" s="3"/>
    </row>
    <row r="1903" spans="1:1" s="4" customFormat="1">
      <c r="A1903" s="3"/>
    </row>
    <row r="1904" spans="1:1" s="4" customFormat="1">
      <c r="A1904" s="3"/>
    </row>
    <row r="1905" spans="1:1" s="4" customFormat="1">
      <c r="A1905" s="3"/>
    </row>
    <row r="1906" spans="1:1" s="4" customFormat="1">
      <c r="A1906" s="3"/>
    </row>
    <row r="1907" spans="1:1" s="4" customFormat="1">
      <c r="A1907" s="3"/>
    </row>
    <row r="1908" spans="1:1" s="4" customFormat="1">
      <c r="A1908" s="3"/>
    </row>
    <row r="1909" spans="1:1" s="4" customFormat="1">
      <c r="A1909" s="3"/>
    </row>
    <row r="1910" spans="1:1" s="4" customFormat="1">
      <c r="A1910" s="3"/>
    </row>
    <row r="1911" spans="1:1" s="4" customFormat="1">
      <c r="A1911" s="3"/>
    </row>
    <row r="1912" spans="1:1" s="4" customFormat="1">
      <c r="A1912" s="3"/>
    </row>
    <row r="1913" spans="1:1" s="4" customFormat="1">
      <c r="A1913" s="3"/>
    </row>
    <row r="1914" spans="1:1" s="4" customFormat="1">
      <c r="A1914" s="3"/>
    </row>
    <row r="1915" spans="1:1" s="4" customFormat="1">
      <c r="A1915" s="3"/>
    </row>
    <row r="1916" spans="1:1" s="4" customFormat="1">
      <c r="A1916" s="3"/>
    </row>
    <row r="1917" spans="1:1" s="4" customFormat="1">
      <c r="A1917" s="3"/>
    </row>
    <row r="1918" spans="1:1" s="4" customFormat="1">
      <c r="A1918" s="3"/>
    </row>
    <row r="1919" spans="1:1" s="4" customFormat="1">
      <c r="A1919" s="3"/>
    </row>
    <row r="1920" spans="1:1" s="4" customFormat="1">
      <c r="A1920" s="3"/>
    </row>
    <row r="1921" spans="1:1" s="4" customFormat="1">
      <c r="A1921" s="3"/>
    </row>
    <row r="1922" spans="1:1" s="4" customFormat="1">
      <c r="A1922" s="3"/>
    </row>
    <row r="1923" spans="1:1" s="4" customFormat="1">
      <c r="A1923" s="3"/>
    </row>
    <row r="1924" spans="1:1" s="4" customFormat="1">
      <c r="A1924" s="3"/>
    </row>
    <row r="1925" spans="1:1" s="4" customFormat="1">
      <c r="A1925" s="3"/>
    </row>
    <row r="1926" spans="1:1" s="4" customFormat="1">
      <c r="A1926" s="3"/>
    </row>
    <row r="1927" spans="1:1" s="4" customFormat="1">
      <c r="A1927" s="3"/>
    </row>
    <row r="1928" spans="1:1" s="4" customFormat="1">
      <c r="A1928" s="3"/>
    </row>
    <row r="1929" spans="1:1" s="4" customFormat="1">
      <c r="A1929" s="3"/>
    </row>
    <row r="1930" spans="1:1" s="4" customFormat="1">
      <c r="A1930" s="3"/>
    </row>
    <row r="1931" spans="1:1" s="4" customFormat="1">
      <c r="A1931" s="3"/>
    </row>
    <row r="1932" spans="1:1" s="4" customFormat="1">
      <c r="A1932" s="3"/>
    </row>
    <row r="1933" spans="1:1" s="4" customFormat="1">
      <c r="A1933" s="3"/>
    </row>
    <row r="1934" spans="1:1" s="4" customFormat="1">
      <c r="A1934" s="3"/>
    </row>
    <row r="1935" spans="1:1" s="4" customFormat="1">
      <c r="A1935" s="3"/>
    </row>
    <row r="1936" spans="1:1" s="4" customFormat="1">
      <c r="A1936" s="3"/>
    </row>
    <row r="1937" spans="1:1" s="4" customFormat="1">
      <c r="A1937" s="3"/>
    </row>
    <row r="1938" spans="1:1" s="4" customFormat="1">
      <c r="A1938" s="3"/>
    </row>
    <row r="1939" spans="1:1" s="4" customFormat="1">
      <c r="A1939" s="3"/>
    </row>
    <row r="1940" spans="1:1" s="4" customFormat="1">
      <c r="A1940" s="3"/>
    </row>
    <row r="1941" spans="1:1" s="4" customFormat="1">
      <c r="A1941" s="3"/>
    </row>
    <row r="1942" spans="1:1" s="4" customFormat="1">
      <c r="A1942" s="3"/>
    </row>
    <row r="1943" spans="1:1" s="4" customFormat="1">
      <c r="A1943" s="3"/>
    </row>
    <row r="1944" spans="1:1" s="4" customFormat="1">
      <c r="A1944" s="3"/>
    </row>
    <row r="1945" spans="1:1" s="4" customFormat="1">
      <c r="A1945" s="3"/>
    </row>
    <row r="1946" spans="1:1" s="4" customFormat="1">
      <c r="A1946" s="3"/>
    </row>
    <row r="1947" spans="1:1" s="4" customFormat="1">
      <c r="A1947" s="3"/>
    </row>
    <row r="1948" spans="1:1" s="4" customFormat="1">
      <c r="A1948" s="3"/>
    </row>
    <row r="1949" spans="1:1" s="4" customFormat="1">
      <c r="A1949" s="3"/>
    </row>
    <row r="1950" spans="1:1" s="4" customFormat="1">
      <c r="A1950" s="3"/>
    </row>
    <row r="1951" spans="1:1" s="4" customFormat="1">
      <c r="A1951" s="3"/>
    </row>
    <row r="1952" spans="1:1" s="4" customFormat="1">
      <c r="A1952" s="3"/>
    </row>
    <row r="1953" spans="1:1" s="4" customFormat="1">
      <c r="A1953" s="3"/>
    </row>
    <row r="1954" spans="1:1" s="4" customFormat="1">
      <c r="A1954" s="3"/>
    </row>
    <row r="1955" spans="1:1" s="4" customFormat="1">
      <c r="A1955" s="3"/>
    </row>
    <row r="1956" spans="1:1" s="4" customFormat="1">
      <c r="A1956" s="3"/>
    </row>
    <row r="1957" spans="1:1" s="4" customFormat="1">
      <c r="A1957" s="3"/>
    </row>
    <row r="1958" spans="1:1" s="4" customFormat="1">
      <c r="A1958" s="3"/>
    </row>
    <row r="1959" spans="1:1" s="4" customFormat="1">
      <c r="A1959" s="3"/>
    </row>
    <row r="1960" spans="1:1" s="4" customFormat="1">
      <c r="A1960" s="3"/>
    </row>
    <row r="1961" spans="1:1" s="4" customFormat="1">
      <c r="A1961" s="3"/>
    </row>
    <row r="1962" spans="1:1" s="4" customFormat="1">
      <c r="A1962" s="3"/>
    </row>
    <row r="1963" spans="1:1" s="4" customFormat="1">
      <c r="A1963" s="3"/>
    </row>
    <row r="1964" spans="1:1" s="4" customFormat="1">
      <c r="A1964" s="3"/>
    </row>
    <row r="1965" spans="1:1" s="4" customFormat="1">
      <c r="A1965" s="3"/>
    </row>
    <row r="1966" spans="1:1" s="4" customFormat="1">
      <c r="A1966" s="3"/>
    </row>
    <row r="1967" spans="1:1" s="4" customFormat="1">
      <c r="A1967" s="3"/>
    </row>
    <row r="1968" spans="1:1" s="4" customFormat="1">
      <c r="A1968" s="3"/>
    </row>
    <row r="1969" spans="1:1" s="4" customFormat="1">
      <c r="A1969" s="3"/>
    </row>
    <row r="1970" spans="1:1" s="4" customFormat="1">
      <c r="A1970" s="3"/>
    </row>
    <row r="1971" spans="1:1" s="4" customFormat="1">
      <c r="A1971" s="3"/>
    </row>
    <row r="1972" spans="1:1" s="4" customFormat="1">
      <c r="A1972" s="3"/>
    </row>
    <row r="1973" spans="1:1" s="4" customFormat="1">
      <c r="A1973" s="3"/>
    </row>
    <row r="1974" spans="1:1" s="4" customFormat="1">
      <c r="A1974" s="3"/>
    </row>
    <row r="1975" spans="1:1" s="4" customFormat="1">
      <c r="A1975" s="3"/>
    </row>
    <row r="1976" spans="1:1" s="4" customFormat="1">
      <c r="A1976" s="3"/>
    </row>
    <row r="1977" spans="1:1" s="4" customFormat="1">
      <c r="A1977" s="3"/>
    </row>
    <row r="1978" spans="1:1" s="4" customFormat="1">
      <c r="A1978" s="3"/>
    </row>
    <row r="1979" spans="1:1" s="4" customFormat="1">
      <c r="A1979" s="3"/>
    </row>
    <row r="1980" spans="1:1" s="4" customFormat="1">
      <c r="A1980" s="3"/>
    </row>
    <row r="1981" spans="1:1" s="4" customFormat="1">
      <c r="A1981" s="3"/>
    </row>
    <row r="1982" spans="1:1" s="4" customFormat="1">
      <c r="A1982" s="3"/>
    </row>
    <row r="1983" spans="1:1" s="4" customFormat="1">
      <c r="A1983" s="3"/>
    </row>
    <row r="1984" spans="1:1" s="4" customFormat="1">
      <c r="A1984" s="3"/>
    </row>
    <row r="1985" spans="1:1" s="4" customFormat="1">
      <c r="A1985" s="3"/>
    </row>
    <row r="1986" spans="1:1" s="4" customFormat="1">
      <c r="A1986" s="3"/>
    </row>
    <row r="1987" spans="1:1" s="4" customFormat="1">
      <c r="A1987" s="3"/>
    </row>
    <row r="1988" spans="1:1" s="4" customFormat="1">
      <c r="A1988" s="3"/>
    </row>
    <row r="1989" spans="1:1" s="4" customFormat="1">
      <c r="A1989" s="3"/>
    </row>
    <row r="1990" spans="1:1" s="4" customFormat="1">
      <c r="A1990" s="3"/>
    </row>
    <row r="1991" spans="1:1" s="4" customFormat="1">
      <c r="A1991" s="3"/>
    </row>
    <row r="1992" spans="1:1" s="4" customFormat="1">
      <c r="A1992" s="3"/>
    </row>
    <row r="1993" spans="1:1" s="4" customFormat="1">
      <c r="A1993" s="3"/>
    </row>
    <row r="1994" spans="1:1" s="4" customFormat="1">
      <c r="A1994" s="3"/>
    </row>
    <row r="1995" spans="1:1" s="4" customFormat="1">
      <c r="A1995" s="3"/>
    </row>
    <row r="1996" spans="1:1" s="4" customFormat="1">
      <c r="A1996" s="3"/>
    </row>
    <row r="1997" spans="1:1" s="4" customFormat="1">
      <c r="A1997" s="3"/>
    </row>
    <row r="1998" spans="1:1" s="4" customFormat="1">
      <c r="A1998" s="3"/>
    </row>
    <row r="1999" spans="1:1" s="4" customFormat="1">
      <c r="A1999" s="3"/>
    </row>
    <row r="2000" spans="1:1" s="4" customFormat="1">
      <c r="A2000" s="3"/>
    </row>
    <row r="2001" spans="1:1" s="4" customFormat="1">
      <c r="A2001" s="3"/>
    </row>
    <row r="2002" spans="1:1" s="4" customFormat="1">
      <c r="A2002" s="3"/>
    </row>
    <row r="2003" spans="1:1" s="4" customFormat="1">
      <c r="A2003" s="3"/>
    </row>
    <row r="2004" spans="1:1" s="4" customFormat="1">
      <c r="A2004" s="3"/>
    </row>
    <row r="2005" spans="1:1" s="4" customFormat="1">
      <c r="A2005" s="3"/>
    </row>
    <row r="2006" spans="1:1" s="4" customFormat="1">
      <c r="A2006" s="3"/>
    </row>
    <row r="2007" spans="1:1" s="4" customFormat="1">
      <c r="A2007" s="3"/>
    </row>
    <row r="2008" spans="1:1" s="4" customFormat="1">
      <c r="A2008" s="3"/>
    </row>
    <row r="2009" spans="1:1" s="4" customFormat="1">
      <c r="A2009" s="3"/>
    </row>
    <row r="2010" spans="1:1" s="4" customFormat="1">
      <c r="A2010" s="3"/>
    </row>
    <row r="2011" spans="1:1" s="4" customFormat="1">
      <c r="A2011" s="3"/>
    </row>
    <row r="2012" spans="1:1" s="4" customFormat="1">
      <c r="A2012" s="3"/>
    </row>
    <row r="2013" spans="1:1" s="4" customFormat="1">
      <c r="A2013" s="3"/>
    </row>
    <row r="2014" spans="1:1" s="4" customFormat="1">
      <c r="A2014" s="3"/>
    </row>
    <row r="2015" spans="1:1" s="4" customFormat="1">
      <c r="A2015" s="3"/>
    </row>
    <row r="2016" spans="1:1" s="4" customFormat="1">
      <c r="A2016" s="3"/>
    </row>
    <row r="2017" spans="1:1" s="4" customFormat="1">
      <c r="A2017" s="3"/>
    </row>
    <row r="2018" spans="1:1" s="4" customFormat="1">
      <c r="A2018" s="3"/>
    </row>
    <row r="2019" spans="1:1" s="4" customFormat="1">
      <c r="A2019" s="3"/>
    </row>
    <row r="2020" spans="1:1" s="4" customFormat="1">
      <c r="A2020" s="3"/>
    </row>
    <row r="2021" spans="1:1" s="4" customFormat="1">
      <c r="A2021" s="3"/>
    </row>
    <row r="2022" spans="1:1" s="4" customFormat="1">
      <c r="A2022" s="3"/>
    </row>
    <row r="2023" spans="1:1" s="4" customFormat="1">
      <c r="A2023" s="3"/>
    </row>
    <row r="2024" spans="1:1" s="4" customFormat="1">
      <c r="A2024" s="3"/>
    </row>
    <row r="2025" spans="1:1" s="4" customFormat="1">
      <c r="A2025" s="3"/>
    </row>
    <row r="2026" spans="1:1" s="4" customFormat="1">
      <c r="A2026" s="3"/>
    </row>
    <row r="2027" spans="1:1" s="4" customFormat="1">
      <c r="A2027" s="3"/>
    </row>
    <row r="2028" spans="1:1" s="4" customFormat="1">
      <c r="A2028" s="3"/>
    </row>
    <row r="2029" spans="1:1" s="4" customFormat="1">
      <c r="A2029" s="3"/>
    </row>
    <row r="2030" spans="1:1" s="4" customFormat="1">
      <c r="A2030" s="3"/>
    </row>
    <row r="2031" spans="1:1" s="4" customFormat="1">
      <c r="A2031" s="3"/>
    </row>
    <row r="2032" spans="1:1" s="4" customFormat="1">
      <c r="A2032" s="3"/>
    </row>
    <row r="2033" spans="1:1" s="4" customFormat="1">
      <c r="A2033" s="3"/>
    </row>
    <row r="2034" spans="1:1" s="4" customFormat="1">
      <c r="A2034" s="3"/>
    </row>
    <row r="2035" spans="1:1" s="4" customFormat="1">
      <c r="A2035" s="3"/>
    </row>
    <row r="2036" spans="1:1" s="4" customFormat="1">
      <c r="A2036" s="3"/>
    </row>
    <row r="2037" spans="1:1" s="4" customFormat="1">
      <c r="A2037" s="3"/>
    </row>
    <row r="2038" spans="1:1" s="4" customFormat="1">
      <c r="A2038" s="3"/>
    </row>
    <row r="2039" spans="1:1" s="4" customFormat="1">
      <c r="A2039" s="3"/>
    </row>
    <row r="2040" spans="1:1" s="4" customFormat="1">
      <c r="A2040" s="3"/>
    </row>
    <row r="2041" spans="1:1" s="4" customFormat="1">
      <c r="A2041" s="3"/>
    </row>
    <row r="2042" spans="1:1" s="4" customFormat="1">
      <c r="A2042" s="3"/>
    </row>
    <row r="2043" spans="1:1" s="4" customFormat="1">
      <c r="A2043" s="3"/>
    </row>
    <row r="2044" spans="1:1" s="4" customFormat="1">
      <c r="A2044" s="3"/>
    </row>
    <row r="2045" spans="1:1" s="4" customFormat="1">
      <c r="A2045" s="3"/>
    </row>
    <row r="2046" spans="1:1" s="4" customFormat="1">
      <c r="A2046" s="3"/>
    </row>
    <row r="2047" spans="1:1" s="4" customFormat="1">
      <c r="A2047" s="3"/>
    </row>
    <row r="2048" spans="1:1" s="4" customFormat="1">
      <c r="A2048" s="3"/>
    </row>
    <row r="2049" spans="1:1" s="4" customFormat="1">
      <c r="A2049" s="3"/>
    </row>
    <row r="2050" spans="1:1" s="4" customFormat="1">
      <c r="A2050" s="3"/>
    </row>
    <row r="2051" spans="1:1" s="4" customFormat="1">
      <c r="A2051" s="3"/>
    </row>
    <row r="2052" spans="1:1" s="4" customFormat="1">
      <c r="A2052" s="3"/>
    </row>
    <row r="2053" spans="1:1" s="4" customFormat="1">
      <c r="A2053" s="3"/>
    </row>
    <row r="2054" spans="1:1" s="4" customFormat="1">
      <c r="A2054" s="3"/>
    </row>
    <row r="2055" spans="1:1" s="4" customFormat="1">
      <c r="A2055" s="3"/>
    </row>
    <row r="2056" spans="1:1" s="4" customFormat="1">
      <c r="A2056" s="3"/>
    </row>
    <row r="2057" spans="1:1" s="4" customFormat="1">
      <c r="A2057" s="3"/>
    </row>
    <row r="2058" spans="1:1" s="4" customFormat="1">
      <c r="A2058" s="3"/>
    </row>
    <row r="2059" spans="1:1" s="4" customFormat="1">
      <c r="A2059" s="3"/>
    </row>
    <row r="2060" spans="1:1" s="4" customFormat="1">
      <c r="A2060" s="3"/>
    </row>
    <row r="2061" spans="1:1" s="4" customFormat="1">
      <c r="A2061" s="3"/>
    </row>
    <row r="2062" spans="1:1" s="4" customFormat="1">
      <c r="A2062" s="3"/>
    </row>
    <row r="2063" spans="1:1" s="4" customFormat="1">
      <c r="A2063" s="3"/>
    </row>
    <row r="2064" spans="1:1" s="4" customFormat="1">
      <c r="A2064" s="3"/>
    </row>
    <row r="2065" spans="1:1" s="4" customFormat="1">
      <c r="A2065" s="3"/>
    </row>
    <row r="2066" spans="1:1" s="4" customFormat="1">
      <c r="A2066" s="3"/>
    </row>
    <row r="2067" spans="1:1" s="4" customFormat="1">
      <c r="A2067" s="3"/>
    </row>
    <row r="2068" spans="1:1" s="4" customFormat="1">
      <c r="A2068" s="3"/>
    </row>
    <row r="2069" spans="1:1" s="4" customFormat="1">
      <c r="A2069" s="3"/>
    </row>
    <row r="2070" spans="1:1" s="4" customFormat="1">
      <c r="A2070" s="3"/>
    </row>
    <row r="2071" spans="1:1" s="4" customFormat="1">
      <c r="A2071" s="3"/>
    </row>
    <row r="2072" spans="1:1" s="4" customFormat="1">
      <c r="A2072" s="3"/>
    </row>
    <row r="2073" spans="1:1" s="4" customFormat="1">
      <c r="A2073" s="3"/>
    </row>
    <row r="2074" spans="1:1" s="4" customFormat="1">
      <c r="A2074" s="3"/>
    </row>
    <row r="2075" spans="1:1" s="4" customFormat="1">
      <c r="A2075" s="3"/>
    </row>
    <row r="2076" spans="1:1" s="4" customFormat="1">
      <c r="A2076" s="3"/>
    </row>
    <row r="2077" spans="1:1" s="4" customFormat="1">
      <c r="A2077" s="3"/>
    </row>
    <row r="2078" spans="1:1" s="4" customFormat="1">
      <c r="A2078" s="3"/>
    </row>
    <row r="2079" spans="1:1" s="4" customFormat="1">
      <c r="A2079" s="3"/>
    </row>
    <row r="2080" spans="1:1" s="4" customFormat="1">
      <c r="A2080" s="3"/>
    </row>
    <row r="2081" spans="1:1" s="4" customFormat="1">
      <c r="A2081" s="3"/>
    </row>
    <row r="2082" spans="1:1" s="4" customFormat="1">
      <c r="A2082" s="3"/>
    </row>
    <row r="2083" spans="1:1" s="4" customFormat="1">
      <c r="A2083" s="3"/>
    </row>
    <row r="2084" spans="1:1" s="4" customFormat="1">
      <c r="A2084" s="3"/>
    </row>
    <row r="2085" spans="1:1" s="4" customFormat="1">
      <c r="A2085" s="3"/>
    </row>
    <row r="2086" spans="1:1" s="4" customFormat="1">
      <c r="A2086" s="3"/>
    </row>
    <row r="2087" spans="1:1" s="4" customFormat="1">
      <c r="A2087" s="3"/>
    </row>
    <row r="2088" spans="1:1" s="4" customFormat="1">
      <c r="A2088" s="3"/>
    </row>
    <row r="2089" spans="1:1" s="4" customFormat="1">
      <c r="A2089" s="3"/>
    </row>
    <row r="2090" spans="1:1" s="4" customFormat="1">
      <c r="A2090" s="3"/>
    </row>
    <row r="2091" spans="1:1" s="4" customFormat="1">
      <c r="A2091" s="3"/>
    </row>
    <row r="2092" spans="1:1" s="4" customFormat="1">
      <c r="A2092" s="3"/>
    </row>
    <row r="2093" spans="1:1" s="4" customFormat="1">
      <c r="A2093" s="3"/>
    </row>
    <row r="2094" spans="1:1" s="4" customFormat="1">
      <c r="A2094" s="3"/>
    </row>
    <row r="2095" spans="1:1" s="4" customFormat="1">
      <c r="A2095" s="3"/>
    </row>
    <row r="2096" spans="1:1" s="4" customFormat="1">
      <c r="A2096" s="3"/>
    </row>
    <row r="2097" spans="1:1" s="4" customFormat="1">
      <c r="A2097" s="3"/>
    </row>
    <row r="2098" spans="1:1" s="4" customFormat="1">
      <c r="A2098" s="3"/>
    </row>
    <row r="2099" spans="1:1" s="4" customFormat="1">
      <c r="A2099" s="3"/>
    </row>
    <row r="2100" spans="1:1" s="4" customFormat="1">
      <c r="A2100" s="3"/>
    </row>
    <row r="2101" spans="1:1" s="4" customFormat="1">
      <c r="A2101" s="3"/>
    </row>
    <row r="2102" spans="1:1" s="4" customFormat="1">
      <c r="A2102" s="3"/>
    </row>
    <row r="2103" spans="1:1" s="4" customFormat="1">
      <c r="A2103" s="3"/>
    </row>
    <row r="2104" spans="1:1" s="4" customFormat="1">
      <c r="A2104" s="3"/>
    </row>
    <row r="2105" spans="1:1" s="4" customFormat="1">
      <c r="A2105" s="3"/>
    </row>
    <row r="2106" spans="1:1" s="4" customFormat="1">
      <c r="A2106" s="3"/>
    </row>
    <row r="2107" spans="1:1" s="4" customFormat="1">
      <c r="A2107" s="3"/>
    </row>
    <row r="2108" spans="1:1" s="4" customFormat="1">
      <c r="A2108" s="3"/>
    </row>
    <row r="2109" spans="1:1" s="4" customFormat="1">
      <c r="A2109" s="3"/>
    </row>
    <row r="2110" spans="1:1" s="4" customFormat="1">
      <c r="A2110" s="3"/>
    </row>
    <row r="2111" spans="1:1" s="4" customFormat="1">
      <c r="A2111" s="3"/>
    </row>
    <row r="2112" spans="1:1" s="4" customFormat="1">
      <c r="A2112" s="3"/>
    </row>
    <row r="2113" spans="1:1" s="4" customFormat="1">
      <c r="A2113" s="3"/>
    </row>
    <row r="2114" spans="1:1" s="4" customFormat="1">
      <c r="A2114" s="3"/>
    </row>
    <row r="2115" spans="1:1" s="4" customFormat="1">
      <c r="A2115" s="3"/>
    </row>
    <row r="2116" spans="1:1" s="4" customFormat="1">
      <c r="A2116" s="3"/>
    </row>
    <row r="2117" spans="1:1" s="4" customFormat="1">
      <c r="A2117" s="3"/>
    </row>
    <row r="2118" spans="1:1" s="4" customFormat="1">
      <c r="A2118" s="3"/>
    </row>
    <row r="2119" spans="1:1" s="4" customFormat="1">
      <c r="A2119" s="3"/>
    </row>
    <row r="2120" spans="1:1" s="4" customFormat="1">
      <c r="A2120" s="3"/>
    </row>
    <row r="2121" spans="1:1" s="4" customFormat="1">
      <c r="A2121" s="3"/>
    </row>
    <row r="2122" spans="1:1" s="4" customFormat="1">
      <c r="A2122" s="3"/>
    </row>
    <row r="2123" spans="1:1" s="4" customFormat="1">
      <c r="A2123" s="3"/>
    </row>
    <row r="2124" spans="1:1" s="4" customFormat="1">
      <c r="A2124" s="3"/>
    </row>
    <row r="2125" spans="1:1" s="4" customFormat="1">
      <c r="A2125" s="3"/>
    </row>
    <row r="2126" spans="1:1" s="4" customFormat="1">
      <c r="A2126" s="3"/>
    </row>
    <row r="2127" spans="1:1" s="4" customFormat="1">
      <c r="A2127" s="3"/>
    </row>
    <row r="2128" spans="1:1" s="4" customFormat="1">
      <c r="A2128" s="3"/>
    </row>
    <row r="2129" spans="1:1" s="4" customFormat="1">
      <c r="A2129" s="3"/>
    </row>
    <row r="2130" spans="1:1" s="4" customFormat="1">
      <c r="A2130" s="3"/>
    </row>
    <row r="2131" spans="1:1" s="4" customFormat="1">
      <c r="A2131" s="3"/>
    </row>
    <row r="2132" spans="1:1" s="4" customFormat="1">
      <c r="A2132" s="3"/>
    </row>
    <row r="2133" spans="1:1" s="4" customFormat="1">
      <c r="A2133" s="3"/>
    </row>
    <row r="2134" spans="1:1" s="4" customFormat="1">
      <c r="A2134" s="3"/>
    </row>
    <row r="2135" spans="1:1" s="4" customFormat="1">
      <c r="A2135" s="3"/>
    </row>
    <row r="2136" spans="1:1" s="4" customFormat="1">
      <c r="A2136" s="3"/>
    </row>
    <row r="2137" spans="1:1" s="4" customFormat="1">
      <c r="A2137" s="3"/>
    </row>
    <row r="2138" spans="1:1" s="4" customFormat="1">
      <c r="A2138" s="3"/>
    </row>
    <row r="2139" spans="1:1" s="4" customFormat="1">
      <c r="A2139" s="3"/>
    </row>
    <row r="2140" spans="1:1" s="4" customFormat="1">
      <c r="A2140" s="3"/>
    </row>
    <row r="2141" spans="1:1" s="4" customFormat="1">
      <c r="A2141" s="3"/>
    </row>
    <row r="2142" spans="1:1" s="4" customFormat="1">
      <c r="A2142" s="3"/>
    </row>
    <row r="2143" spans="1:1" s="4" customFormat="1">
      <c r="A2143" s="3"/>
    </row>
    <row r="2144" spans="1:1" s="4" customFormat="1">
      <c r="A2144" s="3"/>
    </row>
    <row r="2145" spans="1:1" s="4" customFormat="1">
      <c r="A2145" s="3"/>
    </row>
    <row r="2146" spans="1:1" s="4" customFormat="1">
      <c r="A2146" s="3"/>
    </row>
    <row r="2147" spans="1:1" s="4" customFormat="1">
      <c r="A2147" s="3"/>
    </row>
    <row r="2148" spans="1:1" s="4" customFormat="1">
      <c r="A2148" s="3"/>
    </row>
    <row r="2149" spans="1:1" s="4" customFormat="1">
      <c r="A2149" s="3"/>
    </row>
    <row r="2150" spans="1:1" s="4" customFormat="1">
      <c r="A2150" s="3"/>
    </row>
    <row r="2151" spans="1:1" s="4" customFormat="1">
      <c r="A2151" s="3"/>
    </row>
    <row r="2152" spans="1:1" s="4" customFormat="1">
      <c r="A2152" s="3"/>
    </row>
    <row r="2153" spans="1:1" s="4" customFormat="1">
      <c r="A2153" s="3"/>
    </row>
    <row r="2154" spans="1:1" s="4" customFormat="1">
      <c r="A2154" s="3"/>
    </row>
    <row r="2155" spans="1:1" s="4" customFormat="1">
      <c r="A2155" s="3"/>
    </row>
    <row r="2156" spans="1:1" s="4" customFormat="1">
      <c r="A2156" s="3"/>
    </row>
    <row r="2157" spans="1:1" s="4" customFormat="1">
      <c r="A2157" s="3"/>
    </row>
    <row r="2158" spans="1:1" s="4" customFormat="1">
      <c r="A2158" s="3"/>
    </row>
    <row r="2159" spans="1:1" s="4" customFormat="1">
      <c r="A2159" s="3"/>
    </row>
    <row r="2160" spans="1:1" s="4" customFormat="1">
      <c r="A2160" s="3"/>
    </row>
    <row r="2161" spans="1:1" s="4" customFormat="1">
      <c r="A2161" s="3"/>
    </row>
    <row r="2162" spans="1:1" s="4" customFormat="1">
      <c r="A2162" s="3"/>
    </row>
    <row r="2163" spans="1:1" s="4" customFormat="1">
      <c r="A2163" s="3"/>
    </row>
    <row r="2164" spans="1:1" s="4" customFormat="1">
      <c r="A2164" s="3"/>
    </row>
    <row r="2165" spans="1:1" s="4" customFormat="1">
      <c r="A2165" s="3"/>
    </row>
    <row r="2166" spans="1:1" s="4" customFormat="1">
      <c r="A2166" s="3"/>
    </row>
    <row r="2167" spans="1:1" s="4" customFormat="1">
      <c r="A2167" s="3"/>
    </row>
    <row r="2168" spans="1:1" s="4" customFormat="1">
      <c r="A2168" s="3"/>
    </row>
    <row r="2169" spans="1:1" s="4" customFormat="1">
      <c r="A2169" s="3"/>
    </row>
    <row r="2170" spans="1:1" s="4" customFormat="1">
      <c r="A2170" s="3"/>
    </row>
    <row r="2171" spans="1:1" s="4" customFormat="1">
      <c r="A2171" s="3"/>
    </row>
    <row r="2172" spans="1:1" s="4" customFormat="1">
      <c r="A2172" s="3"/>
    </row>
    <row r="2173" spans="1:1" s="4" customFormat="1">
      <c r="A2173" s="3"/>
    </row>
    <row r="2174" spans="1:1" s="4" customFormat="1">
      <c r="A2174" s="3"/>
    </row>
    <row r="2175" spans="1:1" s="4" customFormat="1">
      <c r="A2175" s="3"/>
    </row>
    <row r="2176" spans="1:1" s="4" customFormat="1">
      <c r="A2176" s="3"/>
    </row>
    <row r="2177" spans="1:1" s="4" customFormat="1">
      <c r="A2177" s="3"/>
    </row>
    <row r="2178" spans="1:1" s="4" customFormat="1">
      <c r="A2178" s="3"/>
    </row>
    <row r="2179" spans="1:1" s="4" customFormat="1">
      <c r="A2179" s="3"/>
    </row>
    <row r="2180" spans="1:1" s="4" customFormat="1">
      <c r="A2180" s="3"/>
    </row>
    <row r="2181" spans="1:1" s="4" customFormat="1">
      <c r="A2181" s="3"/>
    </row>
    <row r="2182" spans="1:1" s="4" customFormat="1">
      <c r="A2182" s="3"/>
    </row>
    <row r="2183" spans="1:1" s="4" customFormat="1">
      <c r="A2183" s="3"/>
    </row>
    <row r="2184" spans="1:1" s="4" customFormat="1">
      <c r="A2184" s="3"/>
    </row>
    <row r="2185" spans="1:1" s="4" customFormat="1">
      <c r="A2185" s="3"/>
    </row>
    <row r="2186" spans="1:1" s="4" customFormat="1">
      <c r="A2186" s="3"/>
    </row>
    <row r="2187" spans="1:1" s="4" customFormat="1">
      <c r="A2187" s="3"/>
    </row>
    <row r="2188" spans="1:1" s="4" customFormat="1">
      <c r="A2188" s="3"/>
    </row>
    <row r="2189" spans="1:1" s="4" customFormat="1">
      <c r="A2189" s="3"/>
    </row>
    <row r="2190" spans="1:1" s="4" customFormat="1">
      <c r="A2190" s="3"/>
    </row>
    <row r="2191" spans="1:1" s="4" customFormat="1">
      <c r="A2191" s="3"/>
    </row>
    <row r="2192" spans="1:1" s="4" customFormat="1">
      <c r="A2192" s="3"/>
    </row>
    <row r="2193" spans="1:1" s="4" customFormat="1">
      <c r="A2193" s="3"/>
    </row>
    <row r="2194" spans="1:1" s="4" customFormat="1">
      <c r="A2194" s="3"/>
    </row>
    <row r="2195" spans="1:1" s="4" customFormat="1">
      <c r="A2195" s="3"/>
    </row>
    <row r="2196" spans="1:1" s="4" customFormat="1">
      <c r="A2196" s="3"/>
    </row>
    <row r="2197" spans="1:1" s="4" customFormat="1">
      <c r="A2197" s="3"/>
    </row>
    <row r="2198" spans="1:1" s="4" customFormat="1">
      <c r="A2198" s="3"/>
    </row>
    <row r="2199" spans="1:1" s="4" customFormat="1">
      <c r="A2199" s="3"/>
    </row>
    <row r="2200" spans="1:1" s="4" customFormat="1">
      <c r="A2200" s="3"/>
    </row>
    <row r="2201" spans="1:1" s="4" customFormat="1">
      <c r="A2201" s="3"/>
    </row>
    <row r="2202" spans="1:1" s="4" customFormat="1">
      <c r="A2202" s="3"/>
    </row>
    <row r="2203" spans="1:1" s="4" customFormat="1">
      <c r="A2203" s="3"/>
    </row>
    <row r="2204" spans="1:1" s="4" customFormat="1">
      <c r="A2204" s="3"/>
    </row>
    <row r="2205" spans="1:1" s="4" customFormat="1">
      <c r="A2205" s="3"/>
    </row>
    <row r="2206" spans="1:1" s="4" customFormat="1">
      <c r="A2206" s="3"/>
    </row>
    <row r="2207" spans="1:1" s="4" customFormat="1">
      <c r="A2207" s="3"/>
    </row>
    <row r="2208" spans="1:1" s="4" customFormat="1">
      <c r="A2208" s="3"/>
    </row>
    <row r="2209" spans="1:1" s="4" customFormat="1">
      <c r="A2209" s="3"/>
    </row>
    <row r="2210" spans="1:1" s="4" customFormat="1">
      <c r="A2210" s="3"/>
    </row>
    <row r="2211" spans="1:1" s="4" customFormat="1">
      <c r="A2211" s="3"/>
    </row>
    <row r="2212" spans="1:1" s="4" customFormat="1">
      <c r="A2212" s="3"/>
    </row>
    <row r="2213" spans="1:1" s="4" customFormat="1">
      <c r="A2213" s="3"/>
    </row>
    <row r="2214" spans="1:1" s="4" customFormat="1">
      <c r="A2214" s="3"/>
    </row>
    <row r="2215" spans="1:1" s="4" customFormat="1">
      <c r="A2215" s="3"/>
    </row>
    <row r="2216" spans="1:1" s="4" customFormat="1">
      <c r="A2216" s="3"/>
    </row>
    <row r="2217" spans="1:1" s="4" customFormat="1">
      <c r="A2217" s="3"/>
    </row>
    <row r="2218" spans="1:1" s="4" customFormat="1">
      <c r="A2218" s="3"/>
    </row>
    <row r="2219" spans="1:1" s="4" customFormat="1">
      <c r="A2219" s="3"/>
    </row>
    <row r="2220" spans="1:1" s="4" customFormat="1">
      <c r="A2220" s="3"/>
    </row>
    <row r="2221" spans="1:1" s="4" customFormat="1">
      <c r="A2221" s="3"/>
    </row>
    <row r="2222" spans="1:1" s="4" customFormat="1">
      <c r="A2222" s="3"/>
    </row>
    <row r="2223" spans="1:1" s="4" customFormat="1">
      <c r="A2223" s="3"/>
    </row>
    <row r="2224" spans="1:1" s="4" customFormat="1">
      <c r="A2224" s="3"/>
    </row>
    <row r="2225" spans="1:1" s="4" customFormat="1">
      <c r="A2225" s="3"/>
    </row>
    <row r="2226" spans="1:1" s="4" customFormat="1">
      <c r="A2226" s="3"/>
    </row>
    <row r="2227" spans="1:1" s="4" customFormat="1">
      <c r="A2227" s="3"/>
    </row>
    <row r="2228" spans="1:1" s="4" customFormat="1">
      <c r="A2228" s="3"/>
    </row>
    <row r="2229" spans="1:1" s="4" customFormat="1">
      <c r="A2229" s="3"/>
    </row>
    <row r="2230" spans="1:1" s="4" customFormat="1">
      <c r="A2230" s="3"/>
    </row>
    <row r="2231" spans="1:1" s="4" customFormat="1">
      <c r="A2231" s="3"/>
    </row>
    <row r="2232" spans="1:1" s="4" customFormat="1">
      <c r="A2232" s="3"/>
    </row>
    <row r="2233" spans="1:1" s="4" customFormat="1">
      <c r="A2233" s="3"/>
    </row>
    <row r="2234" spans="1:1" s="4" customFormat="1">
      <c r="A2234" s="3"/>
    </row>
    <row r="2235" spans="1:1" s="4" customFormat="1">
      <c r="A2235" s="3"/>
    </row>
    <row r="2236" spans="1:1" s="4" customFormat="1">
      <c r="A2236" s="3"/>
    </row>
    <row r="2237" spans="1:1" s="4" customFormat="1">
      <c r="A2237" s="3"/>
    </row>
    <row r="2238" spans="1:1" s="4" customFormat="1">
      <c r="A2238" s="3"/>
    </row>
    <row r="2239" spans="1:1" s="4" customFormat="1">
      <c r="A2239" s="3"/>
    </row>
    <row r="2240" spans="1:1" s="4" customFormat="1">
      <c r="A2240" s="3"/>
    </row>
    <row r="2241" spans="1:1" s="4" customFormat="1">
      <c r="A2241" s="3"/>
    </row>
    <row r="2242" spans="1:1" s="4" customFormat="1">
      <c r="A2242" s="3"/>
    </row>
    <row r="2243" spans="1:1" s="4" customFormat="1">
      <c r="A2243" s="3"/>
    </row>
    <row r="2244" spans="1:1" s="4" customFormat="1">
      <c r="A2244" s="3"/>
    </row>
    <row r="2245" spans="1:1" s="4" customFormat="1">
      <c r="A2245" s="3"/>
    </row>
    <row r="2246" spans="1:1" s="4" customFormat="1">
      <c r="A2246" s="3"/>
    </row>
    <row r="2247" spans="1:1" s="4" customFormat="1">
      <c r="A2247" s="3"/>
    </row>
    <row r="2248" spans="1:1" s="4" customFormat="1">
      <c r="A2248" s="3"/>
    </row>
    <row r="2249" spans="1:1" s="4" customFormat="1">
      <c r="A2249" s="3"/>
    </row>
    <row r="2250" spans="1:1" s="4" customFormat="1">
      <c r="A2250" s="3"/>
    </row>
    <row r="2251" spans="1:1" s="4" customFormat="1">
      <c r="A2251" s="3"/>
    </row>
    <row r="2252" spans="1:1" s="4" customFormat="1">
      <c r="A2252" s="3"/>
    </row>
    <row r="2253" spans="1:1" s="4" customFormat="1">
      <c r="A2253" s="3"/>
    </row>
    <row r="2254" spans="1:1" s="4" customFormat="1">
      <c r="A2254" s="3"/>
    </row>
    <row r="2255" spans="1:1" s="4" customFormat="1">
      <c r="A2255" s="3"/>
    </row>
    <row r="2256" spans="1:1" s="4" customFormat="1">
      <c r="A2256" s="3"/>
    </row>
    <row r="2257" spans="1:1" s="4" customFormat="1">
      <c r="A2257" s="3"/>
    </row>
    <row r="2258" spans="1:1" s="4" customFormat="1">
      <c r="A2258" s="3"/>
    </row>
    <row r="2259" spans="1:1" s="4" customFormat="1">
      <c r="A2259" s="3"/>
    </row>
    <row r="2260" spans="1:1" s="4" customFormat="1">
      <c r="A2260" s="3"/>
    </row>
    <row r="2261" spans="1:1" s="4" customFormat="1">
      <c r="A2261" s="3"/>
    </row>
    <row r="2262" spans="1:1" s="4" customFormat="1">
      <c r="A2262" s="3"/>
    </row>
    <row r="2263" spans="1:1" s="4" customFormat="1">
      <c r="A2263" s="3"/>
    </row>
    <row r="2264" spans="1:1" s="4" customFormat="1">
      <c r="A2264" s="3"/>
    </row>
    <row r="2265" spans="1:1" s="4" customFormat="1">
      <c r="A2265" s="3"/>
    </row>
    <row r="2266" spans="1:1" s="4" customFormat="1">
      <c r="A2266" s="3"/>
    </row>
    <row r="2267" spans="1:1" s="4" customFormat="1">
      <c r="A2267" s="3"/>
    </row>
    <row r="2268" spans="1:1" s="4" customFormat="1">
      <c r="A2268" s="3"/>
    </row>
    <row r="2269" spans="1:1" s="4" customFormat="1">
      <c r="A2269" s="3"/>
    </row>
    <row r="2270" spans="1:1" s="4" customFormat="1">
      <c r="A2270" s="3"/>
    </row>
    <row r="2271" spans="1:1" s="4" customFormat="1">
      <c r="A2271" s="3"/>
    </row>
    <row r="2272" spans="1:1" s="4" customFormat="1">
      <c r="A2272" s="3"/>
    </row>
    <row r="2273" spans="1:1" s="4" customFormat="1">
      <c r="A2273" s="3"/>
    </row>
    <row r="2274" spans="1:1" s="4" customFormat="1">
      <c r="A2274" s="3"/>
    </row>
    <row r="2275" spans="1:1" s="4" customFormat="1">
      <c r="A2275" s="3"/>
    </row>
    <row r="2276" spans="1:1" s="4" customFormat="1">
      <c r="A2276" s="3"/>
    </row>
    <row r="2277" spans="1:1" s="4" customFormat="1">
      <c r="A2277" s="3"/>
    </row>
    <row r="2278" spans="1:1" s="4" customFormat="1">
      <c r="A2278" s="3"/>
    </row>
    <row r="2279" spans="1:1" s="4" customFormat="1">
      <c r="A2279" s="3"/>
    </row>
    <row r="2280" spans="1:1" s="4" customFormat="1">
      <c r="A2280" s="3"/>
    </row>
    <row r="2281" spans="1:1" s="4" customFormat="1">
      <c r="A2281" s="3"/>
    </row>
    <row r="2282" spans="1:1" s="4" customFormat="1">
      <c r="A2282" s="3"/>
    </row>
    <row r="2283" spans="1:1" s="4" customFormat="1">
      <c r="A2283" s="3"/>
    </row>
    <row r="2284" spans="1:1" s="4" customFormat="1">
      <c r="A2284" s="3"/>
    </row>
    <row r="2285" spans="1:1" s="4" customFormat="1">
      <c r="A2285" s="3"/>
    </row>
    <row r="2286" spans="1:1" s="4" customFormat="1">
      <c r="A2286" s="3"/>
    </row>
    <row r="2287" spans="1:1" s="4" customFormat="1">
      <c r="A2287" s="3"/>
    </row>
    <row r="2288" spans="1:1" s="4" customFormat="1">
      <c r="A2288" s="3"/>
    </row>
    <row r="2289" spans="1:1" s="4" customFormat="1">
      <c r="A2289" s="3"/>
    </row>
    <row r="2290" spans="1:1" s="4" customFormat="1">
      <c r="A2290" s="3"/>
    </row>
    <row r="2291" spans="1:1" s="4" customFormat="1">
      <c r="A2291" s="3"/>
    </row>
    <row r="2292" spans="1:1" s="4" customFormat="1">
      <c r="A2292" s="3"/>
    </row>
    <row r="2293" spans="1:1" s="4" customFormat="1">
      <c r="A2293" s="3"/>
    </row>
    <row r="2294" spans="1:1" s="4" customFormat="1">
      <c r="A2294" s="3"/>
    </row>
    <row r="2295" spans="1:1" s="4" customFormat="1">
      <c r="A2295" s="3"/>
    </row>
    <row r="2296" spans="1:1" s="4" customFormat="1">
      <c r="A2296" s="3"/>
    </row>
    <row r="2297" spans="1:1" s="4" customFormat="1">
      <c r="A2297" s="3"/>
    </row>
    <row r="2298" spans="1:1" s="4" customFormat="1">
      <c r="A2298" s="3"/>
    </row>
    <row r="2299" spans="1:1" s="4" customFormat="1">
      <c r="A2299" s="3"/>
    </row>
    <row r="2300" spans="1:1" s="4" customFormat="1">
      <c r="A2300" s="3"/>
    </row>
    <row r="2301" spans="1:1" s="4" customFormat="1">
      <c r="A2301" s="3"/>
    </row>
    <row r="2302" spans="1:1" s="4" customFormat="1">
      <c r="A2302" s="3"/>
    </row>
    <row r="2303" spans="1:1" s="4" customFormat="1">
      <c r="A2303" s="3"/>
    </row>
    <row r="2304" spans="1:1" s="4" customFormat="1">
      <c r="A2304" s="3"/>
    </row>
    <row r="2305" spans="1:1" s="4" customFormat="1">
      <c r="A2305" s="3"/>
    </row>
    <row r="2306" spans="1:1" s="4" customFormat="1">
      <c r="A2306" s="3"/>
    </row>
    <row r="2307" spans="1:1" s="4" customFormat="1">
      <c r="A2307" s="3"/>
    </row>
    <row r="2308" spans="1:1" s="4" customFormat="1">
      <c r="A2308" s="3"/>
    </row>
    <row r="2309" spans="1:1" s="4" customFormat="1">
      <c r="A2309" s="3"/>
    </row>
    <row r="2310" spans="1:1" s="4" customFormat="1">
      <c r="A2310" s="3"/>
    </row>
    <row r="2311" spans="1:1" s="4" customFormat="1">
      <c r="A2311" s="3"/>
    </row>
    <row r="2312" spans="1:1" s="4" customFormat="1">
      <c r="A2312" s="3"/>
    </row>
    <row r="2313" spans="1:1" s="4" customFormat="1">
      <c r="A2313" s="3"/>
    </row>
    <row r="2314" spans="1:1" s="4" customFormat="1">
      <c r="A2314" s="3"/>
    </row>
    <row r="2315" spans="1:1" s="4" customFormat="1">
      <c r="A2315" s="3"/>
    </row>
    <row r="2316" spans="1:1" s="4" customFormat="1">
      <c r="A2316" s="3"/>
    </row>
    <row r="2317" spans="1:1" s="4" customFormat="1">
      <c r="A2317" s="3"/>
    </row>
    <row r="2318" spans="1:1" s="4" customFormat="1">
      <c r="A2318" s="3"/>
    </row>
    <row r="2319" spans="1:1" s="4" customFormat="1">
      <c r="A2319" s="3"/>
    </row>
    <row r="2320" spans="1:1" s="4" customFormat="1">
      <c r="A2320" s="3"/>
    </row>
    <row r="2321" spans="1:1" s="4" customFormat="1">
      <c r="A2321" s="3"/>
    </row>
    <row r="2322" spans="1:1" s="4" customFormat="1">
      <c r="A2322" s="3"/>
    </row>
    <row r="2323" spans="1:1" s="4" customFormat="1">
      <c r="A2323" s="3"/>
    </row>
    <row r="2324" spans="1:1" s="4" customFormat="1">
      <c r="A2324" s="3"/>
    </row>
    <row r="2325" spans="1:1" s="4" customFormat="1">
      <c r="A2325" s="3"/>
    </row>
    <row r="2326" spans="1:1" s="4" customFormat="1">
      <c r="A2326" s="3"/>
    </row>
    <row r="2327" spans="1:1" s="4" customFormat="1">
      <c r="A2327" s="3"/>
    </row>
    <row r="2328" spans="1:1" s="4" customFormat="1">
      <c r="A2328" s="3"/>
    </row>
    <row r="2329" spans="1:1" s="4" customFormat="1">
      <c r="A2329" s="3"/>
    </row>
    <row r="2330" spans="1:1" s="4" customFormat="1">
      <c r="A2330" s="3"/>
    </row>
    <row r="2331" spans="1:1" s="4" customFormat="1">
      <c r="A2331" s="3"/>
    </row>
    <row r="2332" spans="1:1" s="4" customFormat="1">
      <c r="A2332" s="3"/>
    </row>
    <row r="2333" spans="1:1" s="4" customFormat="1">
      <c r="A2333" s="3"/>
    </row>
    <row r="2334" spans="1:1" s="4" customFormat="1">
      <c r="A2334" s="3"/>
    </row>
    <row r="2335" spans="1:1" s="4" customFormat="1">
      <c r="A2335" s="3"/>
    </row>
    <row r="2336" spans="1:1" s="4" customFormat="1">
      <c r="A2336" s="3"/>
    </row>
    <row r="2337" spans="1:1" s="4" customFormat="1">
      <c r="A2337" s="3"/>
    </row>
    <row r="2338" spans="1:1" s="4" customFormat="1">
      <c r="A2338" s="3"/>
    </row>
    <row r="2339" spans="1:1" s="4" customFormat="1">
      <c r="A2339" s="3"/>
    </row>
    <row r="2340" spans="1:1" s="4" customFormat="1">
      <c r="A2340" s="3"/>
    </row>
    <row r="2341" spans="1:1" s="4" customFormat="1">
      <c r="A2341" s="3"/>
    </row>
    <row r="2342" spans="1:1" s="4" customFormat="1">
      <c r="A2342" s="3"/>
    </row>
    <row r="2343" spans="1:1" s="4" customFormat="1">
      <c r="A2343" s="3"/>
    </row>
    <row r="2344" spans="1:1" s="4" customFormat="1">
      <c r="A2344" s="3"/>
    </row>
    <row r="2345" spans="1:1" s="4" customFormat="1">
      <c r="A2345" s="3"/>
    </row>
    <row r="2346" spans="1:1" s="4" customFormat="1">
      <c r="A2346" s="3"/>
    </row>
    <row r="2347" spans="1:1" s="4" customFormat="1">
      <c r="A2347" s="3"/>
    </row>
    <row r="2348" spans="1:1" s="4" customFormat="1">
      <c r="A2348" s="3"/>
    </row>
    <row r="2349" spans="1:1" s="4" customFormat="1">
      <c r="A2349" s="3"/>
    </row>
    <row r="2350" spans="1:1" s="4" customFormat="1">
      <c r="A2350" s="3"/>
    </row>
    <row r="2351" spans="1:1" s="4" customFormat="1">
      <c r="A2351" s="3"/>
    </row>
    <row r="2352" spans="1:1" s="4" customFormat="1">
      <c r="A2352" s="3"/>
    </row>
    <row r="2353" spans="1:1" s="4" customFormat="1">
      <c r="A2353" s="3"/>
    </row>
    <row r="2354" spans="1:1" s="4" customFormat="1">
      <c r="A2354" s="3"/>
    </row>
    <row r="2355" spans="1:1" s="4" customFormat="1">
      <c r="A2355" s="3"/>
    </row>
    <row r="2356" spans="1:1" s="4" customFormat="1">
      <c r="A2356" s="3"/>
    </row>
    <row r="2357" spans="1:1" s="4" customFormat="1">
      <c r="A2357" s="3"/>
    </row>
    <row r="2358" spans="1:1" s="4" customFormat="1">
      <c r="A2358" s="3"/>
    </row>
    <row r="2359" spans="1:1" s="4" customFormat="1">
      <c r="A2359" s="3"/>
    </row>
    <row r="2360" spans="1:1" s="4" customFormat="1">
      <c r="A2360" s="3"/>
    </row>
    <row r="2361" spans="1:1" s="4" customFormat="1">
      <c r="A2361" s="3"/>
    </row>
    <row r="2362" spans="1:1" s="4" customFormat="1">
      <c r="A2362" s="3"/>
    </row>
    <row r="2363" spans="1:1" s="4" customFormat="1">
      <c r="A2363" s="3"/>
    </row>
    <row r="2364" spans="1:1" s="4" customFormat="1">
      <c r="A2364" s="3"/>
    </row>
    <row r="2365" spans="1:1" s="4" customFormat="1">
      <c r="A2365" s="3"/>
    </row>
    <row r="2366" spans="1:1" s="4" customFormat="1">
      <c r="A2366" s="3"/>
    </row>
    <row r="2367" spans="1:1" s="4" customFormat="1">
      <c r="A2367" s="3"/>
    </row>
    <row r="2368" spans="1:1" s="4" customFormat="1">
      <c r="A2368" s="3"/>
    </row>
    <row r="2369" spans="1:1" s="4" customFormat="1">
      <c r="A2369" s="3"/>
    </row>
    <row r="2370" spans="1:1" s="4" customFormat="1">
      <c r="A2370" s="3"/>
    </row>
    <row r="2371" spans="1:1" s="4" customFormat="1">
      <c r="A2371" s="3"/>
    </row>
    <row r="2372" spans="1:1" s="4" customFormat="1">
      <c r="A2372" s="3"/>
    </row>
    <row r="2373" spans="1:1" s="4" customFormat="1">
      <c r="A2373" s="3"/>
    </row>
    <row r="2374" spans="1:1" s="4" customFormat="1">
      <c r="A2374" s="3"/>
    </row>
    <row r="2375" spans="1:1" s="4" customFormat="1">
      <c r="A2375" s="3"/>
    </row>
    <row r="2376" spans="1:1" s="4" customFormat="1">
      <c r="A2376" s="3"/>
    </row>
    <row r="2377" spans="1:1" s="4" customFormat="1">
      <c r="A2377" s="3"/>
    </row>
    <row r="2378" spans="1:1" s="4" customFormat="1">
      <c r="A2378" s="3"/>
    </row>
    <row r="2379" spans="1:1" s="4" customFormat="1">
      <c r="A2379" s="3"/>
    </row>
    <row r="2380" spans="1:1" s="4" customFormat="1">
      <c r="A2380" s="3"/>
    </row>
    <row r="2381" spans="1:1" s="4" customFormat="1">
      <c r="A2381" s="3"/>
    </row>
    <row r="2382" spans="1:1" s="4" customFormat="1">
      <c r="A2382" s="3"/>
    </row>
    <row r="2383" spans="1:1" s="4" customFormat="1">
      <c r="A2383" s="3"/>
    </row>
    <row r="2384" spans="1:1" s="4" customFormat="1">
      <c r="A2384" s="3"/>
    </row>
    <row r="2385" spans="1:1" s="4" customFormat="1">
      <c r="A2385" s="3"/>
    </row>
    <row r="2386" spans="1:1" s="4" customFormat="1">
      <c r="A2386" s="3"/>
    </row>
    <row r="2387" spans="1:1" s="4" customFormat="1">
      <c r="A2387" s="3"/>
    </row>
    <row r="2388" spans="1:1" s="4" customFormat="1">
      <c r="A2388" s="3"/>
    </row>
    <row r="2389" spans="1:1" s="4" customFormat="1">
      <c r="A2389" s="3"/>
    </row>
    <row r="2390" spans="1:1" s="4" customFormat="1">
      <c r="A2390" s="3"/>
    </row>
    <row r="2391" spans="1:1" s="4" customFormat="1">
      <c r="A2391" s="3"/>
    </row>
    <row r="2392" spans="1:1" s="4" customFormat="1">
      <c r="A2392" s="3"/>
    </row>
    <row r="2393" spans="1:1" s="4" customFormat="1">
      <c r="A2393" s="3"/>
    </row>
    <row r="2394" spans="1:1" s="4" customFormat="1">
      <c r="A2394" s="3"/>
    </row>
    <row r="2395" spans="1:1" s="4" customFormat="1">
      <c r="A2395" s="3"/>
    </row>
    <row r="2396" spans="1:1" s="4" customFormat="1">
      <c r="A2396" s="3"/>
    </row>
    <row r="2397" spans="1:1" s="4" customFormat="1">
      <c r="A2397" s="3"/>
    </row>
    <row r="2398" spans="1:1" s="4" customFormat="1">
      <c r="A2398" s="3"/>
    </row>
    <row r="2399" spans="1:1" s="4" customFormat="1">
      <c r="A2399" s="3"/>
    </row>
    <row r="2400" spans="1:1" s="4" customFormat="1">
      <c r="A2400" s="3"/>
    </row>
    <row r="2401" spans="1:1" s="4" customFormat="1">
      <c r="A2401" s="3"/>
    </row>
    <row r="2402" spans="1:1" s="4" customFormat="1">
      <c r="A2402" s="3"/>
    </row>
    <row r="2403" spans="1:1" s="4" customFormat="1">
      <c r="A2403" s="3"/>
    </row>
    <row r="2404" spans="1:1" s="4" customFormat="1">
      <c r="A2404" s="3"/>
    </row>
    <row r="2405" spans="1:1" s="4" customFormat="1">
      <c r="A2405" s="3"/>
    </row>
    <row r="2406" spans="1:1" s="4" customFormat="1">
      <c r="A2406" s="3"/>
    </row>
    <row r="2407" spans="1:1" s="4" customFormat="1">
      <c r="A2407" s="3"/>
    </row>
    <row r="2408" spans="1:1" s="4" customFormat="1">
      <c r="A2408" s="3"/>
    </row>
    <row r="2409" spans="1:1" s="4" customFormat="1">
      <c r="A2409" s="3"/>
    </row>
    <row r="2410" spans="1:1" s="4" customFormat="1">
      <c r="A2410" s="3"/>
    </row>
    <row r="2411" spans="1:1" s="4" customFormat="1">
      <c r="A2411" s="3"/>
    </row>
    <row r="2412" spans="1:1" s="4" customFormat="1">
      <c r="A2412" s="3"/>
    </row>
    <row r="2413" spans="1:1" s="4" customFormat="1">
      <c r="A2413" s="3"/>
    </row>
    <row r="2414" spans="1:1" s="4" customFormat="1">
      <c r="A2414" s="3"/>
    </row>
    <row r="2415" spans="1:1" s="4" customFormat="1">
      <c r="A2415" s="3"/>
    </row>
    <row r="2416" spans="1:1" s="4" customFormat="1">
      <c r="A2416" s="3"/>
    </row>
    <row r="2417" spans="1:1" s="4" customFormat="1">
      <c r="A2417" s="3"/>
    </row>
    <row r="2418" spans="1:1" s="4" customFormat="1">
      <c r="A2418" s="3"/>
    </row>
    <row r="2419" spans="1:1" s="4" customFormat="1">
      <c r="A2419" s="3"/>
    </row>
    <row r="2420" spans="1:1" s="4" customFormat="1">
      <c r="A2420" s="3"/>
    </row>
    <row r="2421" spans="1:1" s="4" customFormat="1">
      <c r="A2421" s="3"/>
    </row>
    <row r="2422" spans="1:1" s="4" customFormat="1">
      <c r="A2422" s="3"/>
    </row>
    <row r="2423" spans="1:1" s="4" customFormat="1">
      <c r="A2423" s="3"/>
    </row>
    <row r="2424" spans="1:1" s="4" customFormat="1">
      <c r="A2424" s="3"/>
    </row>
    <row r="2425" spans="1:1" s="4" customFormat="1">
      <c r="A2425" s="3"/>
    </row>
    <row r="2426" spans="1:1" s="4" customFormat="1">
      <c r="A2426" s="3"/>
    </row>
    <row r="2427" spans="1:1" s="4" customFormat="1">
      <c r="A2427" s="3"/>
    </row>
    <row r="2428" spans="1:1" s="4" customFormat="1">
      <c r="A2428" s="3"/>
    </row>
    <row r="2429" spans="1:1" s="4" customFormat="1">
      <c r="A2429" s="3"/>
    </row>
    <row r="2430" spans="1:1" s="4" customFormat="1">
      <c r="A2430" s="3"/>
    </row>
    <row r="2431" spans="1:1" s="4" customFormat="1">
      <c r="A2431" s="3"/>
    </row>
    <row r="2432" spans="1:1" s="4" customFormat="1">
      <c r="A2432" s="3"/>
    </row>
    <row r="2433" spans="1:1" s="4" customFormat="1">
      <c r="A2433" s="3"/>
    </row>
    <row r="2434" spans="1:1" s="4" customFormat="1">
      <c r="A2434" s="3"/>
    </row>
    <row r="2435" spans="1:1" s="4" customFormat="1">
      <c r="A2435" s="3"/>
    </row>
    <row r="2436" spans="1:1" s="4" customFormat="1">
      <c r="A2436" s="3"/>
    </row>
    <row r="2437" spans="1:1" s="4" customFormat="1">
      <c r="A2437" s="3"/>
    </row>
    <row r="2438" spans="1:1" s="4" customFormat="1">
      <c r="A2438" s="3"/>
    </row>
    <row r="2439" spans="1:1" s="4" customFormat="1">
      <c r="A2439" s="3"/>
    </row>
  </sheetData>
  <mergeCells count="5">
    <mergeCell ref="A1:A2"/>
    <mergeCell ref="B1:B2"/>
    <mergeCell ref="C1:C2"/>
    <mergeCell ref="D1:D2"/>
    <mergeCell ref="E1:E2"/>
  </mergeCells>
  <pageMargins left="0.70866141732283472" right="0.70866141732283472" top="1.1023622047244095" bottom="0.70866141732283472" header="0.31496062992125984" footer="0.31496062992125984"/>
  <pageSetup orientation="landscape" r:id="rId1"/>
  <headerFooter>
    <oddHeader>&amp;L&amp;G&amp;C&amp;"Arial,Bold"&amp;18Table B-18: Pumped Water Flow Rates and Volumes
Intermediate Pond Totalizer&amp;R&amp;G</oddHeader>
    <oddFooter>&amp;L&amp;"Arial,Regular"&amp;8&amp;Z&amp;F\&amp;A&amp;R&amp;"Arial,Regular"&amp;10Page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306"/>
  <sheetViews>
    <sheetView view="pageLayout" zoomScale="85" zoomScalePageLayoutView="85" workbookViewId="0">
      <selection activeCell="A3" sqref="A3:A6"/>
    </sheetView>
  </sheetViews>
  <sheetFormatPr defaultRowHeight="14.25"/>
  <cols>
    <col min="1" max="1" width="11" style="11" customWidth="1"/>
    <col min="2" max="2" width="11.85546875" style="9" customWidth="1"/>
    <col min="3" max="3" width="12" style="9" customWidth="1"/>
    <col min="4" max="4" width="10" style="16" customWidth="1"/>
    <col min="5" max="5" width="10.28515625" style="16" customWidth="1"/>
    <col min="6" max="6" width="13.5703125" style="6" customWidth="1"/>
    <col min="7" max="7" width="16" style="17" customWidth="1"/>
    <col min="8" max="8" width="38.42578125" style="23" customWidth="1"/>
    <col min="9" max="16384" width="9.140625" style="1"/>
  </cols>
  <sheetData>
    <row r="1" spans="1:8" s="5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46" t="s">
        <v>4</v>
      </c>
    </row>
    <row r="2" spans="1:8" s="5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47"/>
    </row>
    <row r="3" spans="1:8" s="6" customFormat="1" ht="15" thickTop="1">
      <c r="A3" s="48">
        <v>40259</v>
      </c>
      <c r="B3" s="49">
        <v>0.6875</v>
      </c>
      <c r="C3" s="49">
        <v>1</v>
      </c>
      <c r="D3" s="50">
        <f>(IF(OR(ISBLANK(C3),ISBLANK(B3)),0,IF(AND((HOUR(C3-B3)+((MINUTE(C3-B3))/60))=0,C3=0),24,HOUR(C3-B3)+((MINUTE(C3-B3))/60))))</f>
        <v>7.5</v>
      </c>
      <c r="E3" s="51">
        <f>D3*60</f>
        <v>450</v>
      </c>
      <c r="F3" s="91">
        <v>2085.09</v>
      </c>
      <c r="G3" s="51">
        <f>(F3*E3)/1000</f>
        <v>938.29050000000007</v>
      </c>
      <c r="H3" s="53" t="s">
        <v>38</v>
      </c>
    </row>
    <row r="4" spans="1:8">
      <c r="A4" s="54">
        <v>40260</v>
      </c>
      <c r="B4" s="55">
        <v>0</v>
      </c>
      <c r="C4" s="55">
        <v>0.125</v>
      </c>
      <c r="D4" s="56">
        <f t="shared" ref="D4:D57" si="0">(IF(OR(ISBLANK(C4),ISBLANK(B4)),0,IF(AND((HOUR(C4-B4)+((MINUTE(C4-B4))/60))=0,C4=0),24,HOUR(C4-B4)+((MINUTE(C4-B4))/60))))</f>
        <v>3</v>
      </c>
      <c r="E4" s="57">
        <f t="shared" ref="E4:E57" si="1">D4*60</f>
        <v>180</v>
      </c>
      <c r="F4" s="94">
        <v>2085.09</v>
      </c>
      <c r="G4" s="57">
        <f t="shared" ref="G4:G16" si="2">(F4*E4)/1000</f>
        <v>375.31620000000004</v>
      </c>
      <c r="H4" s="59" t="s">
        <v>38</v>
      </c>
    </row>
    <row r="5" spans="1:8">
      <c r="A5" s="54">
        <v>40260</v>
      </c>
      <c r="B5" s="55">
        <v>0.125</v>
      </c>
      <c r="C5" s="55">
        <v>0.47916666666666669</v>
      </c>
      <c r="D5" s="56">
        <f t="shared" si="0"/>
        <v>8.5</v>
      </c>
      <c r="E5" s="57">
        <f t="shared" si="1"/>
        <v>510</v>
      </c>
      <c r="F5" s="94">
        <v>0</v>
      </c>
      <c r="G5" s="57">
        <f t="shared" si="2"/>
        <v>0</v>
      </c>
      <c r="H5" s="59" t="s">
        <v>48</v>
      </c>
    </row>
    <row r="6" spans="1:8">
      <c r="A6" s="54">
        <v>40260</v>
      </c>
      <c r="B6" s="55">
        <v>0.47916666666666669</v>
      </c>
      <c r="C6" s="55">
        <v>1</v>
      </c>
      <c r="D6" s="56">
        <f t="shared" si="0"/>
        <v>12.5</v>
      </c>
      <c r="E6" s="57">
        <f t="shared" si="1"/>
        <v>750</v>
      </c>
      <c r="F6" s="94">
        <v>6255.28</v>
      </c>
      <c r="G6" s="57">
        <f t="shared" si="2"/>
        <v>4691.46</v>
      </c>
      <c r="H6" s="59" t="s">
        <v>39</v>
      </c>
    </row>
    <row r="7" spans="1:8" ht="44.25" customHeight="1">
      <c r="A7" s="54">
        <v>40261</v>
      </c>
      <c r="B7" s="55">
        <v>0</v>
      </c>
      <c r="C7" s="55">
        <v>0.6381944444444444</v>
      </c>
      <c r="D7" s="56">
        <f t="shared" si="0"/>
        <v>15.316666666666666</v>
      </c>
      <c r="E7" s="57">
        <f t="shared" si="1"/>
        <v>919</v>
      </c>
      <c r="F7" s="94">
        <v>6255.28</v>
      </c>
      <c r="G7" s="57">
        <f t="shared" si="2"/>
        <v>5748.6023199999991</v>
      </c>
      <c r="H7" s="59" t="s">
        <v>87</v>
      </c>
    </row>
    <row r="8" spans="1:8">
      <c r="A8" s="54">
        <v>40261</v>
      </c>
      <c r="B8" s="55">
        <v>0.6381944444444444</v>
      </c>
      <c r="C8" s="55">
        <v>1</v>
      </c>
      <c r="D8" s="56">
        <f t="shared" si="0"/>
        <v>8.6833333333333336</v>
      </c>
      <c r="E8" s="57">
        <f t="shared" si="1"/>
        <v>521</v>
      </c>
      <c r="F8" s="94">
        <v>3650</v>
      </c>
      <c r="G8" s="57">
        <f t="shared" si="2"/>
        <v>1901.65</v>
      </c>
      <c r="H8" s="59" t="s">
        <v>40</v>
      </c>
    </row>
    <row r="9" spans="1:8">
      <c r="A9" s="54">
        <v>40262</v>
      </c>
      <c r="B9" s="55">
        <v>0</v>
      </c>
      <c r="C9" s="55">
        <v>1</v>
      </c>
      <c r="D9" s="56">
        <v>24</v>
      </c>
      <c r="E9" s="57">
        <f t="shared" si="1"/>
        <v>1440</v>
      </c>
      <c r="F9" s="94">
        <v>3650</v>
      </c>
      <c r="G9" s="57">
        <f t="shared" si="2"/>
        <v>5256</v>
      </c>
      <c r="H9" s="59" t="s">
        <v>40</v>
      </c>
    </row>
    <row r="10" spans="1:8">
      <c r="A10" s="54">
        <v>40263</v>
      </c>
      <c r="B10" s="55">
        <v>0</v>
      </c>
      <c r="C10" s="55">
        <v>1</v>
      </c>
      <c r="D10" s="56">
        <v>24</v>
      </c>
      <c r="E10" s="57">
        <f t="shared" si="1"/>
        <v>1440</v>
      </c>
      <c r="F10" s="94">
        <v>3650</v>
      </c>
      <c r="G10" s="57">
        <f t="shared" si="2"/>
        <v>5256</v>
      </c>
      <c r="H10" s="59" t="s">
        <v>40</v>
      </c>
    </row>
    <row r="11" spans="1:8">
      <c r="A11" s="54">
        <v>40264</v>
      </c>
      <c r="B11" s="55">
        <v>0</v>
      </c>
      <c r="C11" s="55">
        <v>0</v>
      </c>
      <c r="D11" s="56">
        <f t="shared" si="0"/>
        <v>24</v>
      </c>
      <c r="E11" s="57">
        <f t="shared" si="1"/>
        <v>1440</v>
      </c>
      <c r="F11" s="94">
        <v>3650</v>
      </c>
      <c r="G11" s="57">
        <f t="shared" si="2"/>
        <v>5256</v>
      </c>
      <c r="H11" s="59" t="s">
        <v>40</v>
      </c>
    </row>
    <row r="12" spans="1:8">
      <c r="A12" s="54">
        <v>40265</v>
      </c>
      <c r="B12" s="55">
        <v>0</v>
      </c>
      <c r="C12" s="55">
        <v>0</v>
      </c>
      <c r="D12" s="56">
        <f t="shared" si="0"/>
        <v>24</v>
      </c>
      <c r="E12" s="57">
        <f t="shared" si="1"/>
        <v>1440</v>
      </c>
      <c r="F12" s="94">
        <v>3650</v>
      </c>
      <c r="G12" s="57">
        <f t="shared" si="2"/>
        <v>5256</v>
      </c>
      <c r="H12" s="59" t="s">
        <v>40</v>
      </c>
    </row>
    <row r="13" spans="1:8">
      <c r="A13" s="54">
        <v>40266</v>
      </c>
      <c r="B13" s="55">
        <v>0</v>
      </c>
      <c r="C13" s="55">
        <v>0.36249999999999999</v>
      </c>
      <c r="D13" s="56">
        <f t="shared" si="0"/>
        <v>8.6999999999999993</v>
      </c>
      <c r="E13" s="57">
        <f t="shared" si="1"/>
        <v>522</v>
      </c>
      <c r="F13" s="94">
        <v>3650</v>
      </c>
      <c r="G13" s="57">
        <f t="shared" si="2"/>
        <v>1905.3</v>
      </c>
      <c r="H13" s="59" t="s">
        <v>40</v>
      </c>
    </row>
    <row r="14" spans="1:8" ht="27">
      <c r="A14" s="54">
        <v>40266</v>
      </c>
      <c r="B14" s="55">
        <v>0.36249999999999999</v>
      </c>
      <c r="C14" s="55">
        <v>1</v>
      </c>
      <c r="D14" s="56">
        <f t="shared" si="0"/>
        <v>15.3</v>
      </c>
      <c r="E14" s="57">
        <f t="shared" si="1"/>
        <v>918</v>
      </c>
      <c r="F14" s="94">
        <v>4300</v>
      </c>
      <c r="G14" s="57">
        <f t="shared" si="2"/>
        <v>3947.4</v>
      </c>
      <c r="H14" s="59" t="s">
        <v>88</v>
      </c>
    </row>
    <row r="15" spans="1:8">
      <c r="A15" s="54">
        <v>40267</v>
      </c>
      <c r="B15" s="55">
        <v>0</v>
      </c>
      <c r="C15" s="55">
        <v>0</v>
      </c>
      <c r="D15" s="56">
        <f t="shared" si="0"/>
        <v>24</v>
      </c>
      <c r="E15" s="57">
        <f t="shared" si="1"/>
        <v>1440</v>
      </c>
      <c r="F15" s="94">
        <v>4300</v>
      </c>
      <c r="G15" s="57">
        <f t="shared" si="2"/>
        <v>6192</v>
      </c>
      <c r="H15" s="59" t="s">
        <v>40</v>
      </c>
    </row>
    <row r="16" spans="1:8">
      <c r="A16" s="54">
        <v>40268</v>
      </c>
      <c r="B16" s="55">
        <v>0</v>
      </c>
      <c r="C16" s="55">
        <v>0</v>
      </c>
      <c r="D16" s="56">
        <f t="shared" si="0"/>
        <v>24</v>
      </c>
      <c r="E16" s="57">
        <f t="shared" si="1"/>
        <v>1440</v>
      </c>
      <c r="F16" s="94">
        <v>4300</v>
      </c>
      <c r="G16" s="57">
        <f t="shared" si="2"/>
        <v>6192</v>
      </c>
      <c r="H16" s="59" t="s">
        <v>40</v>
      </c>
    </row>
    <row r="17" spans="1:8">
      <c r="A17" s="54">
        <v>40269</v>
      </c>
      <c r="B17" s="55">
        <v>0</v>
      </c>
      <c r="C17" s="55">
        <v>0.77083333333333337</v>
      </c>
      <c r="D17" s="56">
        <f t="shared" si="0"/>
        <v>18.5</v>
      </c>
      <c r="E17" s="57">
        <f t="shared" si="1"/>
        <v>1110</v>
      </c>
      <c r="F17" s="94">
        <v>4300</v>
      </c>
      <c r="G17" s="57">
        <f>(F17*E17)/1000</f>
        <v>4773</v>
      </c>
      <c r="H17" s="59" t="s">
        <v>40</v>
      </c>
    </row>
    <row r="18" spans="1:8">
      <c r="A18" s="54">
        <v>40269</v>
      </c>
      <c r="B18" s="55">
        <v>0.77083333333333337</v>
      </c>
      <c r="C18" s="55">
        <v>1</v>
      </c>
      <c r="D18" s="56">
        <f t="shared" ref="D18:D22" si="3">(IF(OR(ISBLANK(C18),ISBLANK(B18)),0,IF(AND((HOUR(C18-B18)+((MINUTE(C18-B18))/60))=0,C18=0),24,HOUR(C18-B18)+((MINUTE(C18-B18))/60))))</f>
        <v>5.5</v>
      </c>
      <c r="E18" s="57">
        <f t="shared" ref="E18:E22" si="4">D18*60</f>
        <v>330</v>
      </c>
      <c r="F18" s="94">
        <v>0</v>
      </c>
      <c r="G18" s="57">
        <f t="shared" ref="G18:G22" si="5">(F18*E18)/1000</f>
        <v>0</v>
      </c>
      <c r="H18" s="59" t="s">
        <v>49</v>
      </c>
    </row>
    <row r="19" spans="1:8">
      <c r="A19" s="54">
        <v>40270</v>
      </c>
      <c r="B19" s="55">
        <v>0</v>
      </c>
      <c r="C19" s="55">
        <v>0</v>
      </c>
      <c r="D19" s="56">
        <f t="shared" si="3"/>
        <v>24</v>
      </c>
      <c r="E19" s="57">
        <f t="shared" si="4"/>
        <v>1440</v>
      </c>
      <c r="F19" s="94">
        <v>0</v>
      </c>
      <c r="G19" s="57">
        <f t="shared" si="5"/>
        <v>0</v>
      </c>
      <c r="H19" s="59" t="s">
        <v>49</v>
      </c>
    </row>
    <row r="20" spans="1:8">
      <c r="A20" s="54">
        <v>40271</v>
      </c>
      <c r="B20" s="55">
        <v>0</v>
      </c>
      <c r="C20" s="55">
        <v>0</v>
      </c>
      <c r="D20" s="56">
        <f t="shared" si="3"/>
        <v>24</v>
      </c>
      <c r="E20" s="57">
        <f t="shared" si="4"/>
        <v>1440</v>
      </c>
      <c r="F20" s="94">
        <v>0</v>
      </c>
      <c r="G20" s="57">
        <f t="shared" si="5"/>
        <v>0</v>
      </c>
      <c r="H20" s="59" t="s">
        <v>49</v>
      </c>
    </row>
    <row r="21" spans="1:8">
      <c r="A21" s="54">
        <v>40272</v>
      </c>
      <c r="B21" s="55">
        <v>0</v>
      </c>
      <c r="C21" s="55">
        <v>0</v>
      </c>
      <c r="D21" s="56">
        <f t="shared" si="3"/>
        <v>24</v>
      </c>
      <c r="E21" s="57">
        <f t="shared" si="4"/>
        <v>1440</v>
      </c>
      <c r="F21" s="94">
        <v>0</v>
      </c>
      <c r="G21" s="57">
        <f t="shared" si="5"/>
        <v>0</v>
      </c>
      <c r="H21" s="59" t="s">
        <v>49</v>
      </c>
    </row>
    <row r="22" spans="1:8">
      <c r="A22" s="54">
        <v>40273</v>
      </c>
      <c r="B22" s="55">
        <v>0</v>
      </c>
      <c r="C22" s="55">
        <v>0.4236111111111111</v>
      </c>
      <c r="D22" s="56">
        <f t="shared" si="3"/>
        <v>10.166666666666666</v>
      </c>
      <c r="E22" s="57">
        <f t="shared" si="4"/>
        <v>610</v>
      </c>
      <c r="F22" s="94">
        <v>0</v>
      </c>
      <c r="G22" s="57">
        <f t="shared" si="5"/>
        <v>0</v>
      </c>
      <c r="H22" s="59" t="s">
        <v>49</v>
      </c>
    </row>
    <row r="23" spans="1:8" ht="29.25" customHeight="1">
      <c r="A23" s="54">
        <v>40273</v>
      </c>
      <c r="B23" s="55">
        <v>0.4236111111111111</v>
      </c>
      <c r="C23" s="55">
        <v>0.66666666666666663</v>
      </c>
      <c r="D23" s="56">
        <f t="shared" si="0"/>
        <v>5.833333333333333</v>
      </c>
      <c r="E23" s="57">
        <f t="shared" si="1"/>
        <v>350</v>
      </c>
      <c r="F23" s="94">
        <v>4015</v>
      </c>
      <c r="G23" s="57">
        <f t="shared" ref="G23:G77" si="6">(F23*E23)/1000</f>
        <v>1405.25</v>
      </c>
      <c r="H23" s="59" t="s">
        <v>88</v>
      </c>
    </row>
    <row r="24" spans="1:8" ht="14.25" customHeight="1">
      <c r="A24" s="54">
        <v>40273</v>
      </c>
      <c r="B24" s="55">
        <v>0.66666666666666663</v>
      </c>
      <c r="C24" s="55">
        <v>1</v>
      </c>
      <c r="D24" s="56">
        <f t="shared" si="0"/>
        <v>8</v>
      </c>
      <c r="E24" s="57">
        <f t="shared" si="1"/>
        <v>480</v>
      </c>
      <c r="F24" s="94">
        <v>4460</v>
      </c>
      <c r="G24" s="57">
        <f t="shared" si="6"/>
        <v>2140.8000000000002</v>
      </c>
      <c r="H24" s="59" t="s">
        <v>41</v>
      </c>
    </row>
    <row r="25" spans="1:8" ht="27">
      <c r="A25" s="54">
        <v>40274</v>
      </c>
      <c r="B25" s="55">
        <v>0</v>
      </c>
      <c r="C25" s="55">
        <v>0</v>
      </c>
      <c r="D25" s="56">
        <f t="shared" si="0"/>
        <v>24</v>
      </c>
      <c r="E25" s="57">
        <f t="shared" si="1"/>
        <v>1440</v>
      </c>
      <c r="F25" s="94">
        <v>4460</v>
      </c>
      <c r="G25" s="57">
        <f t="shared" si="6"/>
        <v>6422.4</v>
      </c>
      <c r="H25" s="59" t="s">
        <v>89</v>
      </c>
    </row>
    <row r="26" spans="1:8">
      <c r="A26" s="54">
        <v>40275</v>
      </c>
      <c r="B26" s="55">
        <v>0</v>
      </c>
      <c r="C26" s="55">
        <v>0</v>
      </c>
      <c r="D26" s="56">
        <f t="shared" si="0"/>
        <v>24</v>
      </c>
      <c r="E26" s="57">
        <f t="shared" si="1"/>
        <v>1440</v>
      </c>
      <c r="F26" s="94">
        <v>4460</v>
      </c>
      <c r="G26" s="57">
        <f t="shared" si="6"/>
        <v>6422.4</v>
      </c>
      <c r="H26" s="59" t="s">
        <v>41</v>
      </c>
    </row>
    <row r="27" spans="1:8">
      <c r="A27" s="54">
        <v>40276</v>
      </c>
      <c r="B27" s="55">
        <v>0</v>
      </c>
      <c r="C27" s="55">
        <v>0</v>
      </c>
      <c r="D27" s="56">
        <f t="shared" si="0"/>
        <v>24</v>
      </c>
      <c r="E27" s="57">
        <f t="shared" si="1"/>
        <v>1440</v>
      </c>
      <c r="F27" s="94">
        <v>4460</v>
      </c>
      <c r="G27" s="57">
        <f t="shared" si="6"/>
        <v>6422.4</v>
      </c>
      <c r="H27" s="59" t="s">
        <v>41</v>
      </c>
    </row>
    <row r="28" spans="1:8">
      <c r="A28" s="54">
        <v>40277</v>
      </c>
      <c r="B28" s="55">
        <v>0</v>
      </c>
      <c r="C28" s="55">
        <v>0</v>
      </c>
      <c r="D28" s="56">
        <f t="shared" si="0"/>
        <v>24</v>
      </c>
      <c r="E28" s="57">
        <f t="shared" si="1"/>
        <v>1440</v>
      </c>
      <c r="F28" s="94">
        <v>4460</v>
      </c>
      <c r="G28" s="57">
        <f t="shared" si="6"/>
        <v>6422.4</v>
      </c>
      <c r="H28" s="59" t="s">
        <v>41</v>
      </c>
    </row>
    <row r="29" spans="1:8" ht="15" thickBot="1">
      <c r="A29" s="62">
        <v>40278</v>
      </c>
      <c r="B29" s="63">
        <v>0</v>
      </c>
      <c r="C29" s="63">
        <v>0</v>
      </c>
      <c r="D29" s="64">
        <f t="shared" si="0"/>
        <v>24</v>
      </c>
      <c r="E29" s="65">
        <f t="shared" si="1"/>
        <v>1440</v>
      </c>
      <c r="F29" s="99">
        <v>4460</v>
      </c>
      <c r="G29" s="65">
        <f t="shared" si="6"/>
        <v>6422.4</v>
      </c>
      <c r="H29" s="75" t="s">
        <v>41</v>
      </c>
    </row>
    <row r="30" spans="1:8" ht="15" thickTop="1">
      <c r="A30" s="110">
        <v>40279</v>
      </c>
      <c r="B30" s="111">
        <v>0</v>
      </c>
      <c r="C30" s="111">
        <v>0</v>
      </c>
      <c r="D30" s="112">
        <f t="shared" si="0"/>
        <v>24</v>
      </c>
      <c r="E30" s="113">
        <f t="shared" si="1"/>
        <v>1440</v>
      </c>
      <c r="F30" s="114">
        <v>4460</v>
      </c>
      <c r="G30" s="113">
        <f t="shared" si="6"/>
        <v>6422.4</v>
      </c>
      <c r="H30" s="115" t="s">
        <v>41</v>
      </c>
    </row>
    <row r="31" spans="1:8">
      <c r="A31" s="54">
        <v>40280</v>
      </c>
      <c r="B31" s="55">
        <v>0</v>
      </c>
      <c r="C31" s="55">
        <v>0.35416666666666669</v>
      </c>
      <c r="D31" s="56">
        <f t="shared" si="0"/>
        <v>8.5</v>
      </c>
      <c r="E31" s="57">
        <f t="shared" si="1"/>
        <v>510</v>
      </c>
      <c r="F31" s="94">
        <v>4460</v>
      </c>
      <c r="G31" s="57">
        <f t="shared" si="6"/>
        <v>2274.6</v>
      </c>
      <c r="H31" s="59" t="s">
        <v>41</v>
      </c>
    </row>
    <row r="32" spans="1:8" ht="27">
      <c r="A32" s="48">
        <v>40280</v>
      </c>
      <c r="B32" s="49">
        <v>0.35416666666666669</v>
      </c>
      <c r="C32" s="49">
        <v>1</v>
      </c>
      <c r="D32" s="50">
        <f t="shared" si="0"/>
        <v>15.5</v>
      </c>
      <c r="E32" s="51">
        <f t="shared" si="1"/>
        <v>930</v>
      </c>
      <c r="F32" s="91">
        <v>4634</v>
      </c>
      <c r="G32" s="51">
        <f t="shared" si="6"/>
        <v>4309.62</v>
      </c>
      <c r="H32" s="53" t="s">
        <v>89</v>
      </c>
    </row>
    <row r="33" spans="1:8">
      <c r="A33" s="54">
        <v>40281</v>
      </c>
      <c r="B33" s="55">
        <v>0</v>
      </c>
      <c r="C33" s="55">
        <v>0</v>
      </c>
      <c r="D33" s="56">
        <f t="shared" si="0"/>
        <v>24</v>
      </c>
      <c r="E33" s="57">
        <f t="shared" si="1"/>
        <v>1440</v>
      </c>
      <c r="F33" s="94">
        <v>4634</v>
      </c>
      <c r="G33" s="57">
        <f t="shared" si="6"/>
        <v>6672.96</v>
      </c>
      <c r="H33" s="59" t="s">
        <v>41</v>
      </c>
    </row>
    <row r="34" spans="1:8">
      <c r="A34" s="54">
        <v>40251</v>
      </c>
      <c r="B34" s="55">
        <v>0</v>
      </c>
      <c r="C34" s="55">
        <v>0</v>
      </c>
      <c r="D34" s="56">
        <f t="shared" si="0"/>
        <v>24</v>
      </c>
      <c r="E34" s="57">
        <f t="shared" si="1"/>
        <v>1440</v>
      </c>
      <c r="F34" s="94">
        <v>4634</v>
      </c>
      <c r="G34" s="57">
        <f t="shared" si="6"/>
        <v>6672.96</v>
      </c>
      <c r="H34" s="59" t="s">
        <v>41</v>
      </c>
    </row>
    <row r="35" spans="1:8">
      <c r="A35" s="54">
        <v>40283</v>
      </c>
      <c r="B35" s="55">
        <v>0</v>
      </c>
      <c r="C35" s="55">
        <v>0</v>
      </c>
      <c r="D35" s="56">
        <f t="shared" si="0"/>
        <v>24</v>
      </c>
      <c r="E35" s="57">
        <f t="shared" si="1"/>
        <v>1440</v>
      </c>
      <c r="F35" s="94">
        <v>4634</v>
      </c>
      <c r="G35" s="57">
        <f t="shared" si="6"/>
        <v>6672.96</v>
      </c>
      <c r="H35" s="59" t="s">
        <v>41</v>
      </c>
    </row>
    <row r="36" spans="1:8">
      <c r="A36" s="54">
        <v>40284</v>
      </c>
      <c r="B36" s="55">
        <v>0</v>
      </c>
      <c r="C36" s="55">
        <v>0</v>
      </c>
      <c r="D36" s="56">
        <f t="shared" si="0"/>
        <v>24</v>
      </c>
      <c r="E36" s="57">
        <f t="shared" si="1"/>
        <v>1440</v>
      </c>
      <c r="F36" s="94">
        <v>4634</v>
      </c>
      <c r="G36" s="57">
        <f t="shared" si="6"/>
        <v>6672.96</v>
      </c>
      <c r="H36" s="59" t="s">
        <v>41</v>
      </c>
    </row>
    <row r="37" spans="1:8">
      <c r="A37" s="54">
        <v>40285</v>
      </c>
      <c r="B37" s="55">
        <v>0</v>
      </c>
      <c r="C37" s="55">
        <v>0</v>
      </c>
      <c r="D37" s="56">
        <f t="shared" si="0"/>
        <v>24</v>
      </c>
      <c r="E37" s="57">
        <f t="shared" si="1"/>
        <v>1440</v>
      </c>
      <c r="F37" s="94">
        <v>4634</v>
      </c>
      <c r="G37" s="57">
        <f t="shared" si="6"/>
        <v>6672.96</v>
      </c>
      <c r="H37" s="59" t="s">
        <v>41</v>
      </c>
    </row>
    <row r="38" spans="1:8">
      <c r="A38" s="54">
        <v>40286</v>
      </c>
      <c r="B38" s="55">
        <v>0</v>
      </c>
      <c r="C38" s="55">
        <v>0.375</v>
      </c>
      <c r="D38" s="56">
        <f t="shared" si="0"/>
        <v>9</v>
      </c>
      <c r="E38" s="57">
        <f t="shared" si="1"/>
        <v>540</v>
      </c>
      <c r="F38" s="94">
        <v>4634</v>
      </c>
      <c r="G38" s="57">
        <f t="shared" si="6"/>
        <v>2502.36</v>
      </c>
      <c r="H38" s="59" t="s">
        <v>41</v>
      </c>
    </row>
    <row r="39" spans="1:8" ht="27">
      <c r="A39" s="54">
        <v>40286</v>
      </c>
      <c r="B39" s="55">
        <v>0.375</v>
      </c>
      <c r="C39" s="55">
        <v>1</v>
      </c>
      <c r="D39" s="56">
        <f t="shared" si="0"/>
        <v>15</v>
      </c>
      <c r="E39" s="57">
        <f t="shared" si="1"/>
        <v>900</v>
      </c>
      <c r="F39" s="94">
        <v>6700</v>
      </c>
      <c r="G39" s="57">
        <f t="shared" si="6"/>
        <v>6030</v>
      </c>
      <c r="H39" s="59" t="s">
        <v>90</v>
      </c>
    </row>
    <row r="40" spans="1:8">
      <c r="A40" s="54">
        <v>40287</v>
      </c>
      <c r="B40" s="55">
        <v>0</v>
      </c>
      <c r="C40" s="55">
        <v>0</v>
      </c>
      <c r="D40" s="56">
        <f t="shared" si="0"/>
        <v>24</v>
      </c>
      <c r="E40" s="57">
        <f t="shared" si="1"/>
        <v>1440</v>
      </c>
      <c r="F40" s="94">
        <v>6700</v>
      </c>
      <c r="G40" s="57">
        <f t="shared" si="6"/>
        <v>9648</v>
      </c>
      <c r="H40" s="59" t="s">
        <v>39</v>
      </c>
    </row>
    <row r="41" spans="1:8">
      <c r="A41" s="54">
        <v>40288</v>
      </c>
      <c r="B41" s="55">
        <v>0</v>
      </c>
      <c r="C41" s="55">
        <v>0</v>
      </c>
      <c r="D41" s="56">
        <f t="shared" si="0"/>
        <v>24</v>
      </c>
      <c r="E41" s="57">
        <f t="shared" si="1"/>
        <v>1440</v>
      </c>
      <c r="F41" s="94">
        <v>6700</v>
      </c>
      <c r="G41" s="57">
        <f t="shared" si="6"/>
        <v>9648</v>
      </c>
      <c r="H41" s="59" t="s">
        <v>39</v>
      </c>
    </row>
    <row r="42" spans="1:8">
      <c r="A42" s="54">
        <v>40289</v>
      </c>
      <c r="B42" s="55">
        <v>0</v>
      </c>
      <c r="C42" s="55">
        <v>0</v>
      </c>
      <c r="D42" s="56">
        <f t="shared" si="0"/>
        <v>24</v>
      </c>
      <c r="E42" s="57">
        <f t="shared" si="1"/>
        <v>1440</v>
      </c>
      <c r="F42" s="94">
        <v>6700</v>
      </c>
      <c r="G42" s="57">
        <f t="shared" si="6"/>
        <v>9648</v>
      </c>
      <c r="H42" s="59" t="s">
        <v>39</v>
      </c>
    </row>
    <row r="43" spans="1:8">
      <c r="A43" s="54">
        <v>40290</v>
      </c>
      <c r="B43" s="55">
        <v>0</v>
      </c>
      <c r="C43" s="55">
        <v>0.47916666666666669</v>
      </c>
      <c r="D43" s="56">
        <f t="shared" si="0"/>
        <v>11.5</v>
      </c>
      <c r="E43" s="57">
        <f t="shared" si="1"/>
        <v>690</v>
      </c>
      <c r="F43" s="94">
        <v>6700</v>
      </c>
      <c r="G43" s="57">
        <f t="shared" si="6"/>
        <v>4623</v>
      </c>
      <c r="H43" s="59" t="s">
        <v>39</v>
      </c>
    </row>
    <row r="44" spans="1:8" ht="27">
      <c r="A44" s="54">
        <v>40290</v>
      </c>
      <c r="B44" s="55">
        <v>0.47916666666666669</v>
      </c>
      <c r="C44" s="55">
        <v>1</v>
      </c>
      <c r="D44" s="56">
        <f t="shared" si="0"/>
        <v>12.5</v>
      </c>
      <c r="E44" s="57">
        <f t="shared" si="1"/>
        <v>750</v>
      </c>
      <c r="F44" s="94">
        <v>11400</v>
      </c>
      <c r="G44" s="57">
        <f t="shared" si="6"/>
        <v>8550</v>
      </c>
      <c r="H44" s="59" t="s">
        <v>91</v>
      </c>
    </row>
    <row r="45" spans="1:8">
      <c r="A45" s="54">
        <v>40291</v>
      </c>
      <c r="B45" s="55">
        <v>0</v>
      </c>
      <c r="C45" s="55">
        <v>0.3430555555555555</v>
      </c>
      <c r="D45" s="56">
        <f t="shared" si="0"/>
        <v>8.2333333333333325</v>
      </c>
      <c r="E45" s="57">
        <f t="shared" si="1"/>
        <v>493.99999999999994</v>
      </c>
      <c r="F45" s="94">
        <v>11400</v>
      </c>
      <c r="G45" s="57">
        <f t="shared" si="6"/>
        <v>5631.5999999999995</v>
      </c>
      <c r="H45" s="59" t="s">
        <v>42</v>
      </c>
    </row>
    <row r="46" spans="1:8">
      <c r="A46" s="54">
        <v>40291</v>
      </c>
      <c r="B46" s="55">
        <v>0.3430555555555555</v>
      </c>
      <c r="C46" s="55">
        <v>0.54513888888888895</v>
      </c>
      <c r="D46" s="56">
        <f t="shared" si="0"/>
        <v>4.8499999999999996</v>
      </c>
      <c r="E46" s="57">
        <f t="shared" si="1"/>
        <v>291</v>
      </c>
      <c r="F46" s="94">
        <v>0</v>
      </c>
      <c r="G46" s="57">
        <v>0</v>
      </c>
      <c r="H46" s="59" t="s">
        <v>43</v>
      </c>
    </row>
    <row r="47" spans="1:8" ht="27">
      <c r="A47" s="54">
        <v>40291</v>
      </c>
      <c r="B47" s="55">
        <v>0.54513888888888895</v>
      </c>
      <c r="C47" s="55">
        <v>0.70416666666666661</v>
      </c>
      <c r="D47" s="56">
        <f t="shared" si="0"/>
        <v>3.8166666666666664</v>
      </c>
      <c r="E47" s="57">
        <f t="shared" si="1"/>
        <v>229</v>
      </c>
      <c r="F47" s="94">
        <v>5850</v>
      </c>
      <c r="G47" s="57">
        <f t="shared" si="6"/>
        <v>1339.65</v>
      </c>
      <c r="H47" s="59" t="s">
        <v>92</v>
      </c>
    </row>
    <row r="48" spans="1:8">
      <c r="A48" s="54">
        <v>40291</v>
      </c>
      <c r="B48" s="55">
        <v>0.70416666666666661</v>
      </c>
      <c r="C48" s="55">
        <v>1</v>
      </c>
      <c r="D48" s="56">
        <f t="shared" si="0"/>
        <v>7.1</v>
      </c>
      <c r="E48" s="57">
        <f t="shared" si="1"/>
        <v>426</v>
      </c>
      <c r="F48" s="94">
        <v>0</v>
      </c>
      <c r="G48" s="57">
        <f t="shared" si="6"/>
        <v>0</v>
      </c>
      <c r="H48" s="59" t="s">
        <v>43</v>
      </c>
    </row>
    <row r="49" spans="1:8">
      <c r="A49" s="54">
        <v>40292</v>
      </c>
      <c r="B49" s="55">
        <v>0</v>
      </c>
      <c r="C49" s="55">
        <v>0</v>
      </c>
      <c r="D49" s="56">
        <f t="shared" si="0"/>
        <v>24</v>
      </c>
      <c r="E49" s="57">
        <f t="shared" si="1"/>
        <v>1440</v>
      </c>
      <c r="F49" s="94">
        <v>0</v>
      </c>
      <c r="G49" s="57">
        <v>0</v>
      </c>
      <c r="H49" s="59" t="s">
        <v>43</v>
      </c>
    </row>
    <row r="50" spans="1:8">
      <c r="A50" s="54">
        <v>40293</v>
      </c>
      <c r="B50" s="55">
        <v>0</v>
      </c>
      <c r="C50" s="55">
        <v>0.2986111111111111</v>
      </c>
      <c r="D50" s="56">
        <f t="shared" si="0"/>
        <v>7.166666666666667</v>
      </c>
      <c r="E50" s="57">
        <f t="shared" si="1"/>
        <v>430</v>
      </c>
      <c r="F50" s="94">
        <v>0</v>
      </c>
      <c r="G50" s="57">
        <f t="shared" si="6"/>
        <v>0</v>
      </c>
      <c r="H50" s="59" t="s">
        <v>43</v>
      </c>
    </row>
    <row r="51" spans="1:8" ht="27">
      <c r="A51" s="54">
        <v>40293</v>
      </c>
      <c r="B51" s="55">
        <v>0.2986111111111111</v>
      </c>
      <c r="C51" s="55">
        <v>1</v>
      </c>
      <c r="D51" s="56">
        <f t="shared" si="0"/>
        <v>16.833333333333332</v>
      </c>
      <c r="E51" s="57">
        <f t="shared" si="1"/>
        <v>1009.9999999999999</v>
      </c>
      <c r="F51" s="94">
        <v>7930</v>
      </c>
      <c r="G51" s="57">
        <f t="shared" si="6"/>
        <v>8009.2999999999993</v>
      </c>
      <c r="H51" s="59" t="s">
        <v>93</v>
      </c>
    </row>
    <row r="52" spans="1:8">
      <c r="A52" s="54">
        <v>40294</v>
      </c>
      <c r="B52" s="55">
        <v>0</v>
      </c>
      <c r="C52" s="55">
        <v>0</v>
      </c>
      <c r="D52" s="56">
        <f t="shared" si="0"/>
        <v>24</v>
      </c>
      <c r="E52" s="57">
        <f t="shared" si="1"/>
        <v>1440</v>
      </c>
      <c r="F52" s="94">
        <v>7930</v>
      </c>
      <c r="G52" s="57">
        <f t="shared" si="6"/>
        <v>11419.2</v>
      </c>
      <c r="H52" s="59" t="s">
        <v>45</v>
      </c>
    </row>
    <row r="53" spans="1:8">
      <c r="A53" s="54">
        <v>40295</v>
      </c>
      <c r="B53" s="55">
        <v>0</v>
      </c>
      <c r="C53" s="55">
        <v>0.57500000000000007</v>
      </c>
      <c r="D53" s="56">
        <f t="shared" si="0"/>
        <v>13.8</v>
      </c>
      <c r="E53" s="57">
        <f t="shared" si="1"/>
        <v>828</v>
      </c>
      <c r="F53" s="94">
        <v>7930</v>
      </c>
      <c r="G53" s="57">
        <f t="shared" si="6"/>
        <v>6566.04</v>
      </c>
      <c r="H53" s="59" t="s">
        <v>45</v>
      </c>
    </row>
    <row r="54" spans="1:8" ht="27">
      <c r="A54" s="54">
        <v>40295</v>
      </c>
      <c r="B54" s="55">
        <v>0.57500000000000007</v>
      </c>
      <c r="C54" s="55">
        <v>1</v>
      </c>
      <c r="D54" s="56">
        <f t="shared" si="0"/>
        <v>10.199999999999999</v>
      </c>
      <c r="E54" s="57">
        <f t="shared" si="1"/>
        <v>612</v>
      </c>
      <c r="F54" s="94">
        <v>10920</v>
      </c>
      <c r="G54" s="57">
        <f t="shared" si="6"/>
        <v>6683.04</v>
      </c>
      <c r="H54" s="59" t="s">
        <v>94</v>
      </c>
    </row>
    <row r="55" spans="1:8" ht="15" thickBot="1">
      <c r="A55" s="62">
        <v>40296</v>
      </c>
      <c r="B55" s="63">
        <v>0</v>
      </c>
      <c r="C55" s="63">
        <v>0.375</v>
      </c>
      <c r="D55" s="64">
        <f t="shared" si="0"/>
        <v>9</v>
      </c>
      <c r="E55" s="65">
        <f t="shared" si="1"/>
        <v>540</v>
      </c>
      <c r="F55" s="99">
        <v>10920</v>
      </c>
      <c r="G55" s="65">
        <f t="shared" si="6"/>
        <v>5896.8</v>
      </c>
      <c r="H55" s="75" t="s">
        <v>44</v>
      </c>
    </row>
    <row r="56" spans="1:8" ht="27.75" thickTop="1">
      <c r="A56" s="48">
        <v>40296</v>
      </c>
      <c r="B56" s="49">
        <v>0.375</v>
      </c>
      <c r="C56" s="49">
        <v>1</v>
      </c>
      <c r="D56" s="50">
        <f t="shared" si="0"/>
        <v>15</v>
      </c>
      <c r="E56" s="51">
        <f t="shared" si="1"/>
        <v>900</v>
      </c>
      <c r="F56" s="91">
        <v>13760</v>
      </c>
      <c r="G56" s="51">
        <f t="shared" si="6"/>
        <v>12384</v>
      </c>
      <c r="H56" s="53" t="s">
        <v>95</v>
      </c>
    </row>
    <row r="57" spans="1:8">
      <c r="A57" s="68">
        <v>40297</v>
      </c>
      <c r="B57" s="69">
        <v>0</v>
      </c>
      <c r="C57" s="69">
        <v>0.64583333333333337</v>
      </c>
      <c r="D57" s="70">
        <f t="shared" si="0"/>
        <v>15.5</v>
      </c>
      <c r="E57" s="71">
        <f t="shared" si="1"/>
        <v>930</v>
      </c>
      <c r="F57" s="97">
        <v>13760</v>
      </c>
      <c r="G57" s="71">
        <f t="shared" si="6"/>
        <v>12796.8</v>
      </c>
      <c r="H57" s="116" t="s">
        <v>47</v>
      </c>
    </row>
    <row r="58" spans="1:8" ht="27">
      <c r="A58" s="54">
        <v>40297</v>
      </c>
      <c r="B58" s="55">
        <v>0.64583333333333337</v>
      </c>
      <c r="C58" s="55">
        <v>1</v>
      </c>
      <c r="D58" s="56">
        <f t="shared" ref="D58:D83" si="7">(IF(OR(ISBLANK(C58),ISBLANK(B58)),0,IF(AND((HOUR(C58-B58)+((MINUTE(C58-B58))/60))=0,C58=0),24,HOUR(C58-B58)+((MINUTE(C58-B58))/60))))</f>
        <v>8.5</v>
      </c>
      <c r="E58" s="57">
        <f t="shared" ref="E58:E83" si="8">D58*60</f>
        <v>510</v>
      </c>
      <c r="F58" s="94">
        <v>15700</v>
      </c>
      <c r="G58" s="57">
        <f t="shared" si="6"/>
        <v>8007</v>
      </c>
      <c r="H58" s="59" t="s">
        <v>96</v>
      </c>
    </row>
    <row r="59" spans="1:8" ht="14.25" customHeight="1">
      <c r="A59" s="54">
        <v>40298</v>
      </c>
      <c r="B59" s="55">
        <v>0</v>
      </c>
      <c r="C59" s="55">
        <v>0</v>
      </c>
      <c r="D59" s="56">
        <f t="shared" si="7"/>
        <v>24</v>
      </c>
      <c r="E59" s="57">
        <f t="shared" si="8"/>
        <v>1440</v>
      </c>
      <c r="F59" s="94">
        <v>15700</v>
      </c>
      <c r="G59" s="57">
        <f t="shared" si="6"/>
        <v>22608</v>
      </c>
      <c r="H59" s="59" t="s">
        <v>46</v>
      </c>
    </row>
    <row r="60" spans="1:8">
      <c r="A60" s="54">
        <v>40299</v>
      </c>
      <c r="B60" s="55">
        <v>0</v>
      </c>
      <c r="C60" s="55">
        <v>0</v>
      </c>
      <c r="D60" s="56">
        <f t="shared" si="7"/>
        <v>24</v>
      </c>
      <c r="E60" s="57">
        <f t="shared" si="8"/>
        <v>1440</v>
      </c>
      <c r="F60" s="94">
        <v>15700</v>
      </c>
      <c r="G60" s="57">
        <f t="shared" si="6"/>
        <v>22608</v>
      </c>
      <c r="H60" s="59" t="s">
        <v>58</v>
      </c>
    </row>
    <row r="61" spans="1:8">
      <c r="A61" s="54">
        <v>40300</v>
      </c>
      <c r="B61" s="55">
        <v>0</v>
      </c>
      <c r="C61" s="55">
        <v>0.65694444444444444</v>
      </c>
      <c r="D61" s="56">
        <f t="shared" si="7"/>
        <v>15.766666666666667</v>
      </c>
      <c r="E61" s="57">
        <f t="shared" si="8"/>
        <v>946</v>
      </c>
      <c r="F61" s="94">
        <v>17800</v>
      </c>
      <c r="G61" s="57">
        <f t="shared" si="6"/>
        <v>16838.8</v>
      </c>
      <c r="H61" s="59" t="s">
        <v>58</v>
      </c>
    </row>
    <row r="62" spans="1:8">
      <c r="A62" s="54">
        <v>40300</v>
      </c>
      <c r="B62" s="55">
        <v>0.65694444444444444</v>
      </c>
      <c r="C62" s="55">
        <v>1</v>
      </c>
      <c r="D62" s="56">
        <f t="shared" si="7"/>
        <v>8.2333333333333325</v>
      </c>
      <c r="E62" s="57">
        <f t="shared" si="8"/>
        <v>493.99999999999994</v>
      </c>
      <c r="F62" s="94">
        <v>17800</v>
      </c>
      <c r="G62" s="57">
        <f t="shared" si="6"/>
        <v>8793.1999999999989</v>
      </c>
      <c r="H62" s="59" t="s">
        <v>97</v>
      </c>
    </row>
    <row r="63" spans="1:8">
      <c r="A63" s="54">
        <v>40301</v>
      </c>
      <c r="B63" s="55">
        <v>0</v>
      </c>
      <c r="C63" s="55">
        <v>0</v>
      </c>
      <c r="D63" s="56">
        <f t="shared" si="7"/>
        <v>24</v>
      </c>
      <c r="E63" s="57">
        <f t="shared" si="8"/>
        <v>1440</v>
      </c>
      <c r="F63" s="94">
        <v>17800</v>
      </c>
      <c r="G63" s="57">
        <f t="shared" si="6"/>
        <v>25632</v>
      </c>
      <c r="H63" s="59" t="s">
        <v>97</v>
      </c>
    </row>
    <row r="64" spans="1:8">
      <c r="A64" s="54">
        <v>40302</v>
      </c>
      <c r="B64" s="55">
        <v>0</v>
      </c>
      <c r="C64" s="55">
        <v>0</v>
      </c>
      <c r="D64" s="56">
        <f t="shared" si="7"/>
        <v>24</v>
      </c>
      <c r="E64" s="57">
        <f t="shared" si="8"/>
        <v>1440</v>
      </c>
      <c r="F64" s="94">
        <v>17800</v>
      </c>
      <c r="G64" s="57">
        <f t="shared" si="6"/>
        <v>25632</v>
      </c>
      <c r="H64" s="59" t="s">
        <v>58</v>
      </c>
    </row>
    <row r="65" spans="1:8">
      <c r="A65" s="54">
        <v>40303</v>
      </c>
      <c r="B65" s="55">
        <v>0</v>
      </c>
      <c r="C65" s="55">
        <v>0</v>
      </c>
      <c r="D65" s="56">
        <f t="shared" si="7"/>
        <v>24</v>
      </c>
      <c r="E65" s="57">
        <f t="shared" si="8"/>
        <v>1440</v>
      </c>
      <c r="F65" s="94">
        <v>17800</v>
      </c>
      <c r="G65" s="57">
        <f t="shared" si="6"/>
        <v>25632</v>
      </c>
      <c r="H65" s="59" t="s">
        <v>58</v>
      </c>
    </row>
    <row r="66" spans="1:8">
      <c r="A66" s="54">
        <v>40304</v>
      </c>
      <c r="B66" s="55">
        <v>0</v>
      </c>
      <c r="C66" s="55">
        <v>0</v>
      </c>
      <c r="D66" s="56">
        <f t="shared" si="7"/>
        <v>24</v>
      </c>
      <c r="E66" s="57">
        <f t="shared" si="8"/>
        <v>1440</v>
      </c>
      <c r="F66" s="94">
        <v>17800</v>
      </c>
      <c r="G66" s="57">
        <f t="shared" si="6"/>
        <v>25632</v>
      </c>
      <c r="H66" s="59" t="s">
        <v>58</v>
      </c>
    </row>
    <row r="67" spans="1:8">
      <c r="A67" s="54">
        <v>40305</v>
      </c>
      <c r="B67" s="55">
        <v>0</v>
      </c>
      <c r="C67" s="55">
        <v>0</v>
      </c>
      <c r="D67" s="56">
        <f t="shared" si="7"/>
        <v>24</v>
      </c>
      <c r="E67" s="57">
        <f t="shared" si="8"/>
        <v>1440</v>
      </c>
      <c r="F67" s="94">
        <v>17800</v>
      </c>
      <c r="G67" s="57">
        <f t="shared" si="6"/>
        <v>25632</v>
      </c>
      <c r="H67" s="59" t="s">
        <v>58</v>
      </c>
    </row>
    <row r="68" spans="1:8">
      <c r="A68" s="54">
        <v>40306</v>
      </c>
      <c r="B68" s="55">
        <v>0</v>
      </c>
      <c r="C68" s="55">
        <v>0</v>
      </c>
      <c r="D68" s="56">
        <f t="shared" si="7"/>
        <v>24</v>
      </c>
      <c r="E68" s="57">
        <f t="shared" si="8"/>
        <v>1440</v>
      </c>
      <c r="F68" s="94">
        <v>17800</v>
      </c>
      <c r="G68" s="57">
        <f t="shared" si="6"/>
        <v>25632</v>
      </c>
      <c r="H68" s="59" t="s">
        <v>58</v>
      </c>
    </row>
    <row r="69" spans="1:8">
      <c r="A69" s="54">
        <v>40307</v>
      </c>
      <c r="B69" s="55">
        <v>0</v>
      </c>
      <c r="C69" s="55">
        <v>0</v>
      </c>
      <c r="D69" s="56">
        <f t="shared" si="7"/>
        <v>24</v>
      </c>
      <c r="E69" s="57">
        <f t="shared" si="8"/>
        <v>1440</v>
      </c>
      <c r="F69" s="94">
        <v>17800</v>
      </c>
      <c r="G69" s="57">
        <f t="shared" si="6"/>
        <v>25632</v>
      </c>
      <c r="H69" s="59" t="s">
        <v>58</v>
      </c>
    </row>
    <row r="70" spans="1:8">
      <c r="A70" s="54">
        <v>40308</v>
      </c>
      <c r="B70" s="55">
        <v>0</v>
      </c>
      <c r="C70" s="55">
        <v>0.40347222222222223</v>
      </c>
      <c r="D70" s="56">
        <f t="shared" si="7"/>
        <v>9.6833333333333336</v>
      </c>
      <c r="E70" s="57">
        <f t="shared" si="8"/>
        <v>581</v>
      </c>
      <c r="F70" s="94">
        <v>17800</v>
      </c>
      <c r="G70" s="57">
        <f t="shared" si="6"/>
        <v>10341.799999999999</v>
      </c>
      <c r="H70" s="59" t="s">
        <v>97</v>
      </c>
    </row>
    <row r="71" spans="1:8">
      <c r="A71" s="54">
        <v>40309</v>
      </c>
      <c r="B71" s="55">
        <v>0.40347222222222223</v>
      </c>
      <c r="C71" s="55">
        <v>1</v>
      </c>
      <c r="D71" s="56">
        <f t="shared" si="7"/>
        <v>14.316666666666666</v>
      </c>
      <c r="E71" s="57">
        <f t="shared" si="8"/>
        <v>859</v>
      </c>
      <c r="F71" s="94">
        <v>17900</v>
      </c>
      <c r="G71" s="57">
        <f t="shared" si="6"/>
        <v>15376.1</v>
      </c>
      <c r="H71" s="59" t="s">
        <v>58</v>
      </c>
    </row>
    <row r="72" spans="1:8">
      <c r="A72" s="54">
        <v>40310</v>
      </c>
      <c r="B72" s="55">
        <v>0</v>
      </c>
      <c r="C72" s="55">
        <v>0</v>
      </c>
      <c r="D72" s="56">
        <f t="shared" si="7"/>
        <v>24</v>
      </c>
      <c r="E72" s="57">
        <f t="shared" si="8"/>
        <v>1440</v>
      </c>
      <c r="F72" s="94">
        <v>17900</v>
      </c>
      <c r="G72" s="57">
        <f t="shared" si="6"/>
        <v>25776</v>
      </c>
      <c r="H72" s="59" t="s">
        <v>58</v>
      </c>
    </row>
    <row r="73" spans="1:8">
      <c r="A73" s="54">
        <v>40311</v>
      </c>
      <c r="B73" s="55">
        <v>0</v>
      </c>
      <c r="C73" s="55">
        <v>0</v>
      </c>
      <c r="D73" s="56">
        <f t="shared" si="7"/>
        <v>24</v>
      </c>
      <c r="E73" s="57">
        <f t="shared" si="8"/>
        <v>1440</v>
      </c>
      <c r="F73" s="94">
        <v>17900</v>
      </c>
      <c r="G73" s="57">
        <f t="shared" si="6"/>
        <v>25776</v>
      </c>
      <c r="H73" s="59" t="s">
        <v>58</v>
      </c>
    </row>
    <row r="74" spans="1:8">
      <c r="A74" s="54">
        <v>40312</v>
      </c>
      <c r="B74" s="55">
        <v>0</v>
      </c>
      <c r="C74" s="55">
        <v>0</v>
      </c>
      <c r="D74" s="56">
        <f t="shared" si="7"/>
        <v>24</v>
      </c>
      <c r="E74" s="57">
        <f t="shared" si="8"/>
        <v>1440</v>
      </c>
      <c r="F74" s="94">
        <v>17900</v>
      </c>
      <c r="G74" s="57">
        <f t="shared" si="6"/>
        <v>25776</v>
      </c>
      <c r="H74" s="59" t="s">
        <v>58</v>
      </c>
    </row>
    <row r="75" spans="1:8">
      <c r="A75" s="54">
        <v>40313</v>
      </c>
      <c r="B75" s="55">
        <v>0</v>
      </c>
      <c r="C75" s="55">
        <v>0</v>
      </c>
      <c r="D75" s="56">
        <f t="shared" si="7"/>
        <v>24</v>
      </c>
      <c r="E75" s="57">
        <f t="shared" si="8"/>
        <v>1440</v>
      </c>
      <c r="F75" s="94">
        <v>17900</v>
      </c>
      <c r="G75" s="57">
        <f t="shared" si="6"/>
        <v>25776</v>
      </c>
      <c r="H75" s="59" t="s">
        <v>58</v>
      </c>
    </row>
    <row r="76" spans="1:8">
      <c r="A76" s="54">
        <v>40314</v>
      </c>
      <c r="B76" s="55">
        <v>0</v>
      </c>
      <c r="C76" s="55">
        <v>0</v>
      </c>
      <c r="D76" s="56">
        <f t="shared" si="7"/>
        <v>24</v>
      </c>
      <c r="E76" s="57">
        <f t="shared" si="8"/>
        <v>1440</v>
      </c>
      <c r="F76" s="94">
        <v>17900</v>
      </c>
      <c r="G76" s="57">
        <f t="shared" si="6"/>
        <v>25776</v>
      </c>
      <c r="H76" s="59" t="s">
        <v>58</v>
      </c>
    </row>
    <row r="77" spans="1:8">
      <c r="A77" s="54">
        <v>40315</v>
      </c>
      <c r="B77" s="55">
        <v>0</v>
      </c>
      <c r="C77" s="55">
        <v>0.4375</v>
      </c>
      <c r="D77" s="56">
        <f t="shared" si="7"/>
        <v>10.5</v>
      </c>
      <c r="E77" s="57">
        <f t="shared" si="8"/>
        <v>630</v>
      </c>
      <c r="F77" s="94">
        <v>17900</v>
      </c>
      <c r="G77" s="57">
        <f t="shared" si="6"/>
        <v>11277</v>
      </c>
      <c r="H77" s="59" t="s">
        <v>58</v>
      </c>
    </row>
    <row r="78" spans="1:8" ht="27">
      <c r="A78" s="54">
        <v>40315</v>
      </c>
      <c r="B78" s="55">
        <v>0.4375</v>
      </c>
      <c r="C78" s="55">
        <v>1</v>
      </c>
      <c r="D78" s="56">
        <f t="shared" si="7"/>
        <v>13.5</v>
      </c>
      <c r="E78" s="57">
        <f t="shared" ref="E78:E80" si="9">D78*60</f>
        <v>810</v>
      </c>
      <c r="F78" s="94">
        <v>20000</v>
      </c>
      <c r="G78" s="57">
        <f t="shared" ref="G78:G95" si="10">(F78*E78)/1000</f>
        <v>16200</v>
      </c>
      <c r="H78" s="59" t="s">
        <v>98</v>
      </c>
    </row>
    <row r="79" spans="1:8">
      <c r="A79" s="54">
        <v>40316</v>
      </c>
      <c r="B79" s="55">
        <v>0</v>
      </c>
      <c r="C79" s="55">
        <v>0</v>
      </c>
      <c r="D79" s="56">
        <f t="shared" si="7"/>
        <v>24</v>
      </c>
      <c r="E79" s="57">
        <f t="shared" si="9"/>
        <v>1440</v>
      </c>
      <c r="F79" s="94">
        <v>20000</v>
      </c>
      <c r="G79" s="57">
        <f t="shared" si="10"/>
        <v>28800</v>
      </c>
      <c r="H79" s="59"/>
    </row>
    <row r="80" spans="1:8">
      <c r="A80" s="54">
        <v>40317</v>
      </c>
      <c r="B80" s="55">
        <v>0</v>
      </c>
      <c r="C80" s="55">
        <v>0</v>
      </c>
      <c r="D80" s="56">
        <f t="shared" si="7"/>
        <v>24</v>
      </c>
      <c r="E80" s="57">
        <f t="shared" si="9"/>
        <v>1440</v>
      </c>
      <c r="F80" s="94">
        <v>20000</v>
      </c>
      <c r="G80" s="57">
        <f t="shared" si="10"/>
        <v>28800</v>
      </c>
      <c r="H80" s="59"/>
    </row>
    <row r="81" spans="1:8" ht="27">
      <c r="A81" s="54">
        <v>40318</v>
      </c>
      <c r="B81" s="93">
        <v>0</v>
      </c>
      <c r="C81" s="93">
        <v>0.59166666666666667</v>
      </c>
      <c r="D81" s="56">
        <f t="shared" si="7"/>
        <v>14.2</v>
      </c>
      <c r="E81" s="57">
        <f t="shared" si="8"/>
        <v>852</v>
      </c>
      <c r="F81" s="101">
        <v>22500</v>
      </c>
      <c r="G81" s="57">
        <f t="shared" si="10"/>
        <v>19170</v>
      </c>
      <c r="H81" s="59" t="s">
        <v>99</v>
      </c>
    </row>
    <row r="82" spans="1:8">
      <c r="A82" s="54">
        <v>40318</v>
      </c>
      <c r="B82" s="93">
        <v>0.59166666666666667</v>
      </c>
      <c r="C82" s="55">
        <v>1</v>
      </c>
      <c r="D82" s="56">
        <f t="shared" si="7"/>
        <v>9.8000000000000007</v>
      </c>
      <c r="E82" s="57">
        <f>D82*60</f>
        <v>588</v>
      </c>
      <c r="F82" s="101">
        <v>22500</v>
      </c>
      <c r="G82" s="57">
        <f t="shared" si="10"/>
        <v>13230</v>
      </c>
      <c r="H82" s="61"/>
    </row>
    <row r="83" spans="1:8" ht="15" thickBot="1">
      <c r="A83" s="62">
        <v>40319</v>
      </c>
      <c r="B83" s="102">
        <v>0</v>
      </c>
      <c r="C83" s="102">
        <v>0</v>
      </c>
      <c r="D83" s="64">
        <f t="shared" si="7"/>
        <v>24</v>
      </c>
      <c r="E83" s="65">
        <f t="shared" si="8"/>
        <v>1440</v>
      </c>
      <c r="F83" s="103">
        <v>22500</v>
      </c>
      <c r="G83" s="65">
        <f t="shared" si="10"/>
        <v>32400</v>
      </c>
      <c r="H83" s="67"/>
    </row>
    <row r="84" spans="1:8" ht="15" thickTop="1">
      <c r="A84" s="48">
        <v>40320</v>
      </c>
      <c r="B84" s="90">
        <v>0</v>
      </c>
      <c r="C84" s="90">
        <v>0</v>
      </c>
      <c r="D84" s="50">
        <f t="shared" ref="D84" si="11">(IF(OR(ISBLANK(C84),ISBLANK(B84)),0,IF(AND((HOUR(C84-B84)+((MINUTE(C84-B84))/60))=0,C84=0),24,HOUR(C84-B84)+((MINUTE(C84-B84))/60))))</f>
        <v>24</v>
      </c>
      <c r="E84" s="51">
        <f t="shared" ref="E84" si="12">D84*60</f>
        <v>1440</v>
      </c>
      <c r="F84" s="104">
        <v>22500</v>
      </c>
      <c r="G84" s="51">
        <f t="shared" si="10"/>
        <v>32400</v>
      </c>
      <c r="H84" s="88"/>
    </row>
    <row r="85" spans="1:8" ht="14.25" customHeight="1">
      <c r="A85" s="68">
        <v>40321</v>
      </c>
      <c r="B85" s="117">
        <v>0</v>
      </c>
      <c r="C85" s="117">
        <v>0</v>
      </c>
      <c r="D85" s="70">
        <f t="shared" ref="D85:D95" si="13">(IF(OR(ISBLANK(C85),ISBLANK(B85)),0,IF(AND((HOUR(C85-B85)+((MINUTE(C85-B85))/60))=0,C85=0),24,HOUR(C85-B85)+((MINUTE(C85-B85))/60))))</f>
        <v>24</v>
      </c>
      <c r="E85" s="71">
        <f t="shared" ref="E85:E95" si="14">D85*60</f>
        <v>1440</v>
      </c>
      <c r="F85" s="118">
        <v>22500</v>
      </c>
      <c r="G85" s="71">
        <f t="shared" si="10"/>
        <v>32400</v>
      </c>
      <c r="H85" s="73"/>
    </row>
    <row r="86" spans="1:8" ht="27">
      <c r="A86" s="54">
        <v>40322</v>
      </c>
      <c r="B86" s="93">
        <v>0</v>
      </c>
      <c r="C86" s="93">
        <v>0.3840277777777778</v>
      </c>
      <c r="D86" s="56">
        <f t="shared" si="13"/>
        <v>9.2166666666666668</v>
      </c>
      <c r="E86" s="105">
        <f t="shared" si="14"/>
        <v>553</v>
      </c>
      <c r="F86" s="101">
        <v>22300</v>
      </c>
      <c r="G86" s="57">
        <f t="shared" si="10"/>
        <v>12331.9</v>
      </c>
      <c r="H86" s="61" t="s">
        <v>100</v>
      </c>
    </row>
    <row r="87" spans="1:8">
      <c r="A87" s="54">
        <v>40322</v>
      </c>
      <c r="B87" s="93">
        <v>0.3840277777777778</v>
      </c>
      <c r="C87" s="55">
        <v>1</v>
      </c>
      <c r="D87" s="56">
        <f t="shared" si="13"/>
        <v>14.783333333333333</v>
      </c>
      <c r="E87" s="105">
        <f t="shared" si="14"/>
        <v>887</v>
      </c>
      <c r="F87" s="101">
        <v>22300</v>
      </c>
      <c r="G87" s="57">
        <f t="shared" si="10"/>
        <v>19780.099999999999</v>
      </c>
      <c r="H87" s="61"/>
    </row>
    <row r="88" spans="1:8">
      <c r="A88" s="54">
        <v>40323</v>
      </c>
      <c r="B88" s="93">
        <v>0</v>
      </c>
      <c r="C88" s="93">
        <v>0</v>
      </c>
      <c r="D88" s="56">
        <f t="shared" si="13"/>
        <v>24</v>
      </c>
      <c r="E88" s="57">
        <f t="shared" si="14"/>
        <v>1440</v>
      </c>
      <c r="F88" s="101">
        <v>22300</v>
      </c>
      <c r="G88" s="57">
        <f t="shared" si="10"/>
        <v>32112</v>
      </c>
      <c r="H88" s="61"/>
    </row>
    <row r="89" spans="1:8">
      <c r="A89" s="54">
        <v>40324</v>
      </c>
      <c r="B89" s="93">
        <v>0</v>
      </c>
      <c r="C89" s="93">
        <v>0</v>
      </c>
      <c r="D89" s="56">
        <f t="shared" si="13"/>
        <v>24</v>
      </c>
      <c r="E89" s="57">
        <f t="shared" si="14"/>
        <v>1440</v>
      </c>
      <c r="F89" s="101">
        <v>22300</v>
      </c>
      <c r="G89" s="57">
        <f t="shared" si="10"/>
        <v>32112</v>
      </c>
      <c r="H89" s="61"/>
    </row>
    <row r="90" spans="1:8">
      <c r="A90" s="54">
        <v>40325</v>
      </c>
      <c r="B90" s="93">
        <v>0</v>
      </c>
      <c r="C90" s="93">
        <v>0</v>
      </c>
      <c r="D90" s="56">
        <f t="shared" si="13"/>
        <v>24</v>
      </c>
      <c r="E90" s="57">
        <f t="shared" si="14"/>
        <v>1440</v>
      </c>
      <c r="F90" s="101">
        <v>22300</v>
      </c>
      <c r="G90" s="57">
        <f t="shared" si="10"/>
        <v>32112</v>
      </c>
      <c r="H90" s="61"/>
    </row>
    <row r="91" spans="1:8">
      <c r="A91" s="92">
        <v>40326</v>
      </c>
      <c r="B91" s="93">
        <v>0</v>
      </c>
      <c r="C91" s="93">
        <v>0</v>
      </c>
      <c r="D91" s="56">
        <f t="shared" si="13"/>
        <v>24</v>
      </c>
      <c r="E91" s="57">
        <f t="shared" si="14"/>
        <v>1440</v>
      </c>
      <c r="F91" s="101">
        <v>22300</v>
      </c>
      <c r="G91" s="57">
        <f t="shared" si="10"/>
        <v>32112</v>
      </c>
      <c r="H91" s="61"/>
    </row>
    <row r="92" spans="1:8">
      <c r="A92" s="92">
        <v>40327</v>
      </c>
      <c r="B92" s="93">
        <v>0</v>
      </c>
      <c r="C92" s="93">
        <v>0</v>
      </c>
      <c r="D92" s="56">
        <f t="shared" si="13"/>
        <v>24</v>
      </c>
      <c r="E92" s="57">
        <f t="shared" si="14"/>
        <v>1440</v>
      </c>
      <c r="F92" s="101">
        <v>22300</v>
      </c>
      <c r="G92" s="57">
        <f t="shared" si="10"/>
        <v>32112</v>
      </c>
      <c r="H92" s="61"/>
    </row>
    <row r="93" spans="1:8">
      <c r="A93" s="92">
        <v>40328</v>
      </c>
      <c r="B93" s="93">
        <v>0</v>
      </c>
      <c r="C93" s="93">
        <v>0</v>
      </c>
      <c r="D93" s="56">
        <f t="shared" si="13"/>
        <v>24</v>
      </c>
      <c r="E93" s="57">
        <f t="shared" si="14"/>
        <v>1440</v>
      </c>
      <c r="F93" s="101">
        <v>22300</v>
      </c>
      <c r="G93" s="57">
        <f t="shared" si="10"/>
        <v>32112</v>
      </c>
      <c r="H93" s="61"/>
    </row>
    <row r="94" spans="1:8">
      <c r="A94" s="92">
        <v>40329</v>
      </c>
      <c r="B94" s="93">
        <v>0</v>
      </c>
      <c r="C94" s="93">
        <v>0.37152777777777773</v>
      </c>
      <c r="D94" s="56">
        <f t="shared" si="13"/>
        <v>8.9166666666666661</v>
      </c>
      <c r="E94" s="57">
        <f t="shared" si="14"/>
        <v>535</v>
      </c>
      <c r="F94" s="101">
        <v>22300</v>
      </c>
      <c r="G94" s="57">
        <f t="shared" si="10"/>
        <v>11930.5</v>
      </c>
      <c r="H94" s="61"/>
    </row>
    <row r="95" spans="1:8" ht="27">
      <c r="A95" s="92">
        <v>40329</v>
      </c>
      <c r="B95" s="93">
        <v>0.37152777777777773</v>
      </c>
      <c r="C95" s="55">
        <v>1</v>
      </c>
      <c r="D95" s="56">
        <f t="shared" si="13"/>
        <v>15.083333333333334</v>
      </c>
      <c r="E95" s="57">
        <f t="shared" si="14"/>
        <v>905</v>
      </c>
      <c r="F95" s="101">
        <v>22764</v>
      </c>
      <c r="G95" s="57">
        <f t="shared" si="10"/>
        <v>20601.419999999998</v>
      </c>
      <c r="H95" s="61" t="s">
        <v>100</v>
      </c>
    </row>
    <row r="96" spans="1:8" ht="12.2" customHeight="1">
      <c r="A96" s="92">
        <v>40330</v>
      </c>
      <c r="B96" s="93">
        <v>0</v>
      </c>
      <c r="C96" s="93">
        <v>0</v>
      </c>
      <c r="D96" s="56">
        <f t="shared" ref="D96" si="15">(IF(OR(ISBLANK(C96),ISBLANK(B96)),0,IF(AND((HOUR(C96-B96)+((MINUTE(C96-B96))/60))=0,C96=0),24,HOUR(C96-B96)+((MINUTE(C96-B96))/60))))</f>
        <v>24</v>
      </c>
      <c r="E96" s="57">
        <f t="shared" ref="E96" si="16">D96*60</f>
        <v>1440</v>
      </c>
      <c r="F96" s="101">
        <v>22764</v>
      </c>
      <c r="G96" s="57">
        <f t="shared" ref="G96:G131" si="17">(F96*E96)/1000</f>
        <v>32780.160000000003</v>
      </c>
      <c r="H96" s="61"/>
    </row>
    <row r="97" spans="1:8" ht="12.2" customHeight="1">
      <c r="A97" s="92">
        <v>40331</v>
      </c>
      <c r="B97" s="93">
        <v>0</v>
      </c>
      <c r="C97" s="93">
        <v>0</v>
      </c>
      <c r="D97" s="56">
        <f t="shared" ref="D97:D102" si="18">(IF(OR(ISBLANK(C97),ISBLANK(B97)),0,IF(AND((HOUR(C97-B97)+((MINUTE(C97-B97))/60))=0,C97=0),24,HOUR(C97-B97)+((MINUTE(C97-B97))/60))))</f>
        <v>24</v>
      </c>
      <c r="E97" s="57">
        <f t="shared" ref="E97:E131" si="19">D97*60</f>
        <v>1440</v>
      </c>
      <c r="F97" s="101">
        <v>22764</v>
      </c>
      <c r="G97" s="57">
        <f t="shared" si="17"/>
        <v>32780.160000000003</v>
      </c>
      <c r="H97" s="61"/>
    </row>
    <row r="98" spans="1:8" ht="12.2" customHeight="1">
      <c r="A98" s="92">
        <v>40332</v>
      </c>
      <c r="B98" s="93">
        <v>0</v>
      </c>
      <c r="C98" s="93">
        <v>0</v>
      </c>
      <c r="D98" s="56">
        <f t="shared" si="18"/>
        <v>24</v>
      </c>
      <c r="E98" s="57">
        <f t="shared" si="19"/>
        <v>1440</v>
      </c>
      <c r="F98" s="101">
        <v>22764</v>
      </c>
      <c r="G98" s="57">
        <f t="shared" si="17"/>
        <v>32780.160000000003</v>
      </c>
      <c r="H98" s="61"/>
    </row>
    <row r="99" spans="1:8" ht="12.2" customHeight="1">
      <c r="A99" s="92">
        <v>40333</v>
      </c>
      <c r="B99" s="93">
        <v>0</v>
      </c>
      <c r="C99" s="93">
        <v>0</v>
      </c>
      <c r="D99" s="56">
        <f t="shared" si="18"/>
        <v>24</v>
      </c>
      <c r="E99" s="57">
        <f t="shared" si="19"/>
        <v>1440</v>
      </c>
      <c r="F99" s="101">
        <v>22764</v>
      </c>
      <c r="G99" s="57">
        <f t="shared" si="17"/>
        <v>32780.160000000003</v>
      </c>
      <c r="H99" s="61"/>
    </row>
    <row r="100" spans="1:8" ht="12.2" customHeight="1">
      <c r="A100" s="92">
        <v>40334</v>
      </c>
      <c r="B100" s="93">
        <v>0</v>
      </c>
      <c r="C100" s="93">
        <v>0</v>
      </c>
      <c r="D100" s="56">
        <f t="shared" si="18"/>
        <v>24</v>
      </c>
      <c r="E100" s="57">
        <f t="shared" si="19"/>
        <v>1440</v>
      </c>
      <c r="F100" s="101">
        <v>22764</v>
      </c>
      <c r="G100" s="57">
        <f t="shared" si="17"/>
        <v>32780.160000000003</v>
      </c>
      <c r="H100" s="61"/>
    </row>
    <row r="101" spans="1:8" ht="12.2" customHeight="1">
      <c r="A101" s="92">
        <v>40335</v>
      </c>
      <c r="B101" s="93">
        <v>0</v>
      </c>
      <c r="C101" s="93">
        <v>0</v>
      </c>
      <c r="D101" s="56">
        <f t="shared" si="18"/>
        <v>24</v>
      </c>
      <c r="E101" s="57">
        <f t="shared" si="19"/>
        <v>1440</v>
      </c>
      <c r="F101" s="101">
        <v>22764</v>
      </c>
      <c r="G101" s="57">
        <f t="shared" si="17"/>
        <v>32780.160000000003</v>
      </c>
      <c r="H101" s="61"/>
    </row>
    <row r="102" spans="1:8" ht="12.2" customHeight="1">
      <c r="A102" s="92">
        <v>40336</v>
      </c>
      <c r="B102" s="55">
        <v>0</v>
      </c>
      <c r="C102" s="55">
        <v>0.38194444444444442</v>
      </c>
      <c r="D102" s="56">
        <f t="shared" si="18"/>
        <v>9.1666666666666661</v>
      </c>
      <c r="E102" s="57">
        <f t="shared" si="19"/>
        <v>550</v>
      </c>
      <c r="F102" s="101">
        <v>22764</v>
      </c>
      <c r="G102" s="57">
        <f t="shared" si="17"/>
        <v>12520.2</v>
      </c>
      <c r="H102" s="61"/>
    </row>
    <row r="103" spans="1:8" ht="27">
      <c r="A103" s="92">
        <v>40336</v>
      </c>
      <c r="B103" s="93">
        <v>0.38194444444444442</v>
      </c>
      <c r="C103" s="93"/>
      <c r="D103" s="56">
        <f>(IF(OR(ISBLANK('B15'!C4),ISBLANK(B103)),0,IF(AND((HOUR('B15'!C4-B103)+((MINUTE('B15'!C4-B103))/60))=0,'B15'!C4=0),24,HOUR('B15'!C4-B103)+((MINUTE('B15'!C4-B103))/60))))</f>
        <v>14.833333333333334</v>
      </c>
      <c r="E103" s="57">
        <f t="shared" si="19"/>
        <v>890</v>
      </c>
      <c r="F103" s="101">
        <v>22508</v>
      </c>
      <c r="G103" s="57">
        <f t="shared" si="17"/>
        <v>20032.12</v>
      </c>
      <c r="H103" s="61" t="s">
        <v>100</v>
      </c>
    </row>
    <row r="104" spans="1:8" ht="12.2" customHeight="1">
      <c r="A104" s="92">
        <v>40337</v>
      </c>
      <c r="B104" s="93">
        <v>0</v>
      </c>
      <c r="C104" s="93">
        <v>0</v>
      </c>
      <c r="D104" s="56">
        <f t="shared" ref="D104:D131" si="20">(IF(OR(ISBLANK(C104),ISBLANK(B104)),0,IF(AND((HOUR(C104-B104)+((MINUTE(C104-B104))/60))=0,C104=0),24,HOUR(C104-B104)+((MINUTE(C104-B104))/60))))</f>
        <v>24</v>
      </c>
      <c r="E104" s="57">
        <f t="shared" si="19"/>
        <v>1440</v>
      </c>
      <c r="F104" s="101">
        <v>22508</v>
      </c>
      <c r="G104" s="57">
        <f t="shared" si="17"/>
        <v>32411.52</v>
      </c>
      <c r="H104" s="61"/>
    </row>
    <row r="105" spans="1:8" ht="12.2" customHeight="1">
      <c r="A105" s="92">
        <v>40338</v>
      </c>
      <c r="B105" s="93">
        <v>0</v>
      </c>
      <c r="C105" s="93">
        <v>0</v>
      </c>
      <c r="D105" s="56">
        <f t="shared" si="20"/>
        <v>24</v>
      </c>
      <c r="E105" s="57">
        <f t="shared" si="19"/>
        <v>1440</v>
      </c>
      <c r="F105" s="101">
        <v>22508</v>
      </c>
      <c r="G105" s="57">
        <f t="shared" si="17"/>
        <v>32411.52</v>
      </c>
      <c r="H105" s="61"/>
    </row>
    <row r="106" spans="1:8" ht="12.2" customHeight="1">
      <c r="A106" s="92">
        <v>40339</v>
      </c>
      <c r="B106" s="93">
        <v>0</v>
      </c>
      <c r="C106" s="93">
        <v>0</v>
      </c>
      <c r="D106" s="56">
        <f t="shared" si="20"/>
        <v>24</v>
      </c>
      <c r="E106" s="57">
        <f t="shared" si="19"/>
        <v>1440</v>
      </c>
      <c r="F106" s="101">
        <v>22508</v>
      </c>
      <c r="G106" s="57">
        <f t="shared" si="17"/>
        <v>32411.52</v>
      </c>
      <c r="H106" s="61"/>
    </row>
    <row r="107" spans="1:8" ht="12.2" customHeight="1">
      <c r="A107" s="92">
        <v>40340</v>
      </c>
      <c r="B107" s="93">
        <v>0</v>
      </c>
      <c r="C107" s="93">
        <v>0</v>
      </c>
      <c r="D107" s="56">
        <f t="shared" si="20"/>
        <v>24</v>
      </c>
      <c r="E107" s="57">
        <f t="shared" si="19"/>
        <v>1440</v>
      </c>
      <c r="F107" s="101">
        <v>22508</v>
      </c>
      <c r="G107" s="57">
        <f t="shared" si="17"/>
        <v>32411.52</v>
      </c>
      <c r="H107" s="61"/>
    </row>
    <row r="108" spans="1:8" ht="12.2" customHeight="1">
      <c r="A108" s="92">
        <v>40341</v>
      </c>
      <c r="B108" s="93">
        <v>0</v>
      </c>
      <c r="C108" s="93">
        <v>0</v>
      </c>
      <c r="D108" s="56">
        <f t="shared" si="20"/>
        <v>24</v>
      </c>
      <c r="E108" s="57">
        <f t="shared" si="19"/>
        <v>1440</v>
      </c>
      <c r="F108" s="101">
        <v>22508</v>
      </c>
      <c r="G108" s="57">
        <f t="shared" si="17"/>
        <v>32411.52</v>
      </c>
      <c r="H108" s="61"/>
    </row>
    <row r="109" spans="1:8" ht="12.2" customHeight="1">
      <c r="A109" s="92">
        <v>40342</v>
      </c>
      <c r="B109" s="93">
        <v>0</v>
      </c>
      <c r="C109" s="93">
        <v>0</v>
      </c>
      <c r="D109" s="56">
        <f t="shared" si="20"/>
        <v>24</v>
      </c>
      <c r="E109" s="57">
        <f t="shared" si="19"/>
        <v>1440</v>
      </c>
      <c r="F109" s="101">
        <v>22508</v>
      </c>
      <c r="G109" s="57">
        <f t="shared" si="17"/>
        <v>32411.52</v>
      </c>
      <c r="H109" s="61"/>
    </row>
    <row r="110" spans="1:8" ht="27">
      <c r="A110" s="92">
        <v>40343</v>
      </c>
      <c r="B110" s="93">
        <v>0</v>
      </c>
      <c r="C110" s="93">
        <v>0.40763888888888888</v>
      </c>
      <c r="D110" s="56">
        <f t="shared" si="20"/>
        <v>9.7833333333333332</v>
      </c>
      <c r="E110" s="57">
        <f t="shared" si="19"/>
        <v>587</v>
      </c>
      <c r="F110" s="101">
        <v>20800</v>
      </c>
      <c r="G110" s="57">
        <f t="shared" si="17"/>
        <v>12209.6</v>
      </c>
      <c r="H110" s="61" t="s">
        <v>100</v>
      </c>
    </row>
    <row r="111" spans="1:8" ht="12.2" customHeight="1">
      <c r="A111" s="92">
        <v>40343</v>
      </c>
      <c r="B111" s="93">
        <v>0.40763888888888888</v>
      </c>
      <c r="C111" s="93">
        <v>0.44097222222222227</v>
      </c>
      <c r="D111" s="56">
        <f t="shared" si="20"/>
        <v>0.8</v>
      </c>
      <c r="E111" s="57">
        <f t="shared" si="19"/>
        <v>48</v>
      </c>
      <c r="F111" s="101">
        <v>20800</v>
      </c>
      <c r="G111" s="57">
        <f t="shared" si="17"/>
        <v>998.4</v>
      </c>
      <c r="H111" s="61"/>
    </row>
    <row r="112" spans="1:8" ht="27.75" thickBot="1">
      <c r="A112" s="106">
        <v>40343</v>
      </c>
      <c r="B112" s="102">
        <v>0.44097222222222227</v>
      </c>
      <c r="C112" s="102">
        <v>0.69930555555555562</v>
      </c>
      <c r="D112" s="64">
        <f t="shared" si="20"/>
        <v>6.2</v>
      </c>
      <c r="E112" s="65">
        <f t="shared" si="19"/>
        <v>372</v>
      </c>
      <c r="F112" s="103">
        <v>0</v>
      </c>
      <c r="G112" s="65">
        <f t="shared" si="17"/>
        <v>0</v>
      </c>
      <c r="H112" s="67" t="s">
        <v>117</v>
      </c>
    </row>
    <row r="113" spans="1:8" ht="41.25" thickTop="1">
      <c r="A113" s="89">
        <v>40343</v>
      </c>
      <c r="B113" s="90">
        <v>0.69930555555555562</v>
      </c>
      <c r="C113" s="49">
        <v>1</v>
      </c>
      <c r="D113" s="50">
        <f t="shared" si="20"/>
        <v>7.2166666666666668</v>
      </c>
      <c r="E113" s="51">
        <f t="shared" si="19"/>
        <v>433</v>
      </c>
      <c r="F113" s="104">
        <v>27700</v>
      </c>
      <c r="G113" s="51">
        <f t="shared" si="17"/>
        <v>11994.1</v>
      </c>
      <c r="H113" s="88" t="s">
        <v>120</v>
      </c>
    </row>
    <row r="114" spans="1:8" ht="12.2" customHeight="1">
      <c r="A114" s="92">
        <v>40344</v>
      </c>
      <c r="B114" s="93">
        <v>0</v>
      </c>
      <c r="C114" s="93">
        <v>0</v>
      </c>
      <c r="D114" s="56">
        <f t="shared" si="20"/>
        <v>24</v>
      </c>
      <c r="E114" s="57">
        <f t="shared" si="19"/>
        <v>1440</v>
      </c>
      <c r="F114" s="101">
        <v>27700</v>
      </c>
      <c r="G114" s="57">
        <f t="shared" si="17"/>
        <v>39888</v>
      </c>
      <c r="H114" s="61"/>
    </row>
    <row r="115" spans="1:8" ht="12.2" customHeight="1">
      <c r="A115" s="92">
        <v>40345</v>
      </c>
      <c r="B115" s="93">
        <v>0</v>
      </c>
      <c r="C115" s="93">
        <v>0</v>
      </c>
      <c r="D115" s="56">
        <f t="shared" si="20"/>
        <v>24</v>
      </c>
      <c r="E115" s="57">
        <f t="shared" si="19"/>
        <v>1440</v>
      </c>
      <c r="F115" s="101">
        <v>27700</v>
      </c>
      <c r="G115" s="57">
        <f t="shared" si="17"/>
        <v>39888</v>
      </c>
      <c r="H115" s="61"/>
    </row>
    <row r="116" spans="1:8" ht="12.2" customHeight="1">
      <c r="A116" s="92">
        <v>40346</v>
      </c>
      <c r="B116" s="93">
        <v>0</v>
      </c>
      <c r="C116" s="93">
        <v>0</v>
      </c>
      <c r="D116" s="56">
        <f t="shared" si="20"/>
        <v>24</v>
      </c>
      <c r="E116" s="57">
        <f t="shared" si="19"/>
        <v>1440</v>
      </c>
      <c r="F116" s="101">
        <v>27700</v>
      </c>
      <c r="G116" s="57">
        <f t="shared" si="17"/>
        <v>39888</v>
      </c>
      <c r="H116" s="61"/>
    </row>
    <row r="117" spans="1:8" ht="12.2" customHeight="1">
      <c r="A117" s="92">
        <v>40347</v>
      </c>
      <c r="B117" s="93">
        <v>0</v>
      </c>
      <c r="C117" s="93">
        <v>0</v>
      </c>
      <c r="D117" s="56">
        <f t="shared" si="20"/>
        <v>24</v>
      </c>
      <c r="E117" s="57">
        <f t="shared" si="19"/>
        <v>1440</v>
      </c>
      <c r="F117" s="101">
        <v>27700</v>
      </c>
      <c r="G117" s="57">
        <f t="shared" si="17"/>
        <v>39888</v>
      </c>
      <c r="H117" s="61" t="s">
        <v>219</v>
      </c>
    </row>
    <row r="118" spans="1:8" ht="12.2" customHeight="1">
      <c r="A118" s="92">
        <v>40348</v>
      </c>
      <c r="B118" s="93">
        <v>0</v>
      </c>
      <c r="C118" s="93">
        <v>0</v>
      </c>
      <c r="D118" s="56">
        <f t="shared" si="20"/>
        <v>24</v>
      </c>
      <c r="E118" s="57">
        <f t="shared" si="19"/>
        <v>1440</v>
      </c>
      <c r="F118" s="101">
        <v>27700</v>
      </c>
      <c r="G118" s="57">
        <f t="shared" si="17"/>
        <v>39888</v>
      </c>
      <c r="H118" s="61"/>
    </row>
    <row r="119" spans="1:8" ht="12.2" customHeight="1">
      <c r="A119" s="92">
        <v>40349</v>
      </c>
      <c r="B119" s="93">
        <v>0</v>
      </c>
      <c r="C119" s="93">
        <v>0</v>
      </c>
      <c r="D119" s="56">
        <f t="shared" si="20"/>
        <v>24</v>
      </c>
      <c r="E119" s="57">
        <f t="shared" si="19"/>
        <v>1440</v>
      </c>
      <c r="F119" s="101">
        <v>27700</v>
      </c>
      <c r="G119" s="57">
        <f t="shared" si="17"/>
        <v>39888</v>
      </c>
      <c r="H119" s="61"/>
    </row>
    <row r="120" spans="1:8" ht="12.2" customHeight="1">
      <c r="A120" s="92">
        <v>40350</v>
      </c>
      <c r="B120" s="93">
        <v>0</v>
      </c>
      <c r="C120" s="93">
        <v>0.43402777777777773</v>
      </c>
      <c r="D120" s="56">
        <f t="shared" si="20"/>
        <v>10.416666666666666</v>
      </c>
      <c r="E120" s="57">
        <f t="shared" si="19"/>
        <v>625</v>
      </c>
      <c r="F120" s="101">
        <v>27700</v>
      </c>
      <c r="G120" s="57">
        <f t="shared" si="17"/>
        <v>17312.5</v>
      </c>
      <c r="H120" s="61"/>
    </row>
    <row r="121" spans="1:8" ht="45.75" customHeight="1">
      <c r="A121" s="92">
        <v>40350</v>
      </c>
      <c r="B121" s="93">
        <v>0.43402777777777773</v>
      </c>
      <c r="C121" s="55">
        <v>1</v>
      </c>
      <c r="D121" s="56">
        <f t="shared" si="20"/>
        <v>13.583333333333334</v>
      </c>
      <c r="E121" s="57">
        <f t="shared" si="19"/>
        <v>815</v>
      </c>
      <c r="F121" s="101">
        <v>24890</v>
      </c>
      <c r="G121" s="57">
        <f t="shared" si="17"/>
        <v>20285.349999999999</v>
      </c>
      <c r="H121" s="61" t="s">
        <v>125</v>
      </c>
    </row>
    <row r="122" spans="1:8" ht="12.2" customHeight="1">
      <c r="A122" s="92">
        <v>40351</v>
      </c>
      <c r="B122" s="93">
        <v>0</v>
      </c>
      <c r="C122" s="93">
        <v>0</v>
      </c>
      <c r="D122" s="56">
        <f t="shared" si="20"/>
        <v>24</v>
      </c>
      <c r="E122" s="57">
        <f t="shared" si="19"/>
        <v>1440</v>
      </c>
      <c r="F122" s="101">
        <v>24890</v>
      </c>
      <c r="G122" s="57">
        <f t="shared" si="17"/>
        <v>35841.599999999999</v>
      </c>
      <c r="H122" s="61"/>
    </row>
    <row r="123" spans="1:8" ht="12.2" customHeight="1">
      <c r="A123" s="92">
        <v>40352</v>
      </c>
      <c r="B123" s="93">
        <v>0</v>
      </c>
      <c r="C123" s="93">
        <v>0</v>
      </c>
      <c r="D123" s="56">
        <f t="shared" si="20"/>
        <v>24</v>
      </c>
      <c r="E123" s="57">
        <f t="shared" si="19"/>
        <v>1440</v>
      </c>
      <c r="F123" s="101">
        <v>24890</v>
      </c>
      <c r="G123" s="57">
        <f t="shared" si="17"/>
        <v>35841.599999999999</v>
      </c>
      <c r="H123" s="61"/>
    </row>
    <row r="124" spans="1:8" ht="12.2" customHeight="1">
      <c r="A124" s="92">
        <v>40353</v>
      </c>
      <c r="B124" s="93">
        <v>0</v>
      </c>
      <c r="C124" s="93">
        <v>0</v>
      </c>
      <c r="D124" s="56">
        <f t="shared" si="20"/>
        <v>24</v>
      </c>
      <c r="E124" s="57">
        <f t="shared" si="19"/>
        <v>1440</v>
      </c>
      <c r="F124" s="101">
        <v>24890</v>
      </c>
      <c r="G124" s="57">
        <f t="shared" si="17"/>
        <v>35841.599999999999</v>
      </c>
      <c r="H124" s="61"/>
    </row>
    <row r="125" spans="1:8" ht="12.2" customHeight="1">
      <c r="A125" s="92">
        <v>40354</v>
      </c>
      <c r="B125" s="93">
        <v>0</v>
      </c>
      <c r="C125" s="93">
        <v>0</v>
      </c>
      <c r="D125" s="56">
        <f t="shared" si="20"/>
        <v>24</v>
      </c>
      <c r="E125" s="57">
        <f t="shared" si="19"/>
        <v>1440</v>
      </c>
      <c r="F125" s="101">
        <v>24890</v>
      </c>
      <c r="G125" s="57">
        <f t="shared" si="17"/>
        <v>35841.599999999999</v>
      </c>
      <c r="H125" s="61"/>
    </row>
    <row r="126" spans="1:8" ht="12.2" customHeight="1">
      <c r="A126" s="92">
        <v>40355</v>
      </c>
      <c r="B126" s="93">
        <v>0</v>
      </c>
      <c r="C126" s="93">
        <v>0</v>
      </c>
      <c r="D126" s="56">
        <f t="shared" si="20"/>
        <v>24</v>
      </c>
      <c r="E126" s="57">
        <f t="shared" si="19"/>
        <v>1440</v>
      </c>
      <c r="F126" s="101">
        <v>24890</v>
      </c>
      <c r="G126" s="57">
        <f t="shared" si="17"/>
        <v>35841.599999999999</v>
      </c>
      <c r="H126" s="61"/>
    </row>
    <row r="127" spans="1:8" ht="12.2" customHeight="1">
      <c r="A127" s="92">
        <v>40356</v>
      </c>
      <c r="B127" s="93">
        <v>0</v>
      </c>
      <c r="C127" s="93">
        <v>0</v>
      </c>
      <c r="D127" s="56">
        <f t="shared" si="20"/>
        <v>24</v>
      </c>
      <c r="E127" s="57">
        <f t="shared" si="19"/>
        <v>1440</v>
      </c>
      <c r="F127" s="101">
        <v>24890</v>
      </c>
      <c r="G127" s="57">
        <f t="shared" si="17"/>
        <v>35841.599999999999</v>
      </c>
      <c r="H127" s="61"/>
    </row>
    <row r="128" spans="1:8" ht="12.2" customHeight="1">
      <c r="A128" s="92">
        <v>40357</v>
      </c>
      <c r="B128" s="93">
        <v>0</v>
      </c>
      <c r="C128" s="93">
        <v>0.37916666666666665</v>
      </c>
      <c r="D128" s="56">
        <f t="shared" si="20"/>
        <v>9.1</v>
      </c>
      <c r="E128" s="57">
        <f t="shared" si="19"/>
        <v>546</v>
      </c>
      <c r="F128" s="101">
        <v>24890</v>
      </c>
      <c r="G128" s="57">
        <f t="shared" si="17"/>
        <v>13589.94</v>
      </c>
      <c r="H128" s="61"/>
    </row>
    <row r="129" spans="1:8" ht="44.25" customHeight="1">
      <c r="A129" s="92">
        <v>40357</v>
      </c>
      <c r="B129" s="93">
        <v>0.37916666666666665</v>
      </c>
      <c r="C129" s="93">
        <v>0</v>
      </c>
      <c r="D129" s="56">
        <v>24</v>
      </c>
      <c r="E129" s="57">
        <f t="shared" si="19"/>
        <v>1440</v>
      </c>
      <c r="F129" s="101">
        <v>29166</v>
      </c>
      <c r="G129" s="57">
        <f t="shared" si="17"/>
        <v>41999.040000000001</v>
      </c>
      <c r="H129" s="61" t="s">
        <v>217</v>
      </c>
    </row>
    <row r="130" spans="1:8" ht="12.2" customHeight="1">
      <c r="A130" s="92">
        <v>40358</v>
      </c>
      <c r="B130" s="93">
        <v>0</v>
      </c>
      <c r="C130" s="93">
        <v>0</v>
      </c>
      <c r="D130" s="56">
        <f t="shared" si="20"/>
        <v>24</v>
      </c>
      <c r="E130" s="57">
        <f t="shared" si="19"/>
        <v>1440</v>
      </c>
      <c r="F130" s="101">
        <v>29166</v>
      </c>
      <c r="G130" s="57">
        <f t="shared" si="17"/>
        <v>41999.040000000001</v>
      </c>
      <c r="H130" s="61"/>
    </row>
    <row r="131" spans="1:8">
      <c r="A131" s="92">
        <v>40359</v>
      </c>
      <c r="B131" s="93">
        <v>0</v>
      </c>
      <c r="C131" s="93">
        <v>0</v>
      </c>
      <c r="D131" s="56">
        <f t="shared" si="20"/>
        <v>24</v>
      </c>
      <c r="E131" s="57">
        <f t="shared" si="19"/>
        <v>1440</v>
      </c>
      <c r="F131" s="101">
        <v>29166</v>
      </c>
      <c r="G131" s="57">
        <f t="shared" si="17"/>
        <v>41999.040000000001</v>
      </c>
      <c r="H131" s="61"/>
    </row>
    <row r="132" spans="1:8" ht="13.35" customHeight="1">
      <c r="A132" s="92">
        <v>40360</v>
      </c>
      <c r="B132" s="93">
        <v>0</v>
      </c>
      <c r="C132" s="93">
        <v>0</v>
      </c>
      <c r="D132" s="56">
        <f t="shared" ref="D132" si="21">(IF(OR(ISBLANK(C132),ISBLANK(B132)),0,IF(AND((HOUR(C132-B132)+((MINUTE(C132-B132))/60))=0,C132=0),24,HOUR(C132-B132)+((MINUTE(C132-B132))/60))))</f>
        <v>24</v>
      </c>
      <c r="E132" s="57">
        <f t="shared" ref="E132" si="22">D132*60</f>
        <v>1440</v>
      </c>
      <c r="F132" s="101">
        <v>29166</v>
      </c>
      <c r="G132" s="57">
        <f t="shared" ref="G132" si="23">(F132*E132)/1000</f>
        <v>41999.040000000001</v>
      </c>
      <c r="H132" s="61"/>
    </row>
    <row r="133" spans="1:8" ht="13.35" customHeight="1">
      <c r="A133" s="92">
        <v>40361</v>
      </c>
      <c r="B133" s="93">
        <v>0</v>
      </c>
      <c r="C133" s="93">
        <v>0</v>
      </c>
      <c r="D133" s="56">
        <f t="shared" ref="D133:D136" si="24">(IF(OR(ISBLANK(C133),ISBLANK(B133)),0,IF(AND((HOUR(C133-B133)+((MINUTE(C133-B133))/60))=0,C133=0),24,HOUR(C133-B133)+((MINUTE(C133-B133))/60))))</f>
        <v>24</v>
      </c>
      <c r="E133" s="57">
        <f t="shared" ref="E133:E136" si="25">D133*60</f>
        <v>1440</v>
      </c>
      <c r="F133" s="101">
        <v>29166</v>
      </c>
      <c r="G133" s="57">
        <f t="shared" ref="G133:G137" si="26">(F133*E133)/1000</f>
        <v>41999.040000000001</v>
      </c>
      <c r="H133" s="61"/>
    </row>
    <row r="134" spans="1:8" ht="13.35" customHeight="1">
      <c r="A134" s="92">
        <v>40362</v>
      </c>
      <c r="B134" s="93">
        <v>0</v>
      </c>
      <c r="C134" s="93">
        <v>0</v>
      </c>
      <c r="D134" s="56">
        <f t="shared" si="24"/>
        <v>24</v>
      </c>
      <c r="E134" s="57">
        <f t="shared" si="25"/>
        <v>1440</v>
      </c>
      <c r="F134" s="101">
        <v>29166</v>
      </c>
      <c r="G134" s="57">
        <f t="shared" si="26"/>
        <v>41999.040000000001</v>
      </c>
      <c r="H134" s="61"/>
    </row>
    <row r="135" spans="1:8" ht="13.35" customHeight="1">
      <c r="A135" s="92">
        <v>40363</v>
      </c>
      <c r="B135" s="93">
        <v>0</v>
      </c>
      <c r="C135" s="93">
        <v>0</v>
      </c>
      <c r="D135" s="56">
        <f t="shared" si="24"/>
        <v>24</v>
      </c>
      <c r="E135" s="57">
        <f t="shared" si="25"/>
        <v>1440</v>
      </c>
      <c r="F135" s="101">
        <v>29166</v>
      </c>
      <c r="G135" s="57">
        <f t="shared" si="26"/>
        <v>41999.040000000001</v>
      </c>
      <c r="H135" s="61"/>
    </row>
    <row r="136" spans="1:8" ht="13.35" customHeight="1">
      <c r="A136" s="92">
        <v>40364</v>
      </c>
      <c r="B136" s="93">
        <v>0</v>
      </c>
      <c r="C136" s="93">
        <v>0.42499999999999999</v>
      </c>
      <c r="D136" s="56">
        <f t="shared" si="24"/>
        <v>10.199999999999999</v>
      </c>
      <c r="E136" s="57">
        <f t="shared" si="25"/>
        <v>612</v>
      </c>
      <c r="F136" s="101">
        <v>29166</v>
      </c>
      <c r="G136" s="57">
        <f t="shared" si="26"/>
        <v>17849.592000000001</v>
      </c>
      <c r="H136" s="61"/>
    </row>
    <row r="137" spans="1:8" ht="40.5">
      <c r="A137" s="92">
        <v>40364</v>
      </c>
      <c r="B137" s="93">
        <v>0.42499999999999999</v>
      </c>
      <c r="C137" s="55">
        <v>1</v>
      </c>
      <c r="D137" s="56">
        <f t="shared" ref="D137" si="27">(IF(OR(ISBLANK(C137),ISBLANK(B137)),0,IF(AND((HOUR(C137-B137)+((MINUTE(C137-B137))/60))=0,C137=0),24,HOUR(C137-B137)+((MINUTE(C137-B137))/60))))</f>
        <v>13.8</v>
      </c>
      <c r="E137" s="57">
        <f t="shared" ref="E137" si="28">D137*60</f>
        <v>828</v>
      </c>
      <c r="F137" s="101">
        <v>26560</v>
      </c>
      <c r="G137" s="57">
        <f t="shared" si="26"/>
        <v>21991.68</v>
      </c>
      <c r="H137" s="61" t="s">
        <v>218</v>
      </c>
    </row>
    <row r="138" spans="1:8" ht="13.35" customHeight="1" thickBot="1">
      <c r="A138" s="106">
        <v>40365</v>
      </c>
      <c r="B138" s="102">
        <v>0</v>
      </c>
      <c r="C138" s="102">
        <v>0</v>
      </c>
      <c r="D138" s="64">
        <f t="shared" ref="D138:D160" si="29">(IF(OR(ISBLANK(C138),ISBLANK(B138)),0,IF(AND((HOUR(C138-B138)+((MINUTE(C138-B138))/60))=0,C138=0),24,HOUR(C138-B138)+((MINUTE(C138-B138))/60))))</f>
        <v>24</v>
      </c>
      <c r="E138" s="65">
        <f t="shared" ref="E138:E160" si="30">D138*60</f>
        <v>1440</v>
      </c>
      <c r="F138" s="103">
        <v>26560</v>
      </c>
      <c r="G138" s="65">
        <f t="shared" ref="G138:G156" si="31">(F138*E138)/1000</f>
        <v>38246.400000000001</v>
      </c>
      <c r="H138" s="67"/>
    </row>
    <row r="139" spans="1:8" ht="13.35" customHeight="1" thickTop="1">
      <c r="A139" s="89">
        <v>40366</v>
      </c>
      <c r="B139" s="90">
        <v>0</v>
      </c>
      <c r="C139" s="90">
        <v>0</v>
      </c>
      <c r="D139" s="50">
        <f t="shared" si="29"/>
        <v>24</v>
      </c>
      <c r="E139" s="51">
        <f t="shared" si="30"/>
        <v>1440</v>
      </c>
      <c r="F139" s="104">
        <v>26560</v>
      </c>
      <c r="G139" s="51">
        <f t="shared" si="31"/>
        <v>38246.400000000001</v>
      </c>
      <c r="H139" s="88"/>
    </row>
    <row r="140" spans="1:8" ht="13.35" customHeight="1">
      <c r="A140" s="92">
        <v>40367</v>
      </c>
      <c r="B140" s="93">
        <v>0</v>
      </c>
      <c r="C140" s="93">
        <v>0</v>
      </c>
      <c r="D140" s="56">
        <f t="shared" si="29"/>
        <v>24</v>
      </c>
      <c r="E140" s="57">
        <f t="shared" si="30"/>
        <v>1440</v>
      </c>
      <c r="F140" s="101">
        <v>26560</v>
      </c>
      <c r="G140" s="57">
        <f t="shared" si="31"/>
        <v>38246.400000000001</v>
      </c>
      <c r="H140" s="61"/>
    </row>
    <row r="141" spans="1:8" ht="13.35" customHeight="1">
      <c r="A141" s="92">
        <v>40368</v>
      </c>
      <c r="B141" s="93">
        <v>0</v>
      </c>
      <c r="C141" s="93">
        <v>0</v>
      </c>
      <c r="D141" s="56">
        <f t="shared" si="29"/>
        <v>24</v>
      </c>
      <c r="E141" s="57">
        <f t="shared" si="30"/>
        <v>1440</v>
      </c>
      <c r="F141" s="101">
        <v>26560</v>
      </c>
      <c r="G141" s="57">
        <f t="shared" si="31"/>
        <v>38246.400000000001</v>
      </c>
      <c r="H141" s="61"/>
    </row>
    <row r="142" spans="1:8" ht="13.35" customHeight="1">
      <c r="A142" s="92">
        <v>40369</v>
      </c>
      <c r="B142" s="93">
        <v>0</v>
      </c>
      <c r="C142" s="93">
        <v>0</v>
      </c>
      <c r="D142" s="56">
        <f t="shared" si="29"/>
        <v>24</v>
      </c>
      <c r="E142" s="57">
        <f t="shared" si="30"/>
        <v>1440</v>
      </c>
      <c r="F142" s="101">
        <v>26560</v>
      </c>
      <c r="G142" s="57">
        <f t="shared" si="31"/>
        <v>38246.400000000001</v>
      </c>
      <c r="H142" s="61"/>
    </row>
    <row r="143" spans="1:8" ht="13.35" customHeight="1">
      <c r="A143" s="92">
        <v>40370</v>
      </c>
      <c r="B143" s="93">
        <v>0</v>
      </c>
      <c r="C143" s="93">
        <v>0</v>
      </c>
      <c r="D143" s="56">
        <f t="shared" si="29"/>
        <v>24</v>
      </c>
      <c r="E143" s="57">
        <f t="shared" si="30"/>
        <v>1440</v>
      </c>
      <c r="F143" s="101">
        <v>26560</v>
      </c>
      <c r="G143" s="57">
        <f t="shared" si="31"/>
        <v>38246.400000000001</v>
      </c>
      <c r="H143" s="61"/>
    </row>
    <row r="144" spans="1:8" ht="13.35" customHeight="1">
      <c r="A144" s="92">
        <v>40371</v>
      </c>
      <c r="B144" s="93">
        <v>0</v>
      </c>
      <c r="C144" s="93">
        <v>0.40833333333333338</v>
      </c>
      <c r="D144" s="56">
        <f t="shared" si="29"/>
        <v>9.8000000000000007</v>
      </c>
      <c r="E144" s="57">
        <f t="shared" si="30"/>
        <v>588</v>
      </c>
      <c r="F144" s="101">
        <v>26560</v>
      </c>
      <c r="G144" s="57">
        <f t="shared" si="31"/>
        <v>15617.28</v>
      </c>
      <c r="H144" s="61"/>
    </row>
    <row r="145" spans="1:8" ht="40.5">
      <c r="A145" s="92">
        <v>40371</v>
      </c>
      <c r="B145" s="93">
        <v>0.40833333333333338</v>
      </c>
      <c r="C145" s="55">
        <v>1</v>
      </c>
      <c r="D145" s="56">
        <f t="shared" si="29"/>
        <v>14.2</v>
      </c>
      <c r="E145" s="57">
        <f t="shared" si="30"/>
        <v>852</v>
      </c>
      <c r="F145" s="101">
        <v>27070</v>
      </c>
      <c r="G145" s="57">
        <f t="shared" si="31"/>
        <v>23063.64</v>
      </c>
      <c r="H145" s="61" t="s">
        <v>220</v>
      </c>
    </row>
    <row r="146" spans="1:8" ht="13.35" customHeight="1">
      <c r="A146" s="92">
        <v>40372</v>
      </c>
      <c r="B146" s="93">
        <v>0</v>
      </c>
      <c r="C146" s="93">
        <v>0</v>
      </c>
      <c r="D146" s="56">
        <f t="shared" si="29"/>
        <v>24</v>
      </c>
      <c r="E146" s="57">
        <f t="shared" si="30"/>
        <v>1440</v>
      </c>
      <c r="F146" s="101">
        <v>27070</v>
      </c>
      <c r="G146" s="57">
        <f t="shared" ref="G146" si="32">(F146*E146)/1000</f>
        <v>38980.800000000003</v>
      </c>
      <c r="H146" s="61"/>
    </row>
    <row r="147" spans="1:8" ht="13.35" customHeight="1">
      <c r="A147" s="92">
        <v>40373</v>
      </c>
      <c r="B147" s="93">
        <v>0</v>
      </c>
      <c r="C147" s="93">
        <v>0</v>
      </c>
      <c r="D147" s="56">
        <f t="shared" si="29"/>
        <v>24</v>
      </c>
      <c r="E147" s="57">
        <f t="shared" si="30"/>
        <v>1440</v>
      </c>
      <c r="F147" s="101">
        <v>27070</v>
      </c>
      <c r="G147" s="57">
        <f t="shared" ref="G147" si="33">(F147*E147)/1000</f>
        <v>38980.800000000003</v>
      </c>
      <c r="H147" s="61"/>
    </row>
    <row r="148" spans="1:8" ht="13.35" customHeight="1">
      <c r="A148" s="92">
        <v>40374</v>
      </c>
      <c r="B148" s="93">
        <v>0</v>
      </c>
      <c r="C148" s="93">
        <v>0</v>
      </c>
      <c r="D148" s="56">
        <f t="shared" si="29"/>
        <v>24</v>
      </c>
      <c r="E148" s="57">
        <f t="shared" si="30"/>
        <v>1440</v>
      </c>
      <c r="F148" s="101">
        <v>27070</v>
      </c>
      <c r="G148" s="57">
        <f t="shared" si="31"/>
        <v>38980.800000000003</v>
      </c>
      <c r="H148" s="61"/>
    </row>
    <row r="149" spans="1:8" ht="13.35" customHeight="1">
      <c r="A149" s="92">
        <v>40375</v>
      </c>
      <c r="B149" s="93">
        <v>0</v>
      </c>
      <c r="C149" s="93">
        <v>0</v>
      </c>
      <c r="D149" s="56">
        <f t="shared" si="29"/>
        <v>24</v>
      </c>
      <c r="E149" s="57">
        <f t="shared" si="30"/>
        <v>1440</v>
      </c>
      <c r="F149" s="101">
        <v>27070</v>
      </c>
      <c r="G149" s="57">
        <f t="shared" si="31"/>
        <v>38980.800000000003</v>
      </c>
      <c r="H149" s="61"/>
    </row>
    <row r="150" spans="1:8" ht="14.25" customHeight="1">
      <c r="A150" s="92">
        <v>40376</v>
      </c>
      <c r="B150" s="93">
        <v>0</v>
      </c>
      <c r="C150" s="93">
        <v>0</v>
      </c>
      <c r="D150" s="56">
        <f t="shared" si="29"/>
        <v>24</v>
      </c>
      <c r="E150" s="57">
        <f t="shared" si="30"/>
        <v>1440</v>
      </c>
      <c r="F150" s="101">
        <v>27070</v>
      </c>
      <c r="G150" s="57">
        <f t="shared" si="31"/>
        <v>38980.800000000003</v>
      </c>
      <c r="H150" s="61"/>
    </row>
    <row r="151" spans="1:8">
      <c r="A151" s="92">
        <v>40377</v>
      </c>
      <c r="B151" s="93">
        <v>0</v>
      </c>
      <c r="C151" s="93">
        <v>0</v>
      </c>
      <c r="D151" s="56">
        <f t="shared" si="29"/>
        <v>24</v>
      </c>
      <c r="E151" s="57">
        <f t="shared" si="30"/>
        <v>1440</v>
      </c>
      <c r="F151" s="101">
        <v>27070</v>
      </c>
      <c r="G151" s="57">
        <f t="shared" si="31"/>
        <v>38980.800000000003</v>
      </c>
      <c r="H151" s="61"/>
    </row>
    <row r="152" spans="1:8">
      <c r="A152" s="92">
        <v>40378</v>
      </c>
      <c r="B152" s="93">
        <v>0</v>
      </c>
      <c r="C152" s="93">
        <v>0.59027777777777779</v>
      </c>
      <c r="D152" s="56">
        <f t="shared" si="29"/>
        <v>14.166666666666666</v>
      </c>
      <c r="E152" s="57">
        <f t="shared" si="30"/>
        <v>850</v>
      </c>
      <c r="F152" s="101">
        <v>27070</v>
      </c>
      <c r="G152" s="57">
        <f t="shared" si="31"/>
        <v>23009.5</v>
      </c>
      <c r="H152" s="61"/>
    </row>
    <row r="153" spans="1:8" ht="40.5">
      <c r="A153" s="92">
        <v>40378</v>
      </c>
      <c r="B153" s="93">
        <v>0.59027777777777779</v>
      </c>
      <c r="C153" s="55">
        <v>1</v>
      </c>
      <c r="D153" s="56">
        <f t="shared" si="29"/>
        <v>9.8333333333333339</v>
      </c>
      <c r="E153" s="57">
        <f t="shared" si="30"/>
        <v>590</v>
      </c>
      <c r="F153" s="101">
        <v>22671</v>
      </c>
      <c r="G153" s="57">
        <f t="shared" si="31"/>
        <v>13375.89</v>
      </c>
      <c r="H153" s="61" t="s">
        <v>221</v>
      </c>
    </row>
    <row r="154" spans="1:8">
      <c r="A154" s="92">
        <v>40379</v>
      </c>
      <c r="B154" s="93">
        <v>0</v>
      </c>
      <c r="C154" s="93">
        <v>0</v>
      </c>
      <c r="D154" s="56">
        <f t="shared" si="29"/>
        <v>24</v>
      </c>
      <c r="E154" s="57">
        <f t="shared" si="30"/>
        <v>1440</v>
      </c>
      <c r="F154" s="101">
        <v>22671</v>
      </c>
      <c r="G154" s="57">
        <f t="shared" si="31"/>
        <v>32646.240000000002</v>
      </c>
      <c r="H154" s="61"/>
    </row>
    <row r="155" spans="1:8">
      <c r="A155" s="92">
        <v>40380</v>
      </c>
      <c r="B155" s="93">
        <v>0</v>
      </c>
      <c r="C155" s="93">
        <v>0</v>
      </c>
      <c r="D155" s="56">
        <f t="shared" si="29"/>
        <v>24</v>
      </c>
      <c r="E155" s="57">
        <f t="shared" si="30"/>
        <v>1440</v>
      </c>
      <c r="F155" s="101">
        <v>22671</v>
      </c>
      <c r="G155" s="57">
        <f t="shared" si="31"/>
        <v>32646.240000000002</v>
      </c>
      <c r="H155" s="61"/>
    </row>
    <row r="156" spans="1:8">
      <c r="A156" s="92">
        <v>40381</v>
      </c>
      <c r="B156" s="93">
        <v>0</v>
      </c>
      <c r="C156" s="93">
        <v>0</v>
      </c>
      <c r="D156" s="56">
        <f t="shared" si="29"/>
        <v>24</v>
      </c>
      <c r="E156" s="57">
        <f t="shared" si="30"/>
        <v>1440</v>
      </c>
      <c r="F156" s="101">
        <v>22671</v>
      </c>
      <c r="G156" s="57">
        <f t="shared" si="31"/>
        <v>32646.240000000002</v>
      </c>
      <c r="H156" s="61"/>
    </row>
    <row r="157" spans="1:8">
      <c r="A157" s="92">
        <v>40382</v>
      </c>
      <c r="B157" s="93">
        <v>0</v>
      </c>
      <c r="C157" s="93">
        <v>0</v>
      </c>
      <c r="D157" s="56">
        <f t="shared" si="29"/>
        <v>24</v>
      </c>
      <c r="E157" s="57">
        <f t="shared" si="30"/>
        <v>1440</v>
      </c>
      <c r="F157" s="101">
        <v>22671</v>
      </c>
      <c r="G157" s="57">
        <f t="shared" ref="G157" si="34">(F157*E157)/1000</f>
        <v>32646.240000000002</v>
      </c>
      <c r="H157" s="61"/>
    </row>
    <row r="158" spans="1:8">
      <c r="A158" s="92">
        <v>40383</v>
      </c>
      <c r="B158" s="93">
        <v>0</v>
      </c>
      <c r="C158" s="93">
        <v>0</v>
      </c>
      <c r="D158" s="56">
        <f t="shared" si="29"/>
        <v>24</v>
      </c>
      <c r="E158" s="57">
        <f t="shared" si="30"/>
        <v>1440</v>
      </c>
      <c r="F158" s="101">
        <v>22671</v>
      </c>
      <c r="G158" s="57">
        <f t="shared" ref="G158:G166" si="35">(F158*E158)/1000</f>
        <v>32646.240000000002</v>
      </c>
      <c r="H158" s="61"/>
    </row>
    <row r="159" spans="1:8">
      <c r="A159" s="92">
        <v>40384</v>
      </c>
      <c r="B159" s="93">
        <v>0</v>
      </c>
      <c r="C159" s="93">
        <v>0</v>
      </c>
      <c r="D159" s="56">
        <f t="shared" si="29"/>
        <v>24</v>
      </c>
      <c r="E159" s="57">
        <f t="shared" si="30"/>
        <v>1440</v>
      </c>
      <c r="F159" s="101">
        <v>22671</v>
      </c>
      <c r="G159" s="57">
        <f t="shared" si="35"/>
        <v>32646.240000000002</v>
      </c>
      <c r="H159" s="61"/>
    </row>
    <row r="160" spans="1:8">
      <c r="A160" s="92">
        <v>40385</v>
      </c>
      <c r="B160" s="93">
        <v>0</v>
      </c>
      <c r="C160" s="93">
        <v>0.37847222222222227</v>
      </c>
      <c r="D160" s="56">
        <f t="shared" si="29"/>
        <v>9.0833333333333339</v>
      </c>
      <c r="E160" s="57">
        <f t="shared" si="30"/>
        <v>545</v>
      </c>
      <c r="F160" s="101">
        <v>22671</v>
      </c>
      <c r="G160" s="57">
        <f t="shared" si="35"/>
        <v>12355.695</v>
      </c>
      <c r="H160" s="61"/>
    </row>
    <row r="161" spans="1:8" ht="40.5">
      <c r="A161" s="92">
        <v>40385</v>
      </c>
      <c r="B161" s="93">
        <v>0.37847222222222227</v>
      </c>
      <c r="C161" s="93">
        <v>1</v>
      </c>
      <c r="D161" s="56">
        <f t="shared" ref="D161:D166" si="36">(IF(OR(ISBLANK(C161),ISBLANK(B161)),0,IF(AND((HOUR(C161-B161)+((MINUTE(C161-B161))/60))=0,C161=0),24,HOUR(C161-B161)+((MINUTE(C161-B161))/60))))</f>
        <v>14.916666666666666</v>
      </c>
      <c r="E161" s="57">
        <f t="shared" ref="E161:E166" si="37">D161*60</f>
        <v>895</v>
      </c>
      <c r="F161" s="101">
        <v>23845</v>
      </c>
      <c r="G161" s="57">
        <f t="shared" si="35"/>
        <v>21341.275000000001</v>
      </c>
      <c r="H161" s="61" t="s">
        <v>222</v>
      </c>
    </row>
    <row r="162" spans="1:8">
      <c r="A162" s="92">
        <v>40386</v>
      </c>
      <c r="B162" s="93">
        <v>0</v>
      </c>
      <c r="C162" s="93">
        <v>0</v>
      </c>
      <c r="D162" s="56">
        <f t="shared" si="36"/>
        <v>24</v>
      </c>
      <c r="E162" s="57">
        <f t="shared" si="37"/>
        <v>1440</v>
      </c>
      <c r="F162" s="101">
        <v>23845</v>
      </c>
      <c r="G162" s="57">
        <f t="shared" si="35"/>
        <v>34336.800000000003</v>
      </c>
      <c r="H162" s="61"/>
    </row>
    <row r="163" spans="1:8">
      <c r="A163" s="92">
        <v>40387</v>
      </c>
      <c r="B163" s="93">
        <v>0</v>
      </c>
      <c r="C163" s="93">
        <v>0</v>
      </c>
      <c r="D163" s="56">
        <f t="shared" si="36"/>
        <v>24</v>
      </c>
      <c r="E163" s="57">
        <f t="shared" si="37"/>
        <v>1440</v>
      </c>
      <c r="F163" s="101">
        <v>23845</v>
      </c>
      <c r="G163" s="57">
        <f t="shared" si="35"/>
        <v>34336.800000000003</v>
      </c>
      <c r="H163" s="61"/>
    </row>
    <row r="164" spans="1:8">
      <c r="A164" s="119">
        <v>40388</v>
      </c>
      <c r="B164" s="117">
        <v>0</v>
      </c>
      <c r="C164" s="117">
        <v>0</v>
      </c>
      <c r="D164" s="70">
        <f t="shared" si="36"/>
        <v>24</v>
      </c>
      <c r="E164" s="71">
        <f t="shared" si="37"/>
        <v>1440</v>
      </c>
      <c r="F164" s="118">
        <v>23845</v>
      </c>
      <c r="G164" s="71">
        <f t="shared" si="35"/>
        <v>34336.800000000003</v>
      </c>
      <c r="H164" s="73"/>
    </row>
    <row r="165" spans="1:8" ht="15" thickBot="1">
      <c r="A165" s="106">
        <v>40389</v>
      </c>
      <c r="B165" s="102">
        <v>0</v>
      </c>
      <c r="C165" s="102">
        <v>0</v>
      </c>
      <c r="D165" s="64">
        <f t="shared" si="36"/>
        <v>24</v>
      </c>
      <c r="E165" s="65">
        <f t="shared" si="37"/>
        <v>1440</v>
      </c>
      <c r="F165" s="103">
        <v>23845</v>
      </c>
      <c r="G165" s="65">
        <f t="shared" si="35"/>
        <v>34336.800000000003</v>
      </c>
      <c r="H165" s="67"/>
    </row>
    <row r="166" spans="1:8" ht="15" thickTop="1">
      <c r="A166" s="89">
        <v>40390</v>
      </c>
      <c r="B166" s="90">
        <v>0</v>
      </c>
      <c r="C166" s="90">
        <v>0</v>
      </c>
      <c r="D166" s="50">
        <f t="shared" si="36"/>
        <v>24</v>
      </c>
      <c r="E166" s="51">
        <f t="shared" si="37"/>
        <v>1440</v>
      </c>
      <c r="F166" s="104">
        <v>23845</v>
      </c>
      <c r="G166" s="51">
        <f t="shared" si="35"/>
        <v>34336.800000000003</v>
      </c>
      <c r="H166" s="88"/>
    </row>
    <row r="167" spans="1:8">
      <c r="A167" s="92">
        <v>40391</v>
      </c>
      <c r="B167" s="93">
        <v>0</v>
      </c>
      <c r="C167" s="93">
        <v>0.4381944444444445</v>
      </c>
      <c r="D167" s="56">
        <f t="shared" ref="D167" si="38">(IF(OR(ISBLANK(C167),ISBLANK(B167)),0,IF(AND((HOUR(C167-B167)+((MINUTE(C167-B167))/60))=0,C167=0),24,HOUR(C167-B167)+((MINUTE(C167-B167))/60))))</f>
        <v>10.516666666666667</v>
      </c>
      <c r="E167" s="57">
        <f t="shared" ref="E167" si="39">D167*60</f>
        <v>631</v>
      </c>
      <c r="F167" s="101">
        <v>23845</v>
      </c>
      <c r="G167" s="57">
        <f t="shared" ref="G167" si="40">(F167*E167)/1000</f>
        <v>15046.195</v>
      </c>
      <c r="H167" s="61"/>
    </row>
    <row r="168" spans="1:8" ht="28.5" customHeight="1">
      <c r="A168" s="92">
        <v>40391</v>
      </c>
      <c r="B168" s="93">
        <v>0.4381944444444445</v>
      </c>
      <c r="C168" s="93">
        <v>1</v>
      </c>
      <c r="D168" s="56">
        <f t="shared" ref="D168:D206" si="41">(IF(OR(ISBLANK(C168),ISBLANK(B168)),0,IF(AND((HOUR(C168-B168)+((MINUTE(C168-B168))/60))=0,C168=0),24,HOUR(C168-B168)+((MINUTE(C168-B168))/60))))</f>
        <v>13.483333333333333</v>
      </c>
      <c r="E168" s="57">
        <f t="shared" ref="E168:E206" si="42">D168*60</f>
        <v>809</v>
      </c>
      <c r="F168" s="101">
        <v>0</v>
      </c>
      <c r="G168" s="57">
        <f t="shared" ref="G168:G204" si="43">(F168*E168)/1000</f>
        <v>0</v>
      </c>
      <c r="H168" s="61" t="s">
        <v>158</v>
      </c>
    </row>
    <row r="169" spans="1:8">
      <c r="A169" s="92">
        <v>40392</v>
      </c>
      <c r="B169" s="93">
        <v>0</v>
      </c>
      <c r="C169" s="93">
        <v>0</v>
      </c>
      <c r="D169" s="56">
        <f t="shared" si="41"/>
        <v>24</v>
      </c>
      <c r="E169" s="57">
        <f t="shared" si="42"/>
        <v>1440</v>
      </c>
      <c r="F169" s="101">
        <v>0</v>
      </c>
      <c r="G169" s="57">
        <f t="shared" si="43"/>
        <v>0</v>
      </c>
      <c r="H169" s="61"/>
    </row>
    <row r="170" spans="1:8">
      <c r="A170" s="92">
        <v>40393</v>
      </c>
      <c r="B170" s="93">
        <v>0</v>
      </c>
      <c r="C170" s="93">
        <v>0</v>
      </c>
      <c r="D170" s="56">
        <f t="shared" si="41"/>
        <v>24</v>
      </c>
      <c r="E170" s="57">
        <f t="shared" si="42"/>
        <v>1440</v>
      </c>
      <c r="F170" s="101">
        <v>0</v>
      </c>
      <c r="G170" s="57">
        <f t="shared" si="43"/>
        <v>0</v>
      </c>
      <c r="H170" s="61"/>
    </row>
    <row r="171" spans="1:8">
      <c r="A171" s="92">
        <v>40394</v>
      </c>
      <c r="B171" s="93">
        <v>0</v>
      </c>
      <c r="C171" s="93">
        <v>0</v>
      </c>
      <c r="D171" s="56">
        <f t="shared" si="41"/>
        <v>24</v>
      </c>
      <c r="E171" s="57">
        <f t="shared" si="42"/>
        <v>1440</v>
      </c>
      <c r="F171" s="101">
        <v>0</v>
      </c>
      <c r="G171" s="57">
        <f t="shared" si="43"/>
        <v>0</v>
      </c>
      <c r="H171" s="61"/>
    </row>
    <row r="172" spans="1:8">
      <c r="A172" s="92">
        <v>40395</v>
      </c>
      <c r="B172" s="93">
        <v>0</v>
      </c>
      <c r="C172" s="93">
        <v>0</v>
      </c>
      <c r="D172" s="56">
        <f t="shared" si="41"/>
        <v>24</v>
      </c>
      <c r="E172" s="57">
        <f t="shared" si="42"/>
        <v>1440</v>
      </c>
      <c r="F172" s="101">
        <v>0</v>
      </c>
      <c r="G172" s="57">
        <f t="shared" si="43"/>
        <v>0</v>
      </c>
      <c r="H172" s="61"/>
    </row>
    <row r="173" spans="1:8">
      <c r="A173" s="92">
        <v>40396</v>
      </c>
      <c r="B173" s="93">
        <v>0</v>
      </c>
      <c r="C173" s="93">
        <v>0</v>
      </c>
      <c r="D173" s="56">
        <f t="shared" si="41"/>
        <v>24</v>
      </c>
      <c r="E173" s="57">
        <f t="shared" si="42"/>
        <v>1440</v>
      </c>
      <c r="F173" s="101">
        <v>0</v>
      </c>
      <c r="G173" s="57">
        <f t="shared" si="43"/>
        <v>0</v>
      </c>
      <c r="H173" s="61"/>
    </row>
    <row r="174" spans="1:8">
      <c r="A174" s="92">
        <v>40397</v>
      </c>
      <c r="B174" s="93">
        <v>0</v>
      </c>
      <c r="C174" s="93">
        <v>0</v>
      </c>
      <c r="D174" s="56">
        <f t="shared" si="41"/>
        <v>24</v>
      </c>
      <c r="E174" s="57">
        <f t="shared" si="42"/>
        <v>1440</v>
      </c>
      <c r="F174" s="101">
        <v>0</v>
      </c>
      <c r="G174" s="57">
        <f t="shared" si="43"/>
        <v>0</v>
      </c>
      <c r="H174" s="61"/>
    </row>
    <row r="175" spans="1:8">
      <c r="A175" s="92">
        <v>40398</v>
      </c>
      <c r="B175" s="93">
        <v>0</v>
      </c>
      <c r="C175" s="93">
        <v>0</v>
      </c>
      <c r="D175" s="56">
        <f t="shared" si="41"/>
        <v>24</v>
      </c>
      <c r="E175" s="57">
        <f t="shared" si="42"/>
        <v>1440</v>
      </c>
      <c r="F175" s="101">
        <v>0</v>
      </c>
      <c r="G175" s="57">
        <f t="shared" si="43"/>
        <v>0</v>
      </c>
      <c r="H175" s="61"/>
    </row>
    <row r="176" spans="1:8">
      <c r="A176" s="92">
        <v>40399</v>
      </c>
      <c r="B176" s="93">
        <v>0</v>
      </c>
      <c r="C176" s="93">
        <v>0.39583333333333331</v>
      </c>
      <c r="D176" s="56">
        <f t="shared" si="41"/>
        <v>9.5</v>
      </c>
      <c r="E176" s="57">
        <f t="shared" si="42"/>
        <v>570</v>
      </c>
      <c r="F176" s="101">
        <v>0</v>
      </c>
      <c r="G176" s="57">
        <f t="shared" si="43"/>
        <v>0</v>
      </c>
      <c r="H176" s="61"/>
    </row>
    <row r="177" spans="1:8" ht="27">
      <c r="A177" s="92">
        <v>40399</v>
      </c>
      <c r="B177" s="93">
        <v>0.39583333333333331</v>
      </c>
      <c r="C177" s="93">
        <v>1</v>
      </c>
      <c r="D177" s="56">
        <f t="shared" si="41"/>
        <v>14.5</v>
      </c>
      <c r="E177" s="57">
        <f t="shared" si="42"/>
        <v>870</v>
      </c>
      <c r="F177" s="101">
        <v>18000</v>
      </c>
      <c r="G177" s="57">
        <f t="shared" si="43"/>
        <v>15660</v>
      </c>
      <c r="H177" s="61" t="s">
        <v>162</v>
      </c>
    </row>
    <row r="178" spans="1:8">
      <c r="A178" s="92">
        <v>40400</v>
      </c>
      <c r="B178" s="93">
        <v>0</v>
      </c>
      <c r="C178" s="93">
        <v>0</v>
      </c>
      <c r="D178" s="56">
        <f t="shared" si="41"/>
        <v>24</v>
      </c>
      <c r="E178" s="57">
        <f t="shared" si="42"/>
        <v>1440</v>
      </c>
      <c r="F178" s="101">
        <v>18000</v>
      </c>
      <c r="G178" s="57">
        <f t="shared" si="43"/>
        <v>25920</v>
      </c>
      <c r="H178" s="61"/>
    </row>
    <row r="179" spans="1:8">
      <c r="A179" s="92">
        <v>40401</v>
      </c>
      <c r="B179" s="93">
        <v>0</v>
      </c>
      <c r="C179" s="93">
        <v>0</v>
      </c>
      <c r="D179" s="56">
        <f t="shared" si="41"/>
        <v>24</v>
      </c>
      <c r="E179" s="57">
        <f t="shared" si="42"/>
        <v>1440</v>
      </c>
      <c r="F179" s="101">
        <v>18000</v>
      </c>
      <c r="G179" s="57">
        <f t="shared" si="43"/>
        <v>25920</v>
      </c>
      <c r="H179" s="61"/>
    </row>
    <row r="180" spans="1:8">
      <c r="A180" s="92">
        <v>40402</v>
      </c>
      <c r="B180" s="93">
        <v>0</v>
      </c>
      <c r="C180" s="93">
        <v>0.44791666666666669</v>
      </c>
      <c r="D180" s="56">
        <f t="shared" si="41"/>
        <v>10.75</v>
      </c>
      <c r="E180" s="57">
        <f t="shared" si="42"/>
        <v>645</v>
      </c>
      <c r="F180" s="101">
        <v>18000</v>
      </c>
      <c r="G180" s="57">
        <f t="shared" si="43"/>
        <v>11610</v>
      </c>
      <c r="H180" s="61"/>
    </row>
    <row r="181" spans="1:8" ht="27">
      <c r="A181" s="92">
        <v>40402</v>
      </c>
      <c r="B181" s="93">
        <v>0.44791666666666669</v>
      </c>
      <c r="C181" s="93">
        <v>1</v>
      </c>
      <c r="D181" s="56">
        <f t="shared" si="41"/>
        <v>13.25</v>
      </c>
      <c r="E181" s="57">
        <f t="shared" si="42"/>
        <v>795</v>
      </c>
      <c r="F181" s="101">
        <v>21300</v>
      </c>
      <c r="G181" s="57">
        <f t="shared" si="43"/>
        <v>16933.5</v>
      </c>
      <c r="H181" s="61" t="s">
        <v>164</v>
      </c>
    </row>
    <row r="182" spans="1:8">
      <c r="A182" s="92">
        <v>40403</v>
      </c>
      <c r="B182" s="93">
        <v>0</v>
      </c>
      <c r="C182" s="93">
        <v>0.57152777777777775</v>
      </c>
      <c r="D182" s="56">
        <f t="shared" si="41"/>
        <v>13.716666666666667</v>
      </c>
      <c r="E182" s="57">
        <f t="shared" si="42"/>
        <v>823</v>
      </c>
      <c r="F182" s="101">
        <v>21300</v>
      </c>
      <c r="G182" s="57">
        <f t="shared" si="43"/>
        <v>17529.900000000001</v>
      </c>
      <c r="H182" s="61"/>
    </row>
    <row r="183" spans="1:8" ht="27">
      <c r="A183" s="92">
        <v>40403</v>
      </c>
      <c r="B183" s="93">
        <v>0.57152777777777775</v>
      </c>
      <c r="C183" s="93">
        <v>1</v>
      </c>
      <c r="D183" s="56">
        <f t="shared" si="41"/>
        <v>10.283333333333333</v>
      </c>
      <c r="E183" s="57">
        <f t="shared" si="42"/>
        <v>617</v>
      </c>
      <c r="F183" s="101">
        <v>21700</v>
      </c>
      <c r="G183" s="57">
        <f t="shared" si="43"/>
        <v>13388.9</v>
      </c>
      <c r="H183" s="61" t="s">
        <v>165</v>
      </c>
    </row>
    <row r="184" spans="1:8">
      <c r="A184" s="92">
        <v>40404</v>
      </c>
      <c r="B184" s="93">
        <v>0</v>
      </c>
      <c r="C184" s="93">
        <v>0</v>
      </c>
      <c r="D184" s="56">
        <f t="shared" si="41"/>
        <v>24</v>
      </c>
      <c r="E184" s="57">
        <f t="shared" si="42"/>
        <v>1440</v>
      </c>
      <c r="F184" s="101">
        <v>21700</v>
      </c>
      <c r="G184" s="57">
        <f t="shared" si="43"/>
        <v>31248</v>
      </c>
      <c r="H184" s="61"/>
    </row>
    <row r="185" spans="1:8">
      <c r="A185" s="92">
        <v>40405</v>
      </c>
      <c r="B185" s="93">
        <v>0</v>
      </c>
      <c r="C185" s="93">
        <v>0</v>
      </c>
      <c r="D185" s="56">
        <f t="shared" si="41"/>
        <v>24</v>
      </c>
      <c r="E185" s="57">
        <f t="shared" si="42"/>
        <v>1440</v>
      </c>
      <c r="F185" s="101">
        <v>21700</v>
      </c>
      <c r="G185" s="57">
        <f t="shared" si="43"/>
        <v>31248</v>
      </c>
      <c r="H185" s="61"/>
    </row>
    <row r="186" spans="1:8">
      <c r="A186" s="92">
        <v>40406</v>
      </c>
      <c r="B186" s="93">
        <v>0</v>
      </c>
      <c r="C186" s="93">
        <v>0.69166666666666676</v>
      </c>
      <c r="D186" s="56">
        <f t="shared" si="41"/>
        <v>16.600000000000001</v>
      </c>
      <c r="E186" s="57">
        <f t="shared" si="42"/>
        <v>996.00000000000011</v>
      </c>
      <c r="F186" s="101">
        <v>21700</v>
      </c>
      <c r="G186" s="57">
        <f t="shared" si="43"/>
        <v>21613.200000000004</v>
      </c>
      <c r="H186" s="61"/>
    </row>
    <row r="187" spans="1:8" ht="27">
      <c r="A187" s="92">
        <v>40406</v>
      </c>
      <c r="B187" s="93">
        <v>0.69166666666666676</v>
      </c>
      <c r="C187" s="93">
        <v>1</v>
      </c>
      <c r="D187" s="56">
        <f t="shared" si="41"/>
        <v>7.4</v>
      </c>
      <c r="E187" s="57">
        <f t="shared" si="42"/>
        <v>444</v>
      </c>
      <c r="F187" s="101">
        <v>17065</v>
      </c>
      <c r="G187" s="57">
        <f t="shared" si="43"/>
        <v>7576.86</v>
      </c>
      <c r="H187" s="61" t="s">
        <v>166</v>
      </c>
    </row>
    <row r="188" spans="1:8">
      <c r="A188" s="92">
        <v>40407</v>
      </c>
      <c r="B188" s="93">
        <v>0</v>
      </c>
      <c r="C188" s="93">
        <v>0</v>
      </c>
      <c r="D188" s="56">
        <f t="shared" si="41"/>
        <v>24</v>
      </c>
      <c r="E188" s="57">
        <f t="shared" si="42"/>
        <v>1440</v>
      </c>
      <c r="F188" s="101">
        <v>17065</v>
      </c>
      <c r="G188" s="57">
        <f t="shared" ref="G188" si="44">(F188*E188)/1000</f>
        <v>24573.599999999999</v>
      </c>
      <c r="H188" s="61"/>
    </row>
    <row r="189" spans="1:8" ht="14.25" customHeight="1">
      <c r="A189" s="92">
        <v>40408</v>
      </c>
      <c r="B189" s="93">
        <v>0</v>
      </c>
      <c r="C189" s="93">
        <v>0</v>
      </c>
      <c r="D189" s="56">
        <f t="shared" si="41"/>
        <v>24</v>
      </c>
      <c r="E189" s="57">
        <f t="shared" si="42"/>
        <v>1440</v>
      </c>
      <c r="F189" s="101">
        <v>17065</v>
      </c>
      <c r="G189" s="57">
        <f t="shared" si="43"/>
        <v>24573.599999999999</v>
      </c>
      <c r="H189" s="61"/>
    </row>
    <row r="190" spans="1:8">
      <c r="A190" s="92">
        <v>40409</v>
      </c>
      <c r="B190" s="93">
        <v>0</v>
      </c>
      <c r="C190" s="93">
        <v>0</v>
      </c>
      <c r="D190" s="56">
        <f t="shared" si="41"/>
        <v>24</v>
      </c>
      <c r="E190" s="57">
        <f t="shared" si="42"/>
        <v>1440</v>
      </c>
      <c r="F190" s="101">
        <v>17065</v>
      </c>
      <c r="G190" s="57">
        <f t="shared" si="43"/>
        <v>24573.599999999999</v>
      </c>
      <c r="H190" s="61"/>
    </row>
    <row r="191" spans="1:8">
      <c r="A191" s="92">
        <v>40410</v>
      </c>
      <c r="B191" s="93">
        <v>0</v>
      </c>
      <c r="C191" s="93">
        <v>0</v>
      </c>
      <c r="D191" s="56">
        <f t="shared" si="41"/>
        <v>24</v>
      </c>
      <c r="E191" s="57">
        <f t="shared" si="42"/>
        <v>1440</v>
      </c>
      <c r="F191" s="101">
        <v>17065</v>
      </c>
      <c r="G191" s="57">
        <f t="shared" si="43"/>
        <v>24573.599999999999</v>
      </c>
      <c r="H191" s="61"/>
    </row>
    <row r="192" spans="1:8" ht="15" thickBot="1">
      <c r="A192" s="106">
        <v>40411</v>
      </c>
      <c r="B192" s="102">
        <v>0</v>
      </c>
      <c r="C192" s="102">
        <v>0</v>
      </c>
      <c r="D192" s="64">
        <f t="shared" si="41"/>
        <v>24</v>
      </c>
      <c r="E192" s="65">
        <f t="shared" si="42"/>
        <v>1440</v>
      </c>
      <c r="F192" s="103">
        <v>17065</v>
      </c>
      <c r="G192" s="65">
        <f t="shared" si="43"/>
        <v>24573.599999999999</v>
      </c>
      <c r="H192" s="67"/>
    </row>
    <row r="193" spans="1:8" ht="15" thickTop="1">
      <c r="A193" s="89">
        <v>40412</v>
      </c>
      <c r="B193" s="90">
        <v>0</v>
      </c>
      <c r="C193" s="90">
        <v>0</v>
      </c>
      <c r="D193" s="50">
        <f t="shared" si="41"/>
        <v>24</v>
      </c>
      <c r="E193" s="51">
        <f t="shared" si="42"/>
        <v>1440</v>
      </c>
      <c r="F193" s="104">
        <v>17065</v>
      </c>
      <c r="G193" s="51">
        <f t="shared" si="43"/>
        <v>24573.599999999999</v>
      </c>
      <c r="H193" s="88"/>
    </row>
    <row r="194" spans="1:8">
      <c r="A194" s="92">
        <v>40413</v>
      </c>
      <c r="B194" s="93">
        <v>0</v>
      </c>
      <c r="C194" s="93">
        <v>0.67708333333333337</v>
      </c>
      <c r="D194" s="56">
        <f t="shared" si="41"/>
        <v>16.25</v>
      </c>
      <c r="E194" s="57">
        <f t="shared" si="42"/>
        <v>975</v>
      </c>
      <c r="F194" s="101">
        <v>17065</v>
      </c>
      <c r="G194" s="57">
        <f t="shared" si="43"/>
        <v>16638.375</v>
      </c>
      <c r="H194" s="61"/>
    </row>
    <row r="195" spans="1:8" ht="27">
      <c r="A195" s="92">
        <v>40413</v>
      </c>
      <c r="B195" s="93">
        <v>0.67708333333333337</v>
      </c>
      <c r="C195" s="93">
        <v>1</v>
      </c>
      <c r="D195" s="56">
        <f t="shared" si="41"/>
        <v>7.75</v>
      </c>
      <c r="E195" s="57">
        <f t="shared" si="42"/>
        <v>465</v>
      </c>
      <c r="F195" s="101">
        <v>16300</v>
      </c>
      <c r="G195" s="57">
        <f t="shared" si="43"/>
        <v>7579.5</v>
      </c>
      <c r="H195" s="61" t="s">
        <v>166</v>
      </c>
    </row>
    <row r="196" spans="1:8" ht="14.25" customHeight="1">
      <c r="A196" s="92">
        <v>40414</v>
      </c>
      <c r="B196" s="93">
        <v>0</v>
      </c>
      <c r="C196" s="93">
        <v>0</v>
      </c>
      <c r="D196" s="56">
        <f t="shared" si="41"/>
        <v>24</v>
      </c>
      <c r="E196" s="57">
        <f t="shared" si="42"/>
        <v>1440</v>
      </c>
      <c r="F196" s="101">
        <v>16300</v>
      </c>
      <c r="G196" s="57">
        <f t="shared" si="43"/>
        <v>23472</v>
      </c>
      <c r="H196" s="61"/>
    </row>
    <row r="197" spans="1:8">
      <c r="A197" s="92">
        <v>40415</v>
      </c>
      <c r="B197" s="93">
        <v>0</v>
      </c>
      <c r="C197" s="93">
        <v>0</v>
      </c>
      <c r="D197" s="56">
        <f t="shared" si="41"/>
        <v>24</v>
      </c>
      <c r="E197" s="57">
        <f t="shared" si="42"/>
        <v>1440</v>
      </c>
      <c r="F197" s="101">
        <v>16300</v>
      </c>
      <c r="G197" s="57">
        <f t="shared" si="43"/>
        <v>23472</v>
      </c>
      <c r="H197" s="61"/>
    </row>
    <row r="198" spans="1:8" ht="14.25" customHeight="1">
      <c r="A198" s="92">
        <v>40416</v>
      </c>
      <c r="B198" s="93">
        <v>0</v>
      </c>
      <c r="C198" s="93">
        <v>0</v>
      </c>
      <c r="D198" s="56">
        <f t="shared" si="41"/>
        <v>24</v>
      </c>
      <c r="E198" s="57">
        <f t="shared" si="42"/>
        <v>1440</v>
      </c>
      <c r="F198" s="101">
        <v>16300</v>
      </c>
      <c r="G198" s="57">
        <f t="shared" si="43"/>
        <v>23472</v>
      </c>
      <c r="H198" s="61"/>
    </row>
    <row r="199" spans="1:8" ht="14.25" customHeight="1">
      <c r="A199" s="92">
        <v>40417</v>
      </c>
      <c r="B199" s="93">
        <v>0</v>
      </c>
      <c r="C199" s="93">
        <v>0</v>
      </c>
      <c r="D199" s="56">
        <f t="shared" si="41"/>
        <v>24</v>
      </c>
      <c r="E199" s="57">
        <f t="shared" si="42"/>
        <v>1440</v>
      </c>
      <c r="F199" s="101">
        <v>16300</v>
      </c>
      <c r="G199" s="57">
        <f t="shared" si="43"/>
        <v>23472</v>
      </c>
      <c r="H199" s="61"/>
    </row>
    <row r="200" spans="1:8" ht="14.25" customHeight="1">
      <c r="A200" s="92">
        <v>40418</v>
      </c>
      <c r="B200" s="93">
        <v>0</v>
      </c>
      <c r="C200" s="93">
        <v>0</v>
      </c>
      <c r="D200" s="56">
        <f t="shared" si="41"/>
        <v>24</v>
      </c>
      <c r="E200" s="57">
        <f t="shared" si="42"/>
        <v>1440</v>
      </c>
      <c r="F200" s="101">
        <v>16300</v>
      </c>
      <c r="G200" s="57">
        <f t="shared" si="43"/>
        <v>23472</v>
      </c>
      <c r="H200" s="61"/>
    </row>
    <row r="201" spans="1:8" ht="14.25" customHeight="1">
      <c r="A201" s="92">
        <v>40419</v>
      </c>
      <c r="B201" s="93">
        <v>0</v>
      </c>
      <c r="C201" s="93">
        <v>0</v>
      </c>
      <c r="D201" s="56">
        <f t="shared" si="41"/>
        <v>24</v>
      </c>
      <c r="E201" s="57">
        <f t="shared" si="42"/>
        <v>1440</v>
      </c>
      <c r="F201" s="101">
        <v>16300</v>
      </c>
      <c r="G201" s="57">
        <f t="shared" si="43"/>
        <v>23472</v>
      </c>
      <c r="H201" s="61"/>
    </row>
    <row r="202" spans="1:8" ht="14.25" customHeight="1">
      <c r="A202" s="92">
        <v>40420</v>
      </c>
      <c r="B202" s="93">
        <v>0</v>
      </c>
      <c r="C202" s="93">
        <v>0.35625000000000001</v>
      </c>
      <c r="D202" s="56">
        <f t="shared" si="41"/>
        <v>8.5500000000000007</v>
      </c>
      <c r="E202" s="57">
        <f t="shared" si="42"/>
        <v>513</v>
      </c>
      <c r="F202" s="101">
        <v>16300</v>
      </c>
      <c r="G202" s="57">
        <f t="shared" si="43"/>
        <v>8361.9</v>
      </c>
      <c r="H202" s="61" t="s">
        <v>166</v>
      </c>
    </row>
    <row r="203" spans="1:8">
      <c r="A203" s="92">
        <v>40420</v>
      </c>
      <c r="B203" s="93">
        <v>0.35625000000000001</v>
      </c>
      <c r="C203" s="93">
        <v>0.72222222222222221</v>
      </c>
      <c r="D203" s="56">
        <f t="shared" si="41"/>
        <v>8.7833333333333332</v>
      </c>
      <c r="E203" s="57">
        <f t="shared" si="42"/>
        <v>527</v>
      </c>
      <c r="F203" s="101">
        <v>15200</v>
      </c>
      <c r="G203" s="57">
        <f t="shared" si="43"/>
        <v>8010.4</v>
      </c>
      <c r="H203" s="61"/>
    </row>
    <row r="204" spans="1:8" ht="42" customHeight="1">
      <c r="A204" s="92">
        <v>40420</v>
      </c>
      <c r="B204" s="93">
        <v>0.72222222222222221</v>
      </c>
      <c r="C204" s="93">
        <v>1</v>
      </c>
      <c r="D204" s="56">
        <f t="shared" si="41"/>
        <v>6.666666666666667</v>
      </c>
      <c r="E204" s="57">
        <f t="shared" si="42"/>
        <v>400</v>
      </c>
      <c r="F204" s="101">
        <v>0</v>
      </c>
      <c r="G204" s="57">
        <f t="shared" si="43"/>
        <v>0</v>
      </c>
      <c r="H204" s="61" t="s">
        <v>174</v>
      </c>
    </row>
    <row r="205" spans="1:8" ht="14.25" customHeight="1">
      <c r="A205" s="92">
        <v>40421</v>
      </c>
      <c r="B205" s="93">
        <v>0</v>
      </c>
      <c r="C205" s="93">
        <v>0.54166666666666663</v>
      </c>
      <c r="D205" s="56">
        <f t="shared" si="41"/>
        <v>13</v>
      </c>
      <c r="E205" s="57">
        <f t="shared" si="42"/>
        <v>780</v>
      </c>
      <c r="F205" s="101">
        <v>0</v>
      </c>
      <c r="G205" s="57">
        <f t="shared" ref="G205:G206" si="45">(F205*E205)/1000</f>
        <v>0</v>
      </c>
      <c r="H205" s="61"/>
    </row>
    <row r="206" spans="1:8" ht="31.5" customHeight="1">
      <c r="A206" s="92">
        <v>40421</v>
      </c>
      <c r="B206" s="93">
        <v>0.54166666666666663</v>
      </c>
      <c r="C206" s="93">
        <v>1</v>
      </c>
      <c r="D206" s="56">
        <f t="shared" si="41"/>
        <v>11</v>
      </c>
      <c r="E206" s="57">
        <f t="shared" si="42"/>
        <v>660</v>
      </c>
      <c r="F206" s="101">
        <v>19050</v>
      </c>
      <c r="G206" s="57">
        <f t="shared" si="45"/>
        <v>12573</v>
      </c>
      <c r="H206" s="61" t="s">
        <v>162</v>
      </c>
    </row>
    <row r="207" spans="1:8">
      <c r="A207" s="92">
        <v>40422</v>
      </c>
      <c r="B207" s="93">
        <v>0</v>
      </c>
      <c r="C207" s="93">
        <v>0</v>
      </c>
      <c r="D207" s="56">
        <f t="shared" ref="D207" si="46">(IF(OR(ISBLANK(C207),ISBLANK(B207)),0,IF(AND((HOUR(C207-B207)+((MINUTE(C207-B207))/60))=0,C207=0),24,HOUR(C207-B207)+((MINUTE(C207-B207))/60))))</f>
        <v>24</v>
      </c>
      <c r="E207" s="57">
        <f t="shared" ref="E207" si="47">D207*60</f>
        <v>1440</v>
      </c>
      <c r="F207" s="101">
        <v>19050</v>
      </c>
      <c r="G207" s="57">
        <f t="shared" ref="G207" si="48">(F207*E207)/1000</f>
        <v>27432</v>
      </c>
      <c r="H207" s="61"/>
    </row>
    <row r="208" spans="1:8">
      <c r="A208" s="92">
        <v>40423</v>
      </c>
      <c r="B208" s="93">
        <v>0</v>
      </c>
      <c r="C208" s="93">
        <v>0</v>
      </c>
      <c r="D208" s="56">
        <f t="shared" ref="D208:D218" si="49">(IF(OR(ISBLANK(C208),ISBLANK(B208)),0,IF(AND((HOUR(C208-B208)+((MINUTE(C208-B208))/60))=0,C208=0),24,HOUR(C208-B208)+((MINUTE(C208-B208))/60))))</f>
        <v>24</v>
      </c>
      <c r="E208" s="57">
        <f t="shared" ref="E208:E218" si="50">D208*60</f>
        <v>1440</v>
      </c>
      <c r="F208" s="101">
        <v>19050</v>
      </c>
      <c r="G208" s="57">
        <f t="shared" ref="G208:G218" si="51">(F208*E208)/1000</f>
        <v>27432</v>
      </c>
      <c r="H208" s="61"/>
    </row>
    <row r="209" spans="1:8">
      <c r="A209" s="92">
        <v>40424</v>
      </c>
      <c r="B209" s="93">
        <v>0</v>
      </c>
      <c r="C209" s="93">
        <v>0</v>
      </c>
      <c r="D209" s="56">
        <f t="shared" si="49"/>
        <v>24</v>
      </c>
      <c r="E209" s="57">
        <f t="shared" si="50"/>
        <v>1440</v>
      </c>
      <c r="F209" s="101">
        <v>19050</v>
      </c>
      <c r="G209" s="57">
        <f t="shared" si="51"/>
        <v>27432</v>
      </c>
      <c r="H209" s="61"/>
    </row>
    <row r="210" spans="1:8">
      <c r="A210" s="92">
        <v>40425</v>
      </c>
      <c r="B210" s="93">
        <v>0</v>
      </c>
      <c r="C210" s="93">
        <v>0</v>
      </c>
      <c r="D210" s="56">
        <f t="shared" si="49"/>
        <v>24</v>
      </c>
      <c r="E210" s="57">
        <f t="shared" si="50"/>
        <v>1440</v>
      </c>
      <c r="F210" s="101">
        <v>19050</v>
      </c>
      <c r="G210" s="57">
        <f t="shared" si="51"/>
        <v>27432</v>
      </c>
      <c r="H210" s="61"/>
    </row>
    <row r="211" spans="1:8">
      <c r="A211" s="92">
        <v>40426</v>
      </c>
      <c r="B211" s="93">
        <v>0</v>
      </c>
      <c r="C211" s="93">
        <v>0</v>
      </c>
      <c r="D211" s="56">
        <f t="shared" si="49"/>
        <v>24</v>
      </c>
      <c r="E211" s="57">
        <f t="shared" si="50"/>
        <v>1440</v>
      </c>
      <c r="F211" s="101">
        <v>19050</v>
      </c>
      <c r="G211" s="57">
        <f t="shared" si="51"/>
        <v>27432</v>
      </c>
      <c r="H211" s="61"/>
    </row>
    <row r="212" spans="1:8">
      <c r="A212" s="92">
        <v>40427</v>
      </c>
      <c r="B212" s="93">
        <v>0</v>
      </c>
      <c r="C212" s="93">
        <v>0</v>
      </c>
      <c r="D212" s="56">
        <f t="shared" si="49"/>
        <v>24</v>
      </c>
      <c r="E212" s="57">
        <f t="shared" si="50"/>
        <v>1440</v>
      </c>
      <c r="F212" s="101">
        <v>19050</v>
      </c>
      <c r="G212" s="57">
        <f t="shared" si="51"/>
        <v>27432</v>
      </c>
      <c r="H212" s="61"/>
    </row>
    <row r="213" spans="1:8">
      <c r="A213" s="92">
        <v>40428</v>
      </c>
      <c r="B213" s="93">
        <v>0</v>
      </c>
      <c r="C213" s="93">
        <v>0.38541666666666669</v>
      </c>
      <c r="D213" s="56">
        <f t="shared" si="49"/>
        <v>9.25</v>
      </c>
      <c r="E213" s="57">
        <f t="shared" si="50"/>
        <v>555</v>
      </c>
      <c r="F213" s="101">
        <v>19050</v>
      </c>
      <c r="G213" s="57">
        <f t="shared" si="51"/>
        <v>10572.75</v>
      </c>
      <c r="H213" s="61"/>
    </row>
    <row r="214" spans="1:8" ht="27">
      <c r="A214" s="92">
        <v>40428</v>
      </c>
      <c r="B214" s="93">
        <v>0.38541666666666669</v>
      </c>
      <c r="C214" s="93">
        <v>1</v>
      </c>
      <c r="D214" s="56">
        <f t="shared" si="49"/>
        <v>14.75</v>
      </c>
      <c r="E214" s="57">
        <f t="shared" si="50"/>
        <v>885</v>
      </c>
      <c r="F214" s="101">
        <v>14900</v>
      </c>
      <c r="G214" s="57">
        <f t="shared" si="51"/>
        <v>13186.5</v>
      </c>
      <c r="H214" s="61" t="s">
        <v>166</v>
      </c>
    </row>
    <row r="215" spans="1:8">
      <c r="A215" s="92">
        <v>40429</v>
      </c>
      <c r="B215" s="93">
        <v>0</v>
      </c>
      <c r="C215" s="93">
        <v>0</v>
      </c>
      <c r="D215" s="56">
        <f t="shared" si="49"/>
        <v>24</v>
      </c>
      <c r="E215" s="57">
        <f t="shared" si="50"/>
        <v>1440</v>
      </c>
      <c r="F215" s="101">
        <v>14900</v>
      </c>
      <c r="G215" s="57">
        <f t="shared" ref="G215" si="52">(F215*E215)/1000</f>
        <v>21456</v>
      </c>
      <c r="H215" s="61"/>
    </row>
    <row r="216" spans="1:8">
      <c r="A216" s="92">
        <v>40430</v>
      </c>
      <c r="B216" s="93">
        <v>0</v>
      </c>
      <c r="C216" s="93">
        <v>0.71319444444444446</v>
      </c>
      <c r="D216" s="56">
        <f t="shared" si="49"/>
        <v>17.116666666666667</v>
      </c>
      <c r="E216" s="57">
        <f t="shared" si="50"/>
        <v>1027</v>
      </c>
      <c r="F216" s="101">
        <v>14900</v>
      </c>
      <c r="G216" s="57">
        <f t="shared" ref="G216" si="53">(F216*E216)/1000</f>
        <v>15302.3</v>
      </c>
      <c r="H216" s="61"/>
    </row>
    <row r="217" spans="1:8">
      <c r="A217" s="92">
        <v>40430</v>
      </c>
      <c r="B217" s="93">
        <v>0.71319444444444446</v>
      </c>
      <c r="C217" s="93">
        <v>1</v>
      </c>
      <c r="D217" s="56">
        <f t="shared" si="49"/>
        <v>6.8833333333333329</v>
      </c>
      <c r="E217" s="57">
        <f t="shared" si="50"/>
        <v>413</v>
      </c>
      <c r="F217" s="101">
        <v>0</v>
      </c>
      <c r="G217" s="57">
        <f t="shared" si="51"/>
        <v>0</v>
      </c>
      <c r="H217" s="61" t="s">
        <v>178</v>
      </c>
    </row>
    <row r="218" spans="1:8">
      <c r="A218" s="92">
        <v>40431</v>
      </c>
      <c r="B218" s="93">
        <v>0</v>
      </c>
      <c r="C218" s="93">
        <v>0</v>
      </c>
      <c r="D218" s="56">
        <f t="shared" si="49"/>
        <v>24</v>
      </c>
      <c r="E218" s="57">
        <f t="shared" si="50"/>
        <v>1440</v>
      </c>
      <c r="F218" s="101">
        <v>0</v>
      </c>
      <c r="G218" s="57">
        <f t="shared" si="51"/>
        <v>0</v>
      </c>
      <c r="H218" s="61"/>
    </row>
    <row r="219" spans="1:8" ht="15" thickBot="1">
      <c r="A219" s="106">
        <v>40432</v>
      </c>
      <c r="B219" s="102">
        <v>0</v>
      </c>
      <c r="C219" s="102">
        <v>0</v>
      </c>
      <c r="D219" s="64">
        <f t="shared" ref="D219:D220" si="54">(IF(OR(ISBLANK(C219),ISBLANK(B219)),0,IF(AND((HOUR(C219-B219)+((MINUTE(C219-B219))/60))=0,C219=0),24,HOUR(C219-B219)+((MINUTE(C219-B219))/60))))</f>
        <v>24</v>
      </c>
      <c r="E219" s="65">
        <f t="shared" ref="E219:E220" si="55">D219*60</f>
        <v>1440</v>
      </c>
      <c r="F219" s="103">
        <v>0</v>
      </c>
      <c r="G219" s="65">
        <f t="shared" ref="G219:G220" si="56">(F219*E219)/1000</f>
        <v>0</v>
      </c>
      <c r="H219" s="67"/>
    </row>
    <row r="220" spans="1:8" ht="15" thickTop="1">
      <c r="A220" s="122">
        <v>40433</v>
      </c>
      <c r="B220" s="123">
        <v>0</v>
      </c>
      <c r="C220" s="123">
        <v>0</v>
      </c>
      <c r="D220" s="112">
        <f t="shared" si="54"/>
        <v>24</v>
      </c>
      <c r="E220" s="113">
        <f t="shared" si="55"/>
        <v>1440</v>
      </c>
      <c r="F220" s="124">
        <v>0</v>
      </c>
      <c r="G220" s="113">
        <f t="shared" si="56"/>
        <v>0</v>
      </c>
      <c r="H220" s="125"/>
    </row>
    <row r="221" spans="1:8">
      <c r="A221" s="92">
        <v>40434</v>
      </c>
      <c r="B221" s="93">
        <v>0</v>
      </c>
      <c r="C221" s="93">
        <v>0</v>
      </c>
      <c r="D221" s="56">
        <f t="shared" ref="D221:D222" si="57">(IF(OR(ISBLANK(C221),ISBLANK(B221)),0,IF(AND((HOUR(C221-B221)+((MINUTE(C221-B221))/60))=0,C221=0),24,HOUR(C221-B221)+((MINUTE(C221-B221))/60))))</f>
        <v>24</v>
      </c>
      <c r="E221" s="57">
        <f t="shared" ref="E221:E222" si="58">D221*60</f>
        <v>1440</v>
      </c>
      <c r="F221" s="101">
        <v>0</v>
      </c>
      <c r="G221" s="57">
        <f t="shared" ref="G221:G222" si="59">(F221*E221)/1000</f>
        <v>0</v>
      </c>
      <c r="H221" s="61"/>
    </row>
    <row r="222" spans="1:8">
      <c r="A222" s="92">
        <v>40435</v>
      </c>
      <c r="B222" s="93">
        <v>0</v>
      </c>
      <c r="C222" s="93">
        <v>0</v>
      </c>
      <c r="D222" s="56">
        <f t="shared" si="57"/>
        <v>24</v>
      </c>
      <c r="E222" s="57">
        <f t="shared" si="58"/>
        <v>1440</v>
      </c>
      <c r="F222" s="101">
        <v>0</v>
      </c>
      <c r="G222" s="57">
        <f t="shared" si="59"/>
        <v>0</v>
      </c>
      <c r="H222" s="61"/>
    </row>
    <row r="223" spans="1:8">
      <c r="A223" s="92">
        <v>40436</v>
      </c>
      <c r="B223" s="93">
        <v>0</v>
      </c>
      <c r="C223" s="93">
        <v>0</v>
      </c>
      <c r="D223" s="56">
        <f t="shared" ref="D223:D231" si="60">(IF(OR(ISBLANK(C223),ISBLANK(B223)),0,IF(AND((HOUR(C223-B223)+((MINUTE(C223-B223))/60))=0,C223=0),24,HOUR(C223-B223)+((MINUTE(C223-B223))/60))))</f>
        <v>24</v>
      </c>
      <c r="E223" s="57">
        <f t="shared" ref="E223:E231" si="61">D223*60</f>
        <v>1440</v>
      </c>
      <c r="F223" s="101">
        <v>0</v>
      </c>
      <c r="G223" s="57">
        <f t="shared" ref="G223:G231" si="62">(F223*E223)/1000</f>
        <v>0</v>
      </c>
      <c r="H223" s="61"/>
    </row>
    <row r="224" spans="1:8">
      <c r="A224" s="92">
        <v>40437</v>
      </c>
      <c r="B224" s="93">
        <v>0</v>
      </c>
      <c r="C224" s="93">
        <v>0</v>
      </c>
      <c r="D224" s="56">
        <f t="shared" si="60"/>
        <v>24</v>
      </c>
      <c r="E224" s="57">
        <f t="shared" si="61"/>
        <v>1440</v>
      </c>
      <c r="F224" s="101">
        <v>0</v>
      </c>
      <c r="G224" s="57">
        <f t="shared" si="62"/>
        <v>0</v>
      </c>
      <c r="H224" s="61"/>
    </row>
    <row r="225" spans="1:8">
      <c r="A225" s="92">
        <v>40438</v>
      </c>
      <c r="B225" s="93">
        <v>0</v>
      </c>
      <c r="C225" s="93">
        <v>0</v>
      </c>
      <c r="D225" s="56">
        <f t="shared" si="60"/>
        <v>24</v>
      </c>
      <c r="E225" s="57">
        <f t="shared" si="61"/>
        <v>1440</v>
      </c>
      <c r="F225" s="101">
        <v>0</v>
      </c>
      <c r="G225" s="57">
        <f t="shared" si="62"/>
        <v>0</v>
      </c>
      <c r="H225" s="61"/>
    </row>
    <row r="226" spans="1:8">
      <c r="A226" s="92">
        <v>40439</v>
      </c>
      <c r="B226" s="93">
        <v>0</v>
      </c>
      <c r="C226" s="93">
        <v>0</v>
      </c>
      <c r="D226" s="56">
        <f t="shared" si="60"/>
        <v>24</v>
      </c>
      <c r="E226" s="57">
        <f t="shared" si="61"/>
        <v>1440</v>
      </c>
      <c r="F226" s="101">
        <v>0</v>
      </c>
      <c r="G226" s="57">
        <f t="shared" si="62"/>
        <v>0</v>
      </c>
      <c r="H226" s="61"/>
    </row>
    <row r="227" spans="1:8">
      <c r="A227" s="92">
        <v>40440</v>
      </c>
      <c r="B227" s="93">
        <v>0</v>
      </c>
      <c r="C227" s="93">
        <v>0</v>
      </c>
      <c r="D227" s="56">
        <f t="shared" si="60"/>
        <v>24</v>
      </c>
      <c r="E227" s="57">
        <f t="shared" si="61"/>
        <v>1440</v>
      </c>
      <c r="F227" s="101">
        <v>0</v>
      </c>
      <c r="G227" s="57">
        <f t="shared" si="62"/>
        <v>0</v>
      </c>
      <c r="H227" s="61"/>
    </row>
    <row r="228" spans="1:8">
      <c r="A228" s="92">
        <v>40441</v>
      </c>
      <c r="B228" s="93">
        <v>0</v>
      </c>
      <c r="C228" s="93">
        <v>0</v>
      </c>
      <c r="D228" s="56">
        <f t="shared" si="60"/>
        <v>24</v>
      </c>
      <c r="E228" s="57">
        <f t="shared" si="61"/>
        <v>1440</v>
      </c>
      <c r="F228" s="101">
        <v>0</v>
      </c>
      <c r="G228" s="57">
        <f t="shared" si="62"/>
        <v>0</v>
      </c>
      <c r="H228" s="61"/>
    </row>
    <row r="229" spans="1:8">
      <c r="A229" s="92">
        <v>40442</v>
      </c>
      <c r="B229" s="93">
        <v>0</v>
      </c>
      <c r="C229" s="93">
        <v>0</v>
      </c>
      <c r="D229" s="56">
        <f t="shared" si="60"/>
        <v>24</v>
      </c>
      <c r="E229" s="57">
        <f t="shared" si="61"/>
        <v>1440</v>
      </c>
      <c r="F229" s="101">
        <v>0</v>
      </c>
      <c r="G229" s="57">
        <f t="shared" si="62"/>
        <v>0</v>
      </c>
      <c r="H229" s="61"/>
    </row>
    <row r="230" spans="1:8">
      <c r="A230" s="92">
        <v>40443</v>
      </c>
      <c r="B230" s="93">
        <v>0</v>
      </c>
      <c r="C230" s="93">
        <v>0</v>
      </c>
      <c r="D230" s="56">
        <f t="shared" si="60"/>
        <v>24</v>
      </c>
      <c r="E230" s="57">
        <f t="shared" si="61"/>
        <v>1440</v>
      </c>
      <c r="F230" s="101">
        <v>0</v>
      </c>
      <c r="G230" s="57">
        <f t="shared" si="62"/>
        <v>0</v>
      </c>
      <c r="H230" s="61"/>
    </row>
    <row r="231" spans="1:8">
      <c r="A231" s="92">
        <v>40444</v>
      </c>
      <c r="B231" s="93">
        <v>0</v>
      </c>
      <c r="C231" s="93">
        <v>0</v>
      </c>
      <c r="D231" s="56">
        <f t="shared" si="60"/>
        <v>24</v>
      </c>
      <c r="E231" s="57">
        <f t="shared" si="61"/>
        <v>1440</v>
      </c>
      <c r="F231" s="101">
        <v>0</v>
      </c>
      <c r="G231" s="57">
        <f t="shared" si="62"/>
        <v>0</v>
      </c>
      <c r="H231" s="61"/>
    </row>
    <row r="232" spans="1:8">
      <c r="A232" s="92">
        <v>40445</v>
      </c>
      <c r="B232" s="93">
        <v>0</v>
      </c>
      <c r="C232" s="93">
        <v>0</v>
      </c>
      <c r="D232" s="56">
        <f t="shared" ref="D232:D235" si="63">(IF(OR(ISBLANK(C232),ISBLANK(B232)),0,IF(AND((HOUR(C232-B232)+((MINUTE(C232-B232))/60))=0,C232=0),24,HOUR(C232-B232)+((MINUTE(C232-B232))/60))))</f>
        <v>24</v>
      </c>
      <c r="E232" s="57">
        <f t="shared" ref="E232:E235" si="64">D232*60</f>
        <v>1440</v>
      </c>
      <c r="F232" s="101">
        <v>0</v>
      </c>
      <c r="G232" s="57">
        <f t="shared" ref="G232:G235" si="65">(F232*E232)/1000</f>
        <v>0</v>
      </c>
      <c r="H232" s="61"/>
    </row>
    <row r="233" spans="1:8">
      <c r="A233" s="92">
        <v>40446</v>
      </c>
      <c r="B233" s="93">
        <v>0</v>
      </c>
      <c r="C233" s="93">
        <v>0</v>
      </c>
      <c r="D233" s="56">
        <f t="shared" si="63"/>
        <v>24</v>
      </c>
      <c r="E233" s="57">
        <f t="shared" si="64"/>
        <v>1440</v>
      </c>
      <c r="F233" s="101">
        <v>0</v>
      </c>
      <c r="G233" s="57">
        <f t="shared" si="65"/>
        <v>0</v>
      </c>
      <c r="H233" s="61"/>
    </row>
    <row r="234" spans="1:8">
      <c r="A234" s="92">
        <v>40447</v>
      </c>
      <c r="B234" s="93">
        <v>0</v>
      </c>
      <c r="C234" s="93">
        <v>0</v>
      </c>
      <c r="D234" s="56">
        <f t="shared" si="63"/>
        <v>24</v>
      </c>
      <c r="E234" s="57">
        <f t="shared" si="64"/>
        <v>1440</v>
      </c>
      <c r="F234" s="101">
        <v>0</v>
      </c>
      <c r="G234" s="57">
        <f t="shared" si="65"/>
        <v>0</v>
      </c>
      <c r="H234" s="61"/>
    </row>
    <row r="235" spans="1:8">
      <c r="A235" s="92">
        <v>40448</v>
      </c>
      <c r="B235" s="93">
        <v>0</v>
      </c>
      <c r="C235" s="93">
        <v>0</v>
      </c>
      <c r="D235" s="56">
        <f t="shared" si="63"/>
        <v>24</v>
      </c>
      <c r="E235" s="57">
        <f t="shared" si="64"/>
        <v>1440</v>
      </c>
      <c r="F235" s="101">
        <v>0</v>
      </c>
      <c r="G235" s="57">
        <f t="shared" si="65"/>
        <v>0</v>
      </c>
      <c r="H235" s="61"/>
    </row>
    <row r="236" spans="1:8">
      <c r="A236" s="92">
        <v>40449</v>
      </c>
      <c r="B236" s="93">
        <v>0</v>
      </c>
      <c r="C236" s="93">
        <v>0</v>
      </c>
      <c r="D236" s="56">
        <f t="shared" ref="D236:D238" si="66">(IF(OR(ISBLANK(C236),ISBLANK(B236)),0,IF(AND((HOUR(C236-B236)+((MINUTE(C236-B236))/60))=0,C236=0),24,HOUR(C236-B236)+((MINUTE(C236-B236))/60))))</f>
        <v>24</v>
      </c>
      <c r="E236" s="57">
        <f t="shared" ref="E236:E238" si="67">D236*60</f>
        <v>1440</v>
      </c>
      <c r="F236" s="101">
        <v>0</v>
      </c>
      <c r="G236" s="57">
        <f t="shared" ref="G236:G238" si="68">(F236*E236)/1000</f>
        <v>0</v>
      </c>
      <c r="H236" s="61"/>
    </row>
    <row r="237" spans="1:8">
      <c r="A237" s="92">
        <v>40450</v>
      </c>
      <c r="B237" s="93">
        <v>0</v>
      </c>
      <c r="C237" s="93">
        <v>0</v>
      </c>
      <c r="D237" s="56">
        <f t="shared" si="66"/>
        <v>24</v>
      </c>
      <c r="E237" s="57">
        <f t="shared" si="67"/>
        <v>1440</v>
      </c>
      <c r="F237" s="101">
        <v>0</v>
      </c>
      <c r="G237" s="57">
        <f t="shared" si="68"/>
        <v>0</v>
      </c>
      <c r="H237" s="61"/>
    </row>
    <row r="238" spans="1:8">
      <c r="A238" s="92">
        <v>40451</v>
      </c>
      <c r="B238" s="93">
        <v>0</v>
      </c>
      <c r="C238" s="93">
        <v>0</v>
      </c>
      <c r="D238" s="56">
        <f t="shared" si="66"/>
        <v>24</v>
      </c>
      <c r="E238" s="57">
        <f t="shared" si="67"/>
        <v>1440</v>
      </c>
      <c r="F238" s="101">
        <v>0</v>
      </c>
      <c r="G238" s="57">
        <f t="shared" si="68"/>
        <v>0</v>
      </c>
      <c r="H238" s="61"/>
    </row>
    <row r="239" spans="1:8" ht="12" customHeight="1">
      <c r="A239" s="107">
        <v>40452</v>
      </c>
      <c r="B239" s="93">
        <v>0</v>
      </c>
      <c r="C239" s="93">
        <v>0</v>
      </c>
      <c r="D239" s="56">
        <f t="shared" ref="D239" si="69">(IF(OR(ISBLANK(C239),ISBLANK(B239)),0,IF(AND((HOUR(C239-B239)+((MINUTE(C239-B239))/60))=0,C239=0),24,HOUR(C239-B239)+((MINUTE(C239-B239))/60))))</f>
        <v>24</v>
      </c>
      <c r="E239" s="57">
        <f t="shared" ref="E239" si="70">D239*60</f>
        <v>1440</v>
      </c>
      <c r="F239" s="101">
        <v>0</v>
      </c>
      <c r="G239" s="57">
        <f t="shared" ref="G239" si="71">(F239*E239)/1000</f>
        <v>0</v>
      </c>
      <c r="H239" s="61"/>
    </row>
    <row r="240" spans="1:8" ht="14.25" customHeight="1">
      <c r="A240" s="107">
        <v>40453</v>
      </c>
      <c r="B240" s="93">
        <v>0</v>
      </c>
      <c r="C240" s="93">
        <v>0</v>
      </c>
      <c r="D240" s="56">
        <f t="shared" ref="D240:D269" si="72">(IF(OR(ISBLANK(C240),ISBLANK(B240)),0,IF(AND((HOUR(C240-B240)+((MINUTE(C240-B240))/60))=0,C240=0),24,HOUR(C240-B240)+((MINUTE(C240-B240))/60))))</f>
        <v>24</v>
      </c>
      <c r="E240" s="57">
        <f t="shared" ref="E240:E269" si="73">D240*60</f>
        <v>1440</v>
      </c>
      <c r="F240" s="101">
        <v>0</v>
      </c>
      <c r="G240" s="57">
        <f t="shared" ref="G240:G269" si="74">(F240*E240)/1000</f>
        <v>0</v>
      </c>
      <c r="H240" s="61"/>
    </row>
    <row r="241" spans="1:8" ht="13.5" customHeight="1">
      <c r="A241" s="107">
        <v>40454</v>
      </c>
      <c r="B241" s="93">
        <v>0</v>
      </c>
      <c r="C241" s="93">
        <v>0</v>
      </c>
      <c r="D241" s="56">
        <f t="shared" si="72"/>
        <v>24</v>
      </c>
      <c r="E241" s="57">
        <f t="shared" si="73"/>
        <v>1440</v>
      </c>
      <c r="F241" s="101">
        <v>0</v>
      </c>
      <c r="G241" s="57">
        <f t="shared" si="74"/>
        <v>0</v>
      </c>
      <c r="H241" s="61"/>
    </row>
    <row r="242" spans="1:8" ht="12" customHeight="1">
      <c r="A242" s="107">
        <v>40455</v>
      </c>
      <c r="B242" s="93">
        <v>0</v>
      </c>
      <c r="C242" s="93">
        <v>0</v>
      </c>
      <c r="D242" s="56">
        <f t="shared" si="72"/>
        <v>24</v>
      </c>
      <c r="E242" s="57">
        <f t="shared" si="73"/>
        <v>1440</v>
      </c>
      <c r="F242" s="101">
        <v>0</v>
      </c>
      <c r="G242" s="57">
        <f t="shared" si="74"/>
        <v>0</v>
      </c>
      <c r="H242" s="61"/>
    </row>
    <row r="243" spans="1:8">
      <c r="A243" s="107">
        <v>40456</v>
      </c>
      <c r="B243" s="93">
        <v>0</v>
      </c>
      <c r="C243" s="93">
        <v>0</v>
      </c>
      <c r="D243" s="56">
        <f t="shared" si="72"/>
        <v>24</v>
      </c>
      <c r="E243" s="57">
        <f t="shared" si="73"/>
        <v>1440</v>
      </c>
      <c r="F243" s="101">
        <v>0</v>
      </c>
      <c r="G243" s="57">
        <f t="shared" si="74"/>
        <v>0</v>
      </c>
      <c r="H243" s="61"/>
    </row>
    <row r="244" spans="1:8" ht="13.5" customHeight="1">
      <c r="A244" s="107">
        <v>40457</v>
      </c>
      <c r="B244" s="93">
        <v>0</v>
      </c>
      <c r="C244" s="93">
        <v>0</v>
      </c>
      <c r="D244" s="56">
        <f t="shared" si="72"/>
        <v>24</v>
      </c>
      <c r="E244" s="57">
        <f t="shared" si="73"/>
        <v>1440</v>
      </c>
      <c r="F244" s="101">
        <v>0</v>
      </c>
      <c r="G244" s="57">
        <f t="shared" si="74"/>
        <v>0</v>
      </c>
      <c r="H244" s="61"/>
    </row>
    <row r="245" spans="1:8">
      <c r="A245" s="107">
        <v>40458</v>
      </c>
      <c r="B245" s="93">
        <v>0</v>
      </c>
      <c r="C245" s="93">
        <v>0</v>
      </c>
      <c r="D245" s="56">
        <f t="shared" si="72"/>
        <v>24</v>
      </c>
      <c r="E245" s="57">
        <f t="shared" si="73"/>
        <v>1440</v>
      </c>
      <c r="F245" s="101">
        <v>0</v>
      </c>
      <c r="G245" s="57">
        <f t="shared" si="74"/>
        <v>0</v>
      </c>
      <c r="H245" s="61"/>
    </row>
    <row r="246" spans="1:8">
      <c r="A246" s="107">
        <v>40459</v>
      </c>
      <c r="B246" s="93">
        <v>0</v>
      </c>
      <c r="C246" s="93">
        <v>0</v>
      </c>
      <c r="D246" s="56">
        <f t="shared" si="72"/>
        <v>24</v>
      </c>
      <c r="E246" s="57">
        <f t="shared" si="73"/>
        <v>1440</v>
      </c>
      <c r="F246" s="101">
        <v>0</v>
      </c>
      <c r="G246" s="57">
        <f t="shared" si="74"/>
        <v>0</v>
      </c>
      <c r="H246" s="61"/>
    </row>
    <row r="247" spans="1:8">
      <c r="A247" s="107">
        <v>40460</v>
      </c>
      <c r="B247" s="93">
        <v>0</v>
      </c>
      <c r="C247" s="93">
        <v>0</v>
      </c>
      <c r="D247" s="56">
        <f t="shared" si="72"/>
        <v>24</v>
      </c>
      <c r="E247" s="57">
        <f t="shared" si="73"/>
        <v>1440</v>
      </c>
      <c r="F247" s="101">
        <v>0</v>
      </c>
      <c r="G247" s="57">
        <f t="shared" si="74"/>
        <v>0</v>
      </c>
      <c r="H247" s="61"/>
    </row>
    <row r="248" spans="1:8">
      <c r="A248" s="107">
        <v>40461</v>
      </c>
      <c r="B248" s="93">
        <v>0</v>
      </c>
      <c r="C248" s="93">
        <v>0</v>
      </c>
      <c r="D248" s="56">
        <f t="shared" si="72"/>
        <v>24</v>
      </c>
      <c r="E248" s="57">
        <f t="shared" si="73"/>
        <v>1440</v>
      </c>
      <c r="F248" s="101">
        <v>0</v>
      </c>
      <c r="G248" s="57">
        <f t="shared" si="74"/>
        <v>0</v>
      </c>
      <c r="H248" s="61"/>
    </row>
    <row r="249" spans="1:8" ht="14.25" customHeight="1">
      <c r="A249" s="107">
        <v>40462</v>
      </c>
      <c r="B249" s="93">
        <v>0</v>
      </c>
      <c r="C249" s="93">
        <v>0</v>
      </c>
      <c r="D249" s="56">
        <f t="shared" si="72"/>
        <v>24</v>
      </c>
      <c r="E249" s="57">
        <f t="shared" si="73"/>
        <v>1440</v>
      </c>
      <c r="F249" s="101">
        <v>0</v>
      </c>
      <c r="G249" s="57">
        <f t="shared" si="74"/>
        <v>0</v>
      </c>
      <c r="H249" s="61"/>
    </row>
    <row r="250" spans="1:8">
      <c r="A250" s="107">
        <v>40463</v>
      </c>
      <c r="B250" s="93">
        <v>0</v>
      </c>
      <c r="C250" s="93">
        <v>0</v>
      </c>
      <c r="D250" s="56">
        <f t="shared" si="72"/>
        <v>24</v>
      </c>
      <c r="E250" s="57">
        <f t="shared" si="73"/>
        <v>1440</v>
      </c>
      <c r="F250" s="101">
        <v>0</v>
      </c>
      <c r="G250" s="57">
        <f t="shared" si="74"/>
        <v>0</v>
      </c>
      <c r="H250" s="61"/>
    </row>
    <row r="251" spans="1:8" ht="15" thickBot="1">
      <c r="A251" s="108">
        <v>40464</v>
      </c>
      <c r="B251" s="102">
        <v>0</v>
      </c>
      <c r="C251" s="102">
        <v>0</v>
      </c>
      <c r="D251" s="64">
        <f t="shared" si="72"/>
        <v>24</v>
      </c>
      <c r="E251" s="65">
        <f t="shared" si="73"/>
        <v>1440</v>
      </c>
      <c r="F251" s="103">
        <v>0</v>
      </c>
      <c r="G251" s="65">
        <f t="shared" si="74"/>
        <v>0</v>
      </c>
      <c r="H251" s="67"/>
    </row>
    <row r="252" spans="1:8" ht="15" thickTop="1">
      <c r="A252" s="126">
        <v>40465</v>
      </c>
      <c r="B252" s="123">
        <v>0</v>
      </c>
      <c r="C252" s="123">
        <v>0</v>
      </c>
      <c r="D252" s="112">
        <f t="shared" si="72"/>
        <v>24</v>
      </c>
      <c r="E252" s="113">
        <f t="shared" si="73"/>
        <v>1440</v>
      </c>
      <c r="F252" s="124">
        <v>0</v>
      </c>
      <c r="G252" s="113">
        <f t="shared" si="74"/>
        <v>0</v>
      </c>
      <c r="H252" s="125"/>
    </row>
    <row r="253" spans="1:8">
      <c r="A253" s="107">
        <v>40466</v>
      </c>
      <c r="B253" s="93">
        <v>0</v>
      </c>
      <c r="C253" s="93">
        <v>0</v>
      </c>
      <c r="D253" s="56">
        <f t="shared" si="72"/>
        <v>24</v>
      </c>
      <c r="E253" s="57">
        <f t="shared" si="73"/>
        <v>1440</v>
      </c>
      <c r="F253" s="101">
        <v>0</v>
      </c>
      <c r="G253" s="57">
        <f t="shared" si="74"/>
        <v>0</v>
      </c>
      <c r="H253" s="61"/>
    </row>
    <row r="254" spans="1:8">
      <c r="A254" s="107">
        <v>40467</v>
      </c>
      <c r="B254" s="93">
        <v>0</v>
      </c>
      <c r="C254" s="93">
        <v>0</v>
      </c>
      <c r="D254" s="56">
        <f t="shared" si="72"/>
        <v>24</v>
      </c>
      <c r="E254" s="57">
        <f t="shared" si="73"/>
        <v>1440</v>
      </c>
      <c r="F254" s="101">
        <v>0</v>
      </c>
      <c r="G254" s="57">
        <f t="shared" si="74"/>
        <v>0</v>
      </c>
      <c r="H254" s="61"/>
    </row>
    <row r="255" spans="1:8">
      <c r="A255" s="107">
        <v>40468</v>
      </c>
      <c r="B255" s="93">
        <v>0</v>
      </c>
      <c r="C255" s="93">
        <v>0</v>
      </c>
      <c r="D255" s="56">
        <f t="shared" si="72"/>
        <v>24</v>
      </c>
      <c r="E255" s="57">
        <f t="shared" si="73"/>
        <v>1440</v>
      </c>
      <c r="F255" s="101">
        <v>0</v>
      </c>
      <c r="G255" s="57">
        <f t="shared" si="74"/>
        <v>0</v>
      </c>
      <c r="H255" s="61"/>
    </row>
    <row r="256" spans="1:8">
      <c r="A256" s="107">
        <v>40469</v>
      </c>
      <c r="B256" s="93">
        <v>0</v>
      </c>
      <c r="C256" s="93">
        <v>0</v>
      </c>
      <c r="D256" s="56">
        <f t="shared" si="72"/>
        <v>24</v>
      </c>
      <c r="E256" s="57">
        <f t="shared" si="73"/>
        <v>1440</v>
      </c>
      <c r="F256" s="101">
        <v>0</v>
      </c>
      <c r="G256" s="57">
        <f t="shared" si="74"/>
        <v>0</v>
      </c>
      <c r="H256" s="61"/>
    </row>
    <row r="257" spans="1:8">
      <c r="A257" s="107">
        <v>40470</v>
      </c>
      <c r="B257" s="93">
        <v>0</v>
      </c>
      <c r="C257" s="93">
        <v>0</v>
      </c>
      <c r="D257" s="56">
        <f t="shared" si="72"/>
        <v>24</v>
      </c>
      <c r="E257" s="57">
        <f t="shared" si="73"/>
        <v>1440</v>
      </c>
      <c r="F257" s="101">
        <v>0</v>
      </c>
      <c r="G257" s="57">
        <f t="shared" si="74"/>
        <v>0</v>
      </c>
      <c r="H257" s="61"/>
    </row>
    <row r="258" spans="1:8">
      <c r="A258" s="107">
        <v>40471</v>
      </c>
      <c r="B258" s="93">
        <v>0</v>
      </c>
      <c r="C258" s="93">
        <v>0</v>
      </c>
      <c r="D258" s="56">
        <f t="shared" si="72"/>
        <v>24</v>
      </c>
      <c r="E258" s="57">
        <f t="shared" si="73"/>
        <v>1440</v>
      </c>
      <c r="F258" s="101">
        <v>0</v>
      </c>
      <c r="G258" s="57">
        <f t="shared" si="74"/>
        <v>0</v>
      </c>
      <c r="H258" s="61"/>
    </row>
    <row r="259" spans="1:8" ht="13.5" customHeight="1">
      <c r="A259" s="107">
        <v>40472</v>
      </c>
      <c r="B259" s="93">
        <v>0</v>
      </c>
      <c r="C259" s="93">
        <v>0</v>
      </c>
      <c r="D259" s="56">
        <f t="shared" si="72"/>
        <v>24</v>
      </c>
      <c r="E259" s="57">
        <f t="shared" si="73"/>
        <v>1440</v>
      </c>
      <c r="F259" s="101">
        <v>0</v>
      </c>
      <c r="G259" s="57">
        <f t="shared" si="74"/>
        <v>0</v>
      </c>
      <c r="H259" s="61"/>
    </row>
    <row r="260" spans="1:8">
      <c r="A260" s="107">
        <v>40473</v>
      </c>
      <c r="B260" s="93">
        <v>0</v>
      </c>
      <c r="C260" s="93">
        <v>0</v>
      </c>
      <c r="D260" s="56">
        <f t="shared" si="72"/>
        <v>24</v>
      </c>
      <c r="E260" s="57">
        <f t="shared" si="73"/>
        <v>1440</v>
      </c>
      <c r="F260" s="101">
        <v>0</v>
      </c>
      <c r="G260" s="57">
        <f t="shared" si="74"/>
        <v>0</v>
      </c>
      <c r="H260" s="61"/>
    </row>
    <row r="261" spans="1:8">
      <c r="A261" s="107">
        <v>40474</v>
      </c>
      <c r="B261" s="93">
        <v>0</v>
      </c>
      <c r="C261" s="93">
        <v>0</v>
      </c>
      <c r="D261" s="56">
        <f t="shared" si="72"/>
        <v>24</v>
      </c>
      <c r="E261" s="57">
        <f t="shared" si="73"/>
        <v>1440</v>
      </c>
      <c r="F261" s="101">
        <v>0</v>
      </c>
      <c r="G261" s="57">
        <f t="shared" si="74"/>
        <v>0</v>
      </c>
      <c r="H261" s="61"/>
    </row>
    <row r="262" spans="1:8" ht="13.5" customHeight="1">
      <c r="A262" s="107">
        <v>40475</v>
      </c>
      <c r="B262" s="93">
        <v>0</v>
      </c>
      <c r="C262" s="93">
        <v>0</v>
      </c>
      <c r="D262" s="56">
        <f t="shared" si="72"/>
        <v>24</v>
      </c>
      <c r="E262" s="57">
        <f t="shared" si="73"/>
        <v>1440</v>
      </c>
      <c r="F262" s="101">
        <v>0</v>
      </c>
      <c r="G262" s="57">
        <f t="shared" si="74"/>
        <v>0</v>
      </c>
      <c r="H262" s="61"/>
    </row>
    <row r="263" spans="1:8" ht="14.25" customHeight="1">
      <c r="A263" s="107">
        <v>40476</v>
      </c>
      <c r="B263" s="93">
        <v>0</v>
      </c>
      <c r="C263" s="93">
        <v>0</v>
      </c>
      <c r="D263" s="56">
        <f t="shared" si="72"/>
        <v>24</v>
      </c>
      <c r="E263" s="57">
        <f t="shared" si="73"/>
        <v>1440</v>
      </c>
      <c r="F263" s="101">
        <v>0</v>
      </c>
      <c r="G263" s="57">
        <f t="shared" si="74"/>
        <v>0</v>
      </c>
      <c r="H263" s="61"/>
    </row>
    <row r="264" spans="1:8">
      <c r="A264" s="107">
        <v>40477</v>
      </c>
      <c r="B264" s="93">
        <v>0</v>
      </c>
      <c r="C264" s="93">
        <v>0</v>
      </c>
      <c r="D264" s="56">
        <f t="shared" si="72"/>
        <v>24</v>
      </c>
      <c r="E264" s="57">
        <f t="shared" si="73"/>
        <v>1440</v>
      </c>
      <c r="F264" s="101">
        <v>0</v>
      </c>
      <c r="G264" s="57">
        <f t="shared" si="74"/>
        <v>0</v>
      </c>
      <c r="H264" s="61"/>
    </row>
    <row r="265" spans="1:8">
      <c r="A265" s="107">
        <v>40478</v>
      </c>
      <c r="B265" s="93">
        <v>0</v>
      </c>
      <c r="C265" s="93">
        <v>0</v>
      </c>
      <c r="D265" s="56">
        <f t="shared" si="72"/>
        <v>24</v>
      </c>
      <c r="E265" s="57">
        <f t="shared" si="73"/>
        <v>1440</v>
      </c>
      <c r="F265" s="101">
        <v>0</v>
      </c>
      <c r="G265" s="57">
        <f t="shared" si="74"/>
        <v>0</v>
      </c>
      <c r="H265" s="61"/>
    </row>
    <row r="266" spans="1:8">
      <c r="A266" s="107">
        <v>40479</v>
      </c>
      <c r="B266" s="93">
        <v>0</v>
      </c>
      <c r="C266" s="93">
        <v>0</v>
      </c>
      <c r="D266" s="56">
        <f t="shared" si="72"/>
        <v>24</v>
      </c>
      <c r="E266" s="57">
        <f t="shared" si="73"/>
        <v>1440</v>
      </c>
      <c r="F266" s="101">
        <v>0</v>
      </c>
      <c r="G266" s="57">
        <f t="shared" si="74"/>
        <v>0</v>
      </c>
      <c r="H266" s="61"/>
    </row>
    <row r="267" spans="1:8">
      <c r="A267" s="107">
        <v>40480</v>
      </c>
      <c r="B267" s="93">
        <v>0</v>
      </c>
      <c r="C267" s="93">
        <v>0</v>
      </c>
      <c r="D267" s="56">
        <f t="shared" si="72"/>
        <v>24</v>
      </c>
      <c r="E267" s="57">
        <f t="shared" si="73"/>
        <v>1440</v>
      </c>
      <c r="F267" s="101">
        <v>0</v>
      </c>
      <c r="G267" s="57">
        <f t="shared" si="74"/>
        <v>0</v>
      </c>
      <c r="H267" s="61"/>
    </row>
    <row r="268" spans="1:8">
      <c r="A268" s="107">
        <v>40481</v>
      </c>
      <c r="B268" s="93">
        <v>0</v>
      </c>
      <c r="C268" s="93">
        <v>0</v>
      </c>
      <c r="D268" s="56">
        <f t="shared" si="72"/>
        <v>24</v>
      </c>
      <c r="E268" s="57">
        <f t="shared" si="73"/>
        <v>1440</v>
      </c>
      <c r="F268" s="101">
        <v>0</v>
      </c>
      <c r="G268" s="57">
        <f t="shared" si="74"/>
        <v>0</v>
      </c>
      <c r="H268" s="61"/>
    </row>
    <row r="269" spans="1:8">
      <c r="A269" s="107">
        <v>40482</v>
      </c>
      <c r="B269" s="93">
        <v>0</v>
      </c>
      <c r="C269" s="93">
        <v>0</v>
      </c>
      <c r="D269" s="56">
        <f t="shared" si="72"/>
        <v>24</v>
      </c>
      <c r="E269" s="57">
        <f t="shared" si="73"/>
        <v>1440</v>
      </c>
      <c r="F269" s="101">
        <v>0</v>
      </c>
      <c r="G269" s="57">
        <f t="shared" si="74"/>
        <v>0</v>
      </c>
      <c r="H269" s="61"/>
    </row>
    <row r="270" spans="1:8">
      <c r="A270" s="107">
        <v>40483</v>
      </c>
      <c r="B270" s="93">
        <v>0</v>
      </c>
      <c r="C270" s="93">
        <v>0</v>
      </c>
      <c r="D270" s="56">
        <f t="shared" ref="D270" si="75">(IF(OR(ISBLANK(C270),ISBLANK(B270)),0,IF(AND((HOUR(C270-B270)+((MINUTE(C270-B270))/60))=0,C270=0),24,HOUR(C270-B270)+((MINUTE(C270-B270))/60))))</f>
        <v>24</v>
      </c>
      <c r="E270" s="57">
        <f t="shared" ref="E270" si="76">D270*60</f>
        <v>1440</v>
      </c>
      <c r="F270" s="101">
        <v>0</v>
      </c>
      <c r="G270" s="57">
        <f t="shared" ref="G270" si="77">(F270*E270)/1000</f>
        <v>0</v>
      </c>
      <c r="H270" s="61"/>
    </row>
    <row r="271" spans="1:8">
      <c r="A271" s="107">
        <v>40484</v>
      </c>
      <c r="B271" s="93">
        <v>0</v>
      </c>
      <c r="C271" s="93">
        <v>0</v>
      </c>
      <c r="D271" s="56">
        <f t="shared" ref="D271:D281" si="78">(IF(OR(ISBLANK(C271),ISBLANK(B271)),0,IF(AND((HOUR(C271-B271)+((MINUTE(C271-B271))/60))=0,C271=0),24,HOUR(C271-B271)+((MINUTE(C271-B271))/60))))</f>
        <v>24</v>
      </c>
      <c r="E271" s="57">
        <f t="shared" ref="E271:E281" si="79">D271*60</f>
        <v>1440</v>
      </c>
      <c r="F271" s="101">
        <v>0</v>
      </c>
      <c r="G271" s="57">
        <f t="shared" ref="G271:G281" si="80">(F271*E271)/1000</f>
        <v>0</v>
      </c>
      <c r="H271" s="61"/>
    </row>
    <row r="272" spans="1:8">
      <c r="A272" s="107">
        <v>40485</v>
      </c>
      <c r="B272" s="93">
        <v>0</v>
      </c>
      <c r="C272" s="93">
        <v>0</v>
      </c>
      <c r="D272" s="56">
        <f t="shared" si="78"/>
        <v>24</v>
      </c>
      <c r="E272" s="57">
        <f t="shared" si="79"/>
        <v>1440</v>
      </c>
      <c r="F272" s="101">
        <v>0</v>
      </c>
      <c r="G272" s="57">
        <f t="shared" si="80"/>
        <v>0</v>
      </c>
      <c r="H272" s="61"/>
    </row>
    <row r="273" spans="1:8">
      <c r="A273" s="107">
        <v>40486</v>
      </c>
      <c r="B273" s="93">
        <v>0</v>
      </c>
      <c r="C273" s="93">
        <v>0</v>
      </c>
      <c r="D273" s="56">
        <f t="shared" si="78"/>
        <v>24</v>
      </c>
      <c r="E273" s="57">
        <f t="shared" si="79"/>
        <v>1440</v>
      </c>
      <c r="F273" s="101">
        <v>0</v>
      </c>
      <c r="G273" s="57">
        <f t="shared" si="80"/>
        <v>0</v>
      </c>
      <c r="H273" s="61"/>
    </row>
    <row r="274" spans="1:8">
      <c r="A274" s="107">
        <v>40487</v>
      </c>
      <c r="B274" s="93">
        <v>0</v>
      </c>
      <c r="C274" s="93">
        <v>0</v>
      </c>
      <c r="D274" s="56">
        <f t="shared" si="78"/>
        <v>24</v>
      </c>
      <c r="E274" s="57">
        <f t="shared" si="79"/>
        <v>1440</v>
      </c>
      <c r="F274" s="101">
        <v>0</v>
      </c>
      <c r="G274" s="57">
        <f t="shared" si="80"/>
        <v>0</v>
      </c>
      <c r="H274" s="61"/>
    </row>
    <row r="275" spans="1:8">
      <c r="A275" s="107">
        <v>40488</v>
      </c>
      <c r="B275" s="93">
        <v>0</v>
      </c>
      <c r="C275" s="93">
        <v>0</v>
      </c>
      <c r="D275" s="56">
        <f t="shared" si="78"/>
        <v>24</v>
      </c>
      <c r="E275" s="57">
        <f t="shared" si="79"/>
        <v>1440</v>
      </c>
      <c r="F275" s="101">
        <v>0</v>
      </c>
      <c r="G275" s="57">
        <f t="shared" si="80"/>
        <v>0</v>
      </c>
      <c r="H275" s="61"/>
    </row>
    <row r="276" spans="1:8">
      <c r="A276" s="107">
        <v>40489</v>
      </c>
      <c r="B276" s="93">
        <v>0</v>
      </c>
      <c r="C276" s="93">
        <v>0</v>
      </c>
      <c r="D276" s="56">
        <f t="shared" si="78"/>
        <v>24</v>
      </c>
      <c r="E276" s="57">
        <f t="shared" si="79"/>
        <v>1440</v>
      </c>
      <c r="F276" s="101">
        <v>0</v>
      </c>
      <c r="G276" s="57">
        <f t="shared" si="80"/>
        <v>0</v>
      </c>
      <c r="H276" s="61"/>
    </row>
    <row r="277" spans="1:8">
      <c r="A277" s="107">
        <v>40490</v>
      </c>
      <c r="B277" s="93">
        <v>0</v>
      </c>
      <c r="C277" s="93">
        <v>0</v>
      </c>
      <c r="D277" s="56">
        <f t="shared" si="78"/>
        <v>24</v>
      </c>
      <c r="E277" s="57">
        <f t="shared" si="79"/>
        <v>1440</v>
      </c>
      <c r="F277" s="101">
        <v>0</v>
      </c>
      <c r="G277" s="57">
        <f t="shared" si="80"/>
        <v>0</v>
      </c>
      <c r="H277" s="61"/>
    </row>
    <row r="278" spans="1:8">
      <c r="A278" s="107">
        <v>40491</v>
      </c>
      <c r="B278" s="93">
        <v>0</v>
      </c>
      <c r="C278" s="93">
        <v>0</v>
      </c>
      <c r="D278" s="56">
        <f t="shared" si="78"/>
        <v>24</v>
      </c>
      <c r="E278" s="57">
        <f t="shared" si="79"/>
        <v>1440</v>
      </c>
      <c r="F278" s="101">
        <v>0</v>
      </c>
      <c r="G278" s="57">
        <f t="shared" si="80"/>
        <v>0</v>
      </c>
      <c r="H278" s="61"/>
    </row>
    <row r="279" spans="1:8">
      <c r="A279" s="107">
        <v>40492</v>
      </c>
      <c r="B279" s="93">
        <v>0</v>
      </c>
      <c r="C279" s="93">
        <v>0</v>
      </c>
      <c r="D279" s="56">
        <f t="shared" si="78"/>
        <v>24</v>
      </c>
      <c r="E279" s="57">
        <f t="shared" si="79"/>
        <v>1440</v>
      </c>
      <c r="F279" s="101">
        <v>0</v>
      </c>
      <c r="G279" s="57">
        <f t="shared" si="80"/>
        <v>0</v>
      </c>
      <c r="H279" s="61"/>
    </row>
    <row r="280" spans="1:8">
      <c r="A280" s="107">
        <v>40493</v>
      </c>
      <c r="B280" s="93">
        <v>0</v>
      </c>
      <c r="C280" s="93">
        <v>0</v>
      </c>
      <c r="D280" s="56">
        <f t="shared" si="78"/>
        <v>24</v>
      </c>
      <c r="E280" s="57">
        <f t="shared" si="79"/>
        <v>1440</v>
      </c>
      <c r="F280" s="101">
        <v>0</v>
      </c>
      <c r="G280" s="57">
        <f t="shared" si="80"/>
        <v>0</v>
      </c>
      <c r="H280" s="61"/>
    </row>
    <row r="281" spans="1:8">
      <c r="A281" s="107">
        <v>40494</v>
      </c>
      <c r="B281" s="93">
        <v>0</v>
      </c>
      <c r="C281" s="93">
        <v>0</v>
      </c>
      <c r="D281" s="56">
        <f t="shared" si="78"/>
        <v>24</v>
      </c>
      <c r="E281" s="57">
        <f t="shared" si="79"/>
        <v>1440</v>
      </c>
      <c r="F281" s="101">
        <v>0</v>
      </c>
      <c r="G281" s="57">
        <f t="shared" si="80"/>
        <v>0</v>
      </c>
      <c r="H281" s="61"/>
    </row>
    <row r="282" spans="1:8">
      <c r="A282" s="127">
        <v>40495</v>
      </c>
      <c r="B282" s="117">
        <v>0</v>
      </c>
      <c r="C282" s="117">
        <v>0</v>
      </c>
      <c r="D282" s="70">
        <f t="shared" ref="D282:D302" si="81">(IF(OR(ISBLANK(C282),ISBLANK(B282)),0,IF(AND((HOUR(C282-B282)+((MINUTE(C282-B282))/60))=0,C282=0),24,HOUR(C282-B282)+((MINUTE(C282-B282))/60))))</f>
        <v>24</v>
      </c>
      <c r="E282" s="71">
        <f t="shared" ref="E282:E283" si="82">D282*60</f>
        <v>1440</v>
      </c>
      <c r="F282" s="118">
        <v>0</v>
      </c>
      <c r="G282" s="71">
        <f t="shared" ref="G282:G283" si="83">(F282*E282)/1000</f>
        <v>0</v>
      </c>
      <c r="H282" s="73"/>
    </row>
    <row r="283" spans="1:8" ht="15" thickBot="1">
      <c r="A283" s="108">
        <v>40496</v>
      </c>
      <c r="B283" s="102">
        <v>0</v>
      </c>
      <c r="C283" s="102">
        <v>0</v>
      </c>
      <c r="D283" s="64">
        <f t="shared" si="81"/>
        <v>24</v>
      </c>
      <c r="E283" s="65">
        <f t="shared" si="82"/>
        <v>1440</v>
      </c>
      <c r="F283" s="103">
        <v>0</v>
      </c>
      <c r="G283" s="65">
        <f t="shared" si="83"/>
        <v>0</v>
      </c>
      <c r="H283" s="67"/>
    </row>
    <row r="284" spans="1:8" ht="15" thickTop="1">
      <c r="A284" s="89">
        <v>40497</v>
      </c>
      <c r="B284" s="90">
        <v>0</v>
      </c>
      <c r="C284" s="90">
        <v>0</v>
      </c>
      <c r="D284" s="50">
        <f t="shared" ref="D284" si="84">(IF(OR(ISBLANK(C284),ISBLANK(B284)),0,IF(AND((HOUR(C284-B284)+((MINUTE(C284-B284))/60))=0,C284=0),24,HOUR(C284-B284)+((MINUTE(C284-B284))/60))))</f>
        <v>24</v>
      </c>
      <c r="E284" s="51">
        <f t="shared" ref="E284" si="85">D284*60</f>
        <v>1440</v>
      </c>
      <c r="F284" s="104">
        <v>0</v>
      </c>
      <c r="G284" s="51">
        <f t="shared" ref="G284" si="86">(F284*E284)/1000</f>
        <v>0</v>
      </c>
      <c r="H284" s="88"/>
    </row>
    <row r="285" spans="1:8">
      <c r="A285" s="92">
        <v>40498</v>
      </c>
      <c r="B285" s="93">
        <v>0</v>
      </c>
      <c r="C285" s="93">
        <v>0.47222222222222227</v>
      </c>
      <c r="D285" s="56">
        <f t="shared" si="81"/>
        <v>11.333333333333334</v>
      </c>
      <c r="E285" s="57">
        <f t="shared" ref="E285:E302" si="87">D285*60</f>
        <v>680</v>
      </c>
      <c r="F285" s="101">
        <v>0</v>
      </c>
      <c r="G285" s="57">
        <f t="shared" ref="G285:G286" si="88">(F285*E285)/1000</f>
        <v>0</v>
      </c>
      <c r="H285" s="61"/>
    </row>
    <row r="286" spans="1:8">
      <c r="A286" s="92">
        <v>40498</v>
      </c>
      <c r="B286" s="93">
        <v>0.47222222222222227</v>
      </c>
      <c r="C286" s="93">
        <v>1</v>
      </c>
      <c r="D286" s="56">
        <f t="shared" si="81"/>
        <v>12.666666666666666</v>
      </c>
      <c r="E286" s="57">
        <f t="shared" si="87"/>
        <v>760</v>
      </c>
      <c r="F286" s="101">
        <v>16026</v>
      </c>
      <c r="G286" s="57">
        <f t="shared" si="88"/>
        <v>12179.76</v>
      </c>
      <c r="H286" s="61" t="s">
        <v>188</v>
      </c>
    </row>
    <row r="287" spans="1:8">
      <c r="A287" s="92">
        <v>40499</v>
      </c>
      <c r="B287" s="93">
        <v>0</v>
      </c>
      <c r="C287" s="93">
        <v>0.75694444444444453</v>
      </c>
      <c r="D287" s="56">
        <f t="shared" si="81"/>
        <v>18.166666666666668</v>
      </c>
      <c r="E287" s="57">
        <f t="shared" si="87"/>
        <v>1090</v>
      </c>
      <c r="F287" s="101">
        <v>16026</v>
      </c>
      <c r="G287" s="57">
        <f t="shared" ref="G287:G302" si="89">(F287*E287)/1000</f>
        <v>17468.34</v>
      </c>
      <c r="H287" s="61" t="s">
        <v>189</v>
      </c>
    </row>
    <row r="288" spans="1:8">
      <c r="A288" s="92">
        <v>40499</v>
      </c>
      <c r="B288" s="93">
        <v>0.75694444444444453</v>
      </c>
      <c r="C288" s="93">
        <v>1</v>
      </c>
      <c r="D288" s="56">
        <f t="shared" si="81"/>
        <v>5.833333333333333</v>
      </c>
      <c r="E288" s="57">
        <f t="shared" si="87"/>
        <v>350</v>
      </c>
      <c r="F288" s="101">
        <v>11700</v>
      </c>
      <c r="G288" s="57">
        <f t="shared" si="89"/>
        <v>4095</v>
      </c>
      <c r="H288" s="61"/>
    </row>
    <row r="289" spans="1:8">
      <c r="A289" s="92">
        <v>40500</v>
      </c>
      <c r="B289" s="93">
        <v>0</v>
      </c>
      <c r="C289" s="93">
        <v>0</v>
      </c>
      <c r="D289" s="56">
        <f t="shared" si="81"/>
        <v>24</v>
      </c>
      <c r="E289" s="57">
        <f t="shared" si="87"/>
        <v>1440</v>
      </c>
      <c r="F289" s="101">
        <v>11700</v>
      </c>
      <c r="G289" s="57">
        <f t="shared" si="89"/>
        <v>16848</v>
      </c>
      <c r="H289" s="61" t="s">
        <v>189</v>
      </c>
    </row>
    <row r="290" spans="1:8">
      <c r="A290" s="92">
        <v>40501</v>
      </c>
      <c r="B290" s="93">
        <v>0</v>
      </c>
      <c r="C290" s="93">
        <v>0</v>
      </c>
      <c r="D290" s="56">
        <f t="shared" si="81"/>
        <v>24</v>
      </c>
      <c r="E290" s="57">
        <f t="shared" si="87"/>
        <v>1440</v>
      </c>
      <c r="F290" s="101">
        <v>11700</v>
      </c>
      <c r="G290" s="57">
        <f t="shared" si="89"/>
        <v>16848</v>
      </c>
      <c r="H290" s="61"/>
    </row>
    <row r="291" spans="1:8">
      <c r="A291" s="92">
        <v>40502</v>
      </c>
      <c r="B291" s="93">
        <v>0</v>
      </c>
      <c r="C291" s="93">
        <v>0</v>
      </c>
      <c r="D291" s="56">
        <f t="shared" si="81"/>
        <v>24</v>
      </c>
      <c r="E291" s="57">
        <f t="shared" si="87"/>
        <v>1440</v>
      </c>
      <c r="F291" s="101">
        <v>11700</v>
      </c>
      <c r="G291" s="57">
        <f t="shared" si="89"/>
        <v>16848</v>
      </c>
      <c r="H291" s="61"/>
    </row>
    <row r="292" spans="1:8">
      <c r="A292" s="92">
        <v>40503</v>
      </c>
      <c r="B292" s="93">
        <v>0</v>
      </c>
      <c r="C292" s="93">
        <v>0</v>
      </c>
      <c r="D292" s="56">
        <f t="shared" si="81"/>
        <v>24</v>
      </c>
      <c r="E292" s="57">
        <f t="shared" si="87"/>
        <v>1440</v>
      </c>
      <c r="F292" s="101">
        <v>11700</v>
      </c>
      <c r="G292" s="57">
        <f t="shared" si="89"/>
        <v>16848</v>
      </c>
      <c r="H292" s="61"/>
    </row>
    <row r="293" spans="1:8">
      <c r="A293" s="92">
        <v>40504</v>
      </c>
      <c r="B293" s="93">
        <v>0</v>
      </c>
      <c r="C293" s="93">
        <v>0</v>
      </c>
      <c r="D293" s="56">
        <f t="shared" si="81"/>
        <v>24</v>
      </c>
      <c r="E293" s="57">
        <f t="shared" si="87"/>
        <v>1440</v>
      </c>
      <c r="F293" s="101">
        <v>11700</v>
      </c>
      <c r="G293" s="57">
        <f t="shared" si="89"/>
        <v>16848</v>
      </c>
      <c r="H293" s="61"/>
    </row>
    <row r="294" spans="1:8">
      <c r="A294" s="92">
        <v>40505</v>
      </c>
      <c r="B294" s="93">
        <v>0</v>
      </c>
      <c r="C294" s="93">
        <v>0</v>
      </c>
      <c r="D294" s="56">
        <f t="shared" si="81"/>
        <v>24</v>
      </c>
      <c r="E294" s="57">
        <f t="shared" si="87"/>
        <v>1440</v>
      </c>
      <c r="F294" s="101">
        <v>11700</v>
      </c>
      <c r="G294" s="57">
        <f t="shared" si="89"/>
        <v>16848</v>
      </c>
      <c r="H294" s="61"/>
    </row>
    <row r="295" spans="1:8">
      <c r="A295" s="92">
        <v>40506</v>
      </c>
      <c r="B295" s="93">
        <v>0</v>
      </c>
      <c r="C295" s="93">
        <v>0</v>
      </c>
      <c r="D295" s="56">
        <f t="shared" si="81"/>
        <v>24</v>
      </c>
      <c r="E295" s="57">
        <f t="shared" si="87"/>
        <v>1440</v>
      </c>
      <c r="F295" s="101">
        <v>11700</v>
      </c>
      <c r="G295" s="57">
        <f t="shared" si="89"/>
        <v>16848</v>
      </c>
      <c r="H295" s="61"/>
    </row>
    <row r="296" spans="1:8">
      <c r="A296" s="92">
        <v>40507</v>
      </c>
      <c r="B296" s="93">
        <v>0</v>
      </c>
      <c r="C296" s="93">
        <v>0</v>
      </c>
      <c r="D296" s="56">
        <f t="shared" si="81"/>
        <v>24</v>
      </c>
      <c r="E296" s="57">
        <f t="shared" si="87"/>
        <v>1440</v>
      </c>
      <c r="F296" s="101">
        <v>11700</v>
      </c>
      <c r="G296" s="57">
        <f t="shared" si="89"/>
        <v>16848</v>
      </c>
      <c r="H296" s="61"/>
    </row>
    <row r="297" spans="1:8">
      <c r="A297" s="92">
        <v>40508</v>
      </c>
      <c r="B297" s="93">
        <v>0</v>
      </c>
      <c r="C297" s="93">
        <v>0</v>
      </c>
      <c r="D297" s="56">
        <f t="shared" si="81"/>
        <v>24</v>
      </c>
      <c r="E297" s="57">
        <f t="shared" si="87"/>
        <v>1440</v>
      </c>
      <c r="F297" s="101">
        <v>11700</v>
      </c>
      <c r="G297" s="57">
        <f t="shared" si="89"/>
        <v>16848</v>
      </c>
      <c r="H297" s="61"/>
    </row>
    <row r="298" spans="1:8">
      <c r="A298" s="92">
        <v>40509</v>
      </c>
      <c r="B298" s="93">
        <v>0</v>
      </c>
      <c r="C298" s="93">
        <v>0</v>
      </c>
      <c r="D298" s="56">
        <f t="shared" si="81"/>
        <v>24</v>
      </c>
      <c r="E298" s="57">
        <f t="shared" si="87"/>
        <v>1440</v>
      </c>
      <c r="F298" s="101">
        <v>11700</v>
      </c>
      <c r="G298" s="57">
        <f t="shared" si="89"/>
        <v>16848</v>
      </c>
      <c r="H298" s="61"/>
    </row>
    <row r="299" spans="1:8">
      <c r="A299" s="92">
        <v>40510</v>
      </c>
      <c r="B299" s="93">
        <v>0</v>
      </c>
      <c r="C299" s="93">
        <v>0</v>
      </c>
      <c r="D299" s="56">
        <f t="shared" si="81"/>
        <v>24</v>
      </c>
      <c r="E299" s="57">
        <f t="shared" si="87"/>
        <v>1440</v>
      </c>
      <c r="F299" s="101">
        <v>11700</v>
      </c>
      <c r="G299" s="57">
        <f t="shared" si="89"/>
        <v>16848</v>
      </c>
      <c r="H299" s="61"/>
    </row>
    <row r="300" spans="1:8">
      <c r="A300" s="92">
        <v>40511</v>
      </c>
      <c r="B300" s="93">
        <v>0</v>
      </c>
      <c r="C300" s="93">
        <v>0.42777777777777781</v>
      </c>
      <c r="D300" s="56">
        <f t="shared" si="81"/>
        <v>10.266666666666667</v>
      </c>
      <c r="E300" s="57">
        <f t="shared" si="87"/>
        <v>616</v>
      </c>
      <c r="F300" s="101">
        <v>11700</v>
      </c>
      <c r="G300" s="57">
        <f t="shared" si="89"/>
        <v>7207.2</v>
      </c>
      <c r="H300" s="61"/>
    </row>
    <row r="301" spans="1:8">
      <c r="A301" s="92">
        <v>40511</v>
      </c>
      <c r="B301" s="93">
        <v>0.42777777777777781</v>
      </c>
      <c r="C301" s="93">
        <v>1</v>
      </c>
      <c r="D301" s="56">
        <f t="shared" si="81"/>
        <v>13.733333333333333</v>
      </c>
      <c r="E301" s="57">
        <f t="shared" si="87"/>
        <v>824</v>
      </c>
      <c r="F301" s="101">
        <v>10775</v>
      </c>
      <c r="G301" s="57">
        <f t="shared" si="89"/>
        <v>8878.6</v>
      </c>
      <c r="H301" s="61" t="s">
        <v>189</v>
      </c>
    </row>
    <row r="302" spans="1:8">
      <c r="A302" s="92">
        <v>40512</v>
      </c>
      <c r="B302" s="93">
        <v>0</v>
      </c>
      <c r="C302" s="93">
        <v>0</v>
      </c>
      <c r="D302" s="56">
        <f t="shared" si="81"/>
        <v>24</v>
      </c>
      <c r="E302" s="57">
        <f t="shared" si="87"/>
        <v>1440</v>
      </c>
      <c r="F302" s="101">
        <v>10775</v>
      </c>
      <c r="G302" s="57">
        <f t="shared" si="89"/>
        <v>15516</v>
      </c>
      <c r="H302" s="61"/>
    </row>
    <row r="303" spans="1:8">
      <c r="A303" s="92">
        <v>40513</v>
      </c>
      <c r="B303" s="93">
        <v>0</v>
      </c>
      <c r="C303" s="93">
        <v>0</v>
      </c>
      <c r="D303" s="56">
        <f t="shared" ref="D303:D304" si="90">(IF(OR(ISBLANK(C303),ISBLANK(B303)),0,IF(AND((HOUR(C303-B303)+((MINUTE(C303-B303))/60))=0,C303=0),24,HOUR(C303-B303)+((MINUTE(C303-B303))/60))))</f>
        <v>24</v>
      </c>
      <c r="E303" s="57">
        <f t="shared" ref="E303:E304" si="91">D303*60</f>
        <v>1440</v>
      </c>
      <c r="F303" s="101">
        <v>10775</v>
      </c>
      <c r="G303" s="57">
        <f t="shared" ref="G303:G304" si="92">(F303*E303)/1000</f>
        <v>15516</v>
      </c>
      <c r="H303" s="61"/>
    </row>
    <row r="304" spans="1:8">
      <c r="A304" s="92">
        <v>40514</v>
      </c>
      <c r="B304" s="93">
        <v>0</v>
      </c>
      <c r="C304" s="93">
        <v>0.55694444444444446</v>
      </c>
      <c r="D304" s="56">
        <f t="shared" si="90"/>
        <v>13.366666666666667</v>
      </c>
      <c r="E304" s="57">
        <f t="shared" si="91"/>
        <v>802</v>
      </c>
      <c r="F304" s="101">
        <v>10775</v>
      </c>
      <c r="G304" s="57">
        <f t="shared" si="92"/>
        <v>8641.5499999999993</v>
      </c>
      <c r="H304" s="61"/>
    </row>
    <row r="305" spans="1:8" ht="15" thickBot="1">
      <c r="A305" s="106">
        <v>40514</v>
      </c>
      <c r="B305" s="102">
        <v>0.55694444444444446</v>
      </c>
      <c r="C305" s="102">
        <v>1</v>
      </c>
      <c r="D305" s="64">
        <f t="shared" ref="D305" si="93">(IF(OR(ISBLANK(C305),ISBLANK(B305)),0,IF(AND((HOUR(C305-B305)+((MINUTE(C305-B305))/60))=0,C305=0),24,HOUR(C305-B305)+((MINUTE(C305-B305))/60))))</f>
        <v>10.633333333333333</v>
      </c>
      <c r="E305" s="65">
        <f t="shared" ref="E305" si="94">D305*60</f>
        <v>638</v>
      </c>
      <c r="F305" s="103">
        <v>0</v>
      </c>
      <c r="G305" s="65">
        <f t="shared" ref="G305" si="95">(F305*E305)/1000</f>
        <v>0</v>
      </c>
      <c r="H305" s="67" t="s">
        <v>190</v>
      </c>
    </row>
    <row r="306" spans="1:8" ht="15" thickTop="1"/>
  </sheetData>
  <mergeCells count="7">
    <mergeCell ref="H1:H2"/>
    <mergeCell ref="G1:G2"/>
    <mergeCell ref="A1:A2"/>
    <mergeCell ref="F1:F2"/>
    <mergeCell ref="B1:C1"/>
    <mergeCell ref="D1:D2"/>
    <mergeCell ref="E1:E2"/>
  </mergeCells>
  <phoneticPr fontId="1" type="noConversion"/>
  <pageMargins left="0.70866141732283472" right="0.625" top="1.1811023622047245" bottom="0.74803149606299213" header="0.31496062992125984" footer="0.31496062992125984"/>
  <pageSetup orientation="landscape" r:id="rId1"/>
  <headerFooter>
    <oddHeader>&amp;L&amp;G&amp;C&amp;"Arial,Bold"&amp;18Table B-19: Pumped Water Flow Rates and Volumes
X5 Discharge to Rose Creek&amp;R&amp;G</oddHeader>
    <oddFooter>&amp;L&amp;"Arial,Regular"&amp;8&amp;Z&amp;F\&amp;A&amp;R&amp;"Arial,Regular"&amp;10Page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35"/>
  <sheetViews>
    <sheetView view="pageLayout" zoomScale="85" zoomScalePageLayoutView="85" workbookViewId="0">
      <selection activeCell="A3" sqref="A3:A5"/>
    </sheetView>
  </sheetViews>
  <sheetFormatPr defaultRowHeight="14.25"/>
  <cols>
    <col min="1" max="1" width="11.140625" style="11" customWidth="1"/>
    <col min="2" max="3" width="11.85546875" style="8" customWidth="1"/>
    <col min="4" max="4" width="10" style="10" customWidth="1"/>
    <col min="5" max="5" width="10.28515625" style="10" customWidth="1"/>
    <col min="6" max="6" width="13.5703125" style="1" customWidth="1"/>
    <col min="7" max="7" width="16.140625" style="6" customWidth="1"/>
    <col min="8" max="8" width="36.85546875" style="24" customWidth="1"/>
    <col min="9" max="16384" width="9.140625" style="1"/>
  </cols>
  <sheetData>
    <row r="1" spans="1:8" s="7" customFormat="1" ht="14.25" customHeight="1" thickTop="1">
      <c r="A1" s="248" t="s">
        <v>0</v>
      </c>
      <c r="B1" s="250" t="s">
        <v>1</v>
      </c>
      <c r="C1" s="250"/>
      <c r="D1" s="251" t="s">
        <v>229</v>
      </c>
      <c r="E1" s="251" t="s">
        <v>230</v>
      </c>
      <c r="F1" s="242" t="s">
        <v>5</v>
      </c>
      <c r="G1" s="244" t="s">
        <v>34</v>
      </c>
      <c r="H1" s="272" t="s">
        <v>4</v>
      </c>
    </row>
    <row r="2" spans="1:8" s="7" customFormat="1" ht="15" thickBot="1">
      <c r="A2" s="249"/>
      <c r="B2" s="221" t="s">
        <v>2</v>
      </c>
      <c r="C2" s="221" t="s">
        <v>3</v>
      </c>
      <c r="D2" s="252"/>
      <c r="E2" s="252"/>
      <c r="F2" s="243"/>
      <c r="G2" s="245"/>
      <c r="H2" s="273"/>
    </row>
    <row r="3" spans="1:8" ht="15" thickTop="1">
      <c r="A3" s="48">
        <v>40303</v>
      </c>
      <c r="B3" s="49">
        <v>0.47222222222222227</v>
      </c>
      <c r="C3" s="49">
        <v>1</v>
      </c>
      <c r="D3" s="50">
        <f>(IF(OR(ISBLANK(C3),ISBLANK(B3)),0,IF(AND((HOUR(C3-B3)+((MINUTE(C3-B3))/60))=0,C3=0),24,HOUR(C3-B3)+((MINUTE(C3-B3))/60))))</f>
        <v>12.666666666666666</v>
      </c>
      <c r="E3" s="51">
        <f>D3*60</f>
        <v>760</v>
      </c>
      <c r="F3" s="91">
        <v>1470</v>
      </c>
      <c r="G3" s="51">
        <f>F3*E3/1000</f>
        <v>1117.2</v>
      </c>
      <c r="H3" s="129"/>
    </row>
    <row r="4" spans="1:8">
      <c r="A4" s="54">
        <v>40304</v>
      </c>
      <c r="B4" s="55">
        <v>0</v>
      </c>
      <c r="C4" s="55">
        <v>0</v>
      </c>
      <c r="D4" s="56">
        <f t="shared" ref="D4:D62" si="0">(IF(OR(ISBLANK(C4),ISBLANK(B4)),0,IF(AND((HOUR(C4-B4)+((MINUTE(C4-B4))/60))=0,C4=0),24,HOUR(C4-B4)+((MINUTE(C4-B4))/60))))</f>
        <v>24</v>
      </c>
      <c r="E4" s="57">
        <f t="shared" ref="E4:E62" si="1">D4*60</f>
        <v>1440</v>
      </c>
      <c r="F4" s="94">
        <v>1470</v>
      </c>
      <c r="G4" s="57">
        <f t="shared" ref="G4:G62" si="2">F4*E4/1000</f>
        <v>2116.8000000000002</v>
      </c>
      <c r="H4" s="96"/>
    </row>
    <row r="5" spans="1:8">
      <c r="A5" s="54">
        <v>40305</v>
      </c>
      <c r="B5" s="55">
        <v>0</v>
      </c>
      <c r="C5" s="55">
        <v>0</v>
      </c>
      <c r="D5" s="56">
        <f t="shared" si="0"/>
        <v>24</v>
      </c>
      <c r="E5" s="57">
        <f t="shared" si="1"/>
        <v>1440</v>
      </c>
      <c r="F5" s="94">
        <v>1470</v>
      </c>
      <c r="G5" s="57">
        <f t="shared" si="2"/>
        <v>2116.8000000000002</v>
      </c>
      <c r="H5" s="96" t="s">
        <v>51</v>
      </c>
    </row>
    <row r="6" spans="1:8">
      <c r="A6" s="54">
        <v>40306</v>
      </c>
      <c r="B6" s="55">
        <v>0</v>
      </c>
      <c r="C6" s="55">
        <v>0</v>
      </c>
      <c r="D6" s="56">
        <f t="shared" si="0"/>
        <v>24</v>
      </c>
      <c r="E6" s="57">
        <f t="shared" si="1"/>
        <v>1440</v>
      </c>
      <c r="F6" s="94">
        <v>1470</v>
      </c>
      <c r="G6" s="57">
        <f t="shared" si="2"/>
        <v>2116.8000000000002</v>
      </c>
      <c r="H6" s="96"/>
    </row>
    <row r="7" spans="1:8">
      <c r="A7" s="54">
        <v>40307</v>
      </c>
      <c r="B7" s="55">
        <v>0</v>
      </c>
      <c r="C7" s="55">
        <v>0</v>
      </c>
      <c r="D7" s="56">
        <f t="shared" si="0"/>
        <v>24</v>
      </c>
      <c r="E7" s="57">
        <f t="shared" si="1"/>
        <v>1440</v>
      </c>
      <c r="F7" s="94">
        <v>1470</v>
      </c>
      <c r="G7" s="57">
        <f t="shared" si="2"/>
        <v>2116.8000000000002</v>
      </c>
      <c r="H7" s="96"/>
    </row>
    <row r="8" spans="1:8">
      <c r="A8" s="54">
        <v>40308</v>
      </c>
      <c r="B8" s="55">
        <v>0</v>
      </c>
      <c r="C8" s="55">
        <v>0</v>
      </c>
      <c r="D8" s="56">
        <f t="shared" si="0"/>
        <v>24</v>
      </c>
      <c r="E8" s="57">
        <f t="shared" si="1"/>
        <v>1440</v>
      </c>
      <c r="F8" s="94">
        <v>1470</v>
      </c>
      <c r="G8" s="57">
        <f t="shared" si="2"/>
        <v>2116.8000000000002</v>
      </c>
      <c r="H8" s="96"/>
    </row>
    <row r="9" spans="1:8">
      <c r="A9" s="54">
        <v>40309</v>
      </c>
      <c r="B9" s="55">
        <v>0</v>
      </c>
      <c r="C9" s="55">
        <v>0</v>
      </c>
      <c r="D9" s="56">
        <f t="shared" si="0"/>
        <v>24</v>
      </c>
      <c r="E9" s="57">
        <f t="shared" si="1"/>
        <v>1440</v>
      </c>
      <c r="F9" s="94">
        <v>1470</v>
      </c>
      <c r="G9" s="57">
        <f t="shared" si="2"/>
        <v>2116.8000000000002</v>
      </c>
      <c r="H9" s="96"/>
    </row>
    <row r="10" spans="1:8">
      <c r="A10" s="54">
        <v>40310</v>
      </c>
      <c r="B10" s="55">
        <v>0</v>
      </c>
      <c r="C10" s="55">
        <v>0</v>
      </c>
      <c r="D10" s="56">
        <f t="shared" si="0"/>
        <v>24</v>
      </c>
      <c r="E10" s="57">
        <f t="shared" si="1"/>
        <v>1440</v>
      </c>
      <c r="F10" s="94">
        <v>1470</v>
      </c>
      <c r="G10" s="57">
        <f t="shared" si="2"/>
        <v>2116.8000000000002</v>
      </c>
      <c r="H10" s="96"/>
    </row>
    <row r="11" spans="1:8">
      <c r="A11" s="54">
        <v>40311</v>
      </c>
      <c r="B11" s="55">
        <v>0</v>
      </c>
      <c r="C11" s="55">
        <v>0</v>
      </c>
      <c r="D11" s="56">
        <f t="shared" si="0"/>
        <v>24</v>
      </c>
      <c r="E11" s="57">
        <f t="shared" si="1"/>
        <v>1440</v>
      </c>
      <c r="F11" s="94">
        <v>1470</v>
      </c>
      <c r="G11" s="57">
        <f t="shared" si="2"/>
        <v>2116.8000000000002</v>
      </c>
      <c r="H11" s="96"/>
    </row>
    <row r="12" spans="1:8">
      <c r="A12" s="54">
        <v>40312</v>
      </c>
      <c r="B12" s="55">
        <v>0</v>
      </c>
      <c r="C12" s="55">
        <v>0.71875</v>
      </c>
      <c r="D12" s="56">
        <f t="shared" si="0"/>
        <v>17.25</v>
      </c>
      <c r="E12" s="57">
        <f t="shared" si="1"/>
        <v>1035</v>
      </c>
      <c r="F12" s="94">
        <v>1470</v>
      </c>
      <c r="G12" s="57">
        <f t="shared" si="2"/>
        <v>1521.45</v>
      </c>
      <c r="H12" s="96"/>
    </row>
    <row r="13" spans="1:8">
      <c r="A13" s="54">
        <v>40312</v>
      </c>
      <c r="B13" s="55">
        <v>0.71875</v>
      </c>
      <c r="C13" s="55">
        <v>1</v>
      </c>
      <c r="D13" s="56">
        <f t="shared" si="0"/>
        <v>6.75</v>
      </c>
      <c r="E13" s="57">
        <f t="shared" si="1"/>
        <v>405</v>
      </c>
      <c r="F13" s="94">
        <v>0</v>
      </c>
      <c r="G13" s="57">
        <f t="shared" si="2"/>
        <v>0</v>
      </c>
      <c r="H13" s="96"/>
    </row>
    <row r="14" spans="1:8">
      <c r="A14" s="54">
        <v>40313</v>
      </c>
      <c r="B14" s="55">
        <v>0</v>
      </c>
      <c r="C14" s="55">
        <v>0</v>
      </c>
      <c r="D14" s="56">
        <f t="shared" si="0"/>
        <v>24</v>
      </c>
      <c r="E14" s="57">
        <f t="shared" si="1"/>
        <v>1440</v>
      </c>
      <c r="F14" s="94">
        <v>0</v>
      </c>
      <c r="G14" s="57">
        <f t="shared" si="2"/>
        <v>0</v>
      </c>
      <c r="H14" s="96"/>
    </row>
    <row r="15" spans="1:8">
      <c r="A15" s="54">
        <v>40314</v>
      </c>
      <c r="B15" s="55">
        <v>0</v>
      </c>
      <c r="C15" s="55">
        <v>0</v>
      </c>
      <c r="D15" s="56">
        <f t="shared" si="0"/>
        <v>24</v>
      </c>
      <c r="E15" s="57">
        <f t="shared" si="1"/>
        <v>1440</v>
      </c>
      <c r="F15" s="94">
        <v>0</v>
      </c>
      <c r="G15" s="57">
        <f t="shared" si="2"/>
        <v>0</v>
      </c>
      <c r="H15" s="96"/>
    </row>
    <row r="16" spans="1:8">
      <c r="A16" s="54">
        <v>40315</v>
      </c>
      <c r="B16" s="55">
        <v>0</v>
      </c>
      <c r="C16" s="55">
        <v>0</v>
      </c>
      <c r="D16" s="56">
        <f t="shared" si="0"/>
        <v>24</v>
      </c>
      <c r="E16" s="57">
        <f t="shared" si="1"/>
        <v>1440</v>
      </c>
      <c r="F16" s="94">
        <v>0</v>
      </c>
      <c r="G16" s="57">
        <f t="shared" si="2"/>
        <v>0</v>
      </c>
      <c r="H16" s="96"/>
    </row>
    <row r="17" spans="1:8">
      <c r="A17" s="54">
        <v>40316</v>
      </c>
      <c r="B17" s="55">
        <v>0</v>
      </c>
      <c r="C17" s="55">
        <v>0</v>
      </c>
      <c r="D17" s="56">
        <f t="shared" si="0"/>
        <v>24</v>
      </c>
      <c r="E17" s="57">
        <f t="shared" si="1"/>
        <v>1440</v>
      </c>
      <c r="F17" s="94">
        <v>0</v>
      </c>
      <c r="G17" s="57">
        <f t="shared" si="2"/>
        <v>0</v>
      </c>
      <c r="H17" s="96"/>
    </row>
    <row r="18" spans="1:8">
      <c r="A18" s="54">
        <v>40317</v>
      </c>
      <c r="B18" s="55">
        <v>0</v>
      </c>
      <c r="C18" s="55">
        <v>0</v>
      </c>
      <c r="D18" s="56">
        <f t="shared" si="0"/>
        <v>24</v>
      </c>
      <c r="E18" s="57">
        <f t="shared" si="1"/>
        <v>1440</v>
      </c>
      <c r="F18" s="94">
        <v>0</v>
      </c>
      <c r="G18" s="57">
        <f t="shared" si="2"/>
        <v>0</v>
      </c>
      <c r="H18" s="96"/>
    </row>
    <row r="19" spans="1:8">
      <c r="A19" s="54">
        <v>40318</v>
      </c>
      <c r="B19" s="55">
        <v>0</v>
      </c>
      <c r="C19" s="55">
        <v>0</v>
      </c>
      <c r="D19" s="56">
        <f t="shared" si="0"/>
        <v>24</v>
      </c>
      <c r="E19" s="57">
        <f t="shared" si="1"/>
        <v>1440</v>
      </c>
      <c r="F19" s="94">
        <v>0</v>
      </c>
      <c r="G19" s="57">
        <f t="shared" si="2"/>
        <v>0</v>
      </c>
      <c r="H19" s="96"/>
    </row>
    <row r="20" spans="1:8">
      <c r="A20" s="54">
        <v>40319</v>
      </c>
      <c r="B20" s="55">
        <v>0</v>
      </c>
      <c r="C20" s="55">
        <v>0</v>
      </c>
      <c r="D20" s="56">
        <f t="shared" si="0"/>
        <v>24</v>
      </c>
      <c r="E20" s="57">
        <f t="shared" si="1"/>
        <v>1440</v>
      </c>
      <c r="F20" s="94">
        <v>0</v>
      </c>
      <c r="G20" s="57">
        <f t="shared" si="2"/>
        <v>0</v>
      </c>
      <c r="H20" s="96"/>
    </row>
    <row r="21" spans="1:8">
      <c r="A21" s="54">
        <v>40320</v>
      </c>
      <c r="B21" s="55">
        <v>0</v>
      </c>
      <c r="C21" s="55">
        <v>0</v>
      </c>
      <c r="D21" s="56">
        <f t="shared" si="0"/>
        <v>24</v>
      </c>
      <c r="E21" s="57">
        <f t="shared" si="1"/>
        <v>1440</v>
      </c>
      <c r="F21" s="94">
        <v>0</v>
      </c>
      <c r="G21" s="57">
        <f t="shared" si="2"/>
        <v>0</v>
      </c>
      <c r="H21" s="96"/>
    </row>
    <row r="22" spans="1:8">
      <c r="A22" s="54">
        <v>40321</v>
      </c>
      <c r="B22" s="55">
        <v>0</v>
      </c>
      <c r="C22" s="55">
        <v>0</v>
      </c>
      <c r="D22" s="56">
        <f t="shared" si="0"/>
        <v>24</v>
      </c>
      <c r="E22" s="57">
        <f t="shared" si="1"/>
        <v>1440</v>
      </c>
      <c r="F22" s="94">
        <v>0</v>
      </c>
      <c r="G22" s="57">
        <f t="shared" si="2"/>
        <v>0</v>
      </c>
      <c r="H22" s="96"/>
    </row>
    <row r="23" spans="1:8">
      <c r="A23" s="54">
        <v>40322</v>
      </c>
      <c r="B23" s="55">
        <v>0</v>
      </c>
      <c r="C23" s="55">
        <v>0</v>
      </c>
      <c r="D23" s="56">
        <f t="shared" si="0"/>
        <v>24</v>
      </c>
      <c r="E23" s="57">
        <f t="shared" si="1"/>
        <v>1440</v>
      </c>
      <c r="F23" s="94">
        <v>0</v>
      </c>
      <c r="G23" s="57">
        <f t="shared" si="2"/>
        <v>0</v>
      </c>
      <c r="H23" s="96"/>
    </row>
    <row r="24" spans="1:8">
      <c r="A24" s="54">
        <v>40323</v>
      </c>
      <c r="B24" s="55">
        <v>0</v>
      </c>
      <c r="C24" s="55">
        <v>0.58333333333333337</v>
      </c>
      <c r="D24" s="56">
        <f t="shared" si="0"/>
        <v>14</v>
      </c>
      <c r="E24" s="57">
        <f t="shared" si="1"/>
        <v>840</v>
      </c>
      <c r="F24" s="94">
        <v>0</v>
      </c>
      <c r="G24" s="57">
        <f t="shared" si="2"/>
        <v>0</v>
      </c>
      <c r="H24" s="96"/>
    </row>
    <row r="25" spans="1:8">
      <c r="A25" s="54">
        <v>40323</v>
      </c>
      <c r="B25" s="55">
        <v>0.58333333333333337</v>
      </c>
      <c r="C25" s="55">
        <v>1</v>
      </c>
      <c r="D25" s="56">
        <f t="shared" si="0"/>
        <v>10</v>
      </c>
      <c r="E25" s="57">
        <f t="shared" si="1"/>
        <v>600</v>
      </c>
      <c r="F25" s="94">
        <v>1470</v>
      </c>
      <c r="G25" s="57">
        <f t="shared" si="2"/>
        <v>882</v>
      </c>
      <c r="H25" s="96" t="s">
        <v>65</v>
      </c>
    </row>
    <row r="26" spans="1:8">
      <c r="A26" s="54">
        <v>40324</v>
      </c>
      <c r="B26" s="55">
        <v>0</v>
      </c>
      <c r="C26" s="55">
        <v>0</v>
      </c>
      <c r="D26" s="56">
        <f t="shared" si="0"/>
        <v>24</v>
      </c>
      <c r="E26" s="57">
        <f t="shared" si="1"/>
        <v>1440</v>
      </c>
      <c r="F26" s="94">
        <v>1470</v>
      </c>
      <c r="G26" s="57">
        <f t="shared" si="2"/>
        <v>2116.8000000000002</v>
      </c>
      <c r="H26" s="96"/>
    </row>
    <row r="27" spans="1:8">
      <c r="A27" s="54">
        <v>40325</v>
      </c>
      <c r="B27" s="55">
        <v>0</v>
      </c>
      <c r="C27" s="55">
        <v>0</v>
      </c>
      <c r="D27" s="56">
        <f t="shared" si="0"/>
        <v>24</v>
      </c>
      <c r="E27" s="57">
        <f t="shared" si="1"/>
        <v>1440</v>
      </c>
      <c r="F27" s="94">
        <v>1470</v>
      </c>
      <c r="G27" s="57">
        <f t="shared" si="2"/>
        <v>2116.8000000000002</v>
      </c>
      <c r="H27" s="96"/>
    </row>
    <row r="28" spans="1:8">
      <c r="A28" s="54">
        <v>40326</v>
      </c>
      <c r="B28" s="55">
        <v>0</v>
      </c>
      <c r="C28" s="55">
        <v>0.45833333333333331</v>
      </c>
      <c r="D28" s="56">
        <f t="shared" si="0"/>
        <v>11</v>
      </c>
      <c r="E28" s="57">
        <f t="shared" si="1"/>
        <v>660</v>
      </c>
      <c r="F28" s="94">
        <v>1470</v>
      </c>
      <c r="G28" s="57">
        <f t="shared" si="2"/>
        <v>970.2</v>
      </c>
      <c r="H28" s="96" t="s">
        <v>67</v>
      </c>
    </row>
    <row r="29" spans="1:8">
      <c r="A29" s="54">
        <v>40327</v>
      </c>
      <c r="B29" s="55">
        <v>0</v>
      </c>
      <c r="C29" s="55">
        <v>0</v>
      </c>
      <c r="D29" s="56">
        <f t="shared" si="0"/>
        <v>24</v>
      </c>
      <c r="E29" s="57">
        <f t="shared" si="1"/>
        <v>1440</v>
      </c>
      <c r="F29" s="94">
        <v>0</v>
      </c>
      <c r="G29" s="57">
        <f t="shared" si="2"/>
        <v>0</v>
      </c>
      <c r="H29" s="96"/>
    </row>
    <row r="30" spans="1:8">
      <c r="A30" s="54">
        <v>40328</v>
      </c>
      <c r="B30" s="55">
        <v>0</v>
      </c>
      <c r="C30" s="55">
        <v>0</v>
      </c>
      <c r="D30" s="56">
        <f t="shared" si="0"/>
        <v>24</v>
      </c>
      <c r="E30" s="57">
        <f t="shared" si="1"/>
        <v>1440</v>
      </c>
      <c r="F30" s="94">
        <v>0</v>
      </c>
      <c r="G30" s="57">
        <f t="shared" si="2"/>
        <v>0</v>
      </c>
      <c r="H30" s="96"/>
    </row>
    <row r="31" spans="1:8">
      <c r="A31" s="54">
        <v>40329</v>
      </c>
      <c r="B31" s="55">
        <v>0</v>
      </c>
      <c r="C31" s="55">
        <v>0</v>
      </c>
      <c r="D31" s="56">
        <f t="shared" si="0"/>
        <v>24</v>
      </c>
      <c r="E31" s="57">
        <f t="shared" si="1"/>
        <v>1440</v>
      </c>
      <c r="F31" s="94">
        <v>0</v>
      </c>
      <c r="G31" s="57">
        <f t="shared" si="2"/>
        <v>0</v>
      </c>
      <c r="H31" s="96"/>
    </row>
    <row r="32" spans="1:8" ht="14.25" customHeight="1">
      <c r="A32" s="54">
        <v>40330</v>
      </c>
      <c r="B32" s="55">
        <v>0</v>
      </c>
      <c r="C32" s="55">
        <v>0</v>
      </c>
      <c r="D32" s="56">
        <f t="shared" si="0"/>
        <v>24</v>
      </c>
      <c r="E32" s="57">
        <f t="shared" si="1"/>
        <v>1440</v>
      </c>
      <c r="F32" s="94">
        <v>0</v>
      </c>
      <c r="G32" s="57">
        <f t="shared" si="2"/>
        <v>0</v>
      </c>
      <c r="H32" s="96"/>
    </row>
    <row r="33" spans="1:8">
      <c r="A33" s="54">
        <v>40331</v>
      </c>
      <c r="B33" s="55">
        <v>0</v>
      </c>
      <c r="C33" s="55">
        <v>0</v>
      </c>
      <c r="D33" s="56">
        <f t="shared" si="0"/>
        <v>24</v>
      </c>
      <c r="E33" s="57">
        <f t="shared" si="1"/>
        <v>1440</v>
      </c>
      <c r="F33" s="94">
        <v>0</v>
      </c>
      <c r="G33" s="57">
        <f t="shared" si="2"/>
        <v>0</v>
      </c>
      <c r="H33" s="96"/>
    </row>
    <row r="34" spans="1:8" ht="15" thickBot="1">
      <c r="A34" s="62">
        <v>40332</v>
      </c>
      <c r="B34" s="63">
        <v>0</v>
      </c>
      <c r="C34" s="63">
        <v>0</v>
      </c>
      <c r="D34" s="64">
        <f t="shared" si="0"/>
        <v>24</v>
      </c>
      <c r="E34" s="65">
        <f t="shared" si="1"/>
        <v>1440</v>
      </c>
      <c r="F34" s="99">
        <v>0</v>
      </c>
      <c r="G34" s="65">
        <f t="shared" si="2"/>
        <v>0</v>
      </c>
      <c r="H34" s="100"/>
    </row>
    <row r="35" spans="1:8" ht="15" thickTop="1">
      <c r="A35" s="48">
        <v>40333</v>
      </c>
      <c r="B35" s="49">
        <v>0</v>
      </c>
      <c r="C35" s="49">
        <v>0</v>
      </c>
      <c r="D35" s="50">
        <f t="shared" si="0"/>
        <v>24</v>
      </c>
      <c r="E35" s="51">
        <f t="shared" si="1"/>
        <v>1440</v>
      </c>
      <c r="F35" s="91">
        <v>0</v>
      </c>
      <c r="G35" s="51">
        <f t="shared" si="2"/>
        <v>0</v>
      </c>
      <c r="H35" s="129"/>
    </row>
    <row r="36" spans="1:8">
      <c r="A36" s="54">
        <v>40334</v>
      </c>
      <c r="B36" s="55">
        <v>0</v>
      </c>
      <c r="C36" s="55">
        <v>0</v>
      </c>
      <c r="D36" s="56">
        <f t="shared" si="0"/>
        <v>24</v>
      </c>
      <c r="E36" s="57">
        <f t="shared" si="1"/>
        <v>1440</v>
      </c>
      <c r="F36" s="94">
        <v>0</v>
      </c>
      <c r="G36" s="57">
        <f t="shared" si="2"/>
        <v>0</v>
      </c>
      <c r="H36" s="96"/>
    </row>
    <row r="37" spans="1:8">
      <c r="A37" s="54">
        <v>40335</v>
      </c>
      <c r="B37" s="55">
        <v>0</v>
      </c>
      <c r="C37" s="55">
        <v>0</v>
      </c>
      <c r="D37" s="56">
        <f t="shared" si="0"/>
        <v>24</v>
      </c>
      <c r="E37" s="57">
        <f t="shared" si="1"/>
        <v>1440</v>
      </c>
      <c r="F37" s="94">
        <v>0</v>
      </c>
      <c r="G37" s="57">
        <f t="shared" si="2"/>
        <v>0</v>
      </c>
      <c r="H37" s="96"/>
    </row>
    <row r="38" spans="1:8">
      <c r="A38" s="54">
        <v>40336</v>
      </c>
      <c r="B38" s="55">
        <v>0</v>
      </c>
      <c r="C38" s="55">
        <v>0</v>
      </c>
      <c r="D38" s="56">
        <f t="shared" si="0"/>
        <v>24</v>
      </c>
      <c r="E38" s="57">
        <f t="shared" si="1"/>
        <v>1440</v>
      </c>
      <c r="F38" s="94">
        <v>0</v>
      </c>
      <c r="G38" s="57">
        <f t="shared" si="2"/>
        <v>0</v>
      </c>
      <c r="H38" s="96"/>
    </row>
    <row r="39" spans="1:8">
      <c r="A39" s="54">
        <v>40337</v>
      </c>
      <c r="B39" s="55">
        <v>0</v>
      </c>
      <c r="C39" s="55">
        <v>0</v>
      </c>
      <c r="D39" s="56">
        <f t="shared" si="0"/>
        <v>24</v>
      </c>
      <c r="E39" s="57">
        <f t="shared" si="1"/>
        <v>1440</v>
      </c>
      <c r="F39" s="94">
        <v>0</v>
      </c>
      <c r="G39" s="57">
        <f t="shared" si="2"/>
        <v>0</v>
      </c>
      <c r="H39" s="96"/>
    </row>
    <row r="40" spans="1:8">
      <c r="A40" s="54">
        <v>40338</v>
      </c>
      <c r="B40" s="55">
        <v>0</v>
      </c>
      <c r="C40" s="55">
        <v>0</v>
      </c>
      <c r="D40" s="56">
        <f t="shared" si="0"/>
        <v>24</v>
      </c>
      <c r="E40" s="57">
        <f t="shared" si="1"/>
        <v>1440</v>
      </c>
      <c r="F40" s="94">
        <v>0</v>
      </c>
      <c r="G40" s="57">
        <f t="shared" si="2"/>
        <v>0</v>
      </c>
      <c r="H40" s="96"/>
    </row>
    <row r="41" spans="1:8">
      <c r="A41" s="54">
        <v>40339</v>
      </c>
      <c r="B41" s="55">
        <v>0</v>
      </c>
      <c r="C41" s="55">
        <v>0</v>
      </c>
      <c r="D41" s="56">
        <f t="shared" si="0"/>
        <v>24</v>
      </c>
      <c r="E41" s="57">
        <f t="shared" si="1"/>
        <v>1440</v>
      </c>
      <c r="F41" s="94">
        <v>0</v>
      </c>
      <c r="G41" s="57">
        <f t="shared" si="2"/>
        <v>0</v>
      </c>
      <c r="H41" s="96"/>
    </row>
    <row r="42" spans="1:8">
      <c r="A42" s="54">
        <v>40340</v>
      </c>
      <c r="B42" s="55">
        <v>0</v>
      </c>
      <c r="C42" s="55">
        <v>0</v>
      </c>
      <c r="D42" s="56">
        <f t="shared" si="0"/>
        <v>24</v>
      </c>
      <c r="E42" s="57">
        <f t="shared" si="1"/>
        <v>1440</v>
      </c>
      <c r="F42" s="94">
        <v>0</v>
      </c>
      <c r="G42" s="57">
        <f t="shared" si="2"/>
        <v>0</v>
      </c>
      <c r="H42" s="96"/>
    </row>
    <row r="43" spans="1:8">
      <c r="A43" s="54">
        <v>40341</v>
      </c>
      <c r="B43" s="55">
        <v>0</v>
      </c>
      <c r="C43" s="55">
        <v>0</v>
      </c>
      <c r="D43" s="56">
        <f t="shared" si="0"/>
        <v>24</v>
      </c>
      <c r="E43" s="57">
        <f t="shared" si="1"/>
        <v>1440</v>
      </c>
      <c r="F43" s="94">
        <v>0</v>
      </c>
      <c r="G43" s="57">
        <f t="shared" si="2"/>
        <v>0</v>
      </c>
      <c r="H43" s="96"/>
    </row>
    <row r="44" spans="1:8">
      <c r="A44" s="54">
        <v>40342</v>
      </c>
      <c r="B44" s="55">
        <v>0</v>
      </c>
      <c r="C44" s="55">
        <v>0</v>
      </c>
      <c r="D44" s="56">
        <f t="shared" si="0"/>
        <v>24</v>
      </c>
      <c r="E44" s="57">
        <f t="shared" si="1"/>
        <v>1440</v>
      </c>
      <c r="F44" s="94">
        <v>0</v>
      </c>
      <c r="G44" s="57">
        <f t="shared" si="2"/>
        <v>0</v>
      </c>
      <c r="H44" s="96"/>
    </row>
    <row r="45" spans="1:8">
      <c r="A45" s="54">
        <v>40343</v>
      </c>
      <c r="B45" s="55">
        <v>0</v>
      </c>
      <c r="C45" s="55">
        <v>0</v>
      </c>
      <c r="D45" s="56">
        <f t="shared" si="0"/>
        <v>24</v>
      </c>
      <c r="E45" s="57">
        <f t="shared" si="1"/>
        <v>1440</v>
      </c>
      <c r="F45" s="94">
        <v>0</v>
      </c>
      <c r="G45" s="57">
        <f t="shared" si="2"/>
        <v>0</v>
      </c>
      <c r="H45" s="96"/>
    </row>
    <row r="46" spans="1:8">
      <c r="A46" s="54">
        <v>40344</v>
      </c>
      <c r="B46" s="55">
        <v>0</v>
      </c>
      <c r="C46" s="55">
        <v>0</v>
      </c>
      <c r="D46" s="56">
        <f t="shared" si="0"/>
        <v>24</v>
      </c>
      <c r="E46" s="57">
        <f t="shared" si="1"/>
        <v>1440</v>
      </c>
      <c r="F46" s="94">
        <v>0</v>
      </c>
      <c r="G46" s="57">
        <f t="shared" si="2"/>
        <v>0</v>
      </c>
      <c r="H46" s="96"/>
    </row>
    <row r="47" spans="1:8">
      <c r="A47" s="54">
        <v>40345</v>
      </c>
      <c r="B47" s="55">
        <v>0</v>
      </c>
      <c r="C47" s="55">
        <v>0</v>
      </c>
      <c r="D47" s="56">
        <f t="shared" si="0"/>
        <v>24</v>
      </c>
      <c r="E47" s="57">
        <f t="shared" si="1"/>
        <v>1440</v>
      </c>
      <c r="F47" s="94">
        <v>0</v>
      </c>
      <c r="G47" s="57">
        <f t="shared" si="2"/>
        <v>0</v>
      </c>
      <c r="H47" s="96"/>
    </row>
    <row r="48" spans="1:8">
      <c r="A48" s="54">
        <v>40346</v>
      </c>
      <c r="B48" s="55">
        <v>0</v>
      </c>
      <c r="C48" s="55">
        <v>0</v>
      </c>
      <c r="D48" s="56">
        <f t="shared" si="0"/>
        <v>24</v>
      </c>
      <c r="E48" s="57">
        <f t="shared" si="1"/>
        <v>1440</v>
      </c>
      <c r="F48" s="94">
        <v>0</v>
      </c>
      <c r="G48" s="57">
        <f t="shared" si="2"/>
        <v>0</v>
      </c>
      <c r="H48" s="96"/>
    </row>
    <row r="49" spans="1:8">
      <c r="A49" s="54">
        <v>40347</v>
      </c>
      <c r="B49" s="55">
        <v>0</v>
      </c>
      <c r="C49" s="55">
        <v>0</v>
      </c>
      <c r="D49" s="56">
        <f t="shared" si="0"/>
        <v>24</v>
      </c>
      <c r="E49" s="57">
        <f t="shared" si="1"/>
        <v>1440</v>
      </c>
      <c r="F49" s="94">
        <v>0</v>
      </c>
      <c r="G49" s="57">
        <f t="shared" si="2"/>
        <v>0</v>
      </c>
      <c r="H49" s="96"/>
    </row>
    <row r="50" spans="1:8">
      <c r="A50" s="54">
        <v>40348</v>
      </c>
      <c r="B50" s="55">
        <v>0</v>
      </c>
      <c r="C50" s="55">
        <v>0</v>
      </c>
      <c r="D50" s="56">
        <f t="shared" si="0"/>
        <v>24</v>
      </c>
      <c r="E50" s="57">
        <f t="shared" si="1"/>
        <v>1440</v>
      </c>
      <c r="F50" s="94">
        <v>0</v>
      </c>
      <c r="G50" s="57">
        <f t="shared" si="2"/>
        <v>0</v>
      </c>
      <c r="H50" s="96"/>
    </row>
    <row r="51" spans="1:8">
      <c r="A51" s="54">
        <v>40349</v>
      </c>
      <c r="B51" s="55">
        <v>0</v>
      </c>
      <c r="C51" s="55">
        <v>0</v>
      </c>
      <c r="D51" s="56">
        <f t="shared" si="0"/>
        <v>24</v>
      </c>
      <c r="E51" s="57">
        <f t="shared" si="1"/>
        <v>1440</v>
      </c>
      <c r="F51" s="94">
        <v>0</v>
      </c>
      <c r="G51" s="57">
        <f t="shared" si="2"/>
        <v>0</v>
      </c>
      <c r="H51" s="96"/>
    </row>
    <row r="52" spans="1:8">
      <c r="A52" s="54">
        <v>40350</v>
      </c>
      <c r="B52" s="55">
        <v>0</v>
      </c>
      <c r="C52" s="55">
        <v>0</v>
      </c>
      <c r="D52" s="56">
        <f t="shared" si="0"/>
        <v>24</v>
      </c>
      <c r="E52" s="57">
        <f t="shared" si="1"/>
        <v>1440</v>
      </c>
      <c r="F52" s="94">
        <v>0</v>
      </c>
      <c r="G52" s="57">
        <f t="shared" si="2"/>
        <v>0</v>
      </c>
      <c r="H52" s="96"/>
    </row>
    <row r="53" spans="1:8">
      <c r="A53" s="54">
        <v>40351</v>
      </c>
      <c r="B53" s="55">
        <v>0</v>
      </c>
      <c r="C53" s="55">
        <v>0</v>
      </c>
      <c r="D53" s="56">
        <f t="shared" si="0"/>
        <v>24</v>
      </c>
      <c r="E53" s="57">
        <f t="shared" si="1"/>
        <v>1440</v>
      </c>
      <c r="F53" s="94">
        <v>0</v>
      </c>
      <c r="G53" s="57">
        <f t="shared" si="2"/>
        <v>0</v>
      </c>
      <c r="H53" s="96"/>
    </row>
    <row r="54" spans="1:8">
      <c r="A54" s="54">
        <v>40352</v>
      </c>
      <c r="B54" s="55">
        <v>0</v>
      </c>
      <c r="C54" s="55">
        <v>0</v>
      </c>
      <c r="D54" s="56">
        <f t="shared" si="0"/>
        <v>24</v>
      </c>
      <c r="E54" s="57">
        <f t="shared" si="1"/>
        <v>1440</v>
      </c>
      <c r="F54" s="94">
        <v>0</v>
      </c>
      <c r="G54" s="57">
        <f t="shared" si="2"/>
        <v>0</v>
      </c>
      <c r="H54" s="96"/>
    </row>
    <row r="55" spans="1:8">
      <c r="A55" s="54">
        <v>40353</v>
      </c>
      <c r="B55" s="55">
        <v>0</v>
      </c>
      <c r="C55" s="55">
        <v>0</v>
      </c>
      <c r="D55" s="56">
        <f t="shared" si="0"/>
        <v>24</v>
      </c>
      <c r="E55" s="57">
        <f t="shared" si="1"/>
        <v>1440</v>
      </c>
      <c r="F55" s="94">
        <v>0</v>
      </c>
      <c r="G55" s="57">
        <f t="shared" si="2"/>
        <v>0</v>
      </c>
      <c r="H55" s="96"/>
    </row>
    <row r="56" spans="1:8">
      <c r="A56" s="54">
        <v>40354</v>
      </c>
      <c r="B56" s="55">
        <v>0</v>
      </c>
      <c r="C56" s="55">
        <v>0</v>
      </c>
      <c r="D56" s="56">
        <f t="shared" si="0"/>
        <v>24</v>
      </c>
      <c r="E56" s="57">
        <f t="shared" si="1"/>
        <v>1440</v>
      </c>
      <c r="F56" s="94">
        <v>0</v>
      </c>
      <c r="G56" s="57">
        <f t="shared" si="2"/>
        <v>0</v>
      </c>
      <c r="H56" s="96"/>
    </row>
    <row r="57" spans="1:8">
      <c r="A57" s="54">
        <v>40355</v>
      </c>
      <c r="B57" s="55">
        <v>0</v>
      </c>
      <c r="C57" s="55">
        <v>0</v>
      </c>
      <c r="D57" s="56">
        <f t="shared" si="0"/>
        <v>24</v>
      </c>
      <c r="E57" s="57">
        <f t="shared" si="1"/>
        <v>1440</v>
      </c>
      <c r="F57" s="94">
        <v>0</v>
      </c>
      <c r="G57" s="57">
        <f t="shared" si="2"/>
        <v>0</v>
      </c>
      <c r="H57" s="96"/>
    </row>
    <row r="58" spans="1:8">
      <c r="A58" s="54">
        <v>40356</v>
      </c>
      <c r="B58" s="55">
        <v>0</v>
      </c>
      <c r="C58" s="55">
        <v>0</v>
      </c>
      <c r="D58" s="56">
        <f t="shared" si="0"/>
        <v>24</v>
      </c>
      <c r="E58" s="57">
        <f t="shared" si="1"/>
        <v>1440</v>
      </c>
      <c r="F58" s="94">
        <v>0</v>
      </c>
      <c r="G58" s="57">
        <f t="shared" si="2"/>
        <v>0</v>
      </c>
      <c r="H58" s="96"/>
    </row>
    <row r="59" spans="1:8">
      <c r="A59" s="54">
        <v>40357</v>
      </c>
      <c r="B59" s="55">
        <v>0</v>
      </c>
      <c r="C59" s="55">
        <v>0</v>
      </c>
      <c r="D59" s="56">
        <f t="shared" si="0"/>
        <v>24</v>
      </c>
      <c r="E59" s="57">
        <f t="shared" si="1"/>
        <v>1440</v>
      </c>
      <c r="F59" s="94">
        <v>0</v>
      </c>
      <c r="G59" s="57">
        <f t="shared" si="2"/>
        <v>0</v>
      </c>
      <c r="H59" s="96"/>
    </row>
    <row r="60" spans="1:8">
      <c r="A60" s="54">
        <v>40358</v>
      </c>
      <c r="B60" s="55">
        <v>0</v>
      </c>
      <c r="C60" s="55">
        <v>0</v>
      </c>
      <c r="D60" s="56">
        <f t="shared" si="0"/>
        <v>24</v>
      </c>
      <c r="E60" s="57">
        <f t="shared" si="1"/>
        <v>1440</v>
      </c>
      <c r="F60" s="94">
        <v>0</v>
      </c>
      <c r="G60" s="57">
        <f t="shared" si="2"/>
        <v>0</v>
      </c>
      <c r="H60" s="96"/>
    </row>
    <row r="61" spans="1:8">
      <c r="A61" s="54">
        <v>40359</v>
      </c>
      <c r="B61" s="55">
        <v>0</v>
      </c>
      <c r="C61" s="55">
        <v>0</v>
      </c>
      <c r="D61" s="56">
        <f t="shared" si="0"/>
        <v>24</v>
      </c>
      <c r="E61" s="57">
        <f t="shared" si="1"/>
        <v>1440</v>
      </c>
      <c r="F61" s="94">
        <v>0</v>
      </c>
      <c r="G61" s="57">
        <f t="shared" si="2"/>
        <v>0</v>
      </c>
      <c r="H61" s="96"/>
    </row>
    <row r="62" spans="1:8">
      <c r="A62" s="54">
        <v>40360</v>
      </c>
      <c r="B62" s="55">
        <v>0</v>
      </c>
      <c r="C62" s="55">
        <v>0</v>
      </c>
      <c r="D62" s="56">
        <f t="shared" si="0"/>
        <v>24</v>
      </c>
      <c r="E62" s="57">
        <f t="shared" si="1"/>
        <v>1440</v>
      </c>
      <c r="F62" s="94">
        <v>0</v>
      </c>
      <c r="G62" s="57">
        <f t="shared" si="2"/>
        <v>0</v>
      </c>
      <c r="H62" s="96"/>
    </row>
    <row r="63" spans="1:8">
      <c r="A63" s="54">
        <v>40361</v>
      </c>
      <c r="B63" s="55">
        <v>0</v>
      </c>
      <c r="C63" s="55">
        <v>0</v>
      </c>
      <c r="D63" s="56">
        <f t="shared" ref="D63:D92" si="3">(IF(OR(ISBLANK(C63),ISBLANK(B63)),0,IF(AND((HOUR(C63-B63)+((MINUTE(C63-B63))/60))=0,C63=0),24,HOUR(C63-B63)+((MINUTE(C63-B63))/60))))</f>
        <v>24</v>
      </c>
      <c r="E63" s="57">
        <f t="shared" ref="E63:E92" si="4">D63*60</f>
        <v>1440</v>
      </c>
      <c r="F63" s="94">
        <v>0</v>
      </c>
      <c r="G63" s="57">
        <f t="shared" ref="G63:G92" si="5">F63*E63/1000</f>
        <v>0</v>
      </c>
      <c r="H63" s="96"/>
    </row>
    <row r="64" spans="1:8" ht="14.25" customHeight="1">
      <c r="A64" s="54">
        <v>40362</v>
      </c>
      <c r="B64" s="55">
        <v>0</v>
      </c>
      <c r="C64" s="55">
        <v>0</v>
      </c>
      <c r="D64" s="56">
        <f t="shared" si="3"/>
        <v>24</v>
      </c>
      <c r="E64" s="57">
        <f t="shared" si="4"/>
        <v>1440</v>
      </c>
      <c r="F64" s="94">
        <v>0</v>
      </c>
      <c r="G64" s="57">
        <f t="shared" si="5"/>
        <v>0</v>
      </c>
      <c r="H64" s="96"/>
    </row>
    <row r="65" spans="1:8">
      <c r="A65" s="54">
        <v>40363</v>
      </c>
      <c r="B65" s="55">
        <v>0</v>
      </c>
      <c r="C65" s="55">
        <v>0</v>
      </c>
      <c r="D65" s="56">
        <f t="shared" si="3"/>
        <v>24</v>
      </c>
      <c r="E65" s="57">
        <f t="shared" si="4"/>
        <v>1440</v>
      </c>
      <c r="F65" s="94">
        <v>0</v>
      </c>
      <c r="G65" s="57">
        <f t="shared" si="5"/>
        <v>0</v>
      </c>
      <c r="H65" s="96"/>
    </row>
    <row r="66" spans="1:8" ht="15" thickBot="1">
      <c r="A66" s="62">
        <v>40364</v>
      </c>
      <c r="B66" s="63">
        <v>0</v>
      </c>
      <c r="C66" s="63">
        <v>0</v>
      </c>
      <c r="D66" s="64">
        <f t="shared" si="3"/>
        <v>24</v>
      </c>
      <c r="E66" s="65">
        <f t="shared" si="4"/>
        <v>1440</v>
      </c>
      <c r="F66" s="99">
        <v>0</v>
      </c>
      <c r="G66" s="65">
        <f t="shared" si="5"/>
        <v>0</v>
      </c>
      <c r="H66" s="100"/>
    </row>
    <row r="67" spans="1:8" ht="15" thickTop="1">
      <c r="A67" s="48">
        <v>40365</v>
      </c>
      <c r="B67" s="49">
        <v>0</v>
      </c>
      <c r="C67" s="49">
        <v>0</v>
      </c>
      <c r="D67" s="50">
        <f t="shared" si="3"/>
        <v>24</v>
      </c>
      <c r="E67" s="51">
        <f t="shared" si="4"/>
        <v>1440</v>
      </c>
      <c r="F67" s="91">
        <v>0</v>
      </c>
      <c r="G67" s="51">
        <f t="shared" si="5"/>
        <v>0</v>
      </c>
      <c r="H67" s="129"/>
    </row>
    <row r="68" spans="1:8">
      <c r="A68" s="54">
        <v>40366</v>
      </c>
      <c r="B68" s="55">
        <v>0</v>
      </c>
      <c r="C68" s="55">
        <v>0</v>
      </c>
      <c r="D68" s="56">
        <f t="shared" si="3"/>
        <v>24</v>
      </c>
      <c r="E68" s="57">
        <f t="shared" si="4"/>
        <v>1440</v>
      </c>
      <c r="F68" s="94">
        <v>0</v>
      </c>
      <c r="G68" s="57">
        <f t="shared" si="5"/>
        <v>0</v>
      </c>
      <c r="H68" s="96"/>
    </row>
    <row r="69" spans="1:8">
      <c r="A69" s="54">
        <v>40367</v>
      </c>
      <c r="B69" s="55">
        <v>0</v>
      </c>
      <c r="C69" s="55">
        <v>0</v>
      </c>
      <c r="D69" s="56">
        <f t="shared" si="3"/>
        <v>24</v>
      </c>
      <c r="E69" s="57">
        <f t="shared" si="4"/>
        <v>1440</v>
      </c>
      <c r="F69" s="94">
        <v>0</v>
      </c>
      <c r="G69" s="57">
        <f t="shared" si="5"/>
        <v>0</v>
      </c>
      <c r="H69" s="96"/>
    </row>
    <row r="70" spans="1:8">
      <c r="A70" s="54">
        <v>40368</v>
      </c>
      <c r="B70" s="55">
        <v>0</v>
      </c>
      <c r="C70" s="55">
        <v>0</v>
      </c>
      <c r="D70" s="56">
        <f t="shared" si="3"/>
        <v>24</v>
      </c>
      <c r="E70" s="57">
        <f t="shared" si="4"/>
        <v>1440</v>
      </c>
      <c r="F70" s="94">
        <v>0</v>
      </c>
      <c r="G70" s="57">
        <f t="shared" si="5"/>
        <v>0</v>
      </c>
      <c r="H70" s="96"/>
    </row>
    <row r="71" spans="1:8">
      <c r="A71" s="54">
        <v>40369</v>
      </c>
      <c r="B71" s="55">
        <v>0</v>
      </c>
      <c r="C71" s="55">
        <v>0</v>
      </c>
      <c r="D71" s="56">
        <f t="shared" si="3"/>
        <v>24</v>
      </c>
      <c r="E71" s="57">
        <f t="shared" si="4"/>
        <v>1440</v>
      </c>
      <c r="F71" s="94">
        <v>0</v>
      </c>
      <c r="G71" s="57">
        <f t="shared" si="5"/>
        <v>0</v>
      </c>
      <c r="H71" s="96"/>
    </row>
    <row r="72" spans="1:8">
      <c r="A72" s="54">
        <v>40370</v>
      </c>
      <c r="B72" s="55">
        <v>0</v>
      </c>
      <c r="C72" s="55">
        <v>0</v>
      </c>
      <c r="D72" s="56">
        <f t="shared" si="3"/>
        <v>24</v>
      </c>
      <c r="E72" s="57">
        <f t="shared" si="4"/>
        <v>1440</v>
      </c>
      <c r="F72" s="94">
        <v>0</v>
      </c>
      <c r="G72" s="57">
        <f t="shared" si="5"/>
        <v>0</v>
      </c>
      <c r="H72" s="96"/>
    </row>
    <row r="73" spans="1:8">
      <c r="A73" s="54">
        <v>40371</v>
      </c>
      <c r="B73" s="55">
        <v>0</v>
      </c>
      <c r="C73" s="55">
        <v>0</v>
      </c>
      <c r="D73" s="56">
        <f t="shared" si="3"/>
        <v>24</v>
      </c>
      <c r="E73" s="57">
        <f t="shared" si="4"/>
        <v>1440</v>
      </c>
      <c r="F73" s="94">
        <v>0</v>
      </c>
      <c r="G73" s="57">
        <f t="shared" si="5"/>
        <v>0</v>
      </c>
      <c r="H73" s="96"/>
    </row>
    <row r="74" spans="1:8">
      <c r="A74" s="54">
        <v>40372</v>
      </c>
      <c r="B74" s="55">
        <v>0</v>
      </c>
      <c r="C74" s="55">
        <v>0</v>
      </c>
      <c r="D74" s="56">
        <f t="shared" si="3"/>
        <v>24</v>
      </c>
      <c r="E74" s="57">
        <f t="shared" si="4"/>
        <v>1440</v>
      </c>
      <c r="F74" s="94">
        <v>0</v>
      </c>
      <c r="G74" s="57">
        <f t="shared" si="5"/>
        <v>0</v>
      </c>
      <c r="H74" s="96"/>
    </row>
    <row r="75" spans="1:8">
      <c r="A75" s="54">
        <v>40373</v>
      </c>
      <c r="B75" s="55">
        <v>0</v>
      </c>
      <c r="C75" s="55">
        <v>0</v>
      </c>
      <c r="D75" s="56">
        <f t="shared" si="3"/>
        <v>24</v>
      </c>
      <c r="E75" s="57">
        <f t="shared" si="4"/>
        <v>1440</v>
      </c>
      <c r="F75" s="94">
        <v>0</v>
      </c>
      <c r="G75" s="57">
        <f t="shared" si="5"/>
        <v>0</v>
      </c>
      <c r="H75" s="96"/>
    </row>
    <row r="76" spans="1:8">
      <c r="A76" s="54">
        <v>40374</v>
      </c>
      <c r="B76" s="55">
        <v>0</v>
      </c>
      <c r="C76" s="55">
        <v>0</v>
      </c>
      <c r="D76" s="56">
        <f t="shared" si="3"/>
        <v>24</v>
      </c>
      <c r="E76" s="57">
        <f t="shared" si="4"/>
        <v>1440</v>
      </c>
      <c r="F76" s="94">
        <v>0</v>
      </c>
      <c r="G76" s="57">
        <f t="shared" si="5"/>
        <v>0</v>
      </c>
      <c r="H76" s="96"/>
    </row>
    <row r="77" spans="1:8">
      <c r="A77" s="54">
        <v>40375</v>
      </c>
      <c r="B77" s="55">
        <v>0</v>
      </c>
      <c r="C77" s="55">
        <v>0</v>
      </c>
      <c r="D77" s="56">
        <f t="shared" si="3"/>
        <v>24</v>
      </c>
      <c r="E77" s="57">
        <f t="shared" si="4"/>
        <v>1440</v>
      </c>
      <c r="F77" s="94">
        <v>0</v>
      </c>
      <c r="G77" s="57">
        <f t="shared" si="5"/>
        <v>0</v>
      </c>
      <c r="H77" s="96"/>
    </row>
    <row r="78" spans="1:8">
      <c r="A78" s="54">
        <v>40376</v>
      </c>
      <c r="B78" s="55">
        <v>0</v>
      </c>
      <c r="C78" s="55">
        <v>0</v>
      </c>
      <c r="D78" s="56">
        <f t="shared" si="3"/>
        <v>24</v>
      </c>
      <c r="E78" s="57">
        <f t="shared" si="4"/>
        <v>1440</v>
      </c>
      <c r="F78" s="94">
        <v>0</v>
      </c>
      <c r="G78" s="57">
        <f t="shared" si="5"/>
        <v>0</v>
      </c>
      <c r="H78" s="96"/>
    </row>
    <row r="79" spans="1:8">
      <c r="A79" s="54">
        <v>40377</v>
      </c>
      <c r="B79" s="55">
        <v>0</v>
      </c>
      <c r="C79" s="55">
        <v>0</v>
      </c>
      <c r="D79" s="56">
        <f t="shared" si="3"/>
        <v>24</v>
      </c>
      <c r="E79" s="57">
        <f t="shared" si="4"/>
        <v>1440</v>
      </c>
      <c r="F79" s="94">
        <v>0</v>
      </c>
      <c r="G79" s="57">
        <f t="shared" si="5"/>
        <v>0</v>
      </c>
      <c r="H79" s="96"/>
    </row>
    <row r="80" spans="1:8">
      <c r="A80" s="54">
        <v>40378</v>
      </c>
      <c r="B80" s="55">
        <v>0</v>
      </c>
      <c r="C80" s="55">
        <v>0</v>
      </c>
      <c r="D80" s="56">
        <f t="shared" si="3"/>
        <v>24</v>
      </c>
      <c r="E80" s="57">
        <f t="shared" si="4"/>
        <v>1440</v>
      </c>
      <c r="F80" s="94">
        <v>0</v>
      </c>
      <c r="G80" s="57">
        <f t="shared" si="5"/>
        <v>0</v>
      </c>
      <c r="H80" s="96"/>
    </row>
    <row r="81" spans="1:8">
      <c r="A81" s="54">
        <v>40379</v>
      </c>
      <c r="B81" s="55">
        <v>0</v>
      </c>
      <c r="C81" s="55">
        <v>0</v>
      </c>
      <c r="D81" s="56">
        <f t="shared" si="3"/>
        <v>24</v>
      </c>
      <c r="E81" s="57">
        <f t="shared" si="4"/>
        <v>1440</v>
      </c>
      <c r="F81" s="94">
        <v>0</v>
      </c>
      <c r="G81" s="57">
        <f t="shared" si="5"/>
        <v>0</v>
      </c>
      <c r="H81" s="96"/>
    </row>
    <row r="82" spans="1:8">
      <c r="A82" s="54">
        <v>40380</v>
      </c>
      <c r="B82" s="55">
        <v>0</v>
      </c>
      <c r="C82" s="55">
        <v>0</v>
      </c>
      <c r="D82" s="56">
        <f t="shared" si="3"/>
        <v>24</v>
      </c>
      <c r="E82" s="57">
        <f t="shared" si="4"/>
        <v>1440</v>
      </c>
      <c r="F82" s="94">
        <v>0</v>
      </c>
      <c r="G82" s="57">
        <f t="shared" si="5"/>
        <v>0</v>
      </c>
      <c r="H82" s="96"/>
    </row>
    <row r="83" spans="1:8">
      <c r="A83" s="54">
        <v>40381</v>
      </c>
      <c r="B83" s="55">
        <v>0</v>
      </c>
      <c r="C83" s="55">
        <v>0</v>
      </c>
      <c r="D83" s="56">
        <f t="shared" si="3"/>
        <v>24</v>
      </c>
      <c r="E83" s="57">
        <f t="shared" si="4"/>
        <v>1440</v>
      </c>
      <c r="F83" s="94">
        <v>0</v>
      </c>
      <c r="G83" s="57">
        <f t="shared" si="5"/>
        <v>0</v>
      </c>
      <c r="H83" s="96"/>
    </row>
    <row r="84" spans="1:8">
      <c r="A84" s="54">
        <v>40382</v>
      </c>
      <c r="B84" s="55">
        <v>0</v>
      </c>
      <c r="C84" s="55">
        <v>0</v>
      </c>
      <c r="D84" s="56">
        <f t="shared" si="3"/>
        <v>24</v>
      </c>
      <c r="E84" s="57">
        <f t="shared" si="4"/>
        <v>1440</v>
      </c>
      <c r="F84" s="94">
        <v>0</v>
      </c>
      <c r="G84" s="57">
        <f t="shared" ref="G84:G85" si="6">F84*E84/1000</f>
        <v>0</v>
      </c>
      <c r="H84" s="96"/>
    </row>
    <row r="85" spans="1:8">
      <c r="A85" s="54">
        <v>40383</v>
      </c>
      <c r="B85" s="55">
        <v>0</v>
      </c>
      <c r="C85" s="55">
        <v>0</v>
      </c>
      <c r="D85" s="56">
        <f t="shared" si="3"/>
        <v>24</v>
      </c>
      <c r="E85" s="57">
        <f t="shared" si="4"/>
        <v>1440</v>
      </c>
      <c r="F85" s="94">
        <v>0</v>
      </c>
      <c r="G85" s="57">
        <f t="shared" si="6"/>
        <v>0</v>
      </c>
      <c r="H85" s="96"/>
    </row>
    <row r="86" spans="1:8">
      <c r="A86" s="54">
        <v>40384</v>
      </c>
      <c r="B86" s="55">
        <v>0</v>
      </c>
      <c r="C86" s="55">
        <v>0</v>
      </c>
      <c r="D86" s="56">
        <f t="shared" si="3"/>
        <v>24</v>
      </c>
      <c r="E86" s="57">
        <f t="shared" si="4"/>
        <v>1440</v>
      </c>
      <c r="F86" s="94">
        <v>0</v>
      </c>
      <c r="G86" s="57">
        <f t="shared" ref="G86" si="7">F86*E86/1000</f>
        <v>0</v>
      </c>
      <c r="H86" s="96"/>
    </row>
    <row r="87" spans="1:8">
      <c r="A87" s="54">
        <v>40385</v>
      </c>
      <c r="B87" s="55">
        <v>0</v>
      </c>
      <c r="C87" s="55">
        <v>0</v>
      </c>
      <c r="D87" s="56">
        <f t="shared" si="3"/>
        <v>24</v>
      </c>
      <c r="E87" s="57">
        <f t="shared" si="4"/>
        <v>1440</v>
      </c>
      <c r="F87" s="94">
        <v>0</v>
      </c>
      <c r="G87" s="57">
        <f t="shared" si="5"/>
        <v>0</v>
      </c>
      <c r="H87" s="96"/>
    </row>
    <row r="88" spans="1:8">
      <c r="A88" s="54">
        <v>40386</v>
      </c>
      <c r="B88" s="55">
        <v>0</v>
      </c>
      <c r="C88" s="55">
        <v>0</v>
      </c>
      <c r="D88" s="56">
        <f t="shared" si="3"/>
        <v>24</v>
      </c>
      <c r="E88" s="57">
        <f t="shared" si="4"/>
        <v>1440</v>
      </c>
      <c r="F88" s="94">
        <v>0</v>
      </c>
      <c r="G88" s="57">
        <f t="shared" si="5"/>
        <v>0</v>
      </c>
      <c r="H88" s="96"/>
    </row>
    <row r="89" spans="1:8">
      <c r="A89" s="54">
        <v>40387</v>
      </c>
      <c r="B89" s="55">
        <v>0</v>
      </c>
      <c r="C89" s="55">
        <v>0</v>
      </c>
      <c r="D89" s="56">
        <f t="shared" si="3"/>
        <v>24</v>
      </c>
      <c r="E89" s="57">
        <f t="shared" si="4"/>
        <v>1440</v>
      </c>
      <c r="F89" s="94">
        <v>0</v>
      </c>
      <c r="G89" s="57">
        <f t="shared" si="5"/>
        <v>0</v>
      </c>
      <c r="H89" s="96"/>
    </row>
    <row r="90" spans="1:8">
      <c r="A90" s="54">
        <v>40388</v>
      </c>
      <c r="B90" s="55">
        <v>0</v>
      </c>
      <c r="C90" s="55">
        <v>0</v>
      </c>
      <c r="D90" s="56">
        <f t="shared" si="3"/>
        <v>24</v>
      </c>
      <c r="E90" s="57">
        <f t="shared" si="4"/>
        <v>1440</v>
      </c>
      <c r="F90" s="94">
        <v>0</v>
      </c>
      <c r="G90" s="57">
        <f t="shared" si="5"/>
        <v>0</v>
      </c>
      <c r="H90" s="96"/>
    </row>
    <row r="91" spans="1:8">
      <c r="A91" s="54">
        <v>40389</v>
      </c>
      <c r="B91" s="55">
        <v>0</v>
      </c>
      <c r="C91" s="55">
        <v>0</v>
      </c>
      <c r="D91" s="56">
        <f t="shared" si="3"/>
        <v>24</v>
      </c>
      <c r="E91" s="57">
        <f t="shared" si="4"/>
        <v>1440</v>
      </c>
      <c r="F91" s="94">
        <v>0</v>
      </c>
      <c r="G91" s="57">
        <f t="shared" si="5"/>
        <v>0</v>
      </c>
      <c r="H91" s="96"/>
    </row>
    <row r="92" spans="1:8">
      <c r="A92" s="54">
        <v>40390</v>
      </c>
      <c r="B92" s="55">
        <v>0</v>
      </c>
      <c r="C92" s="55">
        <v>0</v>
      </c>
      <c r="D92" s="56">
        <f t="shared" si="3"/>
        <v>24</v>
      </c>
      <c r="E92" s="57">
        <f t="shared" si="4"/>
        <v>1440</v>
      </c>
      <c r="F92" s="94">
        <v>0</v>
      </c>
      <c r="G92" s="57">
        <f t="shared" si="5"/>
        <v>0</v>
      </c>
      <c r="H92" s="96"/>
    </row>
    <row r="93" spans="1:8">
      <c r="A93" s="54">
        <v>40391</v>
      </c>
      <c r="B93" s="55">
        <v>0</v>
      </c>
      <c r="C93" s="55">
        <v>0</v>
      </c>
      <c r="D93" s="56">
        <f t="shared" ref="D93" si="8">(IF(OR(ISBLANK(C93),ISBLANK(B93)),0,IF(AND((HOUR(C93-B93)+((MINUTE(C93-B93))/60))=0,C93=0),24,HOUR(C93-B93)+((MINUTE(C93-B93))/60))))</f>
        <v>24</v>
      </c>
      <c r="E93" s="57">
        <f t="shared" ref="E93" si="9">D93*60</f>
        <v>1440</v>
      </c>
      <c r="F93" s="94">
        <v>0</v>
      </c>
      <c r="G93" s="57">
        <f t="shared" ref="G93" si="10">F93*E93/1000</f>
        <v>0</v>
      </c>
      <c r="H93" s="95"/>
    </row>
    <row r="94" spans="1:8">
      <c r="A94" s="92">
        <v>40392</v>
      </c>
      <c r="B94" s="55">
        <v>0</v>
      </c>
      <c r="C94" s="55">
        <v>0</v>
      </c>
      <c r="D94" s="56">
        <f t="shared" ref="D94:D104" si="11">(IF(OR(ISBLANK(C94),ISBLANK(B94)),0,IF(AND((HOUR(C94-B94)+((MINUTE(C94-B94))/60))=0,C94=0),24,HOUR(C94-B94)+((MINUTE(C94-B94))/60))))</f>
        <v>24</v>
      </c>
      <c r="E94" s="57">
        <f t="shared" ref="E94:E104" si="12">D94*60</f>
        <v>1440</v>
      </c>
      <c r="F94" s="94">
        <v>0</v>
      </c>
      <c r="G94" s="57">
        <f t="shared" ref="G94:G134" si="13">F94*E94/1000</f>
        <v>0</v>
      </c>
      <c r="H94" s="95"/>
    </row>
    <row r="95" spans="1:8">
      <c r="A95" s="92">
        <v>40393</v>
      </c>
      <c r="B95" s="55">
        <v>0</v>
      </c>
      <c r="C95" s="55">
        <v>0</v>
      </c>
      <c r="D95" s="56">
        <f t="shared" si="11"/>
        <v>24</v>
      </c>
      <c r="E95" s="57">
        <f t="shared" si="12"/>
        <v>1440</v>
      </c>
      <c r="F95" s="94">
        <v>0</v>
      </c>
      <c r="G95" s="57">
        <f t="shared" si="13"/>
        <v>0</v>
      </c>
      <c r="H95" s="95"/>
    </row>
    <row r="96" spans="1:8">
      <c r="A96" s="92">
        <v>40394</v>
      </c>
      <c r="B96" s="55">
        <v>0</v>
      </c>
      <c r="C96" s="55">
        <v>0</v>
      </c>
      <c r="D96" s="56">
        <f t="shared" si="11"/>
        <v>24</v>
      </c>
      <c r="E96" s="57">
        <f t="shared" si="12"/>
        <v>1440</v>
      </c>
      <c r="F96" s="94">
        <v>0</v>
      </c>
      <c r="G96" s="57">
        <f t="shared" si="13"/>
        <v>0</v>
      </c>
      <c r="H96" s="95"/>
    </row>
    <row r="97" spans="1:8" ht="14.25" customHeight="1">
      <c r="A97" s="92">
        <v>40395</v>
      </c>
      <c r="B97" s="55">
        <v>0</v>
      </c>
      <c r="C97" s="55">
        <v>0</v>
      </c>
      <c r="D97" s="56">
        <f t="shared" si="11"/>
        <v>24</v>
      </c>
      <c r="E97" s="57">
        <f t="shared" si="12"/>
        <v>1440</v>
      </c>
      <c r="F97" s="94">
        <v>0</v>
      </c>
      <c r="G97" s="57">
        <f t="shared" si="13"/>
        <v>0</v>
      </c>
      <c r="H97" s="95"/>
    </row>
    <row r="98" spans="1:8" ht="15" thickBot="1">
      <c r="A98" s="106">
        <v>40396</v>
      </c>
      <c r="B98" s="63">
        <v>0</v>
      </c>
      <c r="C98" s="63">
        <v>0</v>
      </c>
      <c r="D98" s="64">
        <f t="shared" si="11"/>
        <v>24</v>
      </c>
      <c r="E98" s="65">
        <f t="shared" si="12"/>
        <v>1440</v>
      </c>
      <c r="F98" s="99">
        <v>0</v>
      </c>
      <c r="G98" s="65">
        <f t="shared" si="13"/>
        <v>0</v>
      </c>
      <c r="H98" s="141"/>
    </row>
    <row r="99" spans="1:8" s="2" customFormat="1" thickTop="1">
      <c r="A99" s="89">
        <v>40397</v>
      </c>
      <c r="B99" s="49">
        <v>0</v>
      </c>
      <c r="C99" s="49">
        <v>0</v>
      </c>
      <c r="D99" s="50">
        <f t="shared" si="11"/>
        <v>24</v>
      </c>
      <c r="E99" s="51">
        <f t="shared" si="12"/>
        <v>1440</v>
      </c>
      <c r="F99" s="91">
        <v>0</v>
      </c>
      <c r="G99" s="51">
        <f t="shared" si="13"/>
        <v>0</v>
      </c>
      <c r="H99" s="145"/>
    </row>
    <row r="100" spans="1:8" s="2" customFormat="1" ht="13.5">
      <c r="A100" s="92">
        <v>40398</v>
      </c>
      <c r="B100" s="55">
        <v>0</v>
      </c>
      <c r="C100" s="55">
        <v>0</v>
      </c>
      <c r="D100" s="56">
        <f t="shared" si="11"/>
        <v>24</v>
      </c>
      <c r="E100" s="57">
        <f t="shared" si="12"/>
        <v>1440</v>
      </c>
      <c r="F100" s="94">
        <v>0</v>
      </c>
      <c r="G100" s="57">
        <f t="shared" si="13"/>
        <v>0</v>
      </c>
      <c r="H100" s="95"/>
    </row>
    <row r="101" spans="1:8" s="2" customFormat="1" ht="13.5">
      <c r="A101" s="92">
        <v>40399</v>
      </c>
      <c r="B101" s="93">
        <v>0</v>
      </c>
      <c r="C101" s="93">
        <v>0</v>
      </c>
      <c r="D101" s="167">
        <f t="shared" si="11"/>
        <v>24</v>
      </c>
      <c r="E101" s="101">
        <f t="shared" si="12"/>
        <v>1440</v>
      </c>
      <c r="F101" s="101">
        <v>0</v>
      </c>
      <c r="G101" s="57">
        <f t="shared" si="13"/>
        <v>0</v>
      </c>
      <c r="H101" s="95"/>
    </row>
    <row r="102" spans="1:8" s="2" customFormat="1" ht="13.5">
      <c r="A102" s="92">
        <v>40400</v>
      </c>
      <c r="B102" s="93">
        <v>0</v>
      </c>
      <c r="C102" s="93">
        <v>0</v>
      </c>
      <c r="D102" s="167">
        <f t="shared" si="11"/>
        <v>24</v>
      </c>
      <c r="E102" s="101">
        <f t="shared" si="12"/>
        <v>1440</v>
      </c>
      <c r="F102" s="101">
        <v>0</v>
      </c>
      <c r="G102" s="57">
        <f t="shared" si="13"/>
        <v>0</v>
      </c>
      <c r="H102" s="95"/>
    </row>
    <row r="103" spans="1:8" s="2" customFormat="1" ht="13.5">
      <c r="A103" s="92">
        <v>40401</v>
      </c>
      <c r="B103" s="93">
        <v>0</v>
      </c>
      <c r="C103" s="93">
        <v>0</v>
      </c>
      <c r="D103" s="167">
        <f t="shared" si="11"/>
        <v>24</v>
      </c>
      <c r="E103" s="101">
        <f t="shared" si="12"/>
        <v>1440</v>
      </c>
      <c r="F103" s="101">
        <v>0</v>
      </c>
      <c r="G103" s="57">
        <f t="shared" si="13"/>
        <v>0</v>
      </c>
      <c r="H103" s="95"/>
    </row>
    <row r="104" spans="1:8" s="2" customFormat="1" ht="13.5">
      <c r="A104" s="92">
        <v>40402</v>
      </c>
      <c r="B104" s="93">
        <v>0</v>
      </c>
      <c r="C104" s="93">
        <v>0</v>
      </c>
      <c r="D104" s="167">
        <f t="shared" si="11"/>
        <v>24</v>
      </c>
      <c r="E104" s="101">
        <f t="shared" si="12"/>
        <v>1440</v>
      </c>
      <c r="F104" s="101">
        <v>0</v>
      </c>
      <c r="G104" s="57">
        <f t="shared" si="13"/>
        <v>0</v>
      </c>
      <c r="H104" s="95"/>
    </row>
    <row r="105" spans="1:8" s="2" customFormat="1" ht="13.5">
      <c r="A105" s="92">
        <v>40403</v>
      </c>
      <c r="B105" s="93">
        <v>0</v>
      </c>
      <c r="C105" s="93">
        <v>0</v>
      </c>
      <c r="D105" s="167">
        <f t="shared" ref="D105:D107" si="14">(IF(OR(ISBLANK(C105),ISBLANK(B105)),0,IF(AND((HOUR(C105-B105)+((MINUTE(C105-B105))/60))=0,C105=0),24,HOUR(C105-B105)+((MINUTE(C105-B105))/60))))</f>
        <v>24</v>
      </c>
      <c r="E105" s="101">
        <f t="shared" ref="E105:E107" si="15">D105*60</f>
        <v>1440</v>
      </c>
      <c r="F105" s="101">
        <v>0</v>
      </c>
      <c r="G105" s="57">
        <f t="shared" si="13"/>
        <v>0</v>
      </c>
      <c r="H105" s="95"/>
    </row>
    <row r="106" spans="1:8" s="2" customFormat="1" ht="13.5">
      <c r="A106" s="92">
        <v>40404</v>
      </c>
      <c r="B106" s="93">
        <v>0</v>
      </c>
      <c r="C106" s="93">
        <v>0</v>
      </c>
      <c r="D106" s="167">
        <f t="shared" si="14"/>
        <v>24</v>
      </c>
      <c r="E106" s="101">
        <f t="shared" si="15"/>
        <v>1440</v>
      </c>
      <c r="F106" s="101">
        <v>0</v>
      </c>
      <c r="G106" s="57">
        <f t="shared" si="13"/>
        <v>0</v>
      </c>
      <c r="H106" s="95"/>
    </row>
    <row r="107" spans="1:8" s="2" customFormat="1" ht="13.5">
      <c r="A107" s="92">
        <v>40405</v>
      </c>
      <c r="B107" s="93">
        <v>0</v>
      </c>
      <c r="C107" s="93">
        <v>0</v>
      </c>
      <c r="D107" s="167">
        <f t="shared" si="14"/>
        <v>24</v>
      </c>
      <c r="E107" s="101">
        <f t="shared" si="15"/>
        <v>1440</v>
      </c>
      <c r="F107" s="101">
        <v>0</v>
      </c>
      <c r="G107" s="57">
        <f t="shared" si="13"/>
        <v>0</v>
      </c>
      <c r="H107" s="95"/>
    </row>
    <row r="108" spans="1:8" s="2" customFormat="1" ht="13.5">
      <c r="A108" s="92">
        <v>40406</v>
      </c>
      <c r="B108" s="93">
        <v>0</v>
      </c>
      <c r="C108" s="93">
        <v>0</v>
      </c>
      <c r="D108" s="167">
        <f t="shared" ref="D108:D114" si="16">(IF(OR(ISBLANK(C108),ISBLANK(B108)),0,IF(AND((HOUR(C108-B108)+((MINUTE(C108-B108))/60))=0,C108=0),24,HOUR(C108-B108)+((MINUTE(C108-B108))/60))))</f>
        <v>24</v>
      </c>
      <c r="E108" s="101">
        <f t="shared" ref="E108:E114" si="17">D108*60</f>
        <v>1440</v>
      </c>
      <c r="F108" s="101">
        <v>0</v>
      </c>
      <c r="G108" s="57">
        <f t="shared" si="13"/>
        <v>0</v>
      </c>
      <c r="H108" s="95"/>
    </row>
    <row r="109" spans="1:8" s="2" customFormat="1" ht="13.5">
      <c r="A109" s="92">
        <v>40407</v>
      </c>
      <c r="B109" s="93">
        <v>0</v>
      </c>
      <c r="C109" s="93">
        <v>0</v>
      </c>
      <c r="D109" s="167">
        <f t="shared" si="16"/>
        <v>24</v>
      </c>
      <c r="E109" s="101">
        <f t="shared" si="17"/>
        <v>1440</v>
      </c>
      <c r="F109" s="101">
        <v>0</v>
      </c>
      <c r="G109" s="57">
        <f t="shared" si="13"/>
        <v>0</v>
      </c>
      <c r="H109" s="95"/>
    </row>
    <row r="110" spans="1:8" s="2" customFormat="1" ht="13.5">
      <c r="A110" s="92">
        <v>40408</v>
      </c>
      <c r="B110" s="93">
        <v>0</v>
      </c>
      <c r="C110" s="93">
        <v>0</v>
      </c>
      <c r="D110" s="167">
        <f t="shared" si="16"/>
        <v>24</v>
      </c>
      <c r="E110" s="101">
        <f t="shared" si="17"/>
        <v>1440</v>
      </c>
      <c r="F110" s="101">
        <v>0</v>
      </c>
      <c r="G110" s="57">
        <f t="shared" si="13"/>
        <v>0</v>
      </c>
      <c r="H110" s="95"/>
    </row>
    <row r="111" spans="1:8" s="2" customFormat="1" ht="13.5">
      <c r="A111" s="92">
        <v>40409</v>
      </c>
      <c r="B111" s="93">
        <v>0</v>
      </c>
      <c r="C111" s="93">
        <v>0</v>
      </c>
      <c r="D111" s="167">
        <f t="shared" si="16"/>
        <v>24</v>
      </c>
      <c r="E111" s="101">
        <f t="shared" si="17"/>
        <v>1440</v>
      </c>
      <c r="F111" s="101">
        <v>0</v>
      </c>
      <c r="G111" s="57">
        <f t="shared" si="13"/>
        <v>0</v>
      </c>
      <c r="H111" s="95"/>
    </row>
    <row r="112" spans="1:8" s="2" customFormat="1" ht="13.5">
      <c r="A112" s="92">
        <v>40410</v>
      </c>
      <c r="B112" s="93">
        <v>0</v>
      </c>
      <c r="C112" s="93">
        <v>0</v>
      </c>
      <c r="D112" s="167">
        <f t="shared" si="16"/>
        <v>24</v>
      </c>
      <c r="E112" s="101">
        <f t="shared" si="17"/>
        <v>1440</v>
      </c>
      <c r="F112" s="101">
        <v>0</v>
      </c>
      <c r="G112" s="57">
        <f t="shared" si="13"/>
        <v>0</v>
      </c>
      <c r="H112" s="95"/>
    </row>
    <row r="113" spans="1:8" s="2" customFormat="1" ht="13.5">
      <c r="A113" s="92">
        <v>40411</v>
      </c>
      <c r="B113" s="137">
        <v>0</v>
      </c>
      <c r="C113" s="137">
        <v>0</v>
      </c>
      <c r="D113" s="177">
        <f t="shared" si="16"/>
        <v>24</v>
      </c>
      <c r="E113" s="178">
        <f t="shared" si="17"/>
        <v>1440</v>
      </c>
      <c r="F113" s="178">
        <v>0</v>
      </c>
      <c r="G113" s="57">
        <f t="shared" si="13"/>
        <v>0</v>
      </c>
      <c r="H113" s="136"/>
    </row>
    <row r="114" spans="1:8" s="2" customFormat="1" ht="13.5">
      <c r="A114" s="92">
        <v>40412</v>
      </c>
      <c r="B114" s="93">
        <v>0</v>
      </c>
      <c r="C114" s="93">
        <v>0</v>
      </c>
      <c r="D114" s="167">
        <f t="shared" si="16"/>
        <v>24</v>
      </c>
      <c r="E114" s="101">
        <f t="shared" si="17"/>
        <v>1440</v>
      </c>
      <c r="F114" s="178">
        <v>0</v>
      </c>
      <c r="G114" s="57">
        <f t="shared" si="13"/>
        <v>0</v>
      </c>
      <c r="H114" s="136"/>
    </row>
    <row r="115" spans="1:8" s="2" customFormat="1" ht="13.5">
      <c r="A115" s="92">
        <v>40413</v>
      </c>
      <c r="B115" s="93">
        <v>0</v>
      </c>
      <c r="C115" s="93">
        <v>0</v>
      </c>
      <c r="D115" s="167">
        <f t="shared" ref="D115:D123" si="18">(IF(OR(ISBLANK(C115),ISBLANK(B115)),0,IF(AND((HOUR(C115-B115)+((MINUTE(C115-B115))/60))=0,C115=0),24,HOUR(C115-B115)+((MINUTE(C115-B115))/60))))</f>
        <v>24</v>
      </c>
      <c r="E115" s="101">
        <f t="shared" ref="E115:E123" si="19">D115*60</f>
        <v>1440</v>
      </c>
      <c r="F115" s="178">
        <v>0</v>
      </c>
      <c r="G115" s="57">
        <f t="shared" si="13"/>
        <v>0</v>
      </c>
      <c r="H115" s="136"/>
    </row>
    <row r="116" spans="1:8" s="2" customFormat="1" ht="13.5">
      <c r="A116" s="92">
        <v>40414</v>
      </c>
      <c r="B116" s="93">
        <v>0</v>
      </c>
      <c r="C116" s="93">
        <v>0</v>
      </c>
      <c r="D116" s="167">
        <f t="shared" si="18"/>
        <v>24</v>
      </c>
      <c r="E116" s="101">
        <f t="shared" si="19"/>
        <v>1440</v>
      </c>
      <c r="F116" s="178">
        <v>0</v>
      </c>
      <c r="G116" s="57">
        <f t="shared" si="13"/>
        <v>0</v>
      </c>
      <c r="H116" s="136"/>
    </row>
    <row r="117" spans="1:8" s="2" customFormat="1" ht="13.5">
      <c r="A117" s="92">
        <v>40415</v>
      </c>
      <c r="B117" s="93">
        <v>0</v>
      </c>
      <c r="C117" s="93">
        <v>0</v>
      </c>
      <c r="D117" s="167">
        <f t="shared" si="18"/>
        <v>24</v>
      </c>
      <c r="E117" s="101">
        <f t="shared" si="19"/>
        <v>1440</v>
      </c>
      <c r="F117" s="178">
        <v>0</v>
      </c>
      <c r="G117" s="57">
        <f t="shared" si="13"/>
        <v>0</v>
      </c>
      <c r="H117" s="136"/>
    </row>
    <row r="118" spans="1:8" s="2" customFormat="1" ht="13.5">
      <c r="A118" s="92">
        <v>40416</v>
      </c>
      <c r="B118" s="93">
        <v>0</v>
      </c>
      <c r="C118" s="93">
        <v>0</v>
      </c>
      <c r="D118" s="167">
        <f t="shared" si="18"/>
        <v>24</v>
      </c>
      <c r="E118" s="101">
        <f t="shared" si="19"/>
        <v>1440</v>
      </c>
      <c r="F118" s="178">
        <v>0</v>
      </c>
      <c r="G118" s="57">
        <f t="shared" si="13"/>
        <v>0</v>
      </c>
      <c r="H118" s="136"/>
    </row>
    <row r="119" spans="1:8" s="2" customFormat="1" ht="13.5">
      <c r="A119" s="92">
        <v>40417</v>
      </c>
      <c r="B119" s="93">
        <v>0</v>
      </c>
      <c r="C119" s="93">
        <v>0</v>
      </c>
      <c r="D119" s="167">
        <f t="shared" si="18"/>
        <v>24</v>
      </c>
      <c r="E119" s="101">
        <f t="shared" si="19"/>
        <v>1440</v>
      </c>
      <c r="F119" s="178">
        <v>0</v>
      </c>
      <c r="G119" s="57">
        <f t="shared" si="13"/>
        <v>0</v>
      </c>
      <c r="H119" s="136"/>
    </row>
    <row r="120" spans="1:8" s="2" customFormat="1" ht="13.5">
      <c r="A120" s="92">
        <v>40418</v>
      </c>
      <c r="B120" s="93">
        <v>0</v>
      </c>
      <c r="C120" s="93">
        <v>0</v>
      </c>
      <c r="D120" s="167">
        <f t="shared" si="18"/>
        <v>24</v>
      </c>
      <c r="E120" s="101">
        <f t="shared" si="19"/>
        <v>1440</v>
      </c>
      <c r="F120" s="178">
        <v>0</v>
      </c>
      <c r="G120" s="57">
        <f t="shared" si="13"/>
        <v>0</v>
      </c>
      <c r="H120" s="136"/>
    </row>
    <row r="121" spans="1:8" s="2" customFormat="1" ht="13.5">
      <c r="A121" s="92">
        <v>40419</v>
      </c>
      <c r="B121" s="93">
        <v>0</v>
      </c>
      <c r="C121" s="93">
        <v>0</v>
      </c>
      <c r="D121" s="167">
        <f t="shared" si="18"/>
        <v>24</v>
      </c>
      <c r="E121" s="101">
        <f t="shared" si="19"/>
        <v>1440</v>
      </c>
      <c r="F121" s="178">
        <v>0</v>
      </c>
      <c r="G121" s="57">
        <f t="shared" si="13"/>
        <v>0</v>
      </c>
      <c r="H121" s="136"/>
    </row>
    <row r="122" spans="1:8" s="2" customFormat="1" ht="13.5">
      <c r="A122" s="92">
        <v>40420</v>
      </c>
      <c r="B122" s="93">
        <v>0</v>
      </c>
      <c r="C122" s="93">
        <v>0</v>
      </c>
      <c r="D122" s="167">
        <f t="shared" si="18"/>
        <v>24</v>
      </c>
      <c r="E122" s="101">
        <f t="shared" si="19"/>
        <v>1440</v>
      </c>
      <c r="F122" s="178">
        <v>0</v>
      </c>
      <c r="G122" s="57">
        <f t="shared" si="13"/>
        <v>0</v>
      </c>
      <c r="H122" s="136"/>
    </row>
    <row r="123" spans="1:8" s="2" customFormat="1" ht="13.5">
      <c r="A123" s="92">
        <v>40421</v>
      </c>
      <c r="B123" s="93">
        <v>0</v>
      </c>
      <c r="C123" s="93">
        <v>0</v>
      </c>
      <c r="D123" s="167">
        <f t="shared" si="18"/>
        <v>24</v>
      </c>
      <c r="E123" s="101">
        <f t="shared" si="19"/>
        <v>1440</v>
      </c>
      <c r="F123" s="178">
        <v>0</v>
      </c>
      <c r="G123" s="57">
        <f t="shared" si="13"/>
        <v>0</v>
      </c>
      <c r="H123" s="136"/>
    </row>
    <row r="124" spans="1:8" s="2" customFormat="1">
      <c r="A124" s="107">
        <v>40422</v>
      </c>
      <c r="B124" s="130">
        <v>0</v>
      </c>
      <c r="C124" s="130">
        <v>0</v>
      </c>
      <c r="D124" s="167">
        <f t="shared" ref="D124" si="20">(IF(OR(ISBLANK(C124),ISBLANK(B124)),0,IF(AND((HOUR(C124-B124)+((MINUTE(C124-B124))/60))=0,C124=0),24,HOUR(C124-B124)+((MINUTE(C124-B124))/60))))</f>
        <v>24</v>
      </c>
      <c r="E124" s="101">
        <f t="shared" ref="E124" si="21">D124*60</f>
        <v>1440</v>
      </c>
      <c r="F124" s="101">
        <v>0</v>
      </c>
      <c r="G124" s="57">
        <f t="shared" si="13"/>
        <v>0</v>
      </c>
      <c r="H124" s="133"/>
    </row>
    <row r="125" spans="1:8" s="2" customFormat="1">
      <c r="A125" s="107">
        <v>40423</v>
      </c>
      <c r="B125" s="130">
        <v>0</v>
      </c>
      <c r="C125" s="130">
        <v>0</v>
      </c>
      <c r="D125" s="167">
        <f t="shared" ref="D125:D134" si="22">(IF(OR(ISBLANK(C125),ISBLANK(B125)),0,IF(AND((HOUR(C125-B125)+((MINUTE(C125-B125))/60))=0,C125=0),24,HOUR(C125-B125)+((MINUTE(C125-B125))/60))))</f>
        <v>24</v>
      </c>
      <c r="E125" s="101">
        <f t="shared" ref="E125:E134" si="23">D125*60</f>
        <v>1440</v>
      </c>
      <c r="F125" s="101">
        <v>0</v>
      </c>
      <c r="G125" s="57">
        <f t="shared" si="13"/>
        <v>0</v>
      </c>
      <c r="H125" s="133"/>
    </row>
    <row r="126" spans="1:8" s="2" customFormat="1">
      <c r="A126" s="107">
        <v>40424</v>
      </c>
      <c r="B126" s="130">
        <v>0</v>
      </c>
      <c r="C126" s="130">
        <v>0</v>
      </c>
      <c r="D126" s="167">
        <f t="shared" si="22"/>
        <v>24</v>
      </c>
      <c r="E126" s="101">
        <f t="shared" si="23"/>
        <v>1440</v>
      </c>
      <c r="F126" s="101">
        <v>0</v>
      </c>
      <c r="G126" s="57">
        <f t="shared" si="13"/>
        <v>0</v>
      </c>
      <c r="H126" s="133"/>
    </row>
    <row r="127" spans="1:8" s="2" customFormat="1">
      <c r="A127" s="107">
        <v>40425</v>
      </c>
      <c r="B127" s="130">
        <v>0</v>
      </c>
      <c r="C127" s="130">
        <v>0</v>
      </c>
      <c r="D127" s="167">
        <f t="shared" si="22"/>
        <v>24</v>
      </c>
      <c r="E127" s="101">
        <f t="shared" si="23"/>
        <v>1440</v>
      </c>
      <c r="F127" s="101">
        <v>0</v>
      </c>
      <c r="G127" s="57">
        <f t="shared" si="13"/>
        <v>0</v>
      </c>
      <c r="H127" s="133"/>
    </row>
    <row r="128" spans="1:8" s="2" customFormat="1">
      <c r="A128" s="107">
        <v>40426</v>
      </c>
      <c r="B128" s="130">
        <v>0</v>
      </c>
      <c r="C128" s="130">
        <v>0</v>
      </c>
      <c r="D128" s="167">
        <f t="shared" si="22"/>
        <v>24</v>
      </c>
      <c r="E128" s="101">
        <f t="shared" si="23"/>
        <v>1440</v>
      </c>
      <c r="F128" s="101">
        <v>0</v>
      </c>
      <c r="G128" s="57">
        <f t="shared" si="13"/>
        <v>0</v>
      </c>
      <c r="H128" s="133"/>
    </row>
    <row r="129" spans="1:8" s="2" customFormat="1">
      <c r="A129" s="107">
        <v>40427</v>
      </c>
      <c r="B129" s="130">
        <v>0</v>
      </c>
      <c r="C129" s="130">
        <v>0</v>
      </c>
      <c r="D129" s="167">
        <f t="shared" si="22"/>
        <v>24</v>
      </c>
      <c r="E129" s="101">
        <f t="shared" si="23"/>
        <v>1440</v>
      </c>
      <c r="F129" s="101">
        <v>0</v>
      </c>
      <c r="G129" s="57">
        <f t="shared" si="13"/>
        <v>0</v>
      </c>
      <c r="H129" s="133"/>
    </row>
    <row r="130" spans="1:8" s="2" customFormat="1" ht="15" thickBot="1">
      <c r="A130" s="108">
        <v>40428</v>
      </c>
      <c r="B130" s="152">
        <v>0</v>
      </c>
      <c r="C130" s="152">
        <v>0.38541666666666669</v>
      </c>
      <c r="D130" s="169">
        <f t="shared" si="22"/>
        <v>9.25</v>
      </c>
      <c r="E130" s="153">
        <f t="shared" si="23"/>
        <v>555</v>
      </c>
      <c r="F130" s="103">
        <v>0</v>
      </c>
      <c r="G130" s="65">
        <f t="shared" si="13"/>
        <v>0</v>
      </c>
      <c r="H130" s="154"/>
    </row>
    <row r="131" spans="1:8" s="2" customFormat="1" ht="15" thickTop="1">
      <c r="A131" s="109">
        <v>40428</v>
      </c>
      <c r="B131" s="155">
        <v>0.38541666666666669</v>
      </c>
      <c r="C131" s="90">
        <v>1</v>
      </c>
      <c r="D131" s="171">
        <f t="shared" si="22"/>
        <v>14.75</v>
      </c>
      <c r="E131" s="156">
        <f t="shared" si="23"/>
        <v>885</v>
      </c>
      <c r="F131" s="91">
        <v>1470</v>
      </c>
      <c r="G131" s="51">
        <f t="shared" si="13"/>
        <v>1300.95</v>
      </c>
      <c r="H131" s="157" t="s">
        <v>179</v>
      </c>
    </row>
    <row r="132" spans="1:8" s="2" customFormat="1">
      <c r="A132" s="107">
        <v>40429</v>
      </c>
      <c r="B132" s="130">
        <v>0</v>
      </c>
      <c r="C132" s="130">
        <v>0</v>
      </c>
      <c r="D132" s="168">
        <f t="shared" si="22"/>
        <v>24</v>
      </c>
      <c r="E132" s="151">
        <f t="shared" si="23"/>
        <v>1440</v>
      </c>
      <c r="F132" s="94">
        <v>1470</v>
      </c>
      <c r="G132" s="57">
        <f t="shared" si="13"/>
        <v>2116.8000000000002</v>
      </c>
      <c r="H132" s="133"/>
    </row>
    <row r="133" spans="1:8" s="2" customFormat="1">
      <c r="A133" s="107">
        <v>40430</v>
      </c>
      <c r="B133" s="130">
        <v>0</v>
      </c>
      <c r="C133" s="130">
        <v>0.71180555555555547</v>
      </c>
      <c r="D133" s="168">
        <f t="shared" si="22"/>
        <v>17.083333333333332</v>
      </c>
      <c r="E133" s="151">
        <f t="shared" si="23"/>
        <v>1025</v>
      </c>
      <c r="F133" s="94">
        <v>1470</v>
      </c>
      <c r="G133" s="57">
        <f t="shared" si="13"/>
        <v>1506.75</v>
      </c>
      <c r="H133" s="133"/>
    </row>
    <row r="134" spans="1:8" s="2" customFormat="1" ht="15" thickBot="1">
      <c r="A134" s="108">
        <v>40430</v>
      </c>
      <c r="B134" s="152">
        <v>0.71180555555555547</v>
      </c>
      <c r="C134" s="102">
        <v>1</v>
      </c>
      <c r="D134" s="169">
        <f t="shared" si="22"/>
        <v>6.916666666666667</v>
      </c>
      <c r="E134" s="153">
        <f t="shared" si="23"/>
        <v>415</v>
      </c>
      <c r="F134" s="103">
        <v>0</v>
      </c>
      <c r="G134" s="65">
        <f t="shared" si="13"/>
        <v>0</v>
      </c>
      <c r="H134" s="154" t="s">
        <v>180</v>
      </c>
    </row>
    <row r="135" spans="1:8" ht="15" thickTop="1"/>
  </sheetData>
  <autoFilter ref="A1:A134"/>
  <mergeCells count="7">
    <mergeCell ref="A1:A2"/>
    <mergeCell ref="G1:G2"/>
    <mergeCell ref="H1:H2"/>
    <mergeCell ref="F1:F2"/>
    <mergeCell ref="B1:C1"/>
    <mergeCell ref="D1:D2"/>
    <mergeCell ref="E1:E2"/>
  </mergeCells>
  <phoneticPr fontId="1" type="noConversion"/>
  <pageMargins left="0.70866141732283472" right="0.70866141732283472" top="1.1029411764705883" bottom="0.74803149606299213" header="0.31496062992125984" footer="0.31496062992125984"/>
  <pageSetup orientation="landscape" r:id="rId1"/>
  <headerFooter>
    <oddHeader>&amp;L&amp;G&amp;C&amp;"Arial,Bold"&amp;18Table B-20: Pumped Water Flow Rates and Volumes
Little Creek Dam Pond to Vangorda Pit&amp;R&amp;G</oddHeader>
    <oddFooter>&amp;L&amp;"Arial,Regular"&amp;8&amp;Z&amp;F\&amp;A&amp;R&amp;"Arial,Regular"&amp;10Page &amp;P of &amp;N</oddFooter>
  </headerFooter>
  <rowBreaks count="1" manualBreakCount="1">
    <brk id="13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B12</vt:lpstr>
      <vt:lpstr>B13</vt:lpstr>
      <vt:lpstr>B14</vt:lpstr>
      <vt:lpstr>B15</vt:lpstr>
      <vt:lpstr>B16</vt:lpstr>
      <vt:lpstr>B17</vt:lpstr>
      <vt:lpstr>B18</vt:lpstr>
      <vt:lpstr>B19</vt:lpstr>
      <vt:lpstr>B20</vt:lpstr>
      <vt:lpstr>B-21</vt:lpstr>
      <vt:lpstr>B-22</vt:lpstr>
      <vt:lpstr>'B12'!Print_Titles</vt:lpstr>
      <vt:lpstr>'B13'!Print_Titles</vt:lpstr>
      <vt:lpstr>'B14'!Print_Titles</vt:lpstr>
      <vt:lpstr>'B15'!Print_Titles</vt:lpstr>
      <vt:lpstr>'B16'!Print_Titles</vt:lpstr>
      <vt:lpstr>'B17'!Print_Titles</vt:lpstr>
      <vt:lpstr>'B18'!Print_Titles</vt:lpstr>
      <vt:lpstr>'B19'!Print_Titles</vt:lpstr>
      <vt:lpstr>'B20'!Print_Titles</vt:lpstr>
      <vt:lpstr>'B-21'!Print_Titles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kautio</dc:creator>
  <cp:lastModifiedBy>Karen Meawasige</cp:lastModifiedBy>
  <cp:lastPrinted>2011-02-26T17:32:09Z</cp:lastPrinted>
  <dcterms:created xsi:type="dcterms:W3CDTF">2009-04-21T14:48:03Z</dcterms:created>
  <dcterms:modified xsi:type="dcterms:W3CDTF">2011-02-26T17:32:17Z</dcterms:modified>
</cp:coreProperties>
</file>