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145" yWindow="0" windowWidth="14745" windowHeight="11760" activeTab="1"/>
  </bookViews>
  <sheets>
    <sheet name="General" sheetId="2" r:id="rId1"/>
    <sheet name="Diss. Metals" sheetId="3" r:id="rId2"/>
    <sheet name="Refs" sheetId="4" r:id="rId3"/>
  </sheets>
  <definedNames>
    <definedName name="_xlnm.Print_Titles" localSheetId="0">General!$1:$2</definedName>
  </definedNames>
  <calcPr calcId="125725"/>
</workbook>
</file>

<file path=xl/calcChain.xml><?xml version="1.0" encoding="utf-8"?>
<calcChain xmlns="http://schemas.openxmlformats.org/spreadsheetml/2006/main">
  <c r="Y60" i="2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Y17" l="1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7" i="3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47" l="1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66" i="2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3" l="1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23" i="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<sst xmlns="http://schemas.openxmlformats.org/spreadsheetml/2006/main" count="764" uniqueCount="292">
  <si>
    <t>Station</t>
  </si>
  <si>
    <t>µg/L</t>
  </si>
  <si>
    <t>mg/L</t>
  </si>
  <si>
    <t>M</t>
  </si>
  <si>
    <t>&lt;50.0</t>
  </si>
  <si>
    <t>&lt;1.0</t>
  </si>
  <si>
    <t>&lt;0.2</t>
  </si>
  <si>
    <t>&lt;0.5</t>
  </si>
  <si>
    <t>&lt;0.1</t>
  </si>
  <si>
    <t>&lt;5.0</t>
  </si>
  <si>
    <t>DUPLICATE</t>
  </si>
  <si>
    <t>&lt;0.005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</si>
  <si>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</si>
  <si>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</si>
  <si>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</si>
  <si>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</si>
  <si>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</si>
  <si>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</si>
  <si>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</si>
  <si>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</si>
  <si>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</si>
  <si>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</si>
  <si>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</si>
  <si>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</si>
  <si>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</si>
  <si>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</si>
  <si>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</si>
  <si>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</si>
  <si>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</si>
  <si>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</si>
  <si>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</si>
  <si>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</si>
  <si>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</si>
  <si>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</si>
  <si>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</si>
  <si>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(blank)</t>
  </si>
  <si>
    <t>&lt;0.02</t>
  </si>
  <si>
    <t>&lt;0.01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</si>
  <si>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</si>
  <si>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</si>
  <si>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</si>
  <si>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</si>
  <si>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</si>
  <si>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</si>
  <si>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</si>
  <si>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</si>
  <si>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</si>
  <si>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</si>
  <si>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</si>
  <si>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</si>
  <si>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</si>
  <si>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</si>
  <si>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</si>
  <si>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</si>
  <si>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</si>
  <si>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</si>
  <si>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</si>
  <si>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</si>
  <si>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</si>
  <si>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</si>
  <si>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</si>
  <si>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</si>
  <si>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</si>
  <si>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</si>
  <si>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</si>
  <si>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</si>
  <si>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</si>
  <si>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</si>
  <si>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</si>
  <si>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</si>
  <si>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</si>
  <si>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</si>
  <si>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&lt;0.04</t>
  </si>
  <si>
    <t>N/A</t>
  </si>
  <si>
    <t>Date</t>
  </si>
  <si>
    <t>Sample Type</t>
  </si>
  <si>
    <t>&lt;10.0</t>
  </si>
  <si>
    <t>ALKPP</t>
  </si>
  <si>
    <t>CNTHIO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</si>
  <si>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</si>
  <si>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</si>
  <si>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</si>
  <si>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</si>
  <si>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</si>
  <si>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</si>
  <si>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</si>
  <si>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Discrepancy between values remains.</t>
  </si>
  <si>
    <t>&lt;50</t>
  </si>
  <si>
    <t>&lt;10</t>
  </si>
  <si>
    <t>&lt;1</t>
  </si>
  <si>
    <t>Chloride</t>
  </si>
  <si>
    <t>Request Retest</t>
  </si>
  <si>
    <t>2.3</t>
  </si>
  <si>
    <t>0.3</t>
  </si>
  <si>
    <t>2.9</t>
  </si>
  <si>
    <t>0.07</t>
  </si>
  <si>
    <t>1030</t>
  </si>
  <si>
    <t>34</t>
  </si>
  <si>
    <t>1.1</t>
  </si>
  <si>
    <t>2.6</t>
  </si>
  <si>
    <t>43.5</t>
  </si>
  <si>
    <t>7.6</t>
  </si>
  <si>
    <t>6.4</t>
  </si>
  <si>
    <t>4</t>
  </si>
  <si>
    <t>0.09</t>
  </si>
  <si>
    <t>4.5</t>
  </si>
  <si>
    <t>0.017</t>
  </si>
  <si>
    <t>2.89</t>
  </si>
  <si>
    <t>0.08</t>
  </si>
  <si>
    <t>13</t>
  </si>
  <si>
    <t>0.05</t>
  </si>
  <si>
    <t>3900</t>
  </si>
  <si>
    <t>1.5</t>
  </si>
  <si>
    <t>0.003</t>
  </si>
  <si>
    <t>0.4</t>
  </si>
  <si>
    <t>3</t>
  </si>
  <si>
    <t>288</t>
  </si>
  <si>
    <t>340</t>
  </si>
  <si>
    <t>3040</t>
  </si>
  <si>
    <t>4190</t>
  </si>
  <si>
    <t>410</t>
  </si>
  <si>
    <t>3000</t>
  </si>
  <si>
    <t>21</t>
  </si>
  <si>
    <t>276</t>
  </si>
  <si>
    <t>350</t>
  </si>
  <si>
    <t>3020</t>
  </si>
  <si>
    <t>4.2</t>
  </si>
  <si>
    <t>4200</t>
  </si>
  <si>
    <t>420</t>
  </si>
  <si>
    <t>6.5</t>
  </si>
  <si>
    <t>X26</t>
  </si>
  <si>
    <t>3.4</t>
  </si>
  <si>
    <t>7</t>
  </si>
  <si>
    <t>&lt;100</t>
  </si>
  <si>
    <t>&lt;2</t>
  </si>
  <si>
    <t>563</t>
  </si>
  <si>
    <t>27</t>
  </si>
  <si>
    <t>504</t>
  </si>
  <si>
    <t>0.9</t>
  </si>
  <si>
    <t>85700</t>
  </si>
  <si>
    <t>16.2</t>
  </si>
  <si>
    <t>0.274</t>
  </si>
  <si>
    <t>397</t>
  </si>
  <si>
    <t>14600</t>
  </si>
  <si>
    <t>63.9</t>
  </si>
  <si>
    <t>1380</t>
  </si>
  <si>
    <t>59</t>
  </si>
  <si>
    <t>7050</t>
  </si>
  <si>
    <t>3410</t>
  </si>
  <si>
    <t>14.8</t>
  </si>
  <si>
    <t>92900</t>
  </si>
  <si>
    <t>551</t>
  </si>
  <si>
    <t>25.8</t>
  </si>
  <si>
    <t>516</t>
  </si>
  <si>
    <t>84000</t>
  </si>
  <si>
    <t>17.1</t>
  </si>
  <si>
    <t>0.267</t>
  </si>
  <si>
    <t>399</t>
  </si>
  <si>
    <t>64.7</t>
  </si>
  <si>
    <t>1360</t>
  </si>
  <si>
    <t>55.8</t>
  </si>
  <si>
    <t>1040</t>
  </si>
  <si>
    <t>6740</t>
  </si>
  <si>
    <t>&lt;5</t>
  </si>
  <si>
    <t>3420</t>
  </si>
  <si>
    <t>1.57</t>
  </si>
  <si>
    <t>85500</t>
  </si>
  <si>
    <t>71.2</t>
  </si>
  <si>
    <t>731</t>
  </si>
  <si>
    <t>1980</t>
  </si>
  <si>
    <t>4000</t>
  </si>
  <si>
    <t>3200</t>
  </si>
  <si>
    <t>910</t>
  </si>
  <si>
    <t>2140</t>
  </si>
  <si>
    <t>1650</t>
  </si>
  <si>
    <t>4500</t>
  </si>
  <si>
    <t>4.4</t>
  </si>
  <si>
    <t>2300</t>
  </si>
  <si>
    <t>P03-06-2</t>
  </si>
  <si>
    <t>128</t>
  </si>
  <si>
    <t>14</t>
  </si>
  <si>
    <t>529</t>
  </si>
  <si>
    <t>20.2</t>
  </si>
  <si>
    <t>863</t>
  </si>
  <si>
    <t>0.7</t>
  </si>
  <si>
    <t>444000</t>
  </si>
  <si>
    <t>5.7</t>
  </si>
  <si>
    <t>0.049</t>
  </si>
  <si>
    <t>161</t>
  </si>
  <si>
    <t>105000</t>
  </si>
  <si>
    <t>33.2</t>
  </si>
  <si>
    <t>1000</t>
  </si>
  <si>
    <t>2.8</t>
  </si>
  <si>
    <t>1090</t>
  </si>
  <si>
    <t>19700</t>
  </si>
  <si>
    <t>1760</t>
  </si>
  <si>
    <t>1.6</t>
  </si>
  <si>
    <t>8010</t>
  </si>
  <si>
    <t>&lt;0.08</t>
  </si>
  <si>
    <t>451</t>
  </si>
  <si>
    <t>&lt;0.4</t>
  </si>
  <si>
    <t>11</t>
  </si>
  <si>
    <t>&lt;200</t>
  </si>
  <si>
    <t>1</t>
  </si>
  <si>
    <t>&lt;4</t>
  </si>
  <si>
    <t>412</t>
  </si>
  <si>
    <t>47.6</t>
  </si>
  <si>
    <t>838</t>
  </si>
  <si>
    <t>&lt;0.8</t>
  </si>
  <si>
    <t>986000</t>
  </si>
  <si>
    <t>0.079</t>
  </si>
  <si>
    <t>152</t>
  </si>
  <si>
    <t>87800</t>
  </si>
  <si>
    <t>19.7</t>
  </si>
  <si>
    <t>861</t>
  </si>
  <si>
    <t>1.7</t>
  </si>
  <si>
    <t>1270</t>
  </si>
  <si>
    <t>21600</t>
  </si>
  <si>
    <t>&lt;20</t>
  </si>
  <si>
    <t>1520</t>
  </si>
  <si>
    <t>13900</t>
  </si>
  <si>
    <t>320</t>
  </si>
  <si>
    <t>724</t>
  </si>
  <si>
    <t>1170</t>
  </si>
  <si>
    <t>390</t>
  </si>
  <si>
    <t>300</t>
  </si>
  <si>
    <t>37.4</t>
  </si>
  <si>
    <t>703</t>
  </si>
  <si>
    <t>1190</t>
  </si>
  <si>
    <t>7.5</t>
  </si>
  <si>
    <t>P96-6</t>
  </si>
  <si>
    <t>0.11</t>
  </si>
  <si>
    <t>18.7</t>
  </si>
  <si>
    <t>188</t>
  </si>
  <si>
    <t>0.219</t>
  </si>
  <si>
    <t>0.023</t>
  </si>
  <si>
    <t>0.65</t>
  </si>
  <si>
    <t>4.55</t>
  </si>
  <si>
    <t>0.0374</t>
  </si>
  <si>
    <t>61.5</t>
  </si>
  <si>
    <t>2.24</t>
  </si>
  <si>
    <t>7.62</t>
  </si>
  <si>
    <t>13.9</t>
  </si>
  <si>
    <t>0.132</t>
  </si>
  <si>
    <t>153</t>
  </si>
  <si>
    <t>10600</t>
  </si>
  <si>
    <t>619</t>
  </si>
  <si>
    <t>26.1</t>
  </si>
  <si>
    <t>419</t>
  </si>
  <si>
    <t>18.2</t>
  </si>
  <si>
    <t>185</t>
  </si>
  <si>
    <t>0.228</t>
  </si>
  <si>
    <t>0.6</t>
  </si>
  <si>
    <t>8</t>
  </si>
  <si>
    <t>4.42</t>
  </si>
  <si>
    <t>0.0364</t>
  </si>
  <si>
    <t>58.9</t>
  </si>
  <si>
    <t>2.04</t>
  </si>
  <si>
    <t>7.26</t>
  </si>
  <si>
    <t>0.204</t>
  </si>
  <si>
    <t>147</t>
  </si>
  <si>
    <t>2.84</t>
  </si>
  <si>
    <t>10100</t>
  </si>
  <si>
    <t>610</t>
  </si>
  <si>
    <t>25.5</t>
  </si>
  <si>
    <t>400</t>
  </si>
  <si>
    <t xml:space="preserve">Both values &gt; PQL and correctly entered into emLine. </t>
  </si>
  <si>
    <t>P09-SIS3</t>
  </si>
  <si>
    <t>&lt;500</t>
  </si>
  <si>
    <t>Main sample retested but request for retest on duplicate sample submitted too late. Remainder of sample had been discarded.</t>
  </si>
  <si>
    <t>P01-02A</t>
  </si>
  <si>
    <t>P03-04-6</t>
  </si>
  <si>
    <t>&lt;30.0</t>
  </si>
  <si>
    <t>&lt;500.0</t>
  </si>
  <si>
    <t>&lt;2.0</t>
  </si>
  <si>
    <t>P03-06-2 Retest</t>
  </si>
  <si>
    <t>P03-06-2 REtest</t>
  </si>
  <si>
    <t>Retest performed, see results below.</t>
  </si>
  <si>
    <t>P09-SIS2</t>
  </si>
  <si>
    <t>&lt;60</t>
  </si>
  <si>
    <t>&lt;1000</t>
  </si>
  <si>
    <t>Both values correctly entered into emLine; however, neither value &gt; PQL. Therefore, RPD analysis not valid in this case.</t>
  </si>
  <si>
    <t xml:space="preserve">New values entered into emLine. </t>
  </si>
  <si>
    <t>Retest for June 14 P03-06-2 sample and duplicate. Both values &gt; PQL and correctly entered into emLine.</t>
  </si>
  <si>
    <t>New value entered into emLine.</t>
  </si>
  <si>
    <t>Retest for September 8 P01-02A sample and duplicate. Both values &gt; PQL and correctly entered into emLine.</t>
  </si>
  <si>
    <t>Discrepancy between values remains. Retest not carried out because remainder of samples had been discarded.</t>
  </si>
  <si>
    <t>Retest for September 20 P03-04-6 sample and duplicate. Both values &gt; PQL and correctly entered into emLine.</t>
  </si>
  <si>
    <t>P03-04-6 Retest</t>
  </si>
  <si>
    <t>P01-02A Retest</t>
  </si>
  <si>
    <t>RPD &gt; 50%</t>
  </si>
  <si>
    <t>RPD &gt; 100%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</si>
</sst>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165" fontId="0" fillId="0" borderId="0" xfId="0" applyNumberFormat="1"/>
    <xf numFmtId="14" fontId="2" fillId="0" borderId="0" xfId="0" applyNumberFormat="1" applyFont="1" applyBorder="1"/>
    <xf numFmtId="0" fontId="2" fillId="0" borderId="0" xfId="0" applyFont="1" applyBorder="1"/>
    <xf numFmtId="1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0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1" fillId="0" borderId="0" xfId="0" applyFont="1" applyProtection="1">
      <protection locked="0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64" fontId="1" fillId="0" borderId="10" xfId="0" applyNumberFormat="1" applyFont="1" applyBorder="1" applyAlignment="1" applyProtection="1">
      <alignment horizontal="right" vertical="center"/>
      <protection locked="0"/>
    </xf>
    <xf numFmtId="2" fontId="1" fillId="0" borderId="6" xfId="0" applyNumberFormat="1" applyFont="1" applyBorder="1" applyAlignment="1" applyProtection="1">
      <alignment horizontal="right" vertical="center"/>
      <protection locked="0"/>
    </xf>
    <xf numFmtId="165" fontId="1" fillId="0" borderId="6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4" fontId="1" fillId="0" borderId="9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6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0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6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6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" fontId="1" fillId="0" borderId="6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9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Protection="1"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12" xfId="1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13" xfId="1" applyFont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Border="1"/>
    <xf numFmtId="0" fontId="1" fillId="0" borderId="0" xfId="0" applyFont="1" applyBorder="1"/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15" xfId="1" applyFont="1" applyFill="1" applyBorder="1" applyAlignment="1" applyProtection="1">
      <alignment vertical="center"/>
      <protection locked="0"/>
    </xf>
    <xf numFmtId="0" fontId="2" fillId="0" borderId="16" xfId="1" applyFont="1" applyFill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6" xfId="1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/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2" fontId="1" fillId="0" borderId="17" xfId="0" applyNumberFormat="1" applyFont="1" applyBorder="1" applyAlignment="1" applyProtection="1">
      <alignment horizontal="right" vertical="center"/>
      <protection locked="0"/>
    </xf>
    <xf numFmtId="2" fontId="1" fillId="0" borderId="19" xfId="0" applyNumberFormat="1" applyFont="1" applyBorder="1" applyAlignment="1" applyProtection="1">
      <alignment horizontal="right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17" xfId="10" applyNumberFormat="1" applyFont="1" applyBorder="1" applyAlignment="1" applyProtection="1">
      <alignment horizontal="right" vertical="center"/>
      <protection locked="0"/>
    </xf>
    <xf numFmtId="2" fontId="1" fillId="0" borderId="19" xfId="10" applyNumberFormat="1" applyFont="1" applyBorder="1" applyAlignment="1" applyProtection="1">
      <alignment horizontal="right" vertical="center"/>
      <protection locked="0"/>
    </xf>
    <xf numFmtId="0" fontId="2" fillId="0" borderId="17" xfId="10" applyFont="1" applyBorder="1" applyAlignment="1" applyProtection="1">
      <alignment horizontal="center" vertical="center"/>
      <protection locked="0"/>
    </xf>
    <xf numFmtId="0" fontId="2" fillId="0" borderId="18" xfId="10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right" vertical="center"/>
      <protection locked="0"/>
    </xf>
    <xf numFmtId="164" fontId="1" fillId="0" borderId="19" xfId="0" applyNumberFormat="1" applyFont="1" applyBorder="1" applyAlignment="1" applyProtection="1">
      <alignment horizontal="right" vertical="center"/>
      <protection locked="0"/>
    </xf>
    <xf numFmtId="2" fontId="1" fillId="0" borderId="19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0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7" xfId="4" applyNumberFormat="1" applyFont="1" applyBorder="1" applyAlignment="1" applyProtection="1">
      <alignment horizontal="right" vertical="center"/>
      <protection locked="0"/>
    </xf>
    <xf numFmtId="2" fontId="1" fillId="0" borderId="19" xfId="4" applyNumberFormat="1" applyFont="1" applyBorder="1" applyAlignment="1" applyProtection="1">
      <alignment horizontal="right" vertical="center"/>
      <protection locked="0"/>
    </xf>
    <xf numFmtId="2" fontId="1" fillId="0" borderId="19" xfId="0" applyNumberFormat="1" applyFont="1" applyFill="1" applyBorder="1" applyAlignment="1" applyProtection="1">
      <alignment horizontal="right" vertical="center"/>
      <protection locked="0"/>
    </xf>
    <xf numFmtId="2" fontId="1" fillId="0" borderId="20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T83"/>
  <sheetViews>
    <sheetView view="pageLayout" zoomScaleNormal="60" workbookViewId="0">
      <selection activeCell="Y46" sqref="Y46:Y69"/>
    </sheetView>
  </sheetViews>
  <sheetFormatPr defaultRowHeight="15"/>
  <cols>
    <col min="1" max="1" width="16.42578125" style="77" customWidth="1"/>
    <col min="2" max="2" width="10.42578125" customWidth="1"/>
    <col min="3" max="3" width="11.28515625" customWidth="1"/>
    <col min="4" max="4" width="11.140625" bestFit="1" customWidth="1"/>
    <col min="5" max="5" width="25" bestFit="1" customWidth="1"/>
    <col min="6" max="6" width="25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5.5703125" bestFit="1" customWidth="1"/>
    <col min="17" max="17" width="25.5703125" bestFit="1" customWidth="1"/>
    <col min="18" max="19" width="5.5703125" bestFit="1" customWidth="1"/>
    <col min="20" max="20" width="7.140625" bestFit="1" customWidth="1"/>
    <col min="21" max="21" width="7.5703125" bestFit="1" customWidth="1"/>
    <col min="22" max="23" width="5.5703125" bestFit="1" customWidth="1"/>
    <col min="24" max="24" width="24.85546875" bestFit="1" customWidth="1"/>
    <col min="25" max="25" width="6" bestFit="1" customWidth="1"/>
    <col min="26" max="228" width="9.140625" style="113"/>
  </cols>
  <sheetData>
    <row r="1" spans="1:228" s="9" customFormat="1" ht="15.75" thickBot="1">
      <c r="A1" s="97"/>
      <c r="B1" s="91"/>
      <c r="C1" s="92"/>
      <c r="D1" s="75" t="s">
        <v>13</v>
      </c>
      <c r="E1" s="101" t="s">
        <v>14</v>
      </c>
      <c r="F1" s="101" t="s">
        <v>27</v>
      </c>
      <c r="G1" s="101" t="s">
        <v>77</v>
      </c>
      <c r="H1" s="101" t="s">
        <v>15</v>
      </c>
      <c r="I1" s="101" t="s">
        <v>16</v>
      </c>
      <c r="J1" s="101" t="s">
        <v>90</v>
      </c>
      <c r="K1" s="101" t="s">
        <v>84</v>
      </c>
      <c r="L1" s="101" t="s">
        <v>78</v>
      </c>
      <c r="M1" s="101" t="s">
        <v>17</v>
      </c>
      <c r="N1" s="101" t="s">
        <v>18</v>
      </c>
      <c r="O1" s="101" t="s">
        <v>28</v>
      </c>
      <c r="P1" s="102" t="s">
        <v>19</v>
      </c>
      <c r="Q1" s="102" t="s">
        <v>29</v>
      </c>
      <c r="R1" s="102" t="s">
        <v>20</v>
      </c>
      <c r="S1" s="102" t="s">
        <v>26</v>
      </c>
      <c r="T1" s="102" t="s">
        <v>30</v>
      </c>
      <c r="U1" s="102" t="s">
        <v>31</v>
      </c>
      <c r="V1" s="102" t="s">
        <v>22</v>
      </c>
      <c r="W1" s="102" t="s">
        <v>23</v>
      </c>
      <c r="X1" s="103" t="s">
        <v>24</v>
      </c>
      <c r="Y1" s="127" t="s">
        <v>25</v>
      </c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</row>
    <row r="2" spans="1:228" s="9" customFormat="1" ht="15.75" thickBot="1">
      <c r="A2" s="98" t="s">
        <v>0</v>
      </c>
      <c r="B2" s="99" t="s">
        <v>74</v>
      </c>
      <c r="C2" s="100" t="s">
        <v>75</v>
      </c>
      <c r="D2" s="85" t="s">
        <v>2</v>
      </c>
      <c r="E2" s="86" t="s">
        <v>2</v>
      </c>
      <c r="F2" s="86" t="s">
        <v>2</v>
      </c>
      <c r="G2" s="86" t="s">
        <v>2</v>
      </c>
      <c r="H2" s="86" t="s">
        <v>2</v>
      </c>
      <c r="I2" s="86" t="s">
        <v>2</v>
      </c>
      <c r="J2" s="86" t="s">
        <v>2</v>
      </c>
      <c r="K2" s="86" t="s">
        <v>2</v>
      </c>
      <c r="L2" s="86" t="s">
        <v>2</v>
      </c>
      <c r="M2" s="86" t="s">
        <v>2</v>
      </c>
      <c r="N2" s="86" t="s">
        <v>32</v>
      </c>
      <c r="O2" s="86" t="s">
        <v>34</v>
      </c>
      <c r="P2" s="87" t="s">
        <v>2</v>
      </c>
      <c r="Q2" s="87" t="s">
        <v>2</v>
      </c>
      <c r="R2" s="87" t="s">
        <v>2</v>
      </c>
      <c r="S2" s="87" t="s">
        <v>2</v>
      </c>
      <c r="T2" s="87" t="s">
        <v>35</v>
      </c>
      <c r="U2" s="87" t="s">
        <v>2</v>
      </c>
      <c r="V2" s="87" t="s">
        <v>2</v>
      </c>
      <c r="W2" s="87" t="s">
        <v>2</v>
      </c>
      <c r="X2" s="88" t="s">
        <v>2</v>
      </c>
      <c r="Y2" s="128" t="s">
        <v>33</v>
      </c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</row>
    <row r="3" spans="1:228" s="21" customFormat="1" ht="12.75">
      <c r="A3" s="73" t="s">
        <v>130</v>
      </c>
      <c r="B3" s="25">
        <v>40342</v>
      </c>
      <c r="C3" s="26" t="s">
        <v>3</v>
      </c>
      <c r="D3" s="27" t="s">
        <v>7</v>
      </c>
      <c r="E3" s="28" t="s">
        <v>116</v>
      </c>
      <c r="F3" s="28" t="s">
        <v>117</v>
      </c>
      <c r="G3" s="29" t="s">
        <v>7</v>
      </c>
      <c r="H3" s="28"/>
      <c r="I3" s="28" t="s">
        <v>118</v>
      </c>
      <c r="J3" s="28" t="s">
        <v>103</v>
      </c>
      <c r="K3" s="28"/>
      <c r="L3" s="28"/>
      <c r="M3" s="30" t="s">
        <v>7</v>
      </c>
      <c r="N3" s="28"/>
      <c r="O3" s="30" t="s">
        <v>119</v>
      </c>
      <c r="P3" s="28"/>
      <c r="Q3" s="28" t="s">
        <v>120</v>
      </c>
      <c r="R3" s="28"/>
      <c r="S3" s="29" t="s">
        <v>7</v>
      </c>
      <c r="T3" s="28" t="s">
        <v>102</v>
      </c>
      <c r="U3" s="29" t="s">
        <v>121</v>
      </c>
      <c r="V3" s="28"/>
      <c r="W3" s="28"/>
      <c r="X3" s="29" t="s">
        <v>122</v>
      </c>
      <c r="Y3" s="129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</row>
    <row r="4" spans="1:228" s="21" customFormat="1" ht="12.75">
      <c r="A4" s="74" t="s">
        <v>130</v>
      </c>
      <c r="B4" s="31">
        <v>40342</v>
      </c>
      <c r="C4" s="32" t="s">
        <v>10</v>
      </c>
      <c r="D4" s="33" t="s">
        <v>7</v>
      </c>
      <c r="E4" s="34" t="s">
        <v>123</v>
      </c>
      <c r="F4" s="34" t="s">
        <v>124</v>
      </c>
      <c r="G4" s="35" t="s">
        <v>7</v>
      </c>
      <c r="H4" s="34"/>
      <c r="I4" s="34" t="s">
        <v>125</v>
      </c>
      <c r="J4" s="34" t="s">
        <v>126</v>
      </c>
      <c r="K4" s="34"/>
      <c r="L4" s="34"/>
      <c r="M4" s="36" t="s">
        <v>7</v>
      </c>
      <c r="N4" s="34"/>
      <c r="O4" s="36" t="s">
        <v>127</v>
      </c>
      <c r="P4" s="34"/>
      <c r="Q4" s="34" t="s">
        <v>128</v>
      </c>
      <c r="R4" s="34"/>
      <c r="S4" s="35" t="s">
        <v>7</v>
      </c>
      <c r="T4" s="34" t="s">
        <v>129</v>
      </c>
      <c r="U4" s="35" t="s">
        <v>121</v>
      </c>
      <c r="V4" s="34"/>
      <c r="W4" s="34"/>
      <c r="X4" s="35" t="s">
        <v>97</v>
      </c>
      <c r="Y4" s="130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</row>
    <row r="5" spans="1:228" s="18" customFormat="1">
      <c r="A5" s="143" t="s">
        <v>12</v>
      </c>
      <c r="B5" s="144"/>
      <c r="C5" s="145"/>
      <c r="D5" s="37" t="str">
        <f>IFERROR((((2*(ABS((D3-D4))))/(D4+D3))*100),Refs!$B$9)</f>
        <v>N/A</v>
      </c>
      <c r="E5" s="38">
        <f>IFERROR((((2*(ABS((E3-E4))))/(E4+E3))*100),Refs!$B$9)</f>
        <v>4.2553191489361701</v>
      </c>
      <c r="F5" s="38">
        <f>IFERROR((((2*(ABS((F3-F4))))/(F4+F3))*100),Refs!$B$9)</f>
        <v>2.8985507246376812</v>
      </c>
      <c r="G5" s="38" t="str">
        <f>IFERROR((((2*(ABS((G3-G4))))/(G4+G3))*100),Refs!$B$9)</f>
        <v>N/A</v>
      </c>
      <c r="H5" s="38" t="str">
        <f>IFERROR((((2*(ABS((H3-H4))))/(H4+H3))*100),Refs!$B$9)</f>
        <v>N/A</v>
      </c>
      <c r="I5" s="38">
        <f>IFERROR((((2*(ABS((I3-I4))))/(I4+I3))*100),Refs!$B$9)</f>
        <v>0.66006600660066006</v>
      </c>
      <c r="J5" s="38">
        <f>IFERROR((((2*(ABS((J3-J4))))/(J4+J3))*100),Refs!$B$9)</f>
        <v>4.8780487804878101</v>
      </c>
      <c r="K5" s="38" t="str">
        <f>IFERROR((((2*(ABS((K3-K4))))/(K4+K3))*100),Refs!$B$9)</f>
        <v>N/A</v>
      </c>
      <c r="L5" s="38" t="str">
        <f>IFERROR((((2*(ABS((L3-L4))))/(L4+L3))*100),Refs!$B$9)</f>
        <v>N/A</v>
      </c>
      <c r="M5" s="38" t="str">
        <f>IFERROR((((2*(ABS((M3-M4))))/(M4+M3))*100),Refs!$B$9)</f>
        <v>N/A</v>
      </c>
      <c r="N5" s="38" t="str">
        <f>IFERROR((((2*(ABS((N3-N4))))/(N4+N3))*100),Refs!$B$9)</f>
        <v>N/A</v>
      </c>
      <c r="O5" s="38">
        <f>IFERROR((((2*(ABS((O3-O4))))/(O4+O3))*100),Refs!$B$9)</f>
        <v>0.23837902264600713</v>
      </c>
      <c r="P5" s="38" t="str">
        <f>IFERROR((((2*(ABS((P3-P4))))/(P4+P3))*100),Refs!$B$9)</f>
        <v>N/A</v>
      </c>
      <c r="Q5" s="38">
        <f>IFERROR((((2*(ABS((Q3-Q4))))/(Q4+Q3))*100),Refs!$B$9)</f>
        <v>2.4096385542168677</v>
      </c>
      <c r="R5" s="38" t="str">
        <f>IFERROR((((2*(ABS((R3-R4))))/(R4+R3))*100),Refs!$B$9)</f>
        <v>N/A</v>
      </c>
      <c r="S5" s="38" t="str">
        <f>IFERROR((((2*(ABS((S3-S4))))/(S4+S3))*100),Refs!$B$9)</f>
        <v>N/A</v>
      </c>
      <c r="T5" s="38">
        <f>IFERROR((ABS(T4-T3)),Refs!$B$9)</f>
        <v>9.9999999999999645E-2</v>
      </c>
      <c r="U5" s="38">
        <f>IFERROR((((2*(ABS((U3-U4))))/(U4+U3))*100),Refs!$B$9)</f>
        <v>0</v>
      </c>
      <c r="V5" s="38" t="str">
        <f>IFERROR((((2*(ABS((V3-V4))))/(V4+V3))*100),Refs!$B$9)</f>
        <v>N/A</v>
      </c>
      <c r="W5" s="38" t="str">
        <f>IFERROR((((2*(ABS((W3-W4))))/(W4+W3))*100),Refs!$B$9)</f>
        <v>N/A</v>
      </c>
      <c r="X5" s="38">
        <f>IFERROR((((2*(ABS((X3-X4))))/(X4+X3))*100),Refs!$B$9)</f>
        <v>47.272727272727273</v>
      </c>
      <c r="Y5" s="122" t="str">
        <f>IFERROR((((2*(ABS((Y3-Y4))))/(Y4+Y3))*100),Refs!$B$9)</f>
        <v>N/A</v>
      </c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</row>
    <row r="6" spans="1:228" s="10" customFormat="1">
      <c r="A6" s="137" t="s">
        <v>79</v>
      </c>
      <c r="B6" s="138"/>
      <c r="C6" s="139"/>
      <c r="D6" s="39"/>
      <c r="E6" s="40"/>
      <c r="F6" s="40"/>
      <c r="G6" s="41"/>
      <c r="H6" s="41"/>
      <c r="I6" s="40"/>
      <c r="J6" s="41"/>
      <c r="K6" s="40"/>
      <c r="L6" s="41"/>
      <c r="M6" s="41"/>
      <c r="N6" s="41"/>
      <c r="O6" s="40"/>
      <c r="P6" s="40"/>
      <c r="Q6" s="41"/>
      <c r="R6" s="40"/>
      <c r="S6" s="41"/>
      <c r="T6" s="41"/>
      <c r="U6" s="40"/>
      <c r="V6" s="40"/>
      <c r="W6" s="40"/>
      <c r="X6" s="41"/>
      <c r="Y6" s="131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</row>
    <row r="7" spans="1:228" s="10" customFormat="1">
      <c r="A7" s="137" t="s">
        <v>80</v>
      </c>
      <c r="B7" s="138"/>
      <c r="C7" s="139"/>
      <c r="D7" s="39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12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</row>
    <row r="8" spans="1:228" s="11" customFormat="1" ht="15.75" thickBot="1">
      <c r="A8" s="140" t="s">
        <v>81</v>
      </c>
      <c r="B8" s="141"/>
      <c r="C8" s="142"/>
      <c r="D8" s="44"/>
      <c r="E8" s="45"/>
      <c r="F8" s="45"/>
      <c r="G8" s="46"/>
      <c r="H8" s="46"/>
      <c r="I8" s="45"/>
      <c r="J8" s="46"/>
      <c r="K8" s="45"/>
      <c r="L8" s="46"/>
      <c r="M8" s="46"/>
      <c r="N8" s="46"/>
      <c r="O8" s="45"/>
      <c r="P8" s="45"/>
      <c r="Q8" s="46"/>
      <c r="R8" s="45"/>
      <c r="S8" s="46"/>
      <c r="T8" s="46"/>
      <c r="U8" s="45"/>
      <c r="V8" s="45"/>
      <c r="W8" s="45"/>
      <c r="X8" s="46"/>
      <c r="Y8" s="132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</row>
    <row r="9" spans="1:228" s="9" customFormat="1">
      <c r="A9" s="75" t="s">
        <v>178</v>
      </c>
      <c r="B9" s="13">
        <v>40343</v>
      </c>
      <c r="C9" s="14" t="s">
        <v>3</v>
      </c>
      <c r="D9" s="49" t="s">
        <v>167</v>
      </c>
      <c r="E9" s="50" t="s">
        <v>168</v>
      </c>
      <c r="F9" s="50" t="s">
        <v>7</v>
      </c>
      <c r="G9" s="50" t="s">
        <v>7</v>
      </c>
      <c r="H9" s="50"/>
      <c r="I9" s="51" t="s">
        <v>169</v>
      </c>
      <c r="J9" s="51" t="s">
        <v>94</v>
      </c>
      <c r="K9" s="51"/>
      <c r="L9" s="51"/>
      <c r="M9" s="51" t="s">
        <v>7</v>
      </c>
      <c r="N9" s="51"/>
      <c r="O9" s="51" t="s">
        <v>170</v>
      </c>
      <c r="P9" s="51"/>
      <c r="Q9" s="51" t="s">
        <v>7</v>
      </c>
      <c r="R9" s="51"/>
      <c r="S9" s="51" t="s">
        <v>7</v>
      </c>
      <c r="T9" s="51" t="s">
        <v>126</v>
      </c>
      <c r="U9" s="51" t="s">
        <v>171</v>
      </c>
      <c r="V9" s="52"/>
      <c r="W9" s="52"/>
      <c r="X9" s="52" t="s">
        <v>172</v>
      </c>
      <c r="Y9" s="133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</row>
    <row r="10" spans="1:228" s="9" customFormat="1">
      <c r="A10" s="76" t="s">
        <v>178</v>
      </c>
      <c r="B10" s="16">
        <v>40343</v>
      </c>
      <c r="C10" s="17" t="s">
        <v>10</v>
      </c>
      <c r="D10" s="56" t="s">
        <v>7</v>
      </c>
      <c r="E10" s="57" t="s">
        <v>173</v>
      </c>
      <c r="F10" s="57" t="s">
        <v>7</v>
      </c>
      <c r="G10" s="57" t="s">
        <v>7</v>
      </c>
      <c r="H10" s="57"/>
      <c r="I10" s="58" t="s">
        <v>174</v>
      </c>
      <c r="J10" s="58" t="s">
        <v>105</v>
      </c>
      <c r="K10" s="58"/>
      <c r="L10" s="58"/>
      <c r="M10" s="58" t="s">
        <v>7</v>
      </c>
      <c r="N10" s="58"/>
      <c r="O10" s="58" t="s">
        <v>175</v>
      </c>
      <c r="P10" s="58"/>
      <c r="Q10" s="58" t="s">
        <v>7</v>
      </c>
      <c r="R10" s="58"/>
      <c r="S10" s="58" t="s">
        <v>7</v>
      </c>
      <c r="T10" s="58" t="s">
        <v>176</v>
      </c>
      <c r="U10" s="58" t="s">
        <v>111</v>
      </c>
      <c r="V10" s="59"/>
      <c r="W10" s="59"/>
      <c r="X10" s="59" t="s">
        <v>177</v>
      </c>
      <c r="Y10" s="13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</row>
    <row r="11" spans="1:228" s="18" customFormat="1">
      <c r="A11" s="143" t="s">
        <v>12</v>
      </c>
      <c r="B11" s="144"/>
      <c r="C11" s="145"/>
      <c r="D11" s="37" t="str">
        <f>IFERROR((((2*(ABS((D9-D10))))/(D10+D9))*100),Refs!$B$9)</f>
        <v>N/A</v>
      </c>
      <c r="E11" s="38">
        <f>IFERROR((((2*(ABS((E9-E10))))/(E10+E9))*100),Refs!$B$9)</f>
        <v>98.153953326367116</v>
      </c>
      <c r="F11" s="38" t="str">
        <f>IFERROR((((2*(ABS((F9-F10))))/(F10+F9))*100),Refs!$B$9)</f>
        <v>N/A</v>
      </c>
      <c r="G11" s="38" t="str">
        <f>IFERROR((((2*(ABS((G9-G10))))/(G10+G9))*100),Refs!$B$9)</f>
        <v>N/A</v>
      </c>
      <c r="H11" s="38" t="str">
        <f>IFERROR((((2*(ABS((H9-H10))))/(H10+H9))*100),Refs!$B$9)</f>
        <v>N/A</v>
      </c>
      <c r="I11" s="38">
        <f>IFERROR((((2*(ABS((I9-I10))))/(I10+I9))*100),Refs!$B$9)</f>
        <v>18.181818181818183</v>
      </c>
      <c r="J11" s="38">
        <f>IFERROR((((2*(ABS((J9-J10))))/(J10+J9))*100),Refs!$B$9)</f>
        <v>43.243243243243242</v>
      </c>
      <c r="K11" s="38" t="str">
        <f>IFERROR((((2*(ABS((K9-K10))))/(K10+K9))*100),Refs!$B$9)</f>
        <v>N/A</v>
      </c>
      <c r="L11" s="38" t="str">
        <f>IFERROR((((2*(ABS((L9-L10))))/(L10+L9))*100),Refs!$B$9)</f>
        <v>N/A</v>
      </c>
      <c r="M11" s="38" t="str">
        <f>IFERROR((((2*(ABS((M9-M10))))/(M10+M9))*100),Refs!$B$9)</f>
        <v>N/A</v>
      </c>
      <c r="N11" s="38" t="str">
        <f>IFERROR((((2*(ABS((N9-N10))))/(N10+N9))*100),Refs!$B$9)</f>
        <v>N/A</v>
      </c>
      <c r="O11" s="38">
        <f>IFERROR((((2*(ABS((O9-O10))))/(O10+O9))*100),Refs!$B$9)</f>
        <v>11.76470588235294</v>
      </c>
      <c r="P11" s="38" t="str">
        <f>IFERROR((((2*(ABS((P9-P10))))/(P10+P9))*100),Refs!$B$9)</f>
        <v>N/A</v>
      </c>
      <c r="Q11" s="38" t="str">
        <f>IFERROR((((2*(ABS((Q9-Q10))))/(Q10+Q9))*100),Refs!$B$9)</f>
        <v>N/A</v>
      </c>
      <c r="R11" s="38" t="str">
        <f>IFERROR((((2*(ABS((R9-R10))))/(R10+R9))*100),Refs!$B$9)</f>
        <v>N/A</v>
      </c>
      <c r="S11" s="38" t="str">
        <f>IFERROR((((2*(ABS((S9-S10))))/(S10+S9))*100),Refs!$B$9)</f>
        <v>N/A</v>
      </c>
      <c r="T11" s="38">
        <f>IFERROR((ABS(T10-T9)),Refs!$B$9)</f>
        <v>0.20000000000000018</v>
      </c>
      <c r="U11" s="38">
        <f>IFERROR((((2*(ABS((U9-U10))))/(U10+U9))*100),Refs!$B$9)</f>
        <v>19.718309859154928</v>
      </c>
      <c r="V11" s="38" t="str">
        <f>IFERROR((((2*(ABS((V9-V10))))/(V10+V9))*100),Refs!$B$9)</f>
        <v>N/A</v>
      </c>
      <c r="W11" s="38" t="str">
        <f>IFERROR((((2*(ABS((W9-W10))))/(W10+W9))*100),Refs!$B$9)</f>
        <v>N/A</v>
      </c>
      <c r="X11" s="38">
        <f>IFERROR((((2*(ABS((X9-X10))))/(X10+X9))*100),Refs!$B$9)</f>
        <v>86.604361370716504</v>
      </c>
      <c r="Y11" s="122" t="str">
        <f>IFERROR((((2*(ABS((Y9-Y10))))/(Y10+Y9))*100),Refs!$B$9)</f>
        <v>N/A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</row>
    <row r="12" spans="1:228" s="10" customFormat="1" ht="38.25">
      <c r="A12" s="137" t="s">
        <v>79</v>
      </c>
      <c r="B12" s="138"/>
      <c r="C12" s="139"/>
      <c r="D12" s="39"/>
      <c r="E12" s="72" t="s">
        <v>266</v>
      </c>
      <c r="F12" s="40"/>
      <c r="G12" s="41"/>
      <c r="H12" s="41"/>
      <c r="I12" s="40"/>
      <c r="J12" s="41"/>
      <c r="K12" s="40"/>
      <c r="L12" s="41"/>
      <c r="M12" s="41"/>
      <c r="N12" s="41"/>
      <c r="O12" s="40"/>
      <c r="P12" s="40"/>
      <c r="Q12" s="41"/>
      <c r="R12" s="40"/>
      <c r="S12" s="41"/>
      <c r="T12" s="41"/>
      <c r="U12" s="40"/>
      <c r="V12" s="40"/>
      <c r="W12" s="40"/>
      <c r="X12" s="22" t="s">
        <v>266</v>
      </c>
      <c r="Y12" s="135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</row>
    <row r="13" spans="1:228" s="10" customFormat="1">
      <c r="A13" s="137" t="s">
        <v>80</v>
      </c>
      <c r="B13" s="138"/>
      <c r="C13" s="139"/>
      <c r="D13" s="39"/>
      <c r="E13" s="80" t="s">
        <v>91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82" t="s">
        <v>83</v>
      </c>
      <c r="Y13" s="123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</row>
    <row r="14" spans="1:228" s="11" customFormat="1" ht="64.5" thickBot="1">
      <c r="A14" s="140" t="s">
        <v>81</v>
      </c>
      <c r="B14" s="141"/>
      <c r="C14" s="142"/>
      <c r="D14" s="44"/>
      <c r="E14" s="81" t="s">
        <v>277</v>
      </c>
      <c r="F14" s="45"/>
      <c r="G14" s="46"/>
      <c r="H14" s="46"/>
      <c r="I14" s="45"/>
      <c r="J14" s="46"/>
      <c r="K14" s="45"/>
      <c r="L14" s="46"/>
      <c r="M14" s="46"/>
      <c r="N14" s="46"/>
      <c r="O14" s="45"/>
      <c r="P14" s="45"/>
      <c r="Q14" s="46"/>
      <c r="R14" s="45"/>
      <c r="S14" s="46"/>
      <c r="T14" s="46"/>
      <c r="U14" s="45"/>
      <c r="V14" s="45"/>
      <c r="W14" s="45"/>
      <c r="X14" s="23" t="s">
        <v>286</v>
      </c>
      <c r="Y14" s="136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</row>
    <row r="15" spans="1:228" s="21" customFormat="1" ht="12.75">
      <c r="A15" s="75" t="s">
        <v>275</v>
      </c>
      <c r="B15" s="13">
        <v>40343</v>
      </c>
      <c r="C15" s="14" t="s">
        <v>3</v>
      </c>
      <c r="D15" s="49"/>
      <c r="E15" s="50">
        <v>700</v>
      </c>
      <c r="F15" s="50"/>
      <c r="G15" s="50"/>
      <c r="H15" s="50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2"/>
      <c r="W15" s="52"/>
      <c r="X15" s="52"/>
      <c r="Y15" s="133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</row>
    <row r="16" spans="1:228" s="21" customFormat="1" ht="12.75">
      <c r="A16" s="76" t="s">
        <v>276</v>
      </c>
      <c r="B16" s="16">
        <v>40343</v>
      </c>
      <c r="C16" s="17" t="s">
        <v>10</v>
      </c>
      <c r="D16" s="56"/>
      <c r="E16" s="57">
        <v>2140</v>
      </c>
      <c r="F16" s="57"/>
      <c r="G16" s="57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9"/>
      <c r="W16" s="59"/>
      <c r="X16" s="59"/>
      <c r="Y16" s="134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</row>
    <row r="17" spans="1:228" s="18" customFormat="1">
      <c r="A17" s="143" t="s">
        <v>12</v>
      </c>
      <c r="B17" s="144"/>
      <c r="C17" s="145"/>
      <c r="D17" s="37" t="str">
        <f>IFERROR((((2*(ABS((D15-D16))))/(D16+D15))*100),Refs!$B$9)</f>
        <v>N/A</v>
      </c>
      <c r="E17" s="38">
        <f>IFERROR((((2*(ABS((E15-E16))))/(E16+E15))*100),Refs!$B$9)</f>
        <v>101.40845070422534</v>
      </c>
      <c r="F17" s="38" t="str">
        <f>IFERROR((((2*(ABS((F15-F16))))/(F16+F15))*100),Refs!$B$9)</f>
        <v>N/A</v>
      </c>
      <c r="G17" s="38" t="str">
        <f>IFERROR((((2*(ABS((G15-G16))))/(G16+G15))*100),Refs!$B$9)</f>
        <v>N/A</v>
      </c>
      <c r="H17" s="38" t="str">
        <f>IFERROR((((2*(ABS((H15-H16))))/(H16+H15))*100),Refs!$B$9)</f>
        <v>N/A</v>
      </c>
      <c r="I17" s="38" t="str">
        <f>IFERROR((((2*(ABS((I15-I16))))/(I16+I15))*100),Refs!$B$9)</f>
        <v>N/A</v>
      </c>
      <c r="J17" s="38" t="str">
        <f>IFERROR((((2*(ABS((J15-J16))))/(J16+J15))*100),Refs!$B$9)</f>
        <v>N/A</v>
      </c>
      <c r="K17" s="38" t="str">
        <f>IFERROR((((2*(ABS((K15-K16))))/(K16+K15))*100),Refs!$B$9)</f>
        <v>N/A</v>
      </c>
      <c r="L17" s="38" t="str">
        <f>IFERROR((((2*(ABS((L15-L16))))/(L16+L15))*100),Refs!$B$9)</f>
        <v>N/A</v>
      </c>
      <c r="M17" s="38" t="str">
        <f>IFERROR((((2*(ABS((M15-M16))))/(M16+M15))*100),Refs!$B$9)</f>
        <v>N/A</v>
      </c>
      <c r="N17" s="38" t="str">
        <f>IFERROR((((2*(ABS((N15-N16))))/(N16+N15))*100),Refs!$B$9)</f>
        <v>N/A</v>
      </c>
      <c r="O17" s="38" t="str">
        <f>IFERROR((((2*(ABS((O15-O16))))/(O16+O15))*100),Refs!$B$9)</f>
        <v>N/A</v>
      </c>
      <c r="P17" s="38" t="str">
        <f>IFERROR((((2*(ABS((P15-P16))))/(P16+P15))*100),Refs!$B$9)</f>
        <v>N/A</v>
      </c>
      <c r="Q17" s="38" t="str">
        <f>IFERROR((((2*(ABS((Q15-Q16))))/(Q16+Q15))*100),Refs!$B$9)</f>
        <v>N/A</v>
      </c>
      <c r="R17" s="38" t="str">
        <f>IFERROR((((2*(ABS((R15-R16))))/(R16+R15))*100),Refs!$B$9)</f>
        <v>N/A</v>
      </c>
      <c r="S17" s="38" t="str">
        <f>IFERROR((((2*(ABS((S15-S16))))/(S16+S15))*100),Refs!$B$9)</f>
        <v>N/A</v>
      </c>
      <c r="T17" s="38">
        <f>IFERROR((ABS(T16-T15)),Refs!$B$9)</f>
        <v>0</v>
      </c>
      <c r="U17" s="38" t="str">
        <f>IFERROR((((2*(ABS((U15-U16))))/(U16+U15))*100),Refs!$B$9)</f>
        <v>N/A</v>
      </c>
      <c r="V17" s="38" t="str">
        <f>IFERROR((((2*(ABS((V15-V16))))/(V16+V15))*100),Refs!$B$9)</f>
        <v>N/A</v>
      </c>
      <c r="W17" s="38" t="str">
        <f>IFERROR((((2*(ABS((W15-W16))))/(W16+W15))*100),Refs!$B$9)</f>
        <v>N/A</v>
      </c>
      <c r="X17" s="38" t="str">
        <f>IFERROR((((2*(ABS((X15-X16))))/(X16+X15))*100),Refs!$B$9)</f>
        <v>N/A</v>
      </c>
      <c r="Y17" s="122" t="str">
        <f>IFERROR((((2*(ABS((Y15-Y16))))/(Y16+Y15))*100),Refs!$B$9)</f>
        <v>N/A</v>
      </c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</row>
    <row r="18" spans="1:228" s="10" customFormat="1" ht="63.75">
      <c r="A18" s="137" t="s">
        <v>79</v>
      </c>
      <c r="B18" s="138"/>
      <c r="C18" s="139"/>
      <c r="D18" s="39"/>
      <c r="E18" s="22" t="s">
        <v>269</v>
      </c>
      <c r="F18" s="40"/>
      <c r="G18" s="41"/>
      <c r="H18" s="41"/>
      <c r="I18" s="40"/>
      <c r="J18" s="41"/>
      <c r="K18" s="40"/>
      <c r="L18" s="41"/>
      <c r="M18" s="41"/>
      <c r="N18" s="41"/>
      <c r="O18" s="40"/>
      <c r="P18" s="40"/>
      <c r="Q18" s="41"/>
      <c r="R18" s="40"/>
      <c r="S18" s="41"/>
      <c r="T18" s="41"/>
      <c r="U18" s="40"/>
      <c r="V18" s="40"/>
      <c r="W18" s="40"/>
      <c r="X18" s="41"/>
      <c r="Y18" s="131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</row>
    <row r="19" spans="1:228" s="10" customFormat="1">
      <c r="A19" s="137" t="s">
        <v>80</v>
      </c>
      <c r="B19" s="138"/>
      <c r="C19" s="139"/>
      <c r="D19" s="39"/>
      <c r="E19" s="82" t="s">
        <v>83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123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</row>
    <row r="20" spans="1:228" s="11" customFormat="1" ht="26.25" thickBot="1">
      <c r="A20" s="140" t="s">
        <v>81</v>
      </c>
      <c r="B20" s="141"/>
      <c r="C20" s="142"/>
      <c r="D20" s="44"/>
      <c r="E20" s="23" t="s">
        <v>284</v>
      </c>
      <c r="F20" s="45"/>
      <c r="G20" s="46"/>
      <c r="H20" s="46"/>
      <c r="I20" s="45"/>
      <c r="J20" s="46"/>
      <c r="K20" s="45"/>
      <c r="L20" s="46"/>
      <c r="M20" s="46"/>
      <c r="N20" s="46"/>
      <c r="O20" s="45"/>
      <c r="P20" s="45"/>
      <c r="Q20" s="46"/>
      <c r="R20" s="45"/>
      <c r="S20" s="46"/>
      <c r="T20" s="46"/>
      <c r="U20" s="45"/>
      <c r="V20" s="45"/>
      <c r="W20" s="45"/>
      <c r="X20" s="46"/>
      <c r="Y20" s="132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</row>
    <row r="21" spans="1:228" s="9" customFormat="1">
      <c r="A21" s="73" t="s">
        <v>230</v>
      </c>
      <c r="B21" s="25">
        <v>40344</v>
      </c>
      <c r="C21" s="26" t="s">
        <v>3</v>
      </c>
      <c r="D21" s="49" t="s">
        <v>7</v>
      </c>
      <c r="E21" s="50" t="s">
        <v>100</v>
      </c>
      <c r="F21" s="50" t="s">
        <v>221</v>
      </c>
      <c r="G21" s="50" t="s">
        <v>7</v>
      </c>
      <c r="H21" s="50"/>
      <c r="I21" s="51" t="s">
        <v>222</v>
      </c>
      <c r="J21" s="51" t="s">
        <v>184</v>
      </c>
      <c r="K21" s="51"/>
      <c r="L21" s="51"/>
      <c r="M21" s="51" t="s">
        <v>7</v>
      </c>
      <c r="N21" s="51"/>
      <c r="O21" s="51" t="s">
        <v>223</v>
      </c>
      <c r="P21" s="51"/>
      <c r="Q21" s="51" t="s">
        <v>224</v>
      </c>
      <c r="R21" s="51"/>
      <c r="S21" s="51" t="s">
        <v>7</v>
      </c>
      <c r="T21" s="51" t="s">
        <v>101</v>
      </c>
      <c r="U21" s="51" t="s">
        <v>124</v>
      </c>
      <c r="V21" s="52"/>
      <c r="W21" s="52"/>
      <c r="X21" s="52" t="s">
        <v>225</v>
      </c>
      <c r="Y21" s="13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</row>
    <row r="22" spans="1:228" s="9" customFormat="1">
      <c r="A22" s="74" t="s">
        <v>230</v>
      </c>
      <c r="B22" s="31">
        <v>40344</v>
      </c>
      <c r="C22" s="32" t="s">
        <v>10</v>
      </c>
      <c r="D22" s="56" t="s">
        <v>7</v>
      </c>
      <c r="E22" s="57" t="s">
        <v>226</v>
      </c>
      <c r="F22" s="57" t="s">
        <v>221</v>
      </c>
      <c r="G22" s="57" t="s">
        <v>7</v>
      </c>
      <c r="H22" s="57"/>
      <c r="I22" s="58" t="s">
        <v>227</v>
      </c>
      <c r="J22" s="58" t="s">
        <v>184</v>
      </c>
      <c r="K22" s="58"/>
      <c r="L22" s="58"/>
      <c r="M22" s="58" t="s">
        <v>7</v>
      </c>
      <c r="N22" s="58"/>
      <c r="O22" s="58" t="s">
        <v>228</v>
      </c>
      <c r="P22" s="58"/>
      <c r="Q22" s="58" t="s">
        <v>224</v>
      </c>
      <c r="R22" s="58"/>
      <c r="S22" s="58" t="s">
        <v>7</v>
      </c>
      <c r="T22" s="58" t="s">
        <v>229</v>
      </c>
      <c r="U22" s="58" t="s">
        <v>124</v>
      </c>
      <c r="V22" s="59"/>
      <c r="W22" s="59"/>
      <c r="X22" s="59" t="s">
        <v>120</v>
      </c>
      <c r="Y22" s="13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</row>
    <row r="23" spans="1:228" s="18" customFormat="1">
      <c r="A23" s="143" t="s">
        <v>12</v>
      </c>
      <c r="B23" s="144"/>
      <c r="C23" s="145"/>
      <c r="D23" s="37" t="str">
        <f>IFERROR((((2*(ABS((D21-D22))))/(D22+D21))*100),Refs!$B$9)</f>
        <v>N/A</v>
      </c>
      <c r="E23" s="38">
        <f>IFERROR((((2*(ABS((E21-E22))))/(E22+E21))*100),Refs!$B$9)</f>
        <v>15.080346106304082</v>
      </c>
      <c r="F23" s="38">
        <f>IFERROR((((2*(ABS((F21-F22))))/(F22+F21))*100),Refs!$B$9)</f>
        <v>0</v>
      </c>
      <c r="G23" s="38" t="str">
        <f>IFERROR((((2*(ABS((G21-G22))))/(G22+G21))*100),Refs!$B$9)</f>
        <v>N/A</v>
      </c>
      <c r="H23" s="38" t="str">
        <f>IFERROR((((2*(ABS((H21-H22))))/(H22+H21))*100),Refs!$B$9)</f>
        <v>N/A</v>
      </c>
      <c r="I23" s="38">
        <f>IFERROR((((2*(ABS((I21-I22))))/(I22+I21))*100),Refs!$B$9)</f>
        <v>2.9432375613174488</v>
      </c>
      <c r="J23" s="38">
        <f>IFERROR((((2*(ABS((J21-J22))))/(J22+J21))*100),Refs!$B$9)</f>
        <v>0</v>
      </c>
      <c r="K23" s="38" t="str">
        <f>IFERROR((((2*(ABS((K21-K22))))/(K22+K21))*100),Refs!$B$9)</f>
        <v>N/A</v>
      </c>
      <c r="L23" s="38" t="str">
        <f>IFERROR((((2*(ABS((L21-L22))))/(L22+L21))*100),Refs!$B$9)</f>
        <v>N/A</v>
      </c>
      <c r="M23" s="38" t="str">
        <f>IFERROR((((2*(ABS((M21-M22))))/(M22+M21))*100),Refs!$B$9)</f>
        <v>N/A</v>
      </c>
      <c r="N23" s="38" t="str">
        <f>IFERROR((((2*(ABS((N21-N22))))/(N22+N21))*100),Refs!$B$9)</f>
        <v>N/A</v>
      </c>
      <c r="O23" s="38">
        <f>IFERROR((((2*(ABS((O21-O22))))/(O22+O21))*100),Refs!$B$9)</f>
        <v>1.6949152542372881</v>
      </c>
      <c r="P23" s="38" t="str">
        <f>IFERROR((((2*(ABS((P21-P22))))/(P22+P21))*100),Refs!$B$9)</f>
        <v>N/A</v>
      </c>
      <c r="Q23" s="38">
        <f>IFERROR((((2*(ABS((Q21-Q22))))/(Q22+Q21))*100),Refs!$B$9)</f>
        <v>0</v>
      </c>
      <c r="R23" s="38" t="str">
        <f>IFERROR((((2*(ABS((R21-R22))))/(R22+R21))*100),Refs!$B$9)</f>
        <v>N/A</v>
      </c>
      <c r="S23" s="38" t="str">
        <f>IFERROR((((2*(ABS((S21-S22))))/(S22+S21))*100),Refs!$B$9)</f>
        <v>N/A</v>
      </c>
      <c r="T23" s="38">
        <f>IFERROR((ABS(T22-T21)),Refs!$B$9)</f>
        <v>9.9999999999999645E-2</v>
      </c>
      <c r="U23" s="38">
        <f>IFERROR((((2*(ABS((U21-U22))))/(U22+U21))*100),Refs!$B$9)</f>
        <v>0</v>
      </c>
      <c r="V23" s="38" t="str">
        <f>IFERROR((((2*(ABS((V21-V22))))/(V22+V21))*100),Refs!$B$9)</f>
        <v>N/A</v>
      </c>
      <c r="W23" s="38" t="str">
        <f>IFERROR((((2*(ABS((W21-W22))))/(W22+W21))*100),Refs!$B$9)</f>
        <v>N/A</v>
      </c>
      <c r="X23" s="38">
        <f>IFERROR((((2*(ABS((X21-X22))))/(X22+X21))*100),Refs!$B$9)</f>
        <v>30.985915492957744</v>
      </c>
      <c r="Y23" s="122" t="str">
        <f>IFERROR((((2*(ABS((Y21-Y22))))/(Y22+Y21))*100),Refs!$B$9)</f>
        <v>N/A</v>
      </c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</row>
    <row r="24" spans="1:228" s="10" customFormat="1">
      <c r="A24" s="137" t="s">
        <v>79</v>
      </c>
      <c r="B24" s="138"/>
      <c r="C24" s="139"/>
      <c r="D24" s="39"/>
      <c r="E24" s="40"/>
      <c r="F24" s="40"/>
      <c r="G24" s="41"/>
      <c r="H24" s="41"/>
      <c r="I24" s="40"/>
      <c r="J24" s="41"/>
      <c r="K24" s="40"/>
      <c r="L24" s="41"/>
      <c r="M24" s="41"/>
      <c r="N24" s="41"/>
      <c r="O24" s="40"/>
      <c r="P24" s="22"/>
      <c r="Q24" s="41"/>
      <c r="R24" s="40"/>
      <c r="S24" s="41"/>
      <c r="T24" s="41"/>
      <c r="U24" s="40"/>
      <c r="V24" s="40"/>
      <c r="W24" s="40"/>
      <c r="X24" s="41"/>
      <c r="Y24" s="131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</row>
    <row r="25" spans="1:228" s="10" customFormat="1">
      <c r="A25" s="137" t="s">
        <v>80</v>
      </c>
      <c r="B25" s="138"/>
      <c r="C25" s="139"/>
      <c r="D25" s="3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123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</row>
    <row r="26" spans="1:228" s="11" customFormat="1" ht="15.75" thickBot="1">
      <c r="A26" s="140" t="s">
        <v>81</v>
      </c>
      <c r="B26" s="141"/>
      <c r="C26" s="142"/>
      <c r="D26" s="44"/>
      <c r="E26" s="45"/>
      <c r="F26" s="45"/>
      <c r="G26" s="46"/>
      <c r="H26" s="46"/>
      <c r="I26" s="45"/>
      <c r="J26" s="46"/>
      <c r="K26" s="45"/>
      <c r="L26" s="46"/>
      <c r="M26" s="46"/>
      <c r="N26" s="46"/>
      <c r="O26" s="45"/>
      <c r="P26" s="23"/>
      <c r="Q26" s="46"/>
      <c r="R26" s="45"/>
      <c r="S26" s="46"/>
      <c r="T26" s="46"/>
      <c r="U26" s="45"/>
      <c r="V26" s="45"/>
      <c r="W26" s="45"/>
      <c r="X26" s="46"/>
      <c r="Y26" s="132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</row>
    <row r="27" spans="1:228" s="21" customFormat="1" ht="12.75">
      <c r="A27" s="75" t="s">
        <v>267</v>
      </c>
      <c r="B27" s="13">
        <v>40383</v>
      </c>
      <c r="C27" s="14" t="s">
        <v>3</v>
      </c>
      <c r="D27" s="49" t="s">
        <v>7</v>
      </c>
      <c r="E27" s="50">
        <v>860</v>
      </c>
      <c r="F27" s="50">
        <v>170</v>
      </c>
      <c r="G27" s="50" t="s">
        <v>7</v>
      </c>
      <c r="H27" s="50"/>
      <c r="I27" s="51">
        <v>5820</v>
      </c>
      <c r="J27" s="51">
        <v>4.9000000000000004</v>
      </c>
      <c r="K27" s="51"/>
      <c r="L27" s="51"/>
      <c r="M27" s="51" t="s">
        <v>7</v>
      </c>
      <c r="N27" s="51"/>
      <c r="O27" s="51">
        <v>7720</v>
      </c>
      <c r="P27" s="51"/>
      <c r="Q27" s="51">
        <v>210</v>
      </c>
      <c r="R27" s="51"/>
      <c r="S27" s="51" t="s">
        <v>7</v>
      </c>
      <c r="T27" s="51">
        <v>6.65</v>
      </c>
      <c r="U27" s="51">
        <v>7200</v>
      </c>
      <c r="V27" s="52"/>
      <c r="W27" s="52"/>
      <c r="X27" s="52">
        <v>1600</v>
      </c>
      <c r="Y27" s="133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  <c r="HM27" s="111"/>
      <c r="HN27" s="111"/>
      <c r="HO27" s="111"/>
      <c r="HP27" s="111"/>
      <c r="HQ27" s="111"/>
      <c r="HR27" s="111"/>
      <c r="HS27" s="111"/>
      <c r="HT27" s="111"/>
    </row>
    <row r="28" spans="1:228" s="21" customFormat="1" ht="12.75">
      <c r="A28" s="76" t="s">
        <v>267</v>
      </c>
      <c r="B28" s="16">
        <v>40383</v>
      </c>
      <c r="C28" s="17" t="s">
        <v>10</v>
      </c>
      <c r="D28" s="56" t="s">
        <v>7</v>
      </c>
      <c r="E28" s="57">
        <v>862</v>
      </c>
      <c r="F28" s="57">
        <v>170</v>
      </c>
      <c r="G28" s="57" t="s">
        <v>7</v>
      </c>
      <c r="H28" s="57"/>
      <c r="I28" s="58">
        <v>5930</v>
      </c>
      <c r="J28" s="58">
        <v>4.8</v>
      </c>
      <c r="K28" s="58"/>
      <c r="L28" s="58"/>
      <c r="M28" s="58" t="s">
        <v>7</v>
      </c>
      <c r="N28" s="58"/>
      <c r="O28" s="58">
        <v>7760</v>
      </c>
      <c r="P28" s="58"/>
      <c r="Q28" s="58">
        <v>210</v>
      </c>
      <c r="R28" s="58"/>
      <c r="S28" s="58" t="s">
        <v>7</v>
      </c>
      <c r="T28" s="58">
        <v>6.6</v>
      </c>
      <c r="U28" s="58">
        <v>7700</v>
      </c>
      <c r="V28" s="59"/>
      <c r="W28" s="59"/>
      <c r="X28" s="59">
        <v>840</v>
      </c>
      <c r="Y28" s="134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</row>
    <row r="29" spans="1:228" s="18" customFormat="1">
      <c r="A29" s="143" t="s">
        <v>12</v>
      </c>
      <c r="B29" s="144"/>
      <c r="C29" s="145"/>
      <c r="D29" s="37" t="str">
        <f>IFERROR((((2*(ABS((D27-D28))))/(D28+D27))*100),Refs!$B$9)</f>
        <v>N/A</v>
      </c>
      <c r="E29" s="38">
        <f>IFERROR((((2*(ABS((E27-E28))))/(E28+E27))*100),Refs!$B$9)</f>
        <v>0.23228803716608595</v>
      </c>
      <c r="F29" s="38">
        <f>IFERROR((((2*(ABS((F27-F28))))/(F28+F27))*100),Refs!$B$9)</f>
        <v>0</v>
      </c>
      <c r="G29" s="38" t="str">
        <f>IFERROR((((2*(ABS((G27-G28))))/(G28+G27))*100),Refs!$B$9)</f>
        <v>N/A</v>
      </c>
      <c r="H29" s="38" t="str">
        <f>IFERROR((((2*(ABS((H27-H28))))/(H28+H27))*100),Refs!$B$9)</f>
        <v>N/A</v>
      </c>
      <c r="I29" s="38">
        <f>IFERROR((((2*(ABS((I27-I28))))/(I28+I27))*100),Refs!$B$9)</f>
        <v>1.8723404255319149</v>
      </c>
      <c r="J29" s="38">
        <f>IFERROR((((2*(ABS((J27-J28))))/(J28+J27))*100),Refs!$B$9)</f>
        <v>2.0618556701031037</v>
      </c>
      <c r="K29" s="38" t="str">
        <f>IFERROR((((2*(ABS((K27-K28))))/(K28+K27))*100),Refs!$B$9)</f>
        <v>N/A</v>
      </c>
      <c r="L29" s="38" t="str">
        <f>IFERROR((((2*(ABS((L27-L28))))/(L28+L27))*100),Refs!$B$9)</f>
        <v>N/A</v>
      </c>
      <c r="M29" s="38" t="str">
        <f>IFERROR((((2*(ABS((M27-M28))))/(M28+M27))*100),Refs!$B$9)</f>
        <v>N/A</v>
      </c>
      <c r="N29" s="38" t="str">
        <f>IFERROR((((2*(ABS((N27-N28))))/(N28+N27))*100),Refs!$B$9)</f>
        <v>N/A</v>
      </c>
      <c r="O29" s="38">
        <f>IFERROR((((2*(ABS((O27-O28))))/(O28+O27))*100),Refs!$B$9)</f>
        <v>0.516795865633075</v>
      </c>
      <c r="P29" s="38" t="str">
        <f>IFERROR((((2*(ABS((P27-P28))))/(P28+P27))*100),Refs!$B$9)</f>
        <v>N/A</v>
      </c>
      <c r="Q29" s="38">
        <f>IFERROR((((2*(ABS((Q27-Q28))))/(Q28+Q27))*100),Refs!$B$9)</f>
        <v>0</v>
      </c>
      <c r="R29" s="38" t="str">
        <f>IFERROR((((2*(ABS((R27-R28))))/(R28+R27))*100),Refs!$B$9)</f>
        <v>N/A</v>
      </c>
      <c r="S29" s="38" t="str">
        <f>IFERROR((((2*(ABS((S27-S28))))/(S28+S27))*100),Refs!$B$9)</f>
        <v>N/A</v>
      </c>
      <c r="T29" s="38">
        <f>IFERROR((ABS(T28-T27)),Refs!$B$9)</f>
        <v>5.0000000000000711E-2</v>
      </c>
      <c r="U29" s="38">
        <f>IFERROR((((2*(ABS((U27-U28))))/(U28+U27))*100),Refs!$B$9)</f>
        <v>6.7114093959731544</v>
      </c>
      <c r="V29" s="38" t="str">
        <f>IFERROR((((2*(ABS((V27-V28))))/(V28+V27))*100),Refs!$B$9)</f>
        <v>N/A</v>
      </c>
      <c r="W29" s="38" t="str">
        <f>IFERROR((((2*(ABS((W27-W28))))/(W28+W27))*100),Refs!$B$9)</f>
        <v>N/A</v>
      </c>
      <c r="X29" s="38">
        <f>IFERROR((((2*(ABS((X27-X28))))/(X28+X27))*100),Refs!$B$9)</f>
        <v>62.295081967213115</v>
      </c>
      <c r="Y29" s="122" t="str">
        <f>IFERROR((((2*(ABS((Y27-Y28))))/(Y28+Y27))*100),Refs!$B$9)</f>
        <v>N/A</v>
      </c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</row>
    <row r="30" spans="1:228" s="10" customFormat="1" ht="38.25">
      <c r="A30" s="137" t="s">
        <v>79</v>
      </c>
      <c r="B30" s="138"/>
      <c r="C30" s="139"/>
      <c r="D30" s="39"/>
      <c r="E30" s="40"/>
      <c r="F30" s="40"/>
      <c r="G30" s="41"/>
      <c r="H30" s="41"/>
      <c r="I30" s="40"/>
      <c r="J30" s="41"/>
      <c r="K30" s="40"/>
      <c r="L30" s="41"/>
      <c r="M30" s="41"/>
      <c r="N30" s="41"/>
      <c r="O30" s="40"/>
      <c r="P30" s="40"/>
      <c r="Q30" s="41"/>
      <c r="R30" s="40"/>
      <c r="S30" s="41"/>
      <c r="T30" s="41"/>
      <c r="U30" s="40"/>
      <c r="V30" s="40"/>
      <c r="W30" s="40"/>
      <c r="X30" s="22" t="s">
        <v>266</v>
      </c>
      <c r="Y30" s="131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</row>
    <row r="31" spans="1:228" s="10" customFormat="1">
      <c r="A31" s="137" t="s">
        <v>80</v>
      </c>
      <c r="B31" s="138"/>
      <c r="C31" s="139"/>
      <c r="D31" s="3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82" t="s">
        <v>83</v>
      </c>
      <c r="Y31" s="123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</row>
    <row r="32" spans="1:228" s="11" customFormat="1" ht="64.5" thickBot="1">
      <c r="A32" s="140" t="s">
        <v>81</v>
      </c>
      <c r="B32" s="141"/>
      <c r="C32" s="142"/>
      <c r="D32" s="44"/>
      <c r="E32" s="45"/>
      <c r="F32" s="45"/>
      <c r="G32" s="46"/>
      <c r="H32" s="46"/>
      <c r="I32" s="45"/>
      <c r="J32" s="46"/>
      <c r="K32" s="45"/>
      <c r="L32" s="46"/>
      <c r="M32" s="46"/>
      <c r="N32" s="46"/>
      <c r="O32" s="45"/>
      <c r="P32" s="45"/>
      <c r="Q32" s="46"/>
      <c r="R32" s="45"/>
      <c r="S32" s="46"/>
      <c r="T32" s="46"/>
      <c r="U32" s="45"/>
      <c r="V32" s="45"/>
      <c r="W32" s="45"/>
      <c r="X32" s="23" t="s">
        <v>286</v>
      </c>
      <c r="Y32" s="132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</row>
    <row r="33" spans="1:228" s="9" customFormat="1">
      <c r="A33" s="75" t="s">
        <v>270</v>
      </c>
      <c r="B33" s="13">
        <v>40429</v>
      </c>
      <c r="C33" s="14" t="s">
        <v>3</v>
      </c>
      <c r="D33" s="49" t="s">
        <v>7</v>
      </c>
      <c r="E33" s="50">
        <v>14.8</v>
      </c>
      <c r="F33" s="50">
        <v>260</v>
      </c>
      <c r="G33" s="50" t="s">
        <v>7</v>
      </c>
      <c r="H33" s="50"/>
      <c r="I33" s="51">
        <v>423</v>
      </c>
      <c r="J33" s="51" t="s">
        <v>7</v>
      </c>
      <c r="K33" s="51"/>
      <c r="L33" s="51"/>
      <c r="M33" s="51" t="s">
        <v>7</v>
      </c>
      <c r="N33" s="51"/>
      <c r="O33" s="51">
        <v>794</v>
      </c>
      <c r="P33" s="51"/>
      <c r="Q33" s="51">
        <v>310</v>
      </c>
      <c r="R33" s="51"/>
      <c r="S33" s="51" t="s">
        <v>7</v>
      </c>
      <c r="T33" s="51">
        <v>7.95</v>
      </c>
      <c r="U33" s="51">
        <v>180</v>
      </c>
      <c r="V33" s="52"/>
      <c r="W33" s="52"/>
      <c r="X33" s="52">
        <v>24</v>
      </c>
      <c r="Y33" s="133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</row>
    <row r="34" spans="1:228" s="9" customFormat="1">
      <c r="A34" s="76" t="s">
        <v>270</v>
      </c>
      <c r="B34" s="16">
        <v>40429</v>
      </c>
      <c r="C34" s="17" t="s">
        <v>10</v>
      </c>
      <c r="D34" s="56" t="s">
        <v>7</v>
      </c>
      <c r="E34" s="57">
        <v>8.1</v>
      </c>
      <c r="F34" s="57">
        <v>260</v>
      </c>
      <c r="G34" s="57" t="s">
        <v>7</v>
      </c>
      <c r="H34" s="57"/>
      <c r="I34" s="58">
        <v>418</v>
      </c>
      <c r="J34" s="58" t="s">
        <v>7</v>
      </c>
      <c r="K34" s="58"/>
      <c r="L34" s="58"/>
      <c r="M34" s="58" t="s">
        <v>7</v>
      </c>
      <c r="N34" s="58"/>
      <c r="O34" s="58">
        <v>803</v>
      </c>
      <c r="P34" s="58"/>
      <c r="Q34" s="58">
        <v>310</v>
      </c>
      <c r="R34" s="58"/>
      <c r="S34" s="58" t="s">
        <v>7</v>
      </c>
      <c r="T34" s="58">
        <v>7.81</v>
      </c>
      <c r="U34" s="58">
        <v>160</v>
      </c>
      <c r="V34" s="59"/>
      <c r="W34" s="59"/>
      <c r="X34" s="59">
        <v>39</v>
      </c>
      <c r="Y34" s="13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104"/>
      <c r="FZ34" s="104"/>
      <c r="GA34" s="104"/>
      <c r="GB34" s="104"/>
      <c r="GC34" s="104"/>
      <c r="GD34" s="104"/>
      <c r="GE34" s="104"/>
      <c r="GF34" s="104"/>
      <c r="GG34" s="104"/>
      <c r="GH34" s="104"/>
      <c r="GI34" s="104"/>
      <c r="GJ34" s="104"/>
      <c r="GK34" s="104"/>
      <c r="GL34" s="104"/>
      <c r="GM34" s="104"/>
      <c r="GN34" s="104"/>
      <c r="GO34" s="104"/>
      <c r="GP34" s="104"/>
      <c r="GQ34" s="104"/>
      <c r="GR34" s="104"/>
      <c r="GS34" s="104"/>
      <c r="GT34" s="104"/>
      <c r="GU34" s="104"/>
      <c r="GV34" s="104"/>
      <c r="GW34" s="104"/>
      <c r="GX34" s="104"/>
      <c r="GY34" s="104"/>
      <c r="GZ34" s="104"/>
      <c r="HA34" s="104"/>
      <c r="HB34" s="104"/>
      <c r="HC34" s="104"/>
      <c r="HD34" s="104"/>
      <c r="HE34" s="104"/>
      <c r="HF34" s="104"/>
      <c r="HG34" s="104"/>
      <c r="HH34" s="104"/>
      <c r="HI34" s="104"/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4"/>
    </row>
    <row r="35" spans="1:228" s="18" customFormat="1">
      <c r="A35" s="143" t="s">
        <v>12</v>
      </c>
      <c r="B35" s="144"/>
      <c r="C35" s="145"/>
      <c r="D35" s="37" t="str">
        <f>IFERROR((((2*(ABS((D33-D34))))/(D34+D33))*100),Refs!$B$9)</f>
        <v>N/A</v>
      </c>
      <c r="E35" s="38">
        <f>IFERROR((((2*(ABS((E33-E34))))/(E34+E33))*100),Refs!$B$9)</f>
        <v>58.515283842794773</v>
      </c>
      <c r="F35" s="38">
        <f>IFERROR((((2*(ABS((F33-F34))))/(F34+F33))*100),Refs!$B$9)</f>
        <v>0</v>
      </c>
      <c r="G35" s="38" t="str">
        <f>IFERROR((((2*(ABS((G33-G34))))/(G34+G33))*100),Refs!$B$9)</f>
        <v>N/A</v>
      </c>
      <c r="H35" s="38" t="str">
        <f>IFERROR((((2*(ABS((H33-H34))))/(H34+H33))*100),Refs!$B$9)</f>
        <v>N/A</v>
      </c>
      <c r="I35" s="38">
        <f>IFERROR((((2*(ABS((I33-I34))))/(I34+I33))*100),Refs!$B$9)</f>
        <v>1.1890606420927468</v>
      </c>
      <c r="J35" s="38" t="str">
        <f>IFERROR((((2*(ABS((J33-J34))))/(J34+J33))*100),Refs!$B$9)</f>
        <v>N/A</v>
      </c>
      <c r="K35" s="38" t="str">
        <f>IFERROR((((2*(ABS((K33-K34))))/(K34+K33))*100),Refs!$B$9)</f>
        <v>N/A</v>
      </c>
      <c r="L35" s="38" t="str">
        <f>IFERROR((((2*(ABS((L33-L34))))/(L34+L33))*100),Refs!$B$9)</f>
        <v>N/A</v>
      </c>
      <c r="M35" s="38" t="str">
        <f>IFERROR((((2*(ABS((M33-M34))))/(M34+M33))*100),Refs!$B$9)</f>
        <v>N/A</v>
      </c>
      <c r="N35" s="38" t="str">
        <f>IFERROR((((2*(ABS((N33-N34))))/(N34+N33))*100),Refs!$B$9)</f>
        <v>N/A</v>
      </c>
      <c r="O35" s="38">
        <f>IFERROR((((2*(ABS((O33-O34))))/(O34+O33))*100),Refs!$B$9)</f>
        <v>1.1271133375078271</v>
      </c>
      <c r="P35" s="38" t="str">
        <f>IFERROR((((2*(ABS((P33-P34))))/(P34+P33))*100),Refs!$B$9)</f>
        <v>N/A</v>
      </c>
      <c r="Q35" s="38">
        <f>IFERROR((((2*(ABS((Q33-Q34))))/(Q34+Q33))*100),Refs!$B$9)</f>
        <v>0</v>
      </c>
      <c r="R35" s="38" t="str">
        <f>IFERROR((((2*(ABS((R33-R34))))/(R34+R33))*100),Refs!$B$9)</f>
        <v>N/A</v>
      </c>
      <c r="S35" s="38" t="str">
        <f>IFERROR((((2*(ABS((S33-S34))))/(S34+S33))*100),Refs!$B$9)</f>
        <v>N/A</v>
      </c>
      <c r="T35" s="38">
        <f>IFERROR((ABS(T34-T33)),Refs!$B$9)</f>
        <v>0.14000000000000057</v>
      </c>
      <c r="U35" s="38">
        <f>IFERROR((((2*(ABS((U33-U34))))/(U34+U33))*100),Refs!$B$9)</f>
        <v>11.76470588235294</v>
      </c>
      <c r="V35" s="38" t="str">
        <f>IFERROR((((2*(ABS((V33-V34))))/(V34+V33))*100),Refs!$B$9)</f>
        <v>N/A</v>
      </c>
      <c r="W35" s="38" t="str">
        <f>IFERROR((((2*(ABS((W33-W34))))/(W34+W33))*100),Refs!$B$9)</f>
        <v>N/A</v>
      </c>
      <c r="X35" s="38">
        <f>IFERROR((((2*(ABS((X33-X34))))/(X34+X33))*100),Refs!$B$9)</f>
        <v>47.619047619047613</v>
      </c>
      <c r="Y35" s="122" t="str">
        <f>IFERROR((((2*(ABS((Y33-Y34))))/(Y34+Y33))*100),Refs!$B$9)</f>
        <v>N/A</v>
      </c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</row>
    <row r="36" spans="1:228" s="10" customFormat="1" ht="38.25">
      <c r="A36" s="137" t="s">
        <v>79</v>
      </c>
      <c r="B36" s="138"/>
      <c r="C36" s="139"/>
      <c r="D36" s="39"/>
      <c r="E36" s="72" t="s">
        <v>266</v>
      </c>
      <c r="F36" s="40"/>
      <c r="G36" s="41"/>
      <c r="H36" s="41"/>
      <c r="I36" s="40"/>
      <c r="J36" s="41"/>
      <c r="K36" s="40"/>
      <c r="L36" s="41"/>
      <c r="M36" s="41"/>
      <c r="N36" s="41"/>
      <c r="O36" s="40"/>
      <c r="P36" s="22"/>
      <c r="Q36" s="41"/>
      <c r="R36" s="40"/>
      <c r="S36" s="41"/>
      <c r="T36" s="41"/>
      <c r="U36" s="40"/>
      <c r="V36" s="40"/>
      <c r="W36" s="40"/>
      <c r="X36" s="41"/>
      <c r="Y36" s="131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104"/>
      <c r="FZ36" s="104"/>
      <c r="GA36" s="104"/>
      <c r="GB36" s="104"/>
      <c r="GC36" s="104"/>
      <c r="GD36" s="104"/>
      <c r="GE36" s="104"/>
      <c r="GF36" s="104"/>
      <c r="GG36" s="104"/>
      <c r="GH36" s="104"/>
      <c r="GI36" s="104"/>
      <c r="GJ36" s="104"/>
      <c r="GK36" s="104"/>
      <c r="GL36" s="104"/>
      <c r="GM36" s="104"/>
      <c r="GN36" s="104"/>
      <c r="GO36" s="104"/>
      <c r="GP36" s="104"/>
      <c r="GQ36" s="104"/>
      <c r="GR36" s="104"/>
      <c r="GS36" s="104"/>
      <c r="GT36" s="104"/>
      <c r="GU36" s="104"/>
      <c r="GV36" s="104"/>
      <c r="GW36" s="104"/>
      <c r="GX36" s="104"/>
      <c r="GY36" s="104"/>
      <c r="GZ36" s="104"/>
      <c r="HA36" s="104"/>
      <c r="HB36" s="104"/>
      <c r="HC36" s="104"/>
      <c r="HD36" s="104"/>
      <c r="HE36" s="104"/>
      <c r="HF36" s="104"/>
      <c r="HG36" s="104"/>
      <c r="HH36" s="104"/>
      <c r="HI36" s="104"/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4"/>
    </row>
    <row r="37" spans="1:228" s="10" customFormat="1">
      <c r="A37" s="137" t="s">
        <v>80</v>
      </c>
      <c r="B37" s="138"/>
      <c r="C37" s="139"/>
      <c r="D37" s="39"/>
      <c r="E37" s="80" t="s">
        <v>91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23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4"/>
    </row>
    <row r="38" spans="1:228" s="11" customFormat="1" ht="26.25" thickBot="1">
      <c r="A38" s="140" t="s">
        <v>81</v>
      </c>
      <c r="B38" s="141"/>
      <c r="C38" s="142"/>
      <c r="D38" s="44"/>
      <c r="E38" s="81" t="s">
        <v>277</v>
      </c>
      <c r="F38" s="45"/>
      <c r="G38" s="46"/>
      <c r="H38" s="46"/>
      <c r="I38" s="45"/>
      <c r="J38" s="46"/>
      <c r="K38" s="45"/>
      <c r="L38" s="46"/>
      <c r="M38" s="46"/>
      <c r="N38" s="46"/>
      <c r="O38" s="45"/>
      <c r="P38" s="45"/>
      <c r="Q38" s="46"/>
      <c r="R38" s="45"/>
      <c r="S38" s="46"/>
      <c r="T38" s="46"/>
      <c r="U38" s="45"/>
      <c r="V38" s="45"/>
      <c r="W38" s="45"/>
      <c r="X38" s="46"/>
      <c r="Y38" s="136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4"/>
    </row>
    <row r="39" spans="1:228" s="10" customFormat="1">
      <c r="C39"/>
      <c r="D39" s="94"/>
      <c r="E39" s="79" t="s">
        <v>290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</row>
    <row r="40" spans="1:228" s="10" customFormat="1">
      <c r="C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104"/>
      <c r="FZ40" s="104"/>
      <c r="GA40" s="104"/>
      <c r="GB40" s="104"/>
      <c r="GC40" s="104"/>
      <c r="GD40" s="104"/>
      <c r="GE40" s="104"/>
      <c r="GF40" s="104"/>
      <c r="GG40" s="104"/>
      <c r="GH40" s="104"/>
      <c r="GI40" s="104"/>
      <c r="GJ40" s="104"/>
      <c r="GK40" s="104"/>
      <c r="GL40" s="104"/>
      <c r="GM40" s="104"/>
      <c r="GN40" s="104"/>
      <c r="GO40" s="104"/>
      <c r="GP40" s="104"/>
      <c r="GQ40" s="104"/>
      <c r="GR40" s="104"/>
      <c r="GS40" s="104"/>
      <c r="GT40" s="104"/>
      <c r="GU40" s="104"/>
      <c r="GV40" s="104"/>
      <c r="GW40" s="104"/>
      <c r="GX40" s="104"/>
      <c r="GY40" s="104"/>
      <c r="GZ40" s="104"/>
      <c r="HA40" s="104"/>
      <c r="HB40" s="104"/>
      <c r="HC40" s="104"/>
      <c r="HD40" s="104"/>
      <c r="HE40" s="104"/>
      <c r="HF40" s="104"/>
      <c r="HG40" s="104"/>
      <c r="HH40" s="104"/>
      <c r="HI40" s="104"/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4"/>
    </row>
    <row r="41" spans="1:228" s="10" customFormat="1">
      <c r="C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</row>
    <row r="42" spans="1:228" s="10" customFormat="1">
      <c r="C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</row>
    <row r="43" spans="1:228" s="10" customFormat="1">
      <c r="C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</row>
    <row r="44" spans="1:228" s="10" customFormat="1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</row>
    <row r="45" spans="1:228" s="10" customFormat="1" ht="15.75" thickBot="1"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</row>
    <row r="46" spans="1:228" s="9" customFormat="1">
      <c r="A46" s="75" t="s">
        <v>289</v>
      </c>
      <c r="B46" s="13">
        <v>40429</v>
      </c>
      <c r="C46" s="14" t="s">
        <v>3</v>
      </c>
      <c r="D46" s="49"/>
      <c r="E46" s="50">
        <v>3.2</v>
      </c>
      <c r="F46" s="50"/>
      <c r="G46" s="50"/>
      <c r="H46" s="50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2"/>
      <c r="W46" s="52"/>
      <c r="X46" s="52"/>
      <c r="Y46" s="133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</row>
    <row r="47" spans="1:228" s="9" customFormat="1">
      <c r="A47" s="76" t="s">
        <v>289</v>
      </c>
      <c r="B47" s="16">
        <v>40429</v>
      </c>
      <c r="C47" s="17" t="s">
        <v>10</v>
      </c>
      <c r="D47" s="56"/>
      <c r="E47" s="57">
        <v>3.4</v>
      </c>
      <c r="F47" s="57"/>
      <c r="G47" s="57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9"/>
      <c r="W47" s="59"/>
      <c r="X47" s="59"/>
      <c r="Y47" s="13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</row>
    <row r="48" spans="1:228" s="18" customFormat="1">
      <c r="A48" s="143" t="s">
        <v>12</v>
      </c>
      <c r="B48" s="144"/>
      <c r="C48" s="145"/>
      <c r="D48" s="37" t="str">
        <f>IFERROR((((2*(ABS((D46-D47))))/(D47+D46))*100),Refs!$B$9)</f>
        <v>N/A</v>
      </c>
      <c r="E48" s="38">
        <f>IFERROR((((2*(ABS((E46-E47))))/(E47+E46))*100),Refs!$B$9)</f>
        <v>6.0606060606060534</v>
      </c>
      <c r="F48" s="38" t="str">
        <f>IFERROR((((2*(ABS((F46-F47))))/(F47+F46))*100),Refs!$B$9)</f>
        <v>N/A</v>
      </c>
      <c r="G48" s="38" t="str">
        <f>IFERROR((((2*(ABS((G46-G47))))/(G47+G46))*100),Refs!$B$9)</f>
        <v>N/A</v>
      </c>
      <c r="H48" s="38" t="str">
        <f>IFERROR((((2*(ABS((H46-H47))))/(H47+H46))*100),Refs!$B$9)</f>
        <v>N/A</v>
      </c>
      <c r="I48" s="38" t="str">
        <f>IFERROR((((2*(ABS((I46-I47))))/(I47+I46))*100),Refs!$B$9)</f>
        <v>N/A</v>
      </c>
      <c r="J48" s="38" t="str">
        <f>IFERROR((((2*(ABS((J46-J47))))/(J47+J46))*100),Refs!$B$9)</f>
        <v>N/A</v>
      </c>
      <c r="K48" s="38" t="str">
        <f>IFERROR((((2*(ABS((K46-K47))))/(K47+K46))*100),Refs!$B$9)</f>
        <v>N/A</v>
      </c>
      <c r="L48" s="38" t="str">
        <f>IFERROR((((2*(ABS((L46-L47))))/(L47+L46))*100),Refs!$B$9)</f>
        <v>N/A</v>
      </c>
      <c r="M48" s="38" t="str">
        <f>IFERROR((((2*(ABS((M46-M47))))/(M47+M46))*100),Refs!$B$9)</f>
        <v>N/A</v>
      </c>
      <c r="N48" s="38" t="str">
        <f>IFERROR((((2*(ABS((N46-N47))))/(N47+N46))*100),Refs!$B$9)</f>
        <v>N/A</v>
      </c>
      <c r="O48" s="38" t="str">
        <f>IFERROR((((2*(ABS((O46-O47))))/(O47+O46))*100),Refs!$B$9)</f>
        <v>N/A</v>
      </c>
      <c r="P48" s="38" t="str">
        <f>IFERROR((((2*(ABS((P46-P47))))/(P47+P46))*100),Refs!$B$9)</f>
        <v>N/A</v>
      </c>
      <c r="Q48" s="38" t="str">
        <f>IFERROR((((2*(ABS((Q46-Q47))))/(Q47+Q46))*100),Refs!$B$9)</f>
        <v>N/A</v>
      </c>
      <c r="R48" s="38" t="str">
        <f>IFERROR((((2*(ABS((R46-R47))))/(R47+R46))*100),Refs!$B$9)</f>
        <v>N/A</v>
      </c>
      <c r="S48" s="38" t="str">
        <f>IFERROR((((2*(ABS((S46-S47))))/(S47+S46))*100),Refs!$B$9)</f>
        <v>N/A</v>
      </c>
      <c r="T48" s="38">
        <f>IFERROR((ABS(T47-T46)),Refs!$B$9)</f>
        <v>0</v>
      </c>
      <c r="U48" s="38" t="str">
        <f>IFERROR((((2*(ABS((U46-U47))))/(U47+U46))*100),Refs!$B$9)</f>
        <v>N/A</v>
      </c>
      <c r="V48" s="38" t="str">
        <f>IFERROR((((2*(ABS((V46-V47))))/(V47+V46))*100),Refs!$B$9)</f>
        <v>N/A</v>
      </c>
      <c r="W48" s="38" t="str">
        <f>IFERROR((((2*(ABS((W46-W47))))/(W47+W46))*100),Refs!$B$9)</f>
        <v>N/A</v>
      </c>
      <c r="X48" s="38" t="str">
        <f>IFERROR((((2*(ABS((X46-X47))))/(X47+X46))*100),Refs!$B$9)</f>
        <v>N/A</v>
      </c>
      <c r="Y48" s="122" t="str">
        <f>IFERROR((((2*(ABS((Y46-Y47))))/(Y47+Y46))*100),Refs!$B$9)</f>
        <v>N/A</v>
      </c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</row>
    <row r="49" spans="1:228" s="10" customFormat="1" ht="63.75">
      <c r="A49" s="137" t="s">
        <v>79</v>
      </c>
      <c r="B49" s="138"/>
      <c r="C49" s="139"/>
      <c r="D49" s="71"/>
      <c r="E49" s="22" t="s">
        <v>285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131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</row>
    <row r="50" spans="1:228" s="10" customFormat="1">
      <c r="A50" s="137" t="s">
        <v>80</v>
      </c>
      <c r="B50" s="138"/>
      <c r="C50" s="139"/>
      <c r="D50" s="39"/>
      <c r="E50" s="82" t="s">
        <v>83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23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</row>
    <row r="51" spans="1:228" s="11" customFormat="1" ht="26.25" thickBot="1">
      <c r="A51" s="140" t="s">
        <v>81</v>
      </c>
      <c r="B51" s="141"/>
      <c r="C51" s="142"/>
      <c r="D51" s="44"/>
      <c r="E51" s="81" t="s">
        <v>282</v>
      </c>
      <c r="F51" s="45"/>
      <c r="G51" s="46"/>
      <c r="H51" s="46"/>
      <c r="I51" s="45"/>
      <c r="J51" s="46"/>
      <c r="K51" s="45"/>
      <c r="L51" s="46"/>
      <c r="M51" s="46"/>
      <c r="N51" s="46"/>
      <c r="O51" s="23"/>
      <c r="P51" s="45"/>
      <c r="Q51" s="46"/>
      <c r="R51" s="45"/>
      <c r="S51" s="46"/>
      <c r="T51" s="46"/>
      <c r="U51" s="45"/>
      <c r="V51" s="45"/>
      <c r="W51" s="45"/>
      <c r="X51" s="46"/>
      <c r="Y51" s="132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</row>
    <row r="52" spans="1:228" s="21" customFormat="1" ht="12.75">
      <c r="A52" s="73" t="s">
        <v>271</v>
      </c>
      <c r="B52" s="25">
        <v>40441</v>
      </c>
      <c r="C52" s="26" t="s">
        <v>3</v>
      </c>
      <c r="D52" s="49" t="s">
        <v>7</v>
      </c>
      <c r="E52" s="50">
        <v>2900</v>
      </c>
      <c r="F52" s="50">
        <v>85</v>
      </c>
      <c r="G52" s="50" t="s">
        <v>7</v>
      </c>
      <c r="H52" s="50"/>
      <c r="I52" s="51">
        <v>1760</v>
      </c>
      <c r="J52" s="51">
        <v>0.6</v>
      </c>
      <c r="K52" s="51"/>
      <c r="L52" s="51"/>
      <c r="M52" s="51" t="s">
        <v>7</v>
      </c>
      <c r="N52" s="51"/>
      <c r="O52" s="51">
        <v>5440</v>
      </c>
      <c r="P52" s="51"/>
      <c r="Q52" s="51">
        <v>100</v>
      </c>
      <c r="R52" s="51"/>
      <c r="S52" s="51" t="s">
        <v>7</v>
      </c>
      <c r="T52" s="51">
        <v>6.22</v>
      </c>
      <c r="U52" s="51">
        <v>5200</v>
      </c>
      <c r="V52" s="52"/>
      <c r="W52" s="52"/>
      <c r="X52" s="52">
        <v>130</v>
      </c>
      <c r="Y52" s="133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</row>
    <row r="53" spans="1:228" s="21" customFormat="1" ht="12.75">
      <c r="A53" s="74" t="s">
        <v>271</v>
      </c>
      <c r="B53" s="31">
        <v>40441</v>
      </c>
      <c r="C53" s="32" t="s">
        <v>10</v>
      </c>
      <c r="D53" s="56" t="s">
        <v>7</v>
      </c>
      <c r="E53" s="57">
        <v>2850</v>
      </c>
      <c r="F53" s="57">
        <v>31</v>
      </c>
      <c r="G53" s="57" t="s">
        <v>7</v>
      </c>
      <c r="H53" s="57"/>
      <c r="I53" s="58">
        <v>1730</v>
      </c>
      <c r="J53" s="58">
        <v>0.9</v>
      </c>
      <c r="K53" s="58"/>
      <c r="L53" s="58"/>
      <c r="M53" s="58" t="s">
        <v>7</v>
      </c>
      <c r="N53" s="58"/>
      <c r="O53" s="58">
        <v>5370</v>
      </c>
      <c r="P53" s="58"/>
      <c r="Q53" s="58">
        <v>38</v>
      </c>
      <c r="R53" s="58"/>
      <c r="S53" s="58" t="s">
        <v>7</v>
      </c>
      <c r="T53" s="58">
        <v>5.89</v>
      </c>
      <c r="U53" s="58">
        <v>5100</v>
      </c>
      <c r="V53" s="59"/>
      <c r="W53" s="59"/>
      <c r="X53" s="59">
        <v>110</v>
      </c>
      <c r="Y53" s="134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/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/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</row>
    <row r="54" spans="1:228" s="18" customFormat="1">
      <c r="A54" s="143" t="s">
        <v>12</v>
      </c>
      <c r="B54" s="144"/>
      <c r="C54" s="145"/>
      <c r="D54" s="37" t="str">
        <f>IFERROR((((2*(ABS((D52-D53))))/(D53+D52))*100),Refs!$B$9)</f>
        <v>N/A</v>
      </c>
      <c r="E54" s="38">
        <f>IFERROR((((2*(ABS((E52-E53))))/(E53+E52))*100),Refs!$B$9)</f>
        <v>1.7391304347826086</v>
      </c>
      <c r="F54" s="38">
        <f>IFERROR((((2*(ABS((F52-F53))))/(F53+F52))*100),Refs!$B$9)</f>
        <v>93.103448275862064</v>
      </c>
      <c r="G54" s="38" t="str">
        <f>IFERROR((((2*(ABS((G52-G53))))/(G53+G52))*100),Refs!$B$9)</f>
        <v>N/A</v>
      </c>
      <c r="H54" s="38" t="str">
        <f>IFERROR((((2*(ABS((H52-H53))))/(H53+H52))*100),Refs!$B$9)</f>
        <v>N/A</v>
      </c>
      <c r="I54" s="38">
        <f>IFERROR((((2*(ABS((I52-I53))))/(I53+I52))*100),Refs!$B$9)</f>
        <v>1.7191977077363898</v>
      </c>
      <c r="J54" s="38">
        <f>IFERROR((((2*(ABS((J52-J53))))/(J53+J52))*100),Refs!$B$9)</f>
        <v>40.000000000000007</v>
      </c>
      <c r="K54" s="38" t="str">
        <f>IFERROR((((2*(ABS((K52-K53))))/(K53+K52))*100),Refs!$B$9)</f>
        <v>N/A</v>
      </c>
      <c r="L54" s="38" t="str">
        <f>IFERROR((((2*(ABS((L52-L53))))/(L53+L52))*100),Refs!$B$9)</f>
        <v>N/A</v>
      </c>
      <c r="M54" s="38" t="str">
        <f>IFERROR((((2*(ABS((M52-M53))))/(M53+M52))*100),Refs!$B$9)</f>
        <v>N/A</v>
      </c>
      <c r="N54" s="38" t="str">
        <f>IFERROR((((2*(ABS((N52-N53))))/(N53+N52))*100),Refs!$B$9)</f>
        <v>N/A</v>
      </c>
      <c r="O54" s="38">
        <f>IFERROR((((2*(ABS((O52-O53))))/(O53+O52))*100),Refs!$B$9)</f>
        <v>1.2950971322849214</v>
      </c>
      <c r="P54" s="38" t="str">
        <f>IFERROR((((2*(ABS((P52-P53))))/(P53+P52))*100),Refs!$B$9)</f>
        <v>N/A</v>
      </c>
      <c r="Q54" s="38">
        <f>IFERROR((((2*(ABS((Q52-Q53))))/(Q53+Q52))*100),Refs!$B$9)</f>
        <v>89.85507246376811</v>
      </c>
      <c r="R54" s="38" t="str">
        <f>IFERROR((((2*(ABS((R52-R53))))/(R53+R52))*100),Refs!$B$9)</f>
        <v>N/A</v>
      </c>
      <c r="S54" s="38" t="str">
        <f>IFERROR((((2*(ABS((S52-S53))))/(S53+S52))*100),Refs!$B$9)</f>
        <v>N/A</v>
      </c>
      <c r="T54" s="38">
        <f>IFERROR((ABS(T53-T52)),Refs!$B$9)</f>
        <v>0.33000000000000007</v>
      </c>
      <c r="U54" s="38">
        <f>IFERROR((((2*(ABS((U52-U53))))/(U53+U52))*100),Refs!$B$9)</f>
        <v>1.9417475728155338</v>
      </c>
      <c r="V54" s="38" t="str">
        <f>IFERROR((((2*(ABS((V52-V53))))/(V53+V52))*100),Refs!$B$9)</f>
        <v>N/A</v>
      </c>
      <c r="W54" s="38" t="str">
        <f>IFERROR((((2*(ABS((W52-W53))))/(W53+W52))*100),Refs!$B$9)</f>
        <v>N/A</v>
      </c>
      <c r="X54" s="38">
        <f>IFERROR((((2*(ABS((X52-X53))))/(X53+X52))*100),Refs!$B$9)</f>
        <v>16.666666666666664</v>
      </c>
      <c r="Y54" s="122" t="str">
        <f>IFERROR((((2*(ABS((Y52-Y53))))/(Y53+Y52))*100),Refs!$B$9)</f>
        <v>N/A</v>
      </c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2"/>
      <c r="GF54" s="112"/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2"/>
      <c r="GZ54" s="112"/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2"/>
      <c r="HT54" s="112"/>
    </row>
    <row r="55" spans="1:228" s="10" customFormat="1" ht="38.25">
      <c r="A55" s="137" t="s">
        <v>79</v>
      </c>
      <c r="B55" s="138"/>
      <c r="C55" s="139"/>
      <c r="D55" s="39"/>
      <c r="E55" s="40"/>
      <c r="F55" s="72" t="s">
        <v>266</v>
      </c>
      <c r="G55" s="41"/>
      <c r="H55" s="41"/>
      <c r="I55" s="40"/>
      <c r="J55" s="41"/>
      <c r="K55" s="40"/>
      <c r="L55" s="41"/>
      <c r="M55" s="41"/>
      <c r="N55" s="41"/>
      <c r="O55" s="40"/>
      <c r="P55" s="40"/>
      <c r="Q55" s="72" t="s">
        <v>266</v>
      </c>
      <c r="R55" s="40"/>
      <c r="S55" s="41"/>
      <c r="T55" s="41"/>
      <c r="U55" s="40"/>
      <c r="V55" s="40"/>
      <c r="W55" s="40"/>
      <c r="X55" s="41"/>
      <c r="Y55" s="135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</row>
    <row r="56" spans="1:228" s="10" customFormat="1">
      <c r="A56" s="137" t="s">
        <v>80</v>
      </c>
      <c r="B56" s="138"/>
      <c r="C56" s="139"/>
      <c r="D56" s="39"/>
      <c r="E56" s="41"/>
      <c r="F56" s="80" t="s">
        <v>91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80" t="s">
        <v>91</v>
      </c>
      <c r="R56" s="41"/>
      <c r="S56" s="41"/>
      <c r="T56" s="41"/>
      <c r="U56" s="41"/>
      <c r="V56" s="41"/>
      <c r="W56" s="41"/>
      <c r="X56" s="41"/>
      <c r="Y56" s="123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</row>
    <row r="57" spans="1:228" s="11" customFormat="1" ht="26.25" thickBot="1">
      <c r="A57" s="140" t="s">
        <v>81</v>
      </c>
      <c r="B57" s="141"/>
      <c r="C57" s="142"/>
      <c r="D57" s="44"/>
      <c r="E57" s="45"/>
      <c r="F57" s="81" t="s">
        <v>277</v>
      </c>
      <c r="G57" s="46"/>
      <c r="H57" s="46"/>
      <c r="I57" s="45"/>
      <c r="J57" s="46"/>
      <c r="K57" s="45"/>
      <c r="L57" s="46"/>
      <c r="M57" s="46"/>
      <c r="N57" s="46"/>
      <c r="O57" s="45"/>
      <c r="P57" s="45"/>
      <c r="Q57" s="81" t="s">
        <v>277</v>
      </c>
      <c r="R57" s="45"/>
      <c r="S57" s="46"/>
      <c r="T57" s="46"/>
      <c r="U57" s="45"/>
      <c r="V57" s="45"/>
      <c r="W57" s="45"/>
      <c r="X57" s="46"/>
      <c r="Y57" s="136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</row>
    <row r="58" spans="1:228" s="21" customFormat="1" ht="12.75">
      <c r="A58" s="73" t="s">
        <v>288</v>
      </c>
      <c r="B58" s="25">
        <v>40441</v>
      </c>
      <c r="C58" s="26" t="s">
        <v>3</v>
      </c>
      <c r="D58" s="27"/>
      <c r="E58" s="28"/>
      <c r="F58" s="28" t="s">
        <v>7</v>
      </c>
      <c r="G58" s="29"/>
      <c r="H58" s="28"/>
      <c r="I58" s="28"/>
      <c r="J58" s="28"/>
      <c r="K58" s="28"/>
      <c r="L58" s="28"/>
      <c r="M58" s="30"/>
      <c r="N58" s="28"/>
      <c r="O58" s="30"/>
      <c r="P58" s="28"/>
      <c r="Q58" s="28" t="s">
        <v>7</v>
      </c>
      <c r="R58" s="28"/>
      <c r="S58" s="29"/>
      <c r="T58" s="28"/>
      <c r="U58" s="29"/>
      <c r="V58" s="28"/>
      <c r="W58" s="28"/>
      <c r="X58" s="29"/>
      <c r="Y58" s="129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</row>
    <row r="59" spans="1:228" s="21" customFormat="1" ht="12.75">
      <c r="A59" s="74" t="s">
        <v>288</v>
      </c>
      <c r="B59" s="31">
        <v>40441</v>
      </c>
      <c r="C59" s="32" t="s">
        <v>10</v>
      </c>
      <c r="D59" s="33"/>
      <c r="E59" s="34"/>
      <c r="F59" s="34" t="s">
        <v>7</v>
      </c>
      <c r="G59" s="35"/>
      <c r="H59" s="34"/>
      <c r="I59" s="34"/>
      <c r="J59" s="34"/>
      <c r="K59" s="34"/>
      <c r="L59" s="34"/>
      <c r="M59" s="36"/>
      <c r="N59" s="34"/>
      <c r="O59" s="36"/>
      <c r="P59" s="34"/>
      <c r="Q59" s="34" t="s">
        <v>7</v>
      </c>
      <c r="R59" s="34"/>
      <c r="S59" s="35"/>
      <c r="T59" s="34"/>
      <c r="U59" s="35"/>
      <c r="V59" s="34"/>
      <c r="W59" s="34"/>
      <c r="X59" s="35"/>
      <c r="Y59" s="130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  <c r="HP59" s="111"/>
      <c r="HQ59" s="111"/>
      <c r="HR59" s="111"/>
      <c r="HS59" s="111"/>
      <c r="HT59" s="111"/>
    </row>
    <row r="60" spans="1:228" s="18" customFormat="1">
      <c r="A60" s="143" t="s">
        <v>12</v>
      </c>
      <c r="B60" s="144"/>
      <c r="C60" s="145"/>
      <c r="D60" s="37" t="str">
        <f>IFERROR((((2*(ABS((D58-D59))))/(D59+D58))*100),Refs!$B$9)</f>
        <v>N/A</v>
      </c>
      <c r="E60" s="38" t="str">
        <f>IFERROR((((2*(ABS((E58-E59))))/(E59+E58))*100),Refs!$B$9)</f>
        <v>N/A</v>
      </c>
      <c r="F60" s="38" t="str">
        <f>IFERROR((((2*(ABS((F58-F59))))/(F59+F58))*100),Refs!$B$9)</f>
        <v>N/A</v>
      </c>
      <c r="G60" s="38" t="str">
        <f>IFERROR((((2*(ABS((G58-G59))))/(G59+G58))*100),Refs!$B$9)</f>
        <v>N/A</v>
      </c>
      <c r="H60" s="38" t="str">
        <f>IFERROR((((2*(ABS((H58-H59))))/(H59+H58))*100),Refs!$B$9)</f>
        <v>N/A</v>
      </c>
      <c r="I60" s="38" t="str">
        <f>IFERROR((((2*(ABS((I58-I59))))/(I59+I58))*100),Refs!$B$9)</f>
        <v>N/A</v>
      </c>
      <c r="J60" s="38" t="str">
        <f>IFERROR((((2*(ABS((J58-J59))))/(J59+J58))*100),Refs!$B$9)</f>
        <v>N/A</v>
      </c>
      <c r="K60" s="38" t="str">
        <f>IFERROR((((2*(ABS((K58-K59))))/(K59+K58))*100),Refs!$B$9)</f>
        <v>N/A</v>
      </c>
      <c r="L60" s="38" t="str">
        <f>IFERROR((((2*(ABS((L58-L59))))/(L59+L58))*100),Refs!$B$9)</f>
        <v>N/A</v>
      </c>
      <c r="M60" s="38" t="str">
        <f>IFERROR((((2*(ABS((M58-M59))))/(M59+M58))*100),Refs!$B$9)</f>
        <v>N/A</v>
      </c>
      <c r="N60" s="38" t="str">
        <f>IFERROR((((2*(ABS((N58-N59))))/(N59+N58))*100),Refs!$B$9)</f>
        <v>N/A</v>
      </c>
      <c r="O60" s="38" t="str">
        <f>IFERROR((((2*(ABS((O58-O59))))/(O59+O58))*100),Refs!$B$9)</f>
        <v>N/A</v>
      </c>
      <c r="P60" s="38" t="str">
        <f>IFERROR((((2*(ABS((P58-P59))))/(P59+P58))*100),Refs!$B$9)</f>
        <v>N/A</v>
      </c>
      <c r="Q60" s="38" t="str">
        <f>IFERROR((((2*(ABS((Q58-Q59))))/(Q59+Q58))*100),Refs!$B$9)</f>
        <v>N/A</v>
      </c>
      <c r="R60" s="38" t="str">
        <f>IFERROR((((2*(ABS((R58-R59))))/(R59+R58))*100),Refs!$B$9)</f>
        <v>N/A</v>
      </c>
      <c r="S60" s="38" t="str">
        <f>IFERROR((((2*(ABS((S58-S59))))/(S59+S58))*100),Refs!$B$9)</f>
        <v>N/A</v>
      </c>
      <c r="T60" s="38">
        <f>IFERROR((ABS(T59-T58)),Refs!$B$9)</f>
        <v>0</v>
      </c>
      <c r="U60" s="38" t="str">
        <f>IFERROR((((2*(ABS((U58-U59))))/(U59+U58))*100),Refs!$B$9)</f>
        <v>N/A</v>
      </c>
      <c r="V60" s="38" t="str">
        <f>IFERROR((((2*(ABS((V58-V59))))/(V59+V58))*100),Refs!$B$9)</f>
        <v>N/A</v>
      </c>
      <c r="W60" s="38" t="str">
        <f>IFERROR((((2*(ABS((W58-W59))))/(W59+W58))*100),Refs!$B$9)</f>
        <v>N/A</v>
      </c>
      <c r="X60" s="38" t="str">
        <f>IFERROR((((2*(ABS((X58-X59))))/(X59+X58))*100),Refs!$B$9)</f>
        <v>N/A</v>
      </c>
      <c r="Y60" s="122" t="str">
        <f>IFERROR((((2*(ABS((Y58-Y59))))/(Y59+Y58))*100),Refs!$B$9)</f>
        <v>N/A</v>
      </c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</row>
    <row r="61" spans="1:228" s="10" customFormat="1" ht="63.75">
      <c r="A61" s="137" t="s">
        <v>79</v>
      </c>
      <c r="B61" s="138"/>
      <c r="C61" s="139"/>
      <c r="D61" s="39"/>
      <c r="E61" s="40"/>
      <c r="F61" s="72" t="s">
        <v>287</v>
      </c>
      <c r="G61" s="41"/>
      <c r="H61" s="41"/>
      <c r="I61" s="40"/>
      <c r="J61" s="22"/>
      <c r="K61" s="40"/>
      <c r="L61" s="41"/>
      <c r="M61" s="41"/>
      <c r="N61" s="41"/>
      <c r="O61" s="40"/>
      <c r="P61" s="40"/>
      <c r="Q61" s="72" t="s">
        <v>287</v>
      </c>
      <c r="R61" s="40"/>
      <c r="S61" s="41"/>
      <c r="T61" s="41"/>
      <c r="U61" s="40"/>
      <c r="V61" s="40"/>
      <c r="W61" s="40"/>
      <c r="X61" s="41"/>
      <c r="Y61" s="131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</row>
    <row r="62" spans="1:228" s="10" customFormat="1">
      <c r="A62" s="137" t="s">
        <v>80</v>
      </c>
      <c r="B62" s="138"/>
      <c r="C62" s="139"/>
      <c r="D62" s="39"/>
      <c r="E62" s="41"/>
      <c r="F62" s="82" t="s">
        <v>83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82" t="s">
        <v>83</v>
      </c>
      <c r="R62" s="41"/>
      <c r="S62" s="41"/>
      <c r="T62" s="41"/>
      <c r="U62" s="41"/>
      <c r="V62" s="41"/>
      <c r="W62" s="41"/>
      <c r="X62" s="41"/>
      <c r="Y62" s="123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</row>
    <row r="63" spans="1:228" s="11" customFormat="1" ht="26.25" thickBot="1">
      <c r="A63" s="140" t="s">
        <v>81</v>
      </c>
      <c r="B63" s="141"/>
      <c r="C63" s="142"/>
      <c r="D63" s="44"/>
      <c r="E63" s="45"/>
      <c r="F63" s="81" t="s">
        <v>282</v>
      </c>
      <c r="G63" s="46"/>
      <c r="H63" s="46"/>
      <c r="I63" s="45"/>
      <c r="J63" s="23"/>
      <c r="K63" s="45"/>
      <c r="L63" s="46"/>
      <c r="M63" s="46"/>
      <c r="N63" s="46"/>
      <c r="O63" s="45"/>
      <c r="P63" s="45"/>
      <c r="Q63" s="81" t="s">
        <v>282</v>
      </c>
      <c r="R63" s="45"/>
      <c r="S63" s="46"/>
      <c r="T63" s="46"/>
      <c r="U63" s="45"/>
      <c r="V63" s="45"/>
      <c r="W63" s="45"/>
      <c r="X63" s="46"/>
      <c r="Y63" s="132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</row>
    <row r="64" spans="1:228" s="9" customFormat="1">
      <c r="A64" s="75" t="s">
        <v>278</v>
      </c>
      <c r="B64" s="13">
        <v>40484</v>
      </c>
      <c r="C64" s="14" t="s">
        <v>3</v>
      </c>
      <c r="D64" s="49" t="s">
        <v>7</v>
      </c>
      <c r="E64" s="50">
        <v>917</v>
      </c>
      <c r="F64" s="50">
        <v>190</v>
      </c>
      <c r="G64" s="50" t="s">
        <v>7</v>
      </c>
      <c r="H64" s="50"/>
      <c r="I64" s="51">
        <v>7270</v>
      </c>
      <c r="J64" s="51">
        <v>6.4</v>
      </c>
      <c r="K64" s="51"/>
      <c r="L64" s="51"/>
      <c r="M64" s="51" t="s">
        <v>7</v>
      </c>
      <c r="N64" s="51"/>
      <c r="O64" s="51">
        <v>9340</v>
      </c>
      <c r="P64" s="51"/>
      <c r="Q64" s="51">
        <v>230</v>
      </c>
      <c r="R64" s="51"/>
      <c r="S64" s="51" t="s">
        <v>7</v>
      </c>
      <c r="T64" s="51">
        <v>6.93</v>
      </c>
      <c r="U64" s="51">
        <v>8800</v>
      </c>
      <c r="V64" s="52"/>
      <c r="W64" s="52"/>
      <c r="X64" s="52">
        <v>1500</v>
      </c>
      <c r="Y64" s="133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</row>
    <row r="65" spans="1:228" s="9" customFormat="1">
      <c r="A65" s="76" t="s">
        <v>278</v>
      </c>
      <c r="B65" s="16">
        <v>40484</v>
      </c>
      <c r="C65" s="17" t="s">
        <v>10</v>
      </c>
      <c r="D65" s="56" t="s">
        <v>7</v>
      </c>
      <c r="E65" s="57">
        <v>936</v>
      </c>
      <c r="F65" s="57">
        <v>190</v>
      </c>
      <c r="G65" s="57" t="s">
        <v>7</v>
      </c>
      <c r="H65" s="57"/>
      <c r="I65" s="58">
        <v>7280</v>
      </c>
      <c r="J65" s="58">
        <v>6.2</v>
      </c>
      <c r="K65" s="58"/>
      <c r="L65" s="58"/>
      <c r="M65" s="58" t="s">
        <v>7</v>
      </c>
      <c r="N65" s="58"/>
      <c r="O65" s="58">
        <v>9300</v>
      </c>
      <c r="P65" s="58"/>
      <c r="Q65" s="58">
        <v>240</v>
      </c>
      <c r="R65" s="58"/>
      <c r="S65" s="58" t="s">
        <v>7</v>
      </c>
      <c r="T65" s="58">
        <v>6.92</v>
      </c>
      <c r="U65" s="58">
        <v>9500</v>
      </c>
      <c r="V65" s="59"/>
      <c r="W65" s="59"/>
      <c r="X65" s="59">
        <v>1300</v>
      </c>
      <c r="Y65" s="13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</row>
    <row r="66" spans="1:228" s="18" customFormat="1">
      <c r="A66" s="143" t="s">
        <v>12</v>
      </c>
      <c r="B66" s="144"/>
      <c r="C66" s="145"/>
      <c r="D66" s="37" t="str">
        <f>IFERROR((((2*(ABS((D64-D65))))/(D65+D64))*100),Refs!$B$9)</f>
        <v>N/A</v>
      </c>
      <c r="E66" s="38">
        <f>IFERROR((((2*(ABS((E64-E65))))/(E65+E64))*100),Refs!$B$9)</f>
        <v>2.0507285483000537</v>
      </c>
      <c r="F66" s="38">
        <f>IFERROR((((2*(ABS((F64-F65))))/(F65+F64))*100),Refs!$B$9)</f>
        <v>0</v>
      </c>
      <c r="G66" s="38" t="str">
        <f>IFERROR((((2*(ABS((G64-G65))))/(G65+G64))*100),Refs!$B$9)</f>
        <v>N/A</v>
      </c>
      <c r="H66" s="38" t="str">
        <f>IFERROR((((2*(ABS((H64-H65))))/(H65+H64))*100),Refs!$B$9)</f>
        <v>N/A</v>
      </c>
      <c r="I66" s="38">
        <f>IFERROR((((2*(ABS((I64-I65))))/(I65+I64))*100),Refs!$B$9)</f>
        <v>0.13745704467353953</v>
      </c>
      <c r="J66" s="38">
        <f>IFERROR((((2*(ABS((J64-J65))))/(J65+J64))*100),Refs!$B$9)</f>
        <v>3.1746031746031771</v>
      </c>
      <c r="K66" s="38" t="str">
        <f>IFERROR((((2*(ABS((K64-K65))))/(K65+K64))*100),Refs!$B$9)</f>
        <v>N/A</v>
      </c>
      <c r="L66" s="38" t="str">
        <f>IFERROR((((2*(ABS((L64-L65))))/(L65+L64))*100),Refs!$B$9)</f>
        <v>N/A</v>
      </c>
      <c r="M66" s="38" t="str">
        <f>IFERROR((((2*(ABS((M64-M65))))/(M65+M64))*100),Refs!$B$9)</f>
        <v>N/A</v>
      </c>
      <c r="N66" s="38" t="str">
        <f>IFERROR((((2*(ABS((N64-N65))))/(N65+N64))*100),Refs!$B$9)</f>
        <v>N/A</v>
      </c>
      <c r="O66" s="38">
        <f>IFERROR((((2*(ABS((O64-O65))))/(O65+O64))*100),Refs!$B$9)</f>
        <v>0.42918454935622319</v>
      </c>
      <c r="P66" s="38" t="str">
        <f>IFERROR((((2*(ABS((P64-P65))))/(P65+P64))*100),Refs!$B$9)</f>
        <v>N/A</v>
      </c>
      <c r="Q66" s="38">
        <f>IFERROR((((2*(ABS((Q64-Q65))))/(Q65+Q64))*100),Refs!$B$9)</f>
        <v>4.2553191489361701</v>
      </c>
      <c r="R66" s="38" t="str">
        <f>IFERROR((((2*(ABS((R64-R65))))/(R65+R64))*100),Refs!$B$9)</f>
        <v>N/A</v>
      </c>
      <c r="S66" s="38" t="str">
        <f>IFERROR((((2*(ABS((S64-S65))))/(S65+S64))*100),Refs!$B$9)</f>
        <v>N/A</v>
      </c>
      <c r="T66" s="38">
        <f>IFERROR((ABS(T65-T64)),Refs!$B$9)</f>
        <v>9.9999999999997868E-3</v>
      </c>
      <c r="U66" s="38">
        <f>IFERROR((((2*(ABS((U64-U65))))/(U65+U64))*100),Refs!$B$9)</f>
        <v>7.6502732240437163</v>
      </c>
      <c r="V66" s="38" t="str">
        <f>IFERROR((((2*(ABS((V64-V65))))/(V65+V64))*100),Refs!$B$9)</f>
        <v>N/A</v>
      </c>
      <c r="W66" s="38" t="str">
        <f>IFERROR((((2*(ABS((W64-W65))))/(W65+W64))*100),Refs!$B$9)</f>
        <v>N/A</v>
      </c>
      <c r="X66" s="38">
        <f>IFERROR((((2*(ABS((X64-X65))))/(X65+X64))*100),Refs!$B$9)</f>
        <v>14.285714285714285</v>
      </c>
      <c r="Y66" s="122" t="str">
        <f>IFERROR((((2*(ABS((Y64-Y65))))/(Y65+Y64))*100),Refs!$B$9)</f>
        <v>N/A</v>
      </c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</row>
    <row r="67" spans="1:228" s="10" customFormat="1">
      <c r="A67" s="137" t="s">
        <v>79</v>
      </c>
      <c r="B67" s="138"/>
      <c r="C67" s="139"/>
      <c r="D67" s="39"/>
      <c r="E67" s="40"/>
      <c r="F67" s="40"/>
      <c r="G67" s="41"/>
      <c r="H67" s="41"/>
      <c r="I67" s="40"/>
      <c r="J67" s="41"/>
      <c r="K67" s="40"/>
      <c r="L67" s="41"/>
      <c r="M67" s="41"/>
      <c r="N67" s="41"/>
      <c r="O67" s="40"/>
      <c r="P67" s="40"/>
      <c r="Q67" s="41"/>
      <c r="R67" s="40"/>
      <c r="S67" s="41"/>
      <c r="T67" s="41"/>
      <c r="U67" s="40"/>
      <c r="V67" s="40"/>
      <c r="W67" s="40"/>
      <c r="X67" s="41"/>
      <c r="Y67" s="131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</row>
    <row r="68" spans="1:228" s="10" customFormat="1">
      <c r="A68" s="137" t="s">
        <v>80</v>
      </c>
      <c r="B68" s="138"/>
      <c r="C68" s="139"/>
      <c r="D68" s="39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123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</row>
    <row r="69" spans="1:228" s="11" customFormat="1" ht="15.75" thickBot="1">
      <c r="A69" s="140" t="s">
        <v>81</v>
      </c>
      <c r="B69" s="141"/>
      <c r="C69" s="142"/>
      <c r="D69" s="44"/>
      <c r="E69" s="45"/>
      <c r="F69" s="45"/>
      <c r="G69" s="46"/>
      <c r="H69" s="46"/>
      <c r="I69" s="45"/>
      <c r="J69" s="46"/>
      <c r="K69" s="45"/>
      <c r="L69" s="46"/>
      <c r="M69" s="46"/>
      <c r="N69" s="46"/>
      <c r="O69" s="45"/>
      <c r="P69" s="45"/>
      <c r="Q69" s="46"/>
      <c r="R69" s="45"/>
      <c r="S69" s="46"/>
      <c r="T69" s="46"/>
      <c r="U69" s="45"/>
      <c r="V69" s="45"/>
      <c r="W69" s="45"/>
      <c r="X69" s="46"/>
      <c r="Y69" s="132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</row>
    <row r="70" spans="1:228" s="10" customFormat="1">
      <c r="C70"/>
      <c r="D70" s="94"/>
      <c r="E70" s="79" t="s">
        <v>290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</row>
    <row r="71" spans="1:228" s="11" customFormat="1" ht="15.75" thickBot="1">
      <c r="A71" s="7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</row>
    <row r="72" spans="1:228" s="9" customFormat="1">
      <c r="A72" s="7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</row>
    <row r="73" spans="1:228" s="9" customFormat="1">
      <c r="A73" s="7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</row>
    <row r="74" spans="1:228" s="18" customFormat="1">
      <c r="A74" s="7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  <c r="CG74" s="112"/>
      <c r="CH74" s="112"/>
      <c r="CI74" s="112"/>
      <c r="CJ74" s="112"/>
      <c r="CK74" s="112"/>
      <c r="CL74" s="112"/>
      <c r="CM74" s="112"/>
      <c r="CN74" s="112"/>
      <c r="CO74" s="112"/>
      <c r="CP74" s="112"/>
      <c r="CQ74" s="112"/>
      <c r="CR74" s="112"/>
      <c r="CS74" s="112"/>
      <c r="CT74" s="112"/>
      <c r="CU74" s="112"/>
      <c r="CV74" s="112"/>
      <c r="CW74" s="112"/>
      <c r="CX74" s="112"/>
      <c r="CY74" s="112"/>
      <c r="CZ74" s="112"/>
      <c r="DA74" s="112"/>
      <c r="DB74" s="112"/>
      <c r="DC74" s="112"/>
      <c r="DD74" s="112"/>
      <c r="DE74" s="112"/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2"/>
      <c r="DR74" s="112"/>
      <c r="DS74" s="112"/>
      <c r="DT74" s="112"/>
      <c r="DU74" s="112"/>
      <c r="DV74" s="112"/>
      <c r="DW74" s="112"/>
      <c r="DX74" s="112"/>
      <c r="DY74" s="112"/>
      <c r="DZ74" s="112"/>
      <c r="EA74" s="112"/>
      <c r="EB74" s="112"/>
      <c r="EC74" s="112"/>
      <c r="ED74" s="112"/>
      <c r="EE74" s="112"/>
      <c r="EF74" s="112"/>
      <c r="EG74" s="112"/>
      <c r="EH74" s="112"/>
      <c r="EI74" s="112"/>
      <c r="EJ74" s="112"/>
      <c r="EK74" s="112"/>
      <c r="EL74" s="112"/>
      <c r="EM74" s="112"/>
      <c r="EN74" s="112"/>
      <c r="EO74" s="112"/>
      <c r="EP74" s="112"/>
      <c r="EQ74" s="112"/>
      <c r="ER74" s="112"/>
      <c r="ES74" s="112"/>
      <c r="ET74" s="112"/>
      <c r="EU74" s="112"/>
      <c r="EV74" s="112"/>
      <c r="EW74" s="112"/>
      <c r="EX74" s="112"/>
      <c r="EY74" s="112"/>
      <c r="EZ74" s="112"/>
      <c r="FA74" s="112"/>
      <c r="FB74" s="112"/>
      <c r="FC74" s="112"/>
      <c r="FD74" s="112"/>
      <c r="FE74" s="112"/>
      <c r="FF74" s="112"/>
      <c r="FG74" s="112"/>
      <c r="FH74" s="112"/>
      <c r="FI74" s="112"/>
      <c r="FJ74" s="112"/>
      <c r="FK74" s="112"/>
      <c r="FL74" s="112"/>
      <c r="FM74" s="112"/>
      <c r="FN74" s="112"/>
      <c r="FO74" s="112"/>
      <c r="FP74" s="112"/>
      <c r="FQ74" s="112"/>
      <c r="FR74" s="112"/>
      <c r="FS74" s="112"/>
      <c r="FT74" s="112"/>
      <c r="FU74" s="112"/>
      <c r="FV74" s="112"/>
      <c r="FW74" s="112"/>
      <c r="FX74" s="112"/>
      <c r="FY74" s="112"/>
      <c r="FZ74" s="112"/>
      <c r="GA74" s="112"/>
      <c r="GB74" s="112"/>
      <c r="GC74" s="112"/>
      <c r="GD74" s="112"/>
      <c r="GE74" s="112"/>
      <c r="GF74" s="112"/>
      <c r="GG74" s="112"/>
      <c r="GH74" s="112"/>
      <c r="GI74" s="112"/>
      <c r="GJ74" s="112"/>
      <c r="GK74" s="112"/>
      <c r="GL74" s="112"/>
      <c r="GM74" s="112"/>
      <c r="GN74" s="112"/>
      <c r="GO74" s="112"/>
      <c r="GP74" s="112"/>
      <c r="GQ74" s="112"/>
      <c r="GR74" s="112"/>
      <c r="GS74" s="112"/>
      <c r="GT74" s="112"/>
      <c r="GU74" s="112"/>
      <c r="GV74" s="112"/>
      <c r="GW74" s="112"/>
      <c r="GX74" s="112"/>
      <c r="GY74" s="112"/>
      <c r="GZ74" s="112"/>
      <c r="HA74" s="112"/>
      <c r="HB74" s="112"/>
      <c r="HC74" s="112"/>
      <c r="HD74" s="112"/>
      <c r="HE74" s="112"/>
      <c r="HF74" s="112"/>
      <c r="HG74" s="112"/>
      <c r="HH74" s="112"/>
      <c r="HI74" s="112"/>
      <c r="HJ74" s="112"/>
      <c r="HK74" s="112"/>
      <c r="HL74" s="112"/>
      <c r="HM74" s="112"/>
      <c r="HN74" s="112"/>
      <c r="HO74" s="112"/>
      <c r="HP74" s="112"/>
      <c r="HQ74" s="112"/>
      <c r="HR74" s="112"/>
      <c r="HS74" s="112"/>
      <c r="HT74" s="112"/>
    </row>
    <row r="75" spans="1:228" s="10" customFormat="1">
      <c r="A75" s="7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</row>
    <row r="76" spans="1:228" s="10" customFormat="1">
      <c r="A76" s="7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</row>
    <row r="77" spans="1:228" s="11" customFormat="1" ht="15.75" thickBot="1">
      <c r="A77" s="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</row>
    <row r="78" spans="1:228" s="21" customFormat="1">
      <c r="A78" s="7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  <c r="DA78" s="111"/>
      <c r="DB78" s="111"/>
      <c r="DC78" s="111"/>
      <c r="DD78" s="111"/>
      <c r="DE78" s="111"/>
      <c r="DF78" s="111"/>
      <c r="DG78" s="111"/>
      <c r="DH78" s="111"/>
      <c r="DI78" s="111"/>
      <c r="DJ78" s="111"/>
      <c r="DK78" s="111"/>
      <c r="DL78" s="111"/>
      <c r="DM78" s="111"/>
      <c r="DN78" s="111"/>
      <c r="DO78" s="111"/>
      <c r="DP78" s="111"/>
      <c r="DQ78" s="111"/>
      <c r="DR78" s="111"/>
      <c r="DS78" s="111"/>
      <c r="DT78" s="111"/>
      <c r="DU78" s="111"/>
      <c r="DV78" s="111"/>
      <c r="DW78" s="111"/>
      <c r="DX78" s="111"/>
      <c r="DY78" s="111"/>
      <c r="DZ78" s="111"/>
      <c r="EA78" s="111"/>
      <c r="EB78" s="111"/>
      <c r="EC78" s="111"/>
      <c r="ED78" s="111"/>
      <c r="EE78" s="111"/>
      <c r="EF78" s="111"/>
      <c r="EG78" s="111"/>
      <c r="EH78" s="111"/>
      <c r="EI78" s="111"/>
      <c r="EJ78" s="111"/>
      <c r="EK78" s="111"/>
      <c r="EL78" s="111"/>
      <c r="EM78" s="111"/>
      <c r="EN78" s="111"/>
      <c r="EO78" s="111"/>
      <c r="EP78" s="111"/>
      <c r="EQ78" s="111"/>
      <c r="ER78" s="111"/>
      <c r="ES78" s="111"/>
      <c r="ET78" s="111"/>
      <c r="EU78" s="111"/>
      <c r="EV78" s="111"/>
      <c r="EW78" s="111"/>
      <c r="EX78" s="111"/>
      <c r="EY78" s="111"/>
      <c r="EZ78" s="111"/>
      <c r="FA78" s="111"/>
      <c r="FB78" s="111"/>
      <c r="FC78" s="111"/>
      <c r="FD78" s="111"/>
      <c r="FE78" s="111"/>
      <c r="FF78" s="111"/>
      <c r="FG78" s="111"/>
      <c r="FH78" s="111"/>
      <c r="FI78" s="111"/>
      <c r="FJ78" s="111"/>
      <c r="FK78" s="111"/>
      <c r="FL78" s="111"/>
      <c r="FM78" s="111"/>
      <c r="FN78" s="111"/>
      <c r="FO78" s="111"/>
      <c r="FP78" s="111"/>
      <c r="FQ78" s="111"/>
      <c r="FR78" s="111"/>
      <c r="FS78" s="111"/>
      <c r="FT78" s="111"/>
      <c r="FU78" s="111"/>
      <c r="FV78" s="111"/>
      <c r="FW78" s="111"/>
      <c r="FX78" s="111"/>
      <c r="FY78" s="111"/>
      <c r="FZ78" s="111"/>
      <c r="GA78" s="111"/>
      <c r="GB78" s="111"/>
      <c r="GC78" s="111"/>
      <c r="GD78" s="111"/>
      <c r="GE78" s="111"/>
      <c r="GF78" s="111"/>
      <c r="GG78" s="111"/>
      <c r="GH78" s="111"/>
      <c r="GI78" s="111"/>
      <c r="GJ78" s="111"/>
      <c r="GK78" s="111"/>
      <c r="GL78" s="111"/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1"/>
      <c r="HA78" s="111"/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1"/>
      <c r="HP78" s="111"/>
      <c r="HQ78" s="111"/>
      <c r="HR78" s="111"/>
      <c r="HS78" s="111"/>
      <c r="HT78" s="111"/>
    </row>
    <row r="79" spans="1:228" s="21" customFormat="1">
      <c r="A79" s="7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1"/>
      <c r="CS79" s="111"/>
      <c r="CT79" s="111"/>
      <c r="CU79" s="111"/>
      <c r="CV79" s="111"/>
      <c r="CW79" s="111"/>
      <c r="CX79" s="111"/>
      <c r="CY79" s="111"/>
      <c r="CZ79" s="111"/>
      <c r="DA79" s="111"/>
      <c r="DB79" s="111"/>
      <c r="DC79" s="111"/>
      <c r="DD79" s="111"/>
      <c r="DE79" s="111"/>
      <c r="DF79" s="111"/>
      <c r="DG79" s="111"/>
      <c r="DH79" s="111"/>
      <c r="DI79" s="111"/>
      <c r="DJ79" s="111"/>
      <c r="DK79" s="111"/>
      <c r="DL79" s="111"/>
      <c r="DM79" s="111"/>
      <c r="DN79" s="111"/>
      <c r="DO79" s="111"/>
      <c r="DP79" s="111"/>
      <c r="DQ79" s="111"/>
      <c r="DR79" s="111"/>
      <c r="DS79" s="111"/>
      <c r="DT79" s="111"/>
      <c r="DU79" s="111"/>
      <c r="DV79" s="111"/>
      <c r="DW79" s="111"/>
      <c r="DX79" s="111"/>
      <c r="DY79" s="111"/>
      <c r="DZ79" s="111"/>
      <c r="EA79" s="111"/>
      <c r="EB79" s="111"/>
      <c r="EC79" s="111"/>
      <c r="ED79" s="111"/>
      <c r="EE79" s="111"/>
      <c r="EF79" s="111"/>
      <c r="EG79" s="111"/>
      <c r="EH79" s="111"/>
      <c r="EI79" s="111"/>
      <c r="EJ79" s="111"/>
      <c r="EK79" s="111"/>
      <c r="EL79" s="111"/>
      <c r="EM79" s="111"/>
      <c r="EN79" s="111"/>
      <c r="EO79" s="111"/>
      <c r="EP79" s="111"/>
      <c r="EQ79" s="111"/>
      <c r="ER79" s="111"/>
      <c r="ES79" s="111"/>
      <c r="ET79" s="111"/>
      <c r="EU79" s="111"/>
      <c r="EV79" s="111"/>
      <c r="EW79" s="111"/>
      <c r="EX79" s="111"/>
      <c r="EY79" s="111"/>
      <c r="EZ79" s="111"/>
      <c r="FA79" s="111"/>
      <c r="FB79" s="111"/>
      <c r="FC79" s="111"/>
      <c r="FD79" s="111"/>
      <c r="FE79" s="111"/>
      <c r="FF79" s="111"/>
      <c r="FG79" s="111"/>
      <c r="FH79" s="111"/>
      <c r="FI79" s="111"/>
      <c r="FJ79" s="111"/>
      <c r="FK79" s="111"/>
      <c r="FL79" s="111"/>
      <c r="FM79" s="111"/>
      <c r="FN79" s="111"/>
      <c r="FO79" s="111"/>
      <c r="FP79" s="111"/>
      <c r="FQ79" s="111"/>
      <c r="FR79" s="111"/>
      <c r="FS79" s="111"/>
      <c r="FT79" s="111"/>
      <c r="FU79" s="111"/>
      <c r="FV79" s="111"/>
      <c r="FW79" s="111"/>
      <c r="FX79" s="111"/>
      <c r="FY79" s="111"/>
      <c r="FZ79" s="111"/>
      <c r="GA79" s="111"/>
      <c r="GB79" s="111"/>
      <c r="GC79" s="111"/>
      <c r="GD79" s="111"/>
      <c r="GE79" s="111"/>
      <c r="GF79" s="111"/>
      <c r="GG79" s="111"/>
      <c r="GH79" s="111"/>
      <c r="GI79" s="111"/>
      <c r="GJ79" s="111"/>
      <c r="GK79" s="111"/>
      <c r="GL79" s="111"/>
      <c r="GM79" s="111"/>
      <c r="GN79" s="111"/>
      <c r="GO79" s="111"/>
      <c r="GP79" s="111"/>
      <c r="GQ79" s="111"/>
      <c r="GR79" s="111"/>
      <c r="GS79" s="111"/>
      <c r="GT79" s="111"/>
      <c r="GU79" s="111"/>
      <c r="GV79" s="111"/>
      <c r="GW79" s="111"/>
      <c r="GX79" s="111"/>
      <c r="GY79" s="111"/>
      <c r="GZ79" s="111"/>
      <c r="HA79" s="111"/>
      <c r="HB79" s="111"/>
      <c r="HC79" s="111"/>
      <c r="HD79" s="111"/>
      <c r="HE79" s="111"/>
      <c r="HF79" s="111"/>
      <c r="HG79" s="111"/>
      <c r="HH79" s="111"/>
      <c r="HI79" s="111"/>
      <c r="HJ79" s="111"/>
      <c r="HK79" s="111"/>
      <c r="HL79" s="111"/>
      <c r="HM79" s="111"/>
      <c r="HN79" s="111"/>
      <c r="HO79" s="111"/>
      <c r="HP79" s="111"/>
      <c r="HQ79" s="111"/>
      <c r="HR79" s="111"/>
      <c r="HS79" s="111"/>
      <c r="HT79" s="111"/>
    </row>
    <row r="80" spans="1:228" s="18" customFormat="1">
      <c r="A80" s="7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  <c r="CN80" s="112"/>
      <c r="CO80" s="112"/>
      <c r="CP80" s="112"/>
      <c r="CQ80" s="112"/>
      <c r="CR80" s="112"/>
      <c r="CS80" s="112"/>
      <c r="CT80" s="112"/>
      <c r="CU80" s="112"/>
      <c r="CV80" s="112"/>
      <c r="CW80" s="112"/>
      <c r="CX80" s="112"/>
      <c r="CY80" s="112"/>
      <c r="CZ80" s="112"/>
      <c r="DA80" s="112"/>
      <c r="DB80" s="112"/>
      <c r="DC80" s="112"/>
      <c r="DD80" s="112"/>
      <c r="DE80" s="112"/>
      <c r="DF80" s="112"/>
      <c r="DG80" s="112"/>
      <c r="DH80" s="112"/>
      <c r="DI80" s="112"/>
      <c r="DJ80" s="112"/>
      <c r="DK80" s="112"/>
      <c r="DL80" s="112"/>
      <c r="DM80" s="112"/>
      <c r="DN80" s="112"/>
      <c r="DO80" s="112"/>
      <c r="DP80" s="112"/>
      <c r="DQ80" s="112"/>
      <c r="DR80" s="112"/>
      <c r="DS80" s="112"/>
      <c r="DT80" s="112"/>
      <c r="DU80" s="112"/>
      <c r="DV80" s="112"/>
      <c r="DW80" s="112"/>
      <c r="DX80" s="112"/>
      <c r="DY80" s="112"/>
      <c r="DZ80" s="112"/>
      <c r="EA80" s="112"/>
      <c r="EB80" s="112"/>
      <c r="EC80" s="112"/>
      <c r="ED80" s="112"/>
      <c r="EE80" s="112"/>
      <c r="EF80" s="112"/>
      <c r="EG80" s="112"/>
      <c r="EH80" s="112"/>
      <c r="EI80" s="112"/>
      <c r="EJ80" s="112"/>
      <c r="EK80" s="112"/>
      <c r="EL80" s="112"/>
      <c r="EM80" s="112"/>
      <c r="EN80" s="112"/>
      <c r="EO80" s="112"/>
      <c r="EP80" s="112"/>
      <c r="EQ80" s="112"/>
      <c r="ER80" s="112"/>
      <c r="ES80" s="112"/>
      <c r="ET80" s="112"/>
      <c r="EU80" s="112"/>
      <c r="EV80" s="112"/>
      <c r="EW80" s="112"/>
      <c r="EX80" s="112"/>
      <c r="EY80" s="112"/>
      <c r="EZ80" s="112"/>
      <c r="FA80" s="112"/>
      <c r="FB80" s="112"/>
      <c r="FC80" s="112"/>
      <c r="FD80" s="112"/>
      <c r="FE80" s="112"/>
      <c r="FF80" s="112"/>
      <c r="FG80" s="112"/>
      <c r="FH80" s="112"/>
      <c r="FI80" s="112"/>
      <c r="FJ80" s="112"/>
      <c r="FK80" s="112"/>
      <c r="FL80" s="112"/>
      <c r="FM80" s="112"/>
      <c r="FN80" s="112"/>
      <c r="FO80" s="112"/>
      <c r="FP80" s="112"/>
      <c r="FQ80" s="112"/>
      <c r="FR80" s="112"/>
      <c r="FS80" s="112"/>
      <c r="FT80" s="112"/>
      <c r="FU80" s="112"/>
      <c r="FV80" s="112"/>
      <c r="FW80" s="112"/>
      <c r="FX80" s="112"/>
      <c r="FY80" s="112"/>
      <c r="FZ80" s="112"/>
      <c r="GA80" s="112"/>
      <c r="GB80" s="112"/>
      <c r="GC80" s="112"/>
      <c r="GD80" s="112"/>
      <c r="GE80" s="112"/>
      <c r="GF80" s="112"/>
      <c r="GG80" s="112"/>
      <c r="GH80" s="112"/>
      <c r="GI80" s="112"/>
      <c r="GJ80" s="112"/>
      <c r="GK80" s="112"/>
      <c r="GL80" s="112"/>
      <c r="GM80" s="112"/>
      <c r="GN80" s="112"/>
      <c r="GO80" s="112"/>
      <c r="GP80" s="112"/>
      <c r="GQ80" s="112"/>
      <c r="GR80" s="112"/>
      <c r="GS80" s="112"/>
      <c r="GT80" s="112"/>
      <c r="GU80" s="112"/>
      <c r="GV80" s="112"/>
      <c r="GW80" s="112"/>
      <c r="GX80" s="112"/>
      <c r="GY80" s="112"/>
      <c r="GZ80" s="112"/>
      <c r="HA80" s="112"/>
      <c r="HB80" s="112"/>
      <c r="HC80" s="112"/>
      <c r="HD80" s="112"/>
      <c r="HE80" s="112"/>
      <c r="HF80" s="112"/>
      <c r="HG80" s="112"/>
      <c r="HH80" s="112"/>
      <c r="HI80" s="112"/>
      <c r="HJ80" s="112"/>
      <c r="HK80" s="112"/>
      <c r="HL80" s="112"/>
      <c r="HM80" s="112"/>
      <c r="HN80" s="112"/>
      <c r="HO80" s="112"/>
      <c r="HP80" s="112"/>
      <c r="HQ80" s="112"/>
      <c r="HR80" s="112"/>
      <c r="HS80" s="112"/>
      <c r="HT80" s="112"/>
    </row>
    <row r="81" spans="1:228" s="10" customFormat="1">
      <c r="A81" s="7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</row>
    <row r="82" spans="1:228" s="10" customFormat="1">
      <c r="A82" s="7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</row>
    <row r="83" spans="1:228" s="11" customFormat="1" ht="15.75" thickBot="1">
      <c r="A83" s="7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</row>
  </sheetData>
  <sheetProtection formatCells="0" formatColumns="0" formatRows="0" insertColumns="0" insertRows="0" deleteColumns="0" deleteRows="0" sort="0" autoFilter="0"/>
  <mergeCells count="40">
    <mergeCell ref="A13:C13"/>
    <mergeCell ref="A14:C14"/>
    <mergeCell ref="A26:C26"/>
    <mergeCell ref="A17:C17"/>
    <mergeCell ref="A18:C18"/>
    <mergeCell ref="A19:C19"/>
    <mergeCell ref="A20:C20"/>
    <mergeCell ref="A24:C24"/>
    <mergeCell ref="A25:C25"/>
    <mergeCell ref="A23:C23"/>
    <mergeCell ref="A12:C12"/>
    <mergeCell ref="A5:C5"/>
    <mergeCell ref="A11:C11"/>
    <mergeCell ref="A6:C6"/>
    <mergeCell ref="A7:C7"/>
    <mergeCell ref="A8:C8"/>
    <mergeCell ref="A50:C50"/>
    <mergeCell ref="A51:C51"/>
    <mergeCell ref="A29:C29"/>
    <mergeCell ref="A30:C30"/>
    <mergeCell ref="A31:C31"/>
    <mergeCell ref="A32:C32"/>
    <mergeCell ref="A36:C36"/>
    <mergeCell ref="A37:C37"/>
    <mergeCell ref="A38:C38"/>
    <mergeCell ref="A35:C35"/>
    <mergeCell ref="A48:C48"/>
    <mergeCell ref="A49:C49"/>
    <mergeCell ref="A67:C67"/>
    <mergeCell ref="A68:C68"/>
    <mergeCell ref="A69:C69"/>
    <mergeCell ref="A54:C54"/>
    <mergeCell ref="A55:C55"/>
    <mergeCell ref="A56:C56"/>
    <mergeCell ref="A57:C57"/>
    <mergeCell ref="A60:C60"/>
    <mergeCell ref="A61:C61"/>
    <mergeCell ref="A62:C62"/>
    <mergeCell ref="A63:C63"/>
    <mergeCell ref="A66:C66"/>
  </mergeCells>
  <conditionalFormatting sqref="D54:Y54 D60:Y60 D66:Y66 D11:Y11 D17:Y17 D23:Y23 D29:Y29 D35:Y35 D48:Y48 D5:Y5">
    <cfRule type="expression" dxfId="1" priority="1">
      <formula>AND(IF(D5&gt;=50,TRUE),IF(D5="N/A",FALSE,TRUE))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R56:Y56 D37 D13 D31:Y31 D25:Y25 D19:Y19 F13:Y13 F37:Y37 D50 F50:Y50 D7:Y7 R62:Y62 G62:P62 D62:E62 D68:Y68 D56:E56 G56:P56">
      <formula1>#REF!</formula1>
    </dataValidation>
  </dataValidations>
  <pageMargins left="0.70866141732283472" right="0.70866141732283472" top="1.3779527559055118" bottom="0.74803149606299213" header="0.31496062992125984" footer="0.31496062992125984"/>
  <pageSetup paperSize="17" scale="73" orientation="landscape" r:id="rId1"/>
  <headerFooter>
    <oddHeader>&amp;L&amp;G&amp;C&amp;"Arial,Regular"&amp;18Table C-58: Rose Creek Drainage Groundwater Quality
2010 QA/QC Duplicates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IC52"/>
  <sheetViews>
    <sheetView tabSelected="1" view="pageLayout" zoomScaleNormal="60" workbookViewId="0">
      <selection activeCell="A8" sqref="A8:C8"/>
    </sheetView>
  </sheetViews>
  <sheetFormatPr defaultRowHeight="15"/>
  <cols>
    <col min="1" max="1" width="14.85546875" style="78" customWidth="1"/>
    <col min="2" max="2" width="10.28515625" customWidth="1"/>
    <col min="3" max="3" width="11.7109375" customWidth="1"/>
    <col min="4" max="4" width="6.7109375" bestFit="1" customWidth="1"/>
    <col min="5" max="5" width="25.5703125" bestFit="1" customWidth="1"/>
    <col min="6" max="6" width="5.5703125" bestFit="1" customWidth="1"/>
    <col min="7" max="7" width="5.7109375" bestFit="1" customWidth="1"/>
    <col min="8" max="8" width="6.7109375" bestFit="1" customWidth="1"/>
    <col min="9" max="9" width="25.5703125" bestFit="1" customWidth="1"/>
    <col min="10" max="10" width="6.7109375" bestFit="1" customWidth="1"/>
    <col min="11" max="11" width="6.5703125" bestFit="1" customWidth="1"/>
    <col min="12" max="12" width="24.85546875" bestFit="1" customWidth="1"/>
    <col min="13" max="13" width="7.5703125" bestFit="1" customWidth="1"/>
    <col min="14" max="14" width="5.7109375" bestFit="1" customWidth="1"/>
    <col min="15" max="15" width="5.5703125" bestFit="1" customWidth="1"/>
    <col min="16" max="16" width="24.85546875" bestFit="1" customWidth="1"/>
    <col min="17" max="17" width="5.140625" bestFit="1" customWidth="1"/>
    <col min="18" max="18" width="5.5703125" bestFit="1" customWidth="1"/>
    <col min="19" max="19" width="6.5703125" bestFit="1" customWidth="1"/>
    <col min="20" max="20" width="7.5703125" bestFit="1" customWidth="1"/>
    <col min="21" max="21" width="9.5703125" bestFit="1" customWidth="1"/>
    <col min="22" max="22" width="5.7109375" bestFit="1" customWidth="1"/>
    <col min="23" max="23" width="24.85546875" customWidth="1"/>
    <col min="24" max="24" width="7.5703125" bestFit="1" customWidth="1"/>
    <col min="25" max="25" width="5.5703125" bestFit="1" customWidth="1"/>
    <col min="26" max="26" width="5.7109375" bestFit="1" customWidth="1"/>
    <col min="27" max="27" width="7.5703125" bestFit="1" customWidth="1"/>
    <col min="28" max="28" width="5.7109375" bestFit="1" customWidth="1"/>
    <col min="29" max="29" width="8.5703125" bestFit="1" customWidth="1"/>
    <col min="30" max="30" width="5.7109375" bestFit="1" customWidth="1"/>
    <col min="31" max="31" width="6.5703125" bestFit="1" customWidth="1"/>
    <col min="32" max="32" width="5.7109375" bestFit="1" customWidth="1"/>
    <col min="33" max="33" width="5.5703125" style="1" bestFit="1" customWidth="1"/>
    <col min="34" max="34" width="5.5703125" bestFit="1" customWidth="1"/>
    <col min="35" max="35" width="5.7109375" bestFit="1" customWidth="1"/>
    <col min="36" max="36" width="24.85546875" bestFit="1" customWidth="1"/>
    <col min="37" max="37" width="4.85546875" bestFit="1" customWidth="1"/>
    <col min="38" max="237" width="9.140625" style="113"/>
  </cols>
  <sheetData>
    <row r="1" spans="1:237" s="63" customFormat="1" ht="15.75" thickBot="1">
      <c r="A1" s="91"/>
      <c r="B1" s="97"/>
      <c r="C1" s="106"/>
      <c r="D1" s="73" t="s">
        <v>39</v>
      </c>
      <c r="E1" s="110" t="s">
        <v>40</v>
      </c>
      <c r="F1" s="110" t="s">
        <v>41</v>
      </c>
      <c r="G1" s="110" t="s">
        <v>42</v>
      </c>
      <c r="H1" s="110" t="s">
        <v>43</v>
      </c>
      <c r="I1" s="110" t="s">
        <v>44</v>
      </c>
      <c r="J1" s="110" t="s">
        <v>45</v>
      </c>
      <c r="K1" s="110" t="s">
        <v>46</v>
      </c>
      <c r="L1" s="110" t="s">
        <v>47</v>
      </c>
      <c r="M1" s="110" t="s">
        <v>48</v>
      </c>
      <c r="N1" s="110" t="s">
        <v>49</v>
      </c>
      <c r="O1" s="110" t="s">
        <v>50</v>
      </c>
      <c r="P1" s="110" t="s">
        <v>51</v>
      </c>
      <c r="Q1" s="110" t="s">
        <v>52</v>
      </c>
      <c r="R1" s="110" t="s">
        <v>53</v>
      </c>
      <c r="S1" s="110" t="s">
        <v>54</v>
      </c>
      <c r="T1" s="110" t="s">
        <v>55</v>
      </c>
      <c r="U1" s="110" t="s">
        <v>56</v>
      </c>
      <c r="V1" s="110" t="s">
        <v>57</v>
      </c>
      <c r="W1" s="110" t="s">
        <v>58</v>
      </c>
      <c r="X1" s="110" t="s">
        <v>59</v>
      </c>
      <c r="Y1" s="110" t="s">
        <v>60</v>
      </c>
      <c r="Z1" s="110" t="s">
        <v>61</v>
      </c>
      <c r="AA1" s="110" t="s">
        <v>21</v>
      </c>
      <c r="AB1" s="110" t="s">
        <v>62</v>
      </c>
      <c r="AC1" s="110" t="s">
        <v>63</v>
      </c>
      <c r="AD1" s="110" t="s">
        <v>64</v>
      </c>
      <c r="AE1" s="110" t="s">
        <v>65</v>
      </c>
      <c r="AF1" s="110" t="s">
        <v>66</v>
      </c>
      <c r="AG1" s="110" t="s">
        <v>67</v>
      </c>
      <c r="AH1" s="110" t="s">
        <v>68</v>
      </c>
      <c r="AI1" s="110" t="s">
        <v>69</v>
      </c>
      <c r="AJ1" s="110" t="s">
        <v>70</v>
      </c>
      <c r="AK1" s="118" t="s">
        <v>71</v>
      </c>
      <c r="AL1" s="114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</row>
    <row r="2" spans="1:237" s="9" customFormat="1" ht="15.75" thickBot="1">
      <c r="A2" s="107" t="s">
        <v>0</v>
      </c>
      <c r="B2" s="108" t="s">
        <v>74</v>
      </c>
      <c r="C2" s="109" t="s">
        <v>75</v>
      </c>
      <c r="D2" s="89" t="s">
        <v>1</v>
      </c>
      <c r="E2" s="90" t="s">
        <v>1</v>
      </c>
      <c r="F2" s="90" t="s">
        <v>1</v>
      </c>
      <c r="G2" s="90" t="s">
        <v>1</v>
      </c>
      <c r="H2" s="90" t="s">
        <v>1</v>
      </c>
      <c r="I2" s="90" t="s">
        <v>1</v>
      </c>
      <c r="J2" s="90" t="s">
        <v>1</v>
      </c>
      <c r="K2" s="90" t="s">
        <v>2</v>
      </c>
      <c r="L2" s="90" t="s">
        <v>1</v>
      </c>
      <c r="M2" s="90" t="s">
        <v>1</v>
      </c>
      <c r="N2" s="90" t="s">
        <v>1</v>
      </c>
      <c r="O2" s="90" t="s">
        <v>1</v>
      </c>
      <c r="P2" s="90" t="s">
        <v>1</v>
      </c>
      <c r="Q2" s="90" t="s">
        <v>1</v>
      </c>
      <c r="R2" s="90" t="s">
        <v>2</v>
      </c>
      <c r="S2" s="90" t="s">
        <v>2</v>
      </c>
      <c r="T2" s="90" t="s">
        <v>2</v>
      </c>
      <c r="U2" s="90" t="s">
        <v>1</v>
      </c>
      <c r="V2" s="90" t="s">
        <v>1</v>
      </c>
      <c r="W2" s="90" t="s">
        <v>2</v>
      </c>
      <c r="X2" s="90" t="s">
        <v>1</v>
      </c>
      <c r="Y2" s="90" t="s">
        <v>1</v>
      </c>
      <c r="Z2" s="90" t="s">
        <v>1</v>
      </c>
      <c r="AA2" s="90" t="s">
        <v>2</v>
      </c>
      <c r="AB2" s="90" t="s">
        <v>1</v>
      </c>
      <c r="AC2" s="90" t="s">
        <v>1</v>
      </c>
      <c r="AD2" s="90" t="s">
        <v>1</v>
      </c>
      <c r="AE2" s="90" t="s">
        <v>1</v>
      </c>
      <c r="AF2" s="90" t="s">
        <v>1</v>
      </c>
      <c r="AG2" s="90" t="s">
        <v>1</v>
      </c>
      <c r="AH2" s="90" t="s">
        <v>1</v>
      </c>
      <c r="AI2" s="90" t="s">
        <v>1</v>
      </c>
      <c r="AJ2" s="90" t="s">
        <v>1</v>
      </c>
      <c r="AK2" s="119" t="s">
        <v>1</v>
      </c>
      <c r="AL2" s="116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</row>
    <row r="3" spans="1:237" s="9" customFormat="1">
      <c r="A3" s="12" t="s">
        <v>130</v>
      </c>
      <c r="B3" s="13">
        <v>40342</v>
      </c>
      <c r="C3" s="14" t="s">
        <v>3</v>
      </c>
      <c r="D3" s="27" t="s">
        <v>108</v>
      </c>
      <c r="E3" s="28" t="s">
        <v>109</v>
      </c>
      <c r="F3" s="28" t="s">
        <v>131</v>
      </c>
      <c r="G3" s="29" t="s">
        <v>132</v>
      </c>
      <c r="H3" s="28" t="s">
        <v>133</v>
      </c>
      <c r="I3" s="28" t="s">
        <v>93</v>
      </c>
      <c r="J3" s="28" t="s">
        <v>134</v>
      </c>
      <c r="K3" s="28" t="s">
        <v>135</v>
      </c>
      <c r="L3" s="28" t="s">
        <v>136</v>
      </c>
      <c r="M3" s="30" t="s">
        <v>137</v>
      </c>
      <c r="N3" s="28" t="s">
        <v>134</v>
      </c>
      <c r="O3" s="30" t="s">
        <v>138</v>
      </c>
      <c r="P3" s="28" t="s">
        <v>139</v>
      </c>
      <c r="Q3" s="28"/>
      <c r="R3" s="28" t="s">
        <v>140</v>
      </c>
      <c r="S3" s="29" t="s">
        <v>141</v>
      </c>
      <c r="T3" s="28" t="s">
        <v>142</v>
      </c>
      <c r="U3" s="29" t="s">
        <v>143</v>
      </c>
      <c r="V3" s="28" t="s">
        <v>134</v>
      </c>
      <c r="W3" s="28" t="s">
        <v>144</v>
      </c>
      <c r="X3" s="29" t="s">
        <v>145</v>
      </c>
      <c r="Y3" s="30" t="s">
        <v>146</v>
      </c>
      <c r="Z3" s="28" t="s">
        <v>89</v>
      </c>
      <c r="AA3" s="68" t="s">
        <v>96</v>
      </c>
      <c r="AB3" s="30" t="s">
        <v>6</v>
      </c>
      <c r="AC3" s="28" t="s">
        <v>147</v>
      </c>
      <c r="AD3" s="28" t="s">
        <v>88</v>
      </c>
      <c r="AE3" s="28" t="s">
        <v>148</v>
      </c>
      <c r="AF3" s="28" t="s">
        <v>88</v>
      </c>
      <c r="AG3" s="28" t="s">
        <v>112</v>
      </c>
      <c r="AH3" s="30" t="s">
        <v>149</v>
      </c>
      <c r="AI3" s="28" t="s">
        <v>88</v>
      </c>
      <c r="AJ3" s="29" t="s">
        <v>150</v>
      </c>
      <c r="AK3" s="120" t="s">
        <v>89</v>
      </c>
      <c r="AL3" s="116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</row>
    <row r="4" spans="1:237" s="9" customFormat="1">
      <c r="A4" s="15" t="s">
        <v>130</v>
      </c>
      <c r="B4" s="16">
        <v>40342</v>
      </c>
      <c r="C4" s="17" t="s">
        <v>10</v>
      </c>
      <c r="D4" s="33" t="s">
        <v>110</v>
      </c>
      <c r="E4" s="34" t="s">
        <v>132</v>
      </c>
      <c r="F4" s="34" t="s">
        <v>131</v>
      </c>
      <c r="G4" s="35" t="s">
        <v>132</v>
      </c>
      <c r="H4" s="34" t="s">
        <v>87</v>
      </c>
      <c r="I4" s="34" t="s">
        <v>93</v>
      </c>
      <c r="J4" s="34" t="s">
        <v>89</v>
      </c>
      <c r="K4" s="34" t="s">
        <v>151</v>
      </c>
      <c r="L4" s="34" t="s">
        <v>152</v>
      </c>
      <c r="M4" s="36" t="s">
        <v>153</v>
      </c>
      <c r="N4" s="34" t="s">
        <v>89</v>
      </c>
      <c r="O4" s="36" t="s">
        <v>98</v>
      </c>
      <c r="P4" s="34" t="s">
        <v>154</v>
      </c>
      <c r="Q4" s="34"/>
      <c r="R4" s="34" t="s">
        <v>155</v>
      </c>
      <c r="S4" s="35" t="s">
        <v>156</v>
      </c>
      <c r="T4" s="34" t="s">
        <v>157</v>
      </c>
      <c r="U4" s="35" t="s">
        <v>143</v>
      </c>
      <c r="V4" s="34" t="s">
        <v>89</v>
      </c>
      <c r="W4" s="34" t="s">
        <v>158</v>
      </c>
      <c r="X4" s="35" t="s">
        <v>159</v>
      </c>
      <c r="Y4" s="36" t="s">
        <v>160</v>
      </c>
      <c r="Z4" s="34" t="s">
        <v>138</v>
      </c>
      <c r="AA4" s="70" t="s">
        <v>161</v>
      </c>
      <c r="AB4" s="36" t="s">
        <v>8</v>
      </c>
      <c r="AC4" s="34" t="s">
        <v>162</v>
      </c>
      <c r="AD4" s="34" t="s">
        <v>163</v>
      </c>
      <c r="AE4" s="34" t="s">
        <v>164</v>
      </c>
      <c r="AF4" s="34" t="s">
        <v>163</v>
      </c>
      <c r="AG4" s="34" t="s">
        <v>165</v>
      </c>
      <c r="AH4" s="36" t="s">
        <v>149</v>
      </c>
      <c r="AI4" s="34" t="s">
        <v>163</v>
      </c>
      <c r="AJ4" s="35" t="s">
        <v>166</v>
      </c>
      <c r="AK4" s="121" t="s">
        <v>7</v>
      </c>
      <c r="AL4" s="116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</row>
    <row r="5" spans="1:237" s="18" customFormat="1">
      <c r="A5" s="143" t="s">
        <v>12</v>
      </c>
      <c r="B5" s="144"/>
      <c r="C5" s="145"/>
      <c r="D5" s="37">
        <f>IFERROR((((2*(ABS((D3-D4))))/(D4+D3))*100),Refs!$C$3)</f>
        <v>46.153846153846153</v>
      </c>
      <c r="E5" s="38">
        <f>IFERROR((((2*(ABS((E3-E4))))/(E4+E3))*100),Refs!$C$3)</f>
        <v>60</v>
      </c>
      <c r="F5" s="38">
        <f>IFERROR((((2*(ABS((F3-F4))))/(F4+F3))*100),Refs!$C$3)</f>
        <v>0</v>
      </c>
      <c r="G5" s="38">
        <f>IFERROR((((2*(ABS((G3-G4))))/(G4+G3))*100),Refs!$C$3)</f>
        <v>0</v>
      </c>
      <c r="H5" s="38" t="str">
        <f>IFERROR((((2*(ABS((H3-H4))))/(H4+H3))*100),Refs!$C$3)</f>
        <v>N/A</v>
      </c>
      <c r="I5" s="38">
        <f>IFERROR((((2*(ABS((I3-I4))))/(I4+I3))*100),Refs!$C$3)</f>
        <v>0</v>
      </c>
      <c r="J5" s="38" t="str">
        <f>IFERROR((((2*(ABS((J3-J4))))/(J4+J3))*100),Refs!$C$3)</f>
        <v>N/A</v>
      </c>
      <c r="K5" s="38">
        <f>IFERROR((((2*(ABS((K3-K4))))/(K4+K3))*100),Refs!$C$3)</f>
        <v>2.1543985637342908</v>
      </c>
      <c r="L5" s="38">
        <f>IFERROR((((2*(ABS((L3-L4))))/(L4+L3))*100),Refs!$C$3)</f>
        <v>4.5454545454545432</v>
      </c>
      <c r="M5" s="38">
        <f>IFERROR((((2*(ABS((M3-M4))))/(M4+M3))*100),Refs!$C$3)</f>
        <v>2.3529411764705883</v>
      </c>
      <c r="N5" s="38" t="str">
        <f>IFERROR((((2*(ABS((N3-N4))))/(N4+N3))*100),Refs!$C$3)</f>
        <v>N/A</v>
      </c>
      <c r="O5" s="38">
        <f>IFERROR((((2*(ABS((O3-O4))))/(O4+O3))*100),Refs!$C$3)</f>
        <v>20.000000000000007</v>
      </c>
      <c r="P5" s="38">
        <f>IFERROR((((2*(ABS((P3-P4))))/(P4+P3))*100),Refs!$C$3)</f>
        <v>2.0035356511490869</v>
      </c>
      <c r="Q5" s="38" t="str">
        <f>IFERROR((((2*(ABS((Q3-Q4))))/(Q4+Q3))*100),Refs!$C$3)</f>
        <v>N/A</v>
      </c>
      <c r="R5" s="38">
        <f>IFERROR((((2*(ABS((R3-R4))))/(R4+R3))*100),Refs!$C$3)</f>
        <v>5.4054054054054186</v>
      </c>
      <c r="S5" s="38">
        <f>IFERROR((((2*(ABS((S3-S4))))/(S4+S3))*100),Refs!$C$3)</f>
        <v>2.5878003696857692</v>
      </c>
      <c r="T5" s="38">
        <f>IFERROR((((2*(ABS((T3-T4))))/(T4+T3))*100),Refs!$C$3)</f>
        <v>0.50251256281407031</v>
      </c>
      <c r="U5" s="38">
        <f>IFERROR((((2*(ABS((U3-U4))))/(U4+U3))*100),Refs!$C$3)</f>
        <v>0</v>
      </c>
      <c r="V5" s="38" t="str">
        <f>IFERROR((((2*(ABS((V3-V4))))/(V4+V3))*100),Refs!$C$3)</f>
        <v>N/A</v>
      </c>
      <c r="W5" s="38">
        <f>IFERROR((((2*(ABS((W3-W4))))/(W4+W3))*100),Refs!$C$3)</f>
        <v>1.244167962674968</v>
      </c>
      <c r="X5" s="38">
        <f>IFERROR((((2*(ABS((X3-X4))))/(X4+X3))*100),Refs!$C$3)</f>
        <v>1.4598540145985401</v>
      </c>
      <c r="Y5" s="38">
        <f>IFERROR((((2*(ABS((Y3-Y4))))/(Y4+Y3))*100),Refs!$C$3)</f>
        <v>5.5749128919860675</v>
      </c>
      <c r="Z5" s="38" t="str">
        <f>IFERROR((((2*(ABS((Z3-Z4))))/(Z4+Z3))*100),Refs!$C$3)</f>
        <v>N/A</v>
      </c>
      <c r="AA5" s="38">
        <f>IFERROR((((2*(ABS((AA3-AA4))))/(AA4+AA3))*100),Refs!$C$3)</f>
        <v>0.96618357487922701</v>
      </c>
      <c r="AB5" s="38" t="str">
        <f>IFERROR((((2*(ABS((AB3-AB4))))/(AB4+AB3))*100),Refs!$C$3)</f>
        <v>N/A</v>
      </c>
      <c r="AC5" s="38">
        <f>IFERROR((((2*(ABS((AC3-AC4))))/(AC4+AC3))*100),Refs!$C$3)</f>
        <v>4.4960116026105874</v>
      </c>
      <c r="AD5" s="38" t="str">
        <f>IFERROR((((2*(ABS((AD3-AD4))))/(AD4+AD3))*100),Refs!$C$3)</f>
        <v>N/A</v>
      </c>
      <c r="AE5" s="38">
        <f>IFERROR((((2*(ABS((AE3-AE4))))/(AE4+AE3))*100),Refs!$C$3)</f>
        <v>0.29282576866764276</v>
      </c>
      <c r="AF5" s="38" t="str">
        <f>IFERROR((((2*(ABS((AF3-AF4))))/(AF4+AF3))*100),Refs!$C$3)</f>
        <v>N/A</v>
      </c>
      <c r="AG5" s="38">
        <f>IFERROR((((2*(ABS((AG3-AG4))))/(AG4+AG3))*100),Refs!$C$3)</f>
        <v>4.560260586319222</v>
      </c>
      <c r="AH5" s="38">
        <f>IFERROR((((2*(ABS((AH3-AH4))))/(AH4+AH3))*100),Refs!$C$3)</f>
        <v>0</v>
      </c>
      <c r="AI5" s="38" t="str">
        <f>IFERROR((((2*(ABS((AI3-AI4))))/(AI4+AI3))*100),Refs!$C$3)</f>
        <v>N/A</v>
      </c>
      <c r="AJ5" s="38">
        <f>IFERROR((((2*(ABS((AJ3-AJ4))))/(AJ4+AJ3))*100),Refs!$C$3)</f>
        <v>8.2959641255605376</v>
      </c>
      <c r="AK5" s="122" t="str">
        <f>IFERROR((((2*(ABS((AK3-AK4))))/(AK4+AK3))*100),Refs!$C$3)</f>
        <v>N/A</v>
      </c>
      <c r="AL5" s="117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</row>
    <row r="6" spans="1:237" s="10" customFormat="1" ht="63.75">
      <c r="A6" s="137" t="s">
        <v>79</v>
      </c>
      <c r="B6" s="138"/>
      <c r="C6" s="139"/>
      <c r="D6" s="39"/>
      <c r="E6" s="72" t="s">
        <v>281</v>
      </c>
      <c r="F6" s="40"/>
      <c r="G6" s="41"/>
      <c r="H6" s="41"/>
      <c r="I6" s="40"/>
      <c r="J6" s="41"/>
      <c r="K6" s="40"/>
      <c r="L6" s="41"/>
      <c r="M6" s="41"/>
      <c r="N6" s="41"/>
      <c r="O6" s="40"/>
      <c r="P6" s="40"/>
      <c r="Q6" s="41"/>
      <c r="R6" s="40"/>
      <c r="S6" s="41"/>
      <c r="T6" s="41"/>
      <c r="U6" s="40"/>
      <c r="V6" s="40"/>
      <c r="W6" s="40"/>
      <c r="X6" s="41"/>
      <c r="Y6" s="22"/>
      <c r="Z6" s="40"/>
      <c r="AA6" s="41"/>
      <c r="AB6" s="40"/>
      <c r="AC6" s="41"/>
      <c r="AD6" s="40"/>
      <c r="AE6" s="42"/>
      <c r="AF6" s="41"/>
      <c r="AG6" s="43"/>
      <c r="AH6" s="41"/>
      <c r="AI6" s="41"/>
      <c r="AJ6" s="41"/>
      <c r="AK6" s="123"/>
      <c r="AL6" s="116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</row>
    <row r="7" spans="1:237" s="10" customFormat="1">
      <c r="A7" s="137" t="s">
        <v>80</v>
      </c>
      <c r="B7" s="138"/>
      <c r="C7" s="139"/>
      <c r="D7" s="39"/>
      <c r="E7" s="80" t="s">
        <v>83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41"/>
      <c r="AG7" s="43"/>
      <c r="AH7" s="41"/>
      <c r="AI7" s="41"/>
      <c r="AJ7" s="41"/>
      <c r="AK7" s="123"/>
      <c r="AL7" s="116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</row>
    <row r="8" spans="1:237" s="11" customFormat="1" ht="26.25" thickBot="1">
      <c r="A8" s="140" t="s">
        <v>81</v>
      </c>
      <c r="B8" s="141"/>
      <c r="C8" s="142"/>
      <c r="D8" s="44"/>
      <c r="E8" s="81" t="s">
        <v>86</v>
      </c>
      <c r="F8" s="45"/>
      <c r="G8" s="46"/>
      <c r="H8" s="46"/>
      <c r="I8" s="45"/>
      <c r="J8" s="46"/>
      <c r="K8" s="45"/>
      <c r="L8" s="46"/>
      <c r="M8" s="46"/>
      <c r="N8" s="46"/>
      <c r="O8" s="45"/>
      <c r="P8" s="45"/>
      <c r="Q8" s="46"/>
      <c r="R8" s="45"/>
      <c r="S8" s="46"/>
      <c r="T8" s="46"/>
      <c r="U8" s="45"/>
      <c r="V8" s="45"/>
      <c r="W8" s="45"/>
      <c r="X8" s="46"/>
      <c r="Y8" s="23"/>
      <c r="Z8" s="45"/>
      <c r="AA8" s="46"/>
      <c r="AB8" s="45"/>
      <c r="AC8" s="46"/>
      <c r="AD8" s="45"/>
      <c r="AE8" s="47"/>
      <c r="AF8" s="46"/>
      <c r="AG8" s="48"/>
      <c r="AH8" s="46"/>
      <c r="AI8" s="46"/>
      <c r="AJ8" s="46"/>
      <c r="AK8" s="124"/>
      <c r="AL8" s="116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</row>
    <row r="9" spans="1:237" s="9" customFormat="1">
      <c r="A9" s="12" t="s">
        <v>178</v>
      </c>
      <c r="B9" s="13">
        <v>40343</v>
      </c>
      <c r="C9" s="14" t="s">
        <v>3</v>
      </c>
      <c r="D9" s="49" t="s">
        <v>72</v>
      </c>
      <c r="E9" s="50" t="s">
        <v>179</v>
      </c>
      <c r="F9" s="50" t="s">
        <v>114</v>
      </c>
      <c r="G9" s="50" t="s">
        <v>180</v>
      </c>
      <c r="H9" s="50" t="s">
        <v>133</v>
      </c>
      <c r="I9" s="51" t="s">
        <v>93</v>
      </c>
      <c r="J9" s="51" t="s">
        <v>134</v>
      </c>
      <c r="K9" s="51" t="s">
        <v>181</v>
      </c>
      <c r="L9" s="51" t="s">
        <v>182</v>
      </c>
      <c r="M9" s="51" t="s">
        <v>183</v>
      </c>
      <c r="N9" s="51" t="s">
        <v>134</v>
      </c>
      <c r="O9" s="51" t="s">
        <v>184</v>
      </c>
      <c r="P9" s="51" t="s">
        <v>185</v>
      </c>
      <c r="Q9" s="51"/>
      <c r="R9" s="51" t="s">
        <v>186</v>
      </c>
      <c r="S9" s="51" t="s">
        <v>187</v>
      </c>
      <c r="T9" s="51" t="s">
        <v>188</v>
      </c>
      <c r="U9" s="51" t="s">
        <v>189</v>
      </c>
      <c r="V9" s="52" t="s">
        <v>115</v>
      </c>
      <c r="W9" s="52" t="s">
        <v>190</v>
      </c>
      <c r="X9" s="52" t="s">
        <v>191</v>
      </c>
      <c r="Y9" s="52" t="s">
        <v>192</v>
      </c>
      <c r="Z9" s="52" t="s">
        <v>89</v>
      </c>
      <c r="AA9" s="52" t="s">
        <v>193</v>
      </c>
      <c r="AB9" s="52" t="s">
        <v>6</v>
      </c>
      <c r="AC9" s="52" t="s">
        <v>194</v>
      </c>
      <c r="AD9" s="52" t="s">
        <v>88</v>
      </c>
      <c r="AE9" s="53" t="s">
        <v>195</v>
      </c>
      <c r="AF9" s="52" t="s">
        <v>88</v>
      </c>
      <c r="AG9" s="54" t="s">
        <v>8</v>
      </c>
      <c r="AH9" s="55" t="s">
        <v>196</v>
      </c>
      <c r="AI9" s="55" t="s">
        <v>88</v>
      </c>
      <c r="AJ9" s="55" t="s">
        <v>197</v>
      </c>
      <c r="AK9" s="125" t="s">
        <v>89</v>
      </c>
      <c r="AL9" s="116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</row>
    <row r="10" spans="1:237" s="9" customFormat="1">
      <c r="A10" s="15" t="s">
        <v>178</v>
      </c>
      <c r="B10" s="16">
        <v>40343</v>
      </c>
      <c r="C10" s="17" t="s">
        <v>10</v>
      </c>
      <c r="D10" s="56" t="s">
        <v>198</v>
      </c>
      <c r="E10" s="57" t="s">
        <v>199</v>
      </c>
      <c r="F10" s="57" t="s">
        <v>200</v>
      </c>
      <c r="G10" s="57" t="s">
        <v>201</v>
      </c>
      <c r="H10" s="57" t="s">
        <v>202</v>
      </c>
      <c r="I10" s="58" t="s">
        <v>203</v>
      </c>
      <c r="J10" s="58" t="s">
        <v>204</v>
      </c>
      <c r="K10" s="58" t="s">
        <v>205</v>
      </c>
      <c r="L10" s="58" t="s">
        <v>206</v>
      </c>
      <c r="M10" s="58" t="s">
        <v>207</v>
      </c>
      <c r="N10" s="58" t="s">
        <v>204</v>
      </c>
      <c r="O10" s="58" t="s">
        <v>208</v>
      </c>
      <c r="P10" s="58" t="s">
        <v>209</v>
      </c>
      <c r="Q10" s="58"/>
      <c r="R10" s="58" t="s">
        <v>129</v>
      </c>
      <c r="S10" s="58" t="s">
        <v>210</v>
      </c>
      <c r="T10" s="58" t="s">
        <v>211</v>
      </c>
      <c r="U10" s="58" t="s">
        <v>212</v>
      </c>
      <c r="V10" s="59" t="s">
        <v>204</v>
      </c>
      <c r="W10" s="59" t="s">
        <v>213</v>
      </c>
      <c r="X10" s="59" t="s">
        <v>214</v>
      </c>
      <c r="Y10" s="59" t="s">
        <v>215</v>
      </c>
      <c r="Z10" s="59" t="s">
        <v>134</v>
      </c>
      <c r="AA10" s="59" t="s">
        <v>216</v>
      </c>
      <c r="AB10" s="59" t="s">
        <v>200</v>
      </c>
      <c r="AC10" s="59" t="s">
        <v>217</v>
      </c>
      <c r="AD10" s="59" t="s">
        <v>218</v>
      </c>
      <c r="AE10" s="60" t="s">
        <v>219</v>
      </c>
      <c r="AF10" s="59" t="s">
        <v>218</v>
      </c>
      <c r="AG10" s="61" t="s">
        <v>6</v>
      </c>
      <c r="AH10" s="62" t="s">
        <v>92</v>
      </c>
      <c r="AI10" s="62" t="s">
        <v>218</v>
      </c>
      <c r="AJ10" s="62" t="s">
        <v>220</v>
      </c>
      <c r="AK10" s="126" t="s">
        <v>134</v>
      </c>
      <c r="AL10" s="116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</row>
    <row r="11" spans="1:237" s="18" customFormat="1">
      <c r="A11" s="143" t="s">
        <v>12</v>
      </c>
      <c r="B11" s="144"/>
      <c r="C11" s="145"/>
      <c r="D11" s="37" t="str">
        <f>IFERROR((((2*(ABS((D9-D10))))/(D10+D9))*100),Refs!$C$3)</f>
        <v>N/A</v>
      </c>
      <c r="E11" s="38">
        <f>IFERROR((((2*(ABS((E9-E10))))/(E10+E9))*100),Refs!$C$3)</f>
        <v>111.57167530224525</v>
      </c>
      <c r="F11" s="38" t="str">
        <f>IFERROR((((2*(ABS((F9-F10))))/(F10+F9))*100),Refs!$C$3)</f>
        <v>N/A</v>
      </c>
      <c r="G11" s="38">
        <f>IFERROR((((2*(ABS((G9-G10))))/(G10+G9))*100),Refs!$C$3)</f>
        <v>24</v>
      </c>
      <c r="H11" s="38" t="str">
        <f>IFERROR((((2*(ABS((H9-H10))))/(H10+H9))*100),Refs!$C$3)</f>
        <v>N/A</v>
      </c>
      <c r="I11" s="38">
        <f>IFERROR((((2*(ABS((I9-I10))))/(I10+I9))*100),Refs!$C$3)</f>
        <v>107.69230769230769</v>
      </c>
      <c r="J11" s="38" t="str">
        <f>IFERROR((((2*(ABS((J9-J10))))/(J10+J9))*100),Refs!$C$3)</f>
        <v>N/A</v>
      </c>
      <c r="K11" s="38">
        <f>IFERROR((((2*(ABS((K9-K10))))/(K10+K9))*100),Refs!$C$3)</f>
        <v>24.867162592986187</v>
      </c>
      <c r="L11" s="38">
        <f>IFERROR((((2*(ABS((L9-L10))))/(L10+L9))*100),Refs!$C$3)</f>
        <v>80.825958702064909</v>
      </c>
      <c r="M11" s="38">
        <f>IFERROR((((2*(ABS((M9-M10))))/(M10+M9))*100),Refs!$C$3)</f>
        <v>2.9394473838918285</v>
      </c>
      <c r="N11" s="38" t="str">
        <f>IFERROR((((2*(ABS((N9-N10))))/(N10+N9))*100),Refs!$C$3)</f>
        <v>N/A</v>
      </c>
      <c r="O11" s="38" t="str">
        <f>IFERROR((((2*(ABS((O9-O10))))/(O10+O9))*100),Refs!$C$3)</f>
        <v>N/A</v>
      </c>
      <c r="P11" s="38">
        <f>IFERROR((((2*(ABS((P9-P10))))/(P10+P9))*100),Refs!$C$3)</f>
        <v>75.8041958041958</v>
      </c>
      <c r="Q11" s="38" t="str">
        <f>IFERROR((((2*(ABS((Q9-Q10))))/(Q10+Q9))*100),Refs!$C$3)</f>
        <v>N/A</v>
      </c>
      <c r="R11" s="38">
        <f>IFERROR((((2*(ABS((R9-R10))))/(R10+R9))*100),Refs!$C$3)</f>
        <v>13.114754098360654</v>
      </c>
      <c r="S11" s="38">
        <f>IFERROR((((2*(ABS((S9-S10))))/(S10+S9))*100),Refs!$C$3)</f>
        <v>46.875</v>
      </c>
      <c r="T11" s="38">
        <f>IFERROR((((2*(ABS((T9-T10))))/(T10+T9))*100),Refs!$C$3)</f>
        <v>5.7507987220447285</v>
      </c>
      <c r="U11" s="38">
        <f>IFERROR((((2*(ABS((U9-U10))))/(U10+U9))*100),Refs!$C$3)</f>
        <v>17.842323651452283</v>
      </c>
      <c r="V11" s="38" t="str">
        <f>IFERROR((((2*(ABS((V9-V10))))/(V10+V9))*100),Refs!$C$3)</f>
        <v>N/A</v>
      </c>
      <c r="W11" s="38">
        <f>IFERROR((((2*(ABS((W9-W10))))/(W10+W9))*100),Refs!$C$3)</f>
        <v>51.039697542533091</v>
      </c>
      <c r="X11" s="38">
        <f>IFERROR((((2*(ABS((X9-X10))))/(X10+X9))*100),Refs!$C$3)</f>
        <v>14.93820526598603</v>
      </c>
      <c r="Y11" s="38">
        <f>IFERROR((((2*(ABS((Y9-Y10))))/(Y10+Y9))*100),Refs!$C$3)</f>
        <v>48.888888888888879</v>
      </c>
      <c r="Z11" s="38" t="str">
        <f>IFERROR((((2*(ABS((Z9-Z10))))/(Z10+Z9))*100),Refs!$C$3)</f>
        <v>N/A</v>
      </c>
      <c r="AA11" s="38">
        <f>IFERROR((((2*(ABS((AA9-AA10))))/(AA10+AA9))*100),Refs!$C$3)</f>
        <v>15.254237288135593</v>
      </c>
      <c r="AB11" s="38" t="str">
        <f>IFERROR((((2*(ABS((AB9-AB10))))/(AB10+AB9))*100),Refs!$C$3)</f>
        <v>N/A</v>
      </c>
      <c r="AC11" s="38">
        <f>IFERROR((((2*(ABS((AC9-AC10))))/(AC10+AC9))*100),Refs!$C$3)</f>
        <v>9.2009685230024214</v>
      </c>
      <c r="AD11" s="38" t="str">
        <f>IFERROR((((2*(ABS((AD9-AD10))))/(AD10+AD9))*100),Refs!$C$3)</f>
        <v>N/A</v>
      </c>
      <c r="AE11" s="38">
        <f>IFERROR((((2*(ABS((AE9-AE10))))/(AE10+AE9))*100),Refs!$C$3)</f>
        <v>14.634146341463413</v>
      </c>
      <c r="AF11" s="38" t="str">
        <f>IFERROR((((2*(ABS((AF9-AF10))))/(AF10+AF9))*100),Refs!$C$3)</f>
        <v>N/A</v>
      </c>
      <c r="AG11" s="38" t="str">
        <f>IFERROR((((2*(ABS((AG9-AG10))))/(AG10+AG9))*100),Refs!$C$3)</f>
        <v>N/A</v>
      </c>
      <c r="AH11" s="38">
        <f>IFERROR((((2*(ABS((AH9-AH10))))/(AH10+AH9))*100),Refs!$C$3)</f>
        <v>35.897435897435884</v>
      </c>
      <c r="AI11" s="38" t="str">
        <f>IFERROR((((2*(ABS((AI9-AI10))))/(AI10+AI9))*100),Refs!$C$3)</f>
        <v>N/A</v>
      </c>
      <c r="AJ11" s="38">
        <f>IFERROR((((2*(ABS((AJ9-AJ10))))/(AJ10+AJ9))*100),Refs!$C$3)</f>
        <v>53.765403925148334</v>
      </c>
      <c r="AK11" s="122" t="str">
        <f>IFERROR((((2*(ABS((AK9-AK10))))/(AK10+AK9))*100),Refs!$C$3)</f>
        <v>N/A</v>
      </c>
      <c r="AL11" s="117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</row>
    <row r="12" spans="1:237" s="10" customFormat="1" ht="63.75">
      <c r="A12" s="137" t="s">
        <v>79</v>
      </c>
      <c r="B12" s="138"/>
      <c r="C12" s="139"/>
      <c r="D12" s="39"/>
      <c r="E12" s="72" t="s">
        <v>266</v>
      </c>
      <c r="F12" s="40"/>
      <c r="G12" s="41"/>
      <c r="H12" s="41"/>
      <c r="I12" s="72" t="s">
        <v>281</v>
      </c>
      <c r="J12" s="41"/>
      <c r="K12" s="40"/>
      <c r="L12" s="72" t="s">
        <v>266</v>
      </c>
      <c r="M12" s="41"/>
      <c r="N12" s="41"/>
      <c r="O12" s="40"/>
      <c r="P12" s="72" t="s">
        <v>266</v>
      </c>
      <c r="Q12" s="41"/>
      <c r="R12" s="40"/>
      <c r="S12" s="41"/>
      <c r="T12" s="41"/>
      <c r="U12" s="40"/>
      <c r="V12" s="40"/>
      <c r="W12" s="72" t="s">
        <v>266</v>
      </c>
      <c r="X12" s="41"/>
      <c r="Y12" s="40"/>
      <c r="Z12" s="40"/>
      <c r="AA12" s="41"/>
      <c r="AB12" s="40"/>
      <c r="AC12" s="41"/>
      <c r="AD12" s="40"/>
      <c r="AE12" s="42"/>
      <c r="AF12" s="41"/>
      <c r="AG12" s="43"/>
      <c r="AH12" s="41"/>
      <c r="AI12" s="41"/>
      <c r="AJ12" s="72" t="s">
        <v>266</v>
      </c>
      <c r="AK12" s="123"/>
      <c r="AL12" s="116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</row>
    <row r="13" spans="1:237" s="10" customFormat="1">
      <c r="A13" s="137" t="s">
        <v>80</v>
      </c>
      <c r="B13" s="138"/>
      <c r="C13" s="139"/>
      <c r="D13" s="39"/>
      <c r="E13" s="80" t="s">
        <v>91</v>
      </c>
      <c r="F13" s="41"/>
      <c r="G13" s="41"/>
      <c r="H13" s="41"/>
      <c r="I13" s="80" t="s">
        <v>83</v>
      </c>
      <c r="J13" s="41"/>
      <c r="K13" s="41"/>
      <c r="L13" s="80" t="s">
        <v>83</v>
      </c>
      <c r="M13" s="41"/>
      <c r="N13" s="41"/>
      <c r="O13" s="41"/>
      <c r="P13" s="80" t="s">
        <v>83</v>
      </c>
      <c r="Q13" s="41"/>
      <c r="R13" s="41"/>
      <c r="S13" s="41"/>
      <c r="T13" s="41"/>
      <c r="U13" s="41"/>
      <c r="V13" s="41"/>
      <c r="W13" s="80" t="s">
        <v>83</v>
      </c>
      <c r="X13" s="41"/>
      <c r="Y13" s="41"/>
      <c r="Z13" s="41"/>
      <c r="AA13" s="41"/>
      <c r="AB13" s="41"/>
      <c r="AC13" s="41"/>
      <c r="AD13" s="41"/>
      <c r="AE13" s="42"/>
      <c r="AF13" s="41"/>
      <c r="AG13" s="43"/>
      <c r="AH13" s="41"/>
      <c r="AI13" s="41"/>
      <c r="AJ13" s="80" t="s">
        <v>83</v>
      </c>
      <c r="AK13" s="123"/>
      <c r="AL13" s="116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</row>
    <row r="14" spans="1:237" s="11" customFormat="1" ht="26.25" thickBot="1">
      <c r="A14" s="140" t="s">
        <v>81</v>
      </c>
      <c r="B14" s="141"/>
      <c r="C14" s="142"/>
      <c r="D14" s="44"/>
      <c r="E14" s="81" t="s">
        <v>277</v>
      </c>
      <c r="F14" s="45"/>
      <c r="G14" s="46"/>
      <c r="H14" s="46"/>
      <c r="I14" s="81" t="s">
        <v>86</v>
      </c>
      <c r="J14" s="46"/>
      <c r="K14" s="45"/>
      <c r="L14" s="81" t="s">
        <v>86</v>
      </c>
      <c r="M14" s="46"/>
      <c r="N14" s="46"/>
      <c r="O14" s="45"/>
      <c r="P14" s="81" t="s">
        <v>86</v>
      </c>
      <c r="Q14" s="46"/>
      <c r="R14" s="45"/>
      <c r="S14" s="46"/>
      <c r="T14" s="46"/>
      <c r="U14" s="45"/>
      <c r="V14" s="45"/>
      <c r="W14" s="81" t="s">
        <v>86</v>
      </c>
      <c r="X14" s="46"/>
      <c r="Y14" s="45"/>
      <c r="Z14" s="45"/>
      <c r="AA14" s="46"/>
      <c r="AB14" s="45"/>
      <c r="AC14" s="46"/>
      <c r="AD14" s="45"/>
      <c r="AE14" s="47"/>
      <c r="AF14" s="46"/>
      <c r="AG14" s="48"/>
      <c r="AH14" s="46"/>
      <c r="AI14" s="46"/>
      <c r="AJ14" s="81" t="s">
        <v>86</v>
      </c>
      <c r="AK14" s="124"/>
      <c r="AL14" s="116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</row>
    <row r="15" spans="1:237" s="9" customFormat="1">
      <c r="A15" s="12" t="s">
        <v>275</v>
      </c>
      <c r="B15" s="13">
        <v>40343</v>
      </c>
      <c r="C15" s="14" t="s">
        <v>3</v>
      </c>
      <c r="D15" s="49"/>
      <c r="E15" s="50">
        <v>201</v>
      </c>
      <c r="F15" s="50"/>
      <c r="G15" s="50"/>
      <c r="H15" s="50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2"/>
      <c r="W15" s="52"/>
      <c r="X15" s="52"/>
      <c r="Y15" s="52"/>
      <c r="Z15" s="52"/>
      <c r="AA15" s="52"/>
      <c r="AB15" s="52"/>
      <c r="AC15" s="52"/>
      <c r="AD15" s="52"/>
      <c r="AE15" s="53"/>
      <c r="AF15" s="52"/>
      <c r="AG15" s="54"/>
      <c r="AH15" s="55"/>
      <c r="AI15" s="55"/>
      <c r="AJ15" s="55"/>
      <c r="AK15" s="125"/>
      <c r="AL15" s="116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</row>
    <row r="16" spans="1:237" s="9" customFormat="1">
      <c r="A16" s="15" t="s">
        <v>275</v>
      </c>
      <c r="B16" s="16">
        <v>40343</v>
      </c>
      <c r="C16" s="17" t="s">
        <v>10</v>
      </c>
      <c r="D16" s="56"/>
      <c r="E16" s="57">
        <v>483</v>
      </c>
      <c r="F16" s="57"/>
      <c r="G16" s="57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9"/>
      <c r="W16" s="59"/>
      <c r="X16" s="59"/>
      <c r="Y16" s="59"/>
      <c r="Z16" s="59"/>
      <c r="AA16" s="59"/>
      <c r="AB16" s="59"/>
      <c r="AC16" s="59"/>
      <c r="AD16" s="59"/>
      <c r="AE16" s="60"/>
      <c r="AF16" s="59"/>
      <c r="AG16" s="61"/>
      <c r="AH16" s="62"/>
      <c r="AI16" s="62"/>
      <c r="AJ16" s="62"/>
      <c r="AK16" s="126"/>
      <c r="AL16" s="116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</row>
    <row r="17" spans="1:237" s="18" customFormat="1">
      <c r="A17" s="143" t="s">
        <v>12</v>
      </c>
      <c r="B17" s="144"/>
      <c r="C17" s="145"/>
      <c r="D17" s="37" t="str">
        <f>IFERROR((((2*(ABS((D15-D16))))/(D16+D15))*100),Refs!$C$3)</f>
        <v>N/A</v>
      </c>
      <c r="E17" s="38">
        <f>IFERROR((((2*(ABS((E15-E16))))/(E16+E15))*100),Refs!$C$3)</f>
        <v>82.456140350877192</v>
      </c>
      <c r="F17" s="38" t="str">
        <f>IFERROR((((2*(ABS((F15-F16))))/(F16+F15))*100),Refs!$C$3)</f>
        <v>N/A</v>
      </c>
      <c r="G17" s="38" t="str">
        <f>IFERROR((((2*(ABS((G15-G16))))/(G16+G15))*100),Refs!$C$3)</f>
        <v>N/A</v>
      </c>
      <c r="H17" s="38" t="str">
        <f>IFERROR((((2*(ABS((H15-H16))))/(H16+H15))*100),Refs!$C$3)</f>
        <v>N/A</v>
      </c>
      <c r="I17" s="38" t="str">
        <f>IFERROR((((2*(ABS((I15-I16))))/(I16+I15))*100),Refs!$C$3)</f>
        <v>N/A</v>
      </c>
      <c r="J17" s="38" t="str">
        <f>IFERROR((((2*(ABS((J15-J16))))/(J16+J15))*100),Refs!$C$3)</f>
        <v>N/A</v>
      </c>
      <c r="K17" s="38" t="str">
        <f>IFERROR((((2*(ABS((K15-K16))))/(K16+K15))*100),Refs!$C$3)</f>
        <v>N/A</v>
      </c>
      <c r="L17" s="38" t="str">
        <f>IFERROR((((2*(ABS((L15-L16))))/(L16+L15))*100),Refs!$C$3)</f>
        <v>N/A</v>
      </c>
      <c r="M17" s="38" t="str">
        <f>IFERROR((((2*(ABS((M15-M16))))/(M16+M15))*100),Refs!$C$3)</f>
        <v>N/A</v>
      </c>
      <c r="N17" s="38" t="str">
        <f>IFERROR((((2*(ABS((N15-N16))))/(N16+N15))*100),Refs!$C$3)</f>
        <v>N/A</v>
      </c>
      <c r="O17" s="38" t="str">
        <f>IFERROR((((2*(ABS((O15-O16))))/(O16+O15))*100),Refs!$C$3)</f>
        <v>N/A</v>
      </c>
      <c r="P17" s="38" t="str">
        <f>IFERROR((((2*(ABS((P15-P16))))/(P16+P15))*100),Refs!$C$3)</f>
        <v>N/A</v>
      </c>
      <c r="Q17" s="38" t="str">
        <f>IFERROR((((2*(ABS((Q15-Q16))))/(Q16+Q15))*100),Refs!$C$3)</f>
        <v>N/A</v>
      </c>
      <c r="R17" s="38" t="str">
        <f>IFERROR((((2*(ABS((R15-R16))))/(R16+R15))*100),Refs!$C$3)</f>
        <v>N/A</v>
      </c>
      <c r="S17" s="38" t="str">
        <f>IFERROR((((2*(ABS((S15-S16))))/(S16+S15))*100),Refs!$C$3)</f>
        <v>N/A</v>
      </c>
      <c r="T17" s="38" t="str">
        <f>IFERROR((((2*(ABS((T15-T16))))/(T16+T15))*100),Refs!$C$3)</f>
        <v>N/A</v>
      </c>
      <c r="U17" s="38" t="str">
        <f>IFERROR((((2*(ABS((U15-U16))))/(U16+U15))*100),Refs!$C$3)</f>
        <v>N/A</v>
      </c>
      <c r="V17" s="38" t="str">
        <f>IFERROR((((2*(ABS((V15-V16))))/(V16+V15))*100),Refs!$C$3)</f>
        <v>N/A</v>
      </c>
      <c r="W17" s="38" t="str">
        <f>IFERROR((((2*(ABS((W15-W16))))/(W16+W15))*100),Refs!$C$3)</f>
        <v>N/A</v>
      </c>
      <c r="X17" s="38" t="str">
        <f>IFERROR((((2*(ABS((X15-X16))))/(X16+X15))*100),Refs!$C$3)</f>
        <v>N/A</v>
      </c>
      <c r="Y17" s="38" t="str">
        <f>IFERROR((((2*(ABS((Y15-Y16))))/(Y16+Y15))*100),Refs!$C$3)</f>
        <v>N/A</v>
      </c>
      <c r="Z17" s="38" t="str">
        <f>IFERROR((((2*(ABS((Z15-Z16))))/(Z16+Z15))*100),Refs!$C$3)</f>
        <v>N/A</v>
      </c>
      <c r="AA17" s="38" t="str">
        <f>IFERROR((((2*(ABS((AA15-AA16))))/(AA16+AA15))*100),Refs!$C$3)</f>
        <v>N/A</v>
      </c>
      <c r="AB17" s="38" t="str">
        <f>IFERROR((((2*(ABS((AB15-AB16))))/(AB16+AB15))*100),Refs!$C$3)</f>
        <v>N/A</v>
      </c>
      <c r="AC17" s="38" t="str">
        <f>IFERROR((((2*(ABS((AC15-AC16))))/(AC16+AC15))*100),Refs!$C$3)</f>
        <v>N/A</v>
      </c>
      <c r="AD17" s="38" t="str">
        <f>IFERROR((((2*(ABS((AD15-AD16))))/(AD16+AD15))*100),Refs!$C$3)</f>
        <v>N/A</v>
      </c>
      <c r="AE17" s="38" t="str">
        <f>IFERROR((((2*(ABS((AE15-AE16))))/(AE16+AE15))*100),Refs!$C$3)</f>
        <v>N/A</v>
      </c>
      <c r="AF17" s="38" t="str">
        <f>IFERROR((((2*(ABS((AF15-AF16))))/(AF16+AF15))*100),Refs!$C$3)</f>
        <v>N/A</v>
      </c>
      <c r="AG17" s="38" t="str">
        <f>IFERROR((((2*(ABS((AG15-AG16))))/(AG16+AG15))*100),Refs!$C$3)</f>
        <v>N/A</v>
      </c>
      <c r="AH17" s="38" t="str">
        <f>IFERROR((((2*(ABS((AH15-AH16))))/(AH16+AH15))*100),Refs!$C$3)</f>
        <v>N/A</v>
      </c>
      <c r="AI17" s="38" t="str">
        <f>IFERROR((((2*(ABS((AI15-AI16))))/(AI16+AI15))*100),Refs!$C$3)</f>
        <v>N/A</v>
      </c>
      <c r="AJ17" s="38" t="str">
        <f>IFERROR((((2*(ABS((AJ15-AJ16))))/(AJ16+AJ15))*100),Refs!$C$3)</f>
        <v>N/A</v>
      </c>
      <c r="AK17" s="122" t="str">
        <f>IFERROR((((2*(ABS((AK15-AK16))))/(AK16+AK15))*100),Refs!$C$3)</f>
        <v>N/A</v>
      </c>
      <c r="AL17" s="117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</row>
    <row r="18" spans="1:237" s="10" customFormat="1" ht="51">
      <c r="A18" s="137" t="s">
        <v>79</v>
      </c>
      <c r="B18" s="138"/>
      <c r="C18" s="139"/>
      <c r="D18" s="39"/>
      <c r="E18" s="72" t="s">
        <v>283</v>
      </c>
      <c r="F18" s="40"/>
      <c r="G18" s="41"/>
      <c r="H18" s="41"/>
      <c r="I18" s="40"/>
      <c r="J18" s="41"/>
      <c r="K18" s="40"/>
      <c r="L18" s="41"/>
      <c r="M18" s="41"/>
      <c r="N18" s="41"/>
      <c r="O18" s="40"/>
      <c r="P18" s="40"/>
      <c r="Q18" s="41"/>
      <c r="R18" s="40"/>
      <c r="S18" s="41"/>
      <c r="T18" s="41"/>
      <c r="U18" s="40"/>
      <c r="V18" s="40"/>
      <c r="W18" s="40"/>
      <c r="X18" s="41"/>
      <c r="Y18" s="22"/>
      <c r="Z18" s="40"/>
      <c r="AA18" s="41"/>
      <c r="AB18" s="40"/>
      <c r="AC18" s="41"/>
      <c r="AD18" s="40"/>
      <c r="AE18" s="42"/>
      <c r="AF18" s="41"/>
      <c r="AG18" s="43"/>
      <c r="AH18" s="41"/>
      <c r="AI18" s="41"/>
      <c r="AJ18" s="41"/>
      <c r="AK18" s="123"/>
      <c r="AL18" s="116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</row>
    <row r="19" spans="1:237" s="10" customFormat="1">
      <c r="A19" s="137" t="s">
        <v>80</v>
      </c>
      <c r="B19" s="138"/>
      <c r="C19" s="139"/>
      <c r="D19" s="39"/>
      <c r="E19" s="82" t="s">
        <v>83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2"/>
      <c r="AF19" s="41"/>
      <c r="AG19" s="43"/>
      <c r="AH19" s="41"/>
      <c r="AI19" s="41"/>
      <c r="AJ19" s="41"/>
      <c r="AK19" s="123"/>
      <c r="AL19" s="116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</row>
    <row r="20" spans="1:237" s="11" customFormat="1" ht="26.25" thickBot="1">
      <c r="A20" s="140" t="s">
        <v>81</v>
      </c>
      <c r="B20" s="141"/>
      <c r="C20" s="142"/>
      <c r="D20" s="44"/>
      <c r="E20" s="81" t="s">
        <v>282</v>
      </c>
      <c r="F20" s="45"/>
      <c r="G20" s="46"/>
      <c r="H20" s="46"/>
      <c r="I20" s="45"/>
      <c r="J20" s="46"/>
      <c r="K20" s="45"/>
      <c r="L20" s="46"/>
      <c r="M20" s="46"/>
      <c r="N20" s="46"/>
      <c r="O20" s="45"/>
      <c r="P20" s="45"/>
      <c r="Q20" s="46"/>
      <c r="R20" s="45"/>
      <c r="S20" s="46"/>
      <c r="T20" s="46"/>
      <c r="U20" s="45"/>
      <c r="V20" s="45"/>
      <c r="W20" s="45"/>
      <c r="X20" s="46"/>
      <c r="Y20" s="23"/>
      <c r="Z20" s="45"/>
      <c r="AA20" s="46"/>
      <c r="AB20" s="45"/>
      <c r="AC20" s="46"/>
      <c r="AD20" s="45"/>
      <c r="AE20" s="47"/>
      <c r="AF20" s="46"/>
      <c r="AG20" s="48"/>
      <c r="AH20" s="46"/>
      <c r="AI20" s="46"/>
      <c r="AJ20" s="46"/>
      <c r="AK20" s="124"/>
      <c r="AL20" s="116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</row>
    <row r="21" spans="1:237" s="9" customFormat="1">
      <c r="A21" s="12" t="s">
        <v>230</v>
      </c>
      <c r="B21" s="13">
        <v>40344</v>
      </c>
      <c r="C21" s="14" t="s">
        <v>3</v>
      </c>
      <c r="D21" s="49" t="s">
        <v>11</v>
      </c>
      <c r="E21" s="50" t="s">
        <v>99</v>
      </c>
      <c r="F21" s="50" t="s">
        <v>231</v>
      </c>
      <c r="G21" s="50" t="s">
        <v>232</v>
      </c>
      <c r="H21" s="50" t="s">
        <v>87</v>
      </c>
      <c r="I21" s="51" t="s">
        <v>95</v>
      </c>
      <c r="J21" s="51" t="s">
        <v>11</v>
      </c>
      <c r="K21" s="51" t="s">
        <v>233</v>
      </c>
      <c r="L21" s="51" t="s">
        <v>234</v>
      </c>
      <c r="M21" s="51" t="s">
        <v>235</v>
      </c>
      <c r="N21" s="51" t="s">
        <v>8</v>
      </c>
      <c r="O21" s="51" t="s">
        <v>236</v>
      </c>
      <c r="P21" s="51" t="s">
        <v>132</v>
      </c>
      <c r="Q21" s="51"/>
      <c r="R21" s="51" t="s">
        <v>237</v>
      </c>
      <c r="S21" s="51" t="s">
        <v>238</v>
      </c>
      <c r="T21" s="51" t="s">
        <v>239</v>
      </c>
      <c r="U21" s="51" t="s">
        <v>240</v>
      </c>
      <c r="V21" s="52" t="s">
        <v>38</v>
      </c>
      <c r="W21" s="52" t="s">
        <v>241</v>
      </c>
      <c r="X21" s="52" t="s">
        <v>242</v>
      </c>
      <c r="Y21" s="52" t="s">
        <v>243</v>
      </c>
      <c r="Z21" s="52" t="s">
        <v>36</v>
      </c>
      <c r="AA21" s="52" t="s">
        <v>244</v>
      </c>
      <c r="AB21" s="52" t="s">
        <v>107</v>
      </c>
      <c r="AC21" s="52" t="s">
        <v>245</v>
      </c>
      <c r="AD21" s="52" t="s">
        <v>37</v>
      </c>
      <c r="AE21" s="53" t="s">
        <v>246</v>
      </c>
      <c r="AF21" s="52" t="s">
        <v>7</v>
      </c>
      <c r="AG21" s="54" t="s">
        <v>113</v>
      </c>
      <c r="AH21" s="55" t="s">
        <v>247</v>
      </c>
      <c r="AI21" s="55" t="s">
        <v>6</v>
      </c>
      <c r="AJ21" s="55" t="s">
        <v>248</v>
      </c>
      <c r="AK21" s="125" t="s">
        <v>8</v>
      </c>
      <c r="AL21" s="116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</row>
    <row r="22" spans="1:237" s="9" customFormat="1">
      <c r="A22" s="15" t="s">
        <v>230</v>
      </c>
      <c r="B22" s="16">
        <v>40344</v>
      </c>
      <c r="C22" s="17" t="s">
        <v>10</v>
      </c>
      <c r="D22" s="56" t="s">
        <v>11</v>
      </c>
      <c r="E22" s="57" t="s">
        <v>192</v>
      </c>
      <c r="F22" s="57" t="s">
        <v>104</v>
      </c>
      <c r="G22" s="57" t="s">
        <v>249</v>
      </c>
      <c r="H22" s="57" t="s">
        <v>87</v>
      </c>
      <c r="I22" s="58" t="s">
        <v>95</v>
      </c>
      <c r="J22" s="58" t="s">
        <v>11</v>
      </c>
      <c r="K22" s="58" t="s">
        <v>250</v>
      </c>
      <c r="L22" s="58" t="s">
        <v>251</v>
      </c>
      <c r="M22" s="58" t="s">
        <v>106</v>
      </c>
      <c r="N22" s="58" t="s">
        <v>8</v>
      </c>
      <c r="O22" s="58" t="s">
        <v>252</v>
      </c>
      <c r="P22" s="58" t="s">
        <v>253</v>
      </c>
      <c r="Q22" s="58"/>
      <c r="R22" s="58" t="s">
        <v>254</v>
      </c>
      <c r="S22" s="58" t="s">
        <v>255</v>
      </c>
      <c r="T22" s="58" t="s">
        <v>256</v>
      </c>
      <c r="U22" s="58" t="s">
        <v>257</v>
      </c>
      <c r="V22" s="59" t="s">
        <v>38</v>
      </c>
      <c r="W22" s="59" t="s">
        <v>258</v>
      </c>
      <c r="X22" s="59" t="s">
        <v>109</v>
      </c>
      <c r="Y22" s="59" t="s">
        <v>259</v>
      </c>
      <c r="Z22" s="59" t="s">
        <v>36</v>
      </c>
      <c r="AA22" s="59" t="s">
        <v>260</v>
      </c>
      <c r="AB22" s="59" t="s">
        <v>261</v>
      </c>
      <c r="AC22" s="59" t="s">
        <v>262</v>
      </c>
      <c r="AD22" s="59" t="s">
        <v>37</v>
      </c>
      <c r="AE22" s="60" t="s">
        <v>263</v>
      </c>
      <c r="AF22" s="59" t="s">
        <v>7</v>
      </c>
      <c r="AG22" s="61" t="s">
        <v>113</v>
      </c>
      <c r="AH22" s="62" t="s">
        <v>264</v>
      </c>
      <c r="AI22" s="62" t="s">
        <v>6</v>
      </c>
      <c r="AJ22" s="62" t="s">
        <v>265</v>
      </c>
      <c r="AK22" s="126" t="s">
        <v>8</v>
      </c>
      <c r="AL22" s="116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</row>
    <row r="23" spans="1:237" s="18" customFormat="1">
      <c r="A23" s="143" t="s">
        <v>12</v>
      </c>
      <c r="B23" s="144"/>
      <c r="C23" s="145"/>
      <c r="D23" s="37" t="str">
        <f>IFERROR((((2*(ABS((D21-D22))))/(D22+D21))*100),Refs!$C$3)</f>
        <v>N/A</v>
      </c>
      <c r="E23" s="38">
        <f>IFERROR((((2*(ABS((E21-E22))))/(E22+E21))*100),Refs!$C$3)</f>
        <v>7.4074074074073977</v>
      </c>
      <c r="F23" s="38">
        <f>IFERROR((((2*(ABS((F21-F22))))/(F22+F21))*100),Refs!$C$3)</f>
        <v>20.000000000000004</v>
      </c>
      <c r="G23" s="38">
        <f>IFERROR((((2*(ABS((G21-G22))))/(G22+G21))*100),Refs!$C$3)</f>
        <v>2.7100271002710028</v>
      </c>
      <c r="H23" s="38" t="str">
        <f>IFERROR((((2*(ABS((H21-H22))))/(H22+H21))*100),Refs!$C$3)</f>
        <v>N/A</v>
      </c>
      <c r="I23" s="38">
        <f>IFERROR((((2*(ABS((I21-I22))))/(I22+I21))*100),Refs!$C$3)</f>
        <v>0</v>
      </c>
      <c r="J23" s="38" t="str">
        <f>IFERROR((((2*(ABS((J21-J22))))/(J22+J21))*100),Refs!$C$3)</f>
        <v>N/A</v>
      </c>
      <c r="K23" s="38">
        <f>IFERROR((((2*(ABS((K21-K22))))/(K22+K21))*100),Refs!$C$3)</f>
        <v>1.6085790884718498</v>
      </c>
      <c r="L23" s="38">
        <f>IFERROR((((2*(ABS((L21-L22))))/(L22+L21))*100),Refs!$C$3)</f>
        <v>4.0268456375838957</v>
      </c>
      <c r="M23" s="38">
        <f>IFERROR((((2*(ABS((M21-M22))))/(M22+M21))*100),Refs!$C$3)</f>
        <v>29.999999999999993</v>
      </c>
      <c r="N23" s="38" t="str">
        <f>IFERROR((((2*(ABS((N21-N22))))/(N22+N21))*100),Refs!$C$3)</f>
        <v>N/A</v>
      </c>
      <c r="O23" s="38">
        <f>IFERROR((((2*(ABS((O21-O22))))/(O22+O21))*100),Refs!$C$3)</f>
        <v>8.0000000000000071</v>
      </c>
      <c r="P23" s="38">
        <f>IFERROR((((2*(ABS((P21-P22))))/(P22+P21))*100),Refs!$C$3)</f>
        <v>13.333333333333334</v>
      </c>
      <c r="Q23" s="38" t="str">
        <f>IFERROR((((2*(ABS((Q21-Q22))))/(Q22+Q21))*100),Refs!$C$3)</f>
        <v>N/A</v>
      </c>
      <c r="R23" s="38">
        <f>IFERROR((((2*(ABS((R21-R22))))/(R22+R21))*100),Refs!$C$3)</f>
        <v>2.8985507246376789</v>
      </c>
      <c r="S23" s="38">
        <f>IFERROR((((2*(ABS((S21-S22))))/(S22+S21))*100),Refs!$C$3)</f>
        <v>2.710027100271005</v>
      </c>
      <c r="T23" s="38">
        <f>IFERROR((((2*(ABS((T21-T22))))/(T22+T21))*100),Refs!$C$3)</f>
        <v>4.318936877076414</v>
      </c>
      <c r="U23" s="38">
        <f>IFERROR((((2*(ABS((U21-U22))))/(U22+U21))*100),Refs!$C$3)</f>
        <v>9.3457943925233717</v>
      </c>
      <c r="V23" s="38" t="str">
        <f>IFERROR((((2*(ABS((V21-V22))))/(V22+V21))*100),Refs!$C$3)</f>
        <v>N/A</v>
      </c>
      <c r="W23" s="38">
        <f>IFERROR((((2*(ABS((W21-W22))))/(W22+W21))*100),Refs!$C$3)</f>
        <v>4.8387096774193594</v>
      </c>
      <c r="X23" s="38">
        <f>IFERROR((((2*(ABS((X21-X22))))/(X22+X21))*100),Refs!$C$3)</f>
        <v>6.6914498141263978</v>
      </c>
      <c r="Y23" s="38">
        <f>IFERROR((((2*(ABS((Y21-Y22))))/(Y22+Y21))*100),Refs!$C$3)</f>
        <v>42.857142857142847</v>
      </c>
      <c r="Z23" s="38" t="str">
        <f>IFERROR((((2*(ABS((Z21-Z22))))/(Z22+Z21))*100),Refs!$C$3)</f>
        <v>N/A</v>
      </c>
      <c r="AA23" s="38">
        <f>IFERROR((((2*(ABS((AA21-AA22))))/(AA22+AA21))*100),Refs!$C$3)</f>
        <v>4</v>
      </c>
      <c r="AB23" s="38">
        <f>IFERROR((((2*(ABS((AB21-AB22))))/(AB22+AB21))*100),Refs!$C$3)</f>
        <v>1.7452006980802883</v>
      </c>
      <c r="AC23" s="38">
        <f>IFERROR((((2*(ABS((AC21-AC22))))/(AC22+AC21))*100),Refs!$C$3)</f>
        <v>4.8309178743961354</v>
      </c>
      <c r="AD23" s="38" t="str">
        <f>IFERROR((((2*(ABS((AD21-AD22))))/(AD22+AD21))*100),Refs!$C$3)</f>
        <v>N/A</v>
      </c>
      <c r="AE23" s="38">
        <f>IFERROR((((2*(ABS((AE21-AE22))))/(AE22+AE21))*100),Refs!$C$3)</f>
        <v>1.4646053702196908</v>
      </c>
      <c r="AF23" s="38" t="str">
        <f>IFERROR((((2*(ABS((AF21-AF22))))/(AF22+AF21))*100),Refs!$C$3)</f>
        <v>N/A</v>
      </c>
      <c r="AG23" s="38">
        <f>IFERROR((((2*(ABS((AG21-AG22))))/(AG22+AG21))*100),Refs!$C$3)</f>
        <v>0</v>
      </c>
      <c r="AH23" s="38">
        <f>IFERROR((((2*(ABS((AH21-AH22))))/(AH22+AH21))*100),Refs!$C$3)</f>
        <v>2.3255813953488427</v>
      </c>
      <c r="AI23" s="38" t="str">
        <f>IFERROR((((2*(ABS((AI21-AI22))))/(AI22+AI21))*100),Refs!$C$3)</f>
        <v>N/A</v>
      </c>
      <c r="AJ23" s="38">
        <f>IFERROR((((2*(ABS((AJ21-AJ22))))/(AJ22+AJ21))*100),Refs!$C$3)</f>
        <v>4.6398046398046402</v>
      </c>
      <c r="AK23" s="122" t="str">
        <f>IFERROR((((2*(ABS((AK21-AK22))))/(AK22+AK21))*100),Refs!$C$3)</f>
        <v>N/A</v>
      </c>
      <c r="AL23" s="117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</row>
    <row r="24" spans="1:237" s="10" customFormat="1">
      <c r="A24" s="137" t="s">
        <v>79</v>
      </c>
      <c r="B24" s="138"/>
      <c r="C24" s="139"/>
      <c r="D24" s="39"/>
      <c r="E24" s="40"/>
      <c r="F24" s="40"/>
      <c r="G24" s="41"/>
      <c r="H24" s="41"/>
      <c r="I24" s="40"/>
      <c r="J24" s="41"/>
      <c r="K24" s="40"/>
      <c r="L24" s="41"/>
      <c r="M24" s="41"/>
      <c r="N24" s="41"/>
      <c r="O24" s="40"/>
      <c r="P24" s="22"/>
      <c r="Q24" s="41"/>
      <c r="R24" s="40"/>
      <c r="S24" s="41"/>
      <c r="T24" s="41"/>
      <c r="U24" s="40"/>
      <c r="V24" s="40"/>
      <c r="W24" s="40"/>
      <c r="X24" s="41"/>
      <c r="Y24" s="22"/>
      <c r="Z24" s="40"/>
      <c r="AA24" s="41"/>
      <c r="AB24" s="40"/>
      <c r="AC24" s="41"/>
      <c r="AD24" s="40"/>
      <c r="AE24" s="42"/>
      <c r="AF24" s="41"/>
      <c r="AG24" s="43"/>
      <c r="AH24" s="41"/>
      <c r="AI24" s="41"/>
      <c r="AJ24" s="41"/>
      <c r="AK24" s="123"/>
      <c r="AL24" s="116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</row>
    <row r="25" spans="1:237" s="10" customFormat="1">
      <c r="A25" s="137" t="s">
        <v>80</v>
      </c>
      <c r="B25" s="138"/>
      <c r="C25" s="139"/>
      <c r="D25" s="3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2"/>
      <c r="AF25" s="41"/>
      <c r="AG25" s="43"/>
      <c r="AH25" s="41"/>
      <c r="AI25" s="41"/>
      <c r="AJ25" s="41"/>
      <c r="AK25" s="123"/>
      <c r="AL25" s="116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</row>
    <row r="26" spans="1:237" s="11" customFormat="1" ht="15.75" thickBot="1">
      <c r="A26" s="140" t="s">
        <v>81</v>
      </c>
      <c r="B26" s="141"/>
      <c r="C26" s="142"/>
      <c r="D26" s="44"/>
      <c r="E26" s="45"/>
      <c r="F26" s="45"/>
      <c r="G26" s="46"/>
      <c r="H26" s="46"/>
      <c r="I26" s="45"/>
      <c r="J26" s="46"/>
      <c r="K26" s="45"/>
      <c r="L26" s="46"/>
      <c r="M26" s="46"/>
      <c r="N26" s="46"/>
      <c r="O26" s="45"/>
      <c r="P26" s="23"/>
      <c r="Q26" s="46"/>
      <c r="R26" s="45"/>
      <c r="S26" s="46"/>
      <c r="T26" s="46"/>
      <c r="U26" s="45"/>
      <c r="V26" s="45"/>
      <c r="W26" s="45"/>
      <c r="X26" s="46"/>
      <c r="Y26" s="23"/>
      <c r="Z26" s="45"/>
      <c r="AA26" s="46"/>
      <c r="AB26" s="45"/>
      <c r="AC26" s="46"/>
      <c r="AD26" s="45"/>
      <c r="AE26" s="47"/>
      <c r="AF26" s="46"/>
      <c r="AG26" s="48"/>
      <c r="AH26" s="46"/>
      <c r="AI26" s="46"/>
      <c r="AJ26" s="46"/>
      <c r="AK26" s="124"/>
      <c r="AL26" s="116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</row>
    <row r="27" spans="1:237" s="9" customFormat="1">
      <c r="A27" s="12" t="s">
        <v>267</v>
      </c>
      <c r="B27" s="13">
        <v>40383</v>
      </c>
      <c r="C27" s="14" t="s">
        <v>3</v>
      </c>
      <c r="D27" s="49">
        <v>0.4</v>
      </c>
      <c r="E27" s="50">
        <v>205</v>
      </c>
      <c r="F27" s="50">
        <v>2</v>
      </c>
      <c r="G27" s="50">
        <v>24</v>
      </c>
      <c r="H27" s="50" t="s">
        <v>268</v>
      </c>
      <c r="I27" s="51" t="s">
        <v>89</v>
      </c>
      <c r="J27" s="51" t="s">
        <v>88</v>
      </c>
      <c r="K27" s="51">
        <v>341</v>
      </c>
      <c r="L27" s="51">
        <v>141</v>
      </c>
      <c r="M27" s="51">
        <v>305</v>
      </c>
      <c r="N27" s="51" t="s">
        <v>88</v>
      </c>
      <c r="O27" s="51">
        <v>17</v>
      </c>
      <c r="P27" s="51">
        <v>266</v>
      </c>
      <c r="Q27" s="51"/>
      <c r="R27" s="51">
        <v>15</v>
      </c>
      <c r="S27" s="51">
        <v>0.20100000000000001</v>
      </c>
      <c r="T27" s="51">
        <v>1210</v>
      </c>
      <c r="U27" s="51">
        <v>101000</v>
      </c>
      <c r="V27" s="52" t="s">
        <v>88</v>
      </c>
      <c r="W27" s="52">
        <v>41.4</v>
      </c>
      <c r="X27" s="52">
        <v>2900</v>
      </c>
      <c r="Y27" s="52" t="s">
        <v>134</v>
      </c>
      <c r="Z27" s="52" t="s">
        <v>163</v>
      </c>
      <c r="AA27" s="52">
        <v>2350</v>
      </c>
      <c r="AB27" s="52" t="s">
        <v>89</v>
      </c>
      <c r="AC27" s="52">
        <v>12100</v>
      </c>
      <c r="AD27" s="52" t="s">
        <v>87</v>
      </c>
      <c r="AE27" s="53">
        <v>1980</v>
      </c>
      <c r="AF27" s="52" t="s">
        <v>87</v>
      </c>
      <c r="AG27" s="54" t="s">
        <v>7</v>
      </c>
      <c r="AH27" s="55">
        <v>3</v>
      </c>
      <c r="AI27" s="55" t="s">
        <v>87</v>
      </c>
      <c r="AJ27" s="55">
        <v>493000</v>
      </c>
      <c r="AK27" s="125" t="s">
        <v>163</v>
      </c>
      <c r="AL27" s="116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</row>
    <row r="28" spans="1:237" s="9" customFormat="1">
      <c r="A28" s="15" t="s">
        <v>267</v>
      </c>
      <c r="B28" s="16">
        <v>40383</v>
      </c>
      <c r="C28" s="17" t="s">
        <v>10</v>
      </c>
      <c r="D28" s="56">
        <v>0.4</v>
      </c>
      <c r="E28" s="57">
        <v>348</v>
      </c>
      <c r="F28" s="57" t="s">
        <v>89</v>
      </c>
      <c r="G28" s="57">
        <v>24</v>
      </c>
      <c r="H28" s="57" t="s">
        <v>268</v>
      </c>
      <c r="I28" s="58" t="s">
        <v>89</v>
      </c>
      <c r="J28" s="58" t="s">
        <v>88</v>
      </c>
      <c r="K28" s="58">
        <v>384</v>
      </c>
      <c r="L28" s="58">
        <v>139</v>
      </c>
      <c r="M28" s="58">
        <v>292</v>
      </c>
      <c r="N28" s="58" t="s">
        <v>88</v>
      </c>
      <c r="O28" s="58">
        <v>18</v>
      </c>
      <c r="P28" s="58">
        <v>480</v>
      </c>
      <c r="Q28" s="58"/>
      <c r="R28" s="58">
        <v>15.1</v>
      </c>
      <c r="S28" s="58">
        <v>0.19800000000000001</v>
      </c>
      <c r="T28" s="58">
        <v>1210</v>
      </c>
      <c r="U28" s="58">
        <v>99100</v>
      </c>
      <c r="V28" s="59" t="s">
        <v>88</v>
      </c>
      <c r="W28" s="59">
        <v>41.6</v>
      </c>
      <c r="X28" s="59">
        <v>2920</v>
      </c>
      <c r="Y28" s="59">
        <v>3</v>
      </c>
      <c r="Z28" s="59" t="s">
        <v>163</v>
      </c>
      <c r="AA28" s="59">
        <v>2370</v>
      </c>
      <c r="AB28" s="59" t="s">
        <v>89</v>
      </c>
      <c r="AC28" s="59">
        <v>13700</v>
      </c>
      <c r="AD28" s="59" t="s">
        <v>87</v>
      </c>
      <c r="AE28" s="60">
        <v>1930</v>
      </c>
      <c r="AF28" s="59" t="s">
        <v>87</v>
      </c>
      <c r="AG28" s="61" t="s">
        <v>7</v>
      </c>
      <c r="AH28" s="62">
        <v>3</v>
      </c>
      <c r="AI28" s="62" t="s">
        <v>87</v>
      </c>
      <c r="AJ28" s="62">
        <v>494000</v>
      </c>
      <c r="AK28" s="126" t="s">
        <v>163</v>
      </c>
      <c r="AL28" s="116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</row>
    <row r="29" spans="1:237" s="18" customFormat="1">
      <c r="A29" s="143" t="s">
        <v>12</v>
      </c>
      <c r="B29" s="144"/>
      <c r="C29" s="145"/>
      <c r="D29" s="37">
        <f>IFERROR((((2*(ABS((D27-D28))))/(D28+D27))*100),Refs!$C$3)</f>
        <v>0</v>
      </c>
      <c r="E29" s="38">
        <f>IFERROR((((2*(ABS((E27-E28))))/(E28+E27))*100),Refs!$C$3)</f>
        <v>51.717902350813738</v>
      </c>
      <c r="F29" s="38" t="str">
        <f>IFERROR((((2*(ABS((F27-F28))))/(F28+F27))*100),Refs!$C$3)</f>
        <v>N/A</v>
      </c>
      <c r="G29" s="38">
        <f>IFERROR((((2*(ABS((G27-G28))))/(G28+G27))*100),Refs!$C$3)</f>
        <v>0</v>
      </c>
      <c r="H29" s="38" t="str">
        <f>IFERROR((((2*(ABS((H27-H28))))/(H28+H27))*100),Refs!$C$3)</f>
        <v>N/A</v>
      </c>
      <c r="I29" s="38" t="str">
        <f>IFERROR((((2*(ABS((I27-I28))))/(I28+I27))*100),Refs!$C$3)</f>
        <v>N/A</v>
      </c>
      <c r="J29" s="38" t="str">
        <f>IFERROR((((2*(ABS((J27-J28))))/(J28+J27))*100),Refs!$C$3)</f>
        <v>N/A</v>
      </c>
      <c r="K29" s="38">
        <f>IFERROR((((2*(ABS((K27-K28))))/(K28+K27))*100),Refs!$C$3)</f>
        <v>11.862068965517242</v>
      </c>
      <c r="L29" s="38">
        <f>IFERROR((((2*(ABS((L27-L28))))/(L28+L27))*100),Refs!$C$3)</f>
        <v>1.4285714285714286</v>
      </c>
      <c r="M29" s="38">
        <f>IFERROR((((2*(ABS((M27-M28))))/(M28+M27))*100),Refs!$C$3)</f>
        <v>4.3551088777219427</v>
      </c>
      <c r="N29" s="38" t="str">
        <f>IFERROR((((2*(ABS((N27-N28))))/(N28+N27))*100),Refs!$C$3)</f>
        <v>N/A</v>
      </c>
      <c r="O29" s="38">
        <f>IFERROR((((2*(ABS((O27-O28))))/(O28+O27))*100),Refs!$C$3)</f>
        <v>5.7142857142857144</v>
      </c>
      <c r="P29" s="38">
        <f>IFERROR((((2*(ABS((P27-P28))))/(P28+P27))*100),Refs!$C$3)</f>
        <v>57.372654155495987</v>
      </c>
      <c r="Q29" s="38" t="str">
        <f>IFERROR((((2*(ABS((Q27-Q28))))/(Q28+Q27))*100),Refs!$C$3)</f>
        <v>N/A</v>
      </c>
      <c r="R29" s="38">
        <f>IFERROR((((2*(ABS((R27-R28))))/(R28+R27))*100),Refs!$C$3)</f>
        <v>0.6644518272425225</v>
      </c>
      <c r="S29" s="38">
        <f>IFERROR((((2*(ABS((S27-S28))))/(S28+S27))*100),Refs!$C$3)</f>
        <v>1.5037593984962419</v>
      </c>
      <c r="T29" s="38">
        <f>IFERROR((((2*(ABS((T27-T28))))/(T28+T27))*100),Refs!$C$3)</f>
        <v>0</v>
      </c>
      <c r="U29" s="38">
        <f>IFERROR((((2*(ABS((U27-U28))))/(U28+U27))*100),Refs!$C$3)</f>
        <v>1.8990504747626189</v>
      </c>
      <c r="V29" s="38" t="str">
        <f>IFERROR((((2*(ABS((V27-V28))))/(V28+V27))*100),Refs!$C$3)</f>
        <v>N/A</v>
      </c>
      <c r="W29" s="38">
        <f>IFERROR((((2*(ABS((W27-W28))))/(W28+W27))*100),Refs!$C$3)</f>
        <v>0.48192771084338032</v>
      </c>
      <c r="X29" s="38">
        <f>IFERROR((((2*(ABS((X27-X28))))/(X28+X27))*100),Refs!$C$3)</f>
        <v>0.6872852233676976</v>
      </c>
      <c r="Y29" s="38" t="str">
        <f>IFERROR((((2*(ABS((Y27-Y28))))/(Y28+Y27))*100),Refs!$C$3)</f>
        <v>N/A</v>
      </c>
      <c r="Z29" s="38" t="str">
        <f>IFERROR((((2*(ABS((Z27-Z28))))/(Z28+Z27))*100),Refs!$C$3)</f>
        <v>N/A</v>
      </c>
      <c r="AA29" s="38">
        <f>IFERROR((((2*(ABS((AA27-AA28))))/(AA28+AA27))*100),Refs!$C$3)</f>
        <v>0.84745762711864403</v>
      </c>
      <c r="AB29" s="38" t="str">
        <f>IFERROR((((2*(ABS((AB27-AB28))))/(AB28+AB27))*100),Refs!$C$3)</f>
        <v>N/A</v>
      </c>
      <c r="AC29" s="38">
        <f>IFERROR((((2*(ABS((AC27-AC28))))/(AC28+AC27))*100),Refs!$C$3)</f>
        <v>12.403100775193799</v>
      </c>
      <c r="AD29" s="38" t="str">
        <f>IFERROR((((2*(ABS((AD27-AD28))))/(AD28+AD27))*100),Refs!$C$3)</f>
        <v>N/A</v>
      </c>
      <c r="AE29" s="38">
        <f>IFERROR((((2*(ABS((AE27-AE28))))/(AE28+AE27))*100),Refs!$C$3)</f>
        <v>2.5575447570332481</v>
      </c>
      <c r="AF29" s="38" t="str">
        <f>IFERROR((((2*(ABS((AF27-AF28))))/(AF28+AF27))*100),Refs!$C$3)</f>
        <v>N/A</v>
      </c>
      <c r="AG29" s="38" t="str">
        <f>IFERROR((((2*(ABS((AG27-AG28))))/(AG28+AG27))*100),Refs!$C$3)</f>
        <v>N/A</v>
      </c>
      <c r="AH29" s="38">
        <f>IFERROR((((2*(ABS((AH27-AH28))))/(AH28+AH27))*100),Refs!$C$3)</f>
        <v>0</v>
      </c>
      <c r="AI29" s="38" t="str">
        <f>IFERROR((((2*(ABS((AI27-AI28))))/(AI28+AI27))*100),Refs!$C$3)</f>
        <v>N/A</v>
      </c>
      <c r="AJ29" s="38">
        <f>IFERROR((((2*(ABS((AJ27-AJ28))))/(AJ28+AJ27))*100),Refs!$C$3)</f>
        <v>0.2026342451874367</v>
      </c>
      <c r="AK29" s="122" t="str">
        <f>IFERROR((((2*(ABS((AK27-AK28))))/(AK28+AK27))*100),Refs!$C$3)</f>
        <v>N/A</v>
      </c>
      <c r="AL29" s="117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</row>
    <row r="30" spans="1:237" s="10" customFormat="1" ht="54" customHeight="1">
      <c r="A30" s="137" t="s">
        <v>79</v>
      </c>
      <c r="B30" s="138"/>
      <c r="C30" s="139"/>
      <c r="D30" s="39"/>
      <c r="E30" s="72" t="s">
        <v>266</v>
      </c>
      <c r="F30" s="40"/>
      <c r="G30" s="41"/>
      <c r="H30" s="41"/>
      <c r="I30" s="40"/>
      <c r="J30" s="41"/>
      <c r="K30" s="40"/>
      <c r="L30" s="41"/>
      <c r="M30" s="41"/>
      <c r="N30" s="41"/>
      <c r="O30" s="40"/>
      <c r="P30" s="72" t="s">
        <v>266</v>
      </c>
      <c r="Q30" s="41"/>
      <c r="R30" s="40"/>
      <c r="S30" s="41"/>
      <c r="T30" s="41"/>
      <c r="U30" s="40"/>
      <c r="V30" s="40"/>
      <c r="W30" s="40"/>
      <c r="X30" s="41"/>
      <c r="Y30" s="22"/>
      <c r="Z30" s="40"/>
      <c r="AA30" s="41"/>
      <c r="AB30" s="40"/>
      <c r="AC30" s="41"/>
      <c r="AD30" s="40"/>
      <c r="AE30" s="42"/>
      <c r="AF30" s="41"/>
      <c r="AG30" s="43"/>
      <c r="AH30" s="41"/>
      <c r="AI30" s="41"/>
      <c r="AJ30" s="41"/>
      <c r="AK30" s="123"/>
      <c r="AL30" s="116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</row>
    <row r="31" spans="1:237" s="10" customFormat="1">
      <c r="A31" s="137" t="s">
        <v>80</v>
      </c>
      <c r="B31" s="138"/>
      <c r="C31" s="139"/>
      <c r="D31" s="39"/>
      <c r="E31" s="80" t="s">
        <v>83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80" t="s">
        <v>83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2"/>
      <c r="AF31" s="41"/>
      <c r="AG31" s="43"/>
      <c r="AH31" s="41"/>
      <c r="AI31" s="41"/>
      <c r="AJ31" s="41"/>
      <c r="AK31" s="123"/>
      <c r="AL31" s="116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</row>
    <row r="32" spans="1:237" s="11" customFormat="1" ht="26.25" thickBot="1">
      <c r="A32" s="140" t="s">
        <v>81</v>
      </c>
      <c r="B32" s="141"/>
      <c r="C32" s="142"/>
      <c r="D32" s="44"/>
      <c r="E32" s="81" t="s">
        <v>86</v>
      </c>
      <c r="F32" s="45"/>
      <c r="G32" s="46"/>
      <c r="H32" s="46"/>
      <c r="I32" s="45"/>
      <c r="J32" s="46"/>
      <c r="K32" s="45"/>
      <c r="L32" s="46"/>
      <c r="M32" s="46"/>
      <c r="N32" s="46"/>
      <c r="O32" s="45"/>
      <c r="P32" s="81" t="s">
        <v>86</v>
      </c>
      <c r="Q32" s="46"/>
      <c r="R32" s="45"/>
      <c r="S32" s="46"/>
      <c r="T32" s="46"/>
      <c r="U32" s="45"/>
      <c r="V32" s="45"/>
      <c r="W32" s="45"/>
      <c r="X32" s="46"/>
      <c r="Y32" s="23"/>
      <c r="Z32" s="45"/>
      <c r="AA32" s="46"/>
      <c r="AB32" s="45"/>
      <c r="AC32" s="46"/>
      <c r="AD32" s="45"/>
      <c r="AE32" s="47"/>
      <c r="AF32" s="46"/>
      <c r="AG32" s="48"/>
      <c r="AH32" s="46"/>
      <c r="AI32" s="46"/>
      <c r="AJ32" s="46"/>
      <c r="AK32" s="124"/>
      <c r="AL32" s="116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</row>
    <row r="33" spans="1:237" s="9" customFormat="1">
      <c r="A33" s="12" t="s">
        <v>270</v>
      </c>
      <c r="B33" s="13">
        <v>40429</v>
      </c>
      <c r="C33" s="14" t="s">
        <v>3</v>
      </c>
      <c r="D33" s="49" t="s">
        <v>11</v>
      </c>
      <c r="E33" s="50">
        <v>1.8</v>
      </c>
      <c r="F33" s="50">
        <v>0.6</v>
      </c>
      <c r="G33" s="50">
        <v>67.2</v>
      </c>
      <c r="H33" s="50" t="s">
        <v>87</v>
      </c>
      <c r="I33" s="51" t="s">
        <v>37</v>
      </c>
      <c r="J33" s="51" t="s">
        <v>11</v>
      </c>
      <c r="K33" s="51">
        <v>117</v>
      </c>
      <c r="L33" s="51">
        <v>9.0999999999999998E-2</v>
      </c>
      <c r="M33" s="51">
        <v>0.70299999999999996</v>
      </c>
      <c r="N33" s="51" t="s">
        <v>8</v>
      </c>
      <c r="O33" s="51">
        <v>0.46</v>
      </c>
      <c r="P33" s="51">
        <v>22</v>
      </c>
      <c r="Q33" s="51"/>
      <c r="R33" s="51">
        <v>3.12</v>
      </c>
      <c r="S33" s="51">
        <v>7.3000000000000001E-3</v>
      </c>
      <c r="T33" s="51">
        <v>31.5</v>
      </c>
      <c r="U33" s="51">
        <v>1300</v>
      </c>
      <c r="V33" s="52">
        <v>1.48</v>
      </c>
      <c r="W33" s="52">
        <v>9.07</v>
      </c>
      <c r="X33" s="52">
        <v>2.56</v>
      </c>
      <c r="Y33" s="52">
        <v>9.5000000000000001E-2</v>
      </c>
      <c r="Z33" s="52">
        <v>0.04</v>
      </c>
      <c r="AA33" s="52">
        <v>61</v>
      </c>
      <c r="AB33" s="52" t="s">
        <v>72</v>
      </c>
      <c r="AC33" s="52">
        <v>4950</v>
      </c>
      <c r="AD33" s="52" t="s">
        <v>37</v>
      </c>
      <c r="AE33" s="53">
        <v>345</v>
      </c>
      <c r="AF33" s="52" t="s">
        <v>7</v>
      </c>
      <c r="AG33" s="54">
        <v>1.2E-2</v>
      </c>
      <c r="AH33" s="55">
        <v>2.96</v>
      </c>
      <c r="AI33" s="55" t="s">
        <v>6</v>
      </c>
      <c r="AJ33" s="55">
        <v>5.0999999999999996</v>
      </c>
      <c r="AK33" s="125" t="s">
        <v>8</v>
      </c>
      <c r="AL33" s="116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</row>
    <row r="34" spans="1:237" s="9" customFormat="1">
      <c r="A34" s="15" t="s">
        <v>270</v>
      </c>
      <c r="B34" s="16">
        <v>40429</v>
      </c>
      <c r="C34" s="17" t="s">
        <v>10</v>
      </c>
      <c r="D34" s="56" t="s">
        <v>11</v>
      </c>
      <c r="E34" s="57">
        <v>1.9</v>
      </c>
      <c r="F34" s="57">
        <v>0.64</v>
      </c>
      <c r="G34" s="57">
        <v>68.7</v>
      </c>
      <c r="H34" s="57" t="s">
        <v>87</v>
      </c>
      <c r="I34" s="58" t="s">
        <v>37</v>
      </c>
      <c r="J34" s="58" t="s">
        <v>11</v>
      </c>
      <c r="K34" s="58">
        <v>118</v>
      </c>
      <c r="L34" s="58">
        <v>9.9000000000000005E-2</v>
      </c>
      <c r="M34" s="58">
        <v>0.70299999999999996</v>
      </c>
      <c r="N34" s="58" t="s">
        <v>8</v>
      </c>
      <c r="O34" s="58">
        <v>0.44</v>
      </c>
      <c r="P34" s="58">
        <v>23</v>
      </c>
      <c r="Q34" s="58"/>
      <c r="R34" s="58">
        <v>3.13</v>
      </c>
      <c r="S34" s="58">
        <v>7.4000000000000003E-3</v>
      </c>
      <c r="T34" s="58">
        <v>30.1</v>
      </c>
      <c r="U34" s="58">
        <v>1340</v>
      </c>
      <c r="V34" s="59">
        <v>1.55</v>
      </c>
      <c r="W34" s="59">
        <v>8.86</v>
      </c>
      <c r="X34" s="59">
        <v>2.5299999999999998</v>
      </c>
      <c r="Y34" s="59">
        <v>0.09</v>
      </c>
      <c r="Z34" s="59">
        <v>0.04</v>
      </c>
      <c r="AA34" s="59">
        <v>65</v>
      </c>
      <c r="AB34" s="59" t="s">
        <v>72</v>
      </c>
      <c r="AC34" s="59">
        <v>4990</v>
      </c>
      <c r="AD34" s="59" t="s">
        <v>37</v>
      </c>
      <c r="AE34" s="60">
        <v>347</v>
      </c>
      <c r="AF34" s="59" t="s">
        <v>7</v>
      </c>
      <c r="AG34" s="61">
        <v>1.2E-2</v>
      </c>
      <c r="AH34" s="62">
        <v>2.97</v>
      </c>
      <c r="AI34" s="62" t="s">
        <v>6</v>
      </c>
      <c r="AJ34" s="62">
        <v>4.8</v>
      </c>
      <c r="AK34" s="126" t="s">
        <v>8</v>
      </c>
      <c r="AL34" s="116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104"/>
      <c r="FZ34" s="104"/>
      <c r="GA34" s="104"/>
      <c r="GB34" s="104"/>
      <c r="GC34" s="104"/>
      <c r="GD34" s="104"/>
      <c r="GE34" s="104"/>
      <c r="GF34" s="104"/>
      <c r="GG34" s="104"/>
      <c r="GH34" s="104"/>
      <c r="GI34" s="104"/>
      <c r="GJ34" s="104"/>
      <c r="GK34" s="104"/>
      <c r="GL34" s="104"/>
      <c r="GM34" s="104"/>
      <c r="GN34" s="104"/>
      <c r="GO34" s="104"/>
      <c r="GP34" s="104"/>
      <c r="GQ34" s="104"/>
      <c r="GR34" s="104"/>
      <c r="GS34" s="104"/>
      <c r="GT34" s="104"/>
      <c r="GU34" s="104"/>
      <c r="GV34" s="104"/>
      <c r="GW34" s="104"/>
      <c r="GX34" s="104"/>
      <c r="GY34" s="104"/>
      <c r="GZ34" s="104"/>
      <c r="HA34" s="104"/>
      <c r="HB34" s="104"/>
      <c r="HC34" s="104"/>
      <c r="HD34" s="104"/>
      <c r="HE34" s="104"/>
      <c r="HF34" s="104"/>
      <c r="HG34" s="104"/>
      <c r="HH34" s="104"/>
      <c r="HI34" s="104"/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4"/>
      <c r="HU34" s="104"/>
      <c r="HV34" s="104"/>
      <c r="HW34" s="104"/>
      <c r="HX34" s="104"/>
      <c r="HY34" s="104"/>
      <c r="HZ34" s="104"/>
      <c r="IA34" s="104"/>
      <c r="IB34" s="104"/>
      <c r="IC34" s="104"/>
    </row>
    <row r="35" spans="1:237" s="18" customFormat="1">
      <c r="A35" s="143" t="s">
        <v>12</v>
      </c>
      <c r="B35" s="144"/>
      <c r="C35" s="145"/>
      <c r="D35" s="37" t="str">
        <f>IFERROR((((2*(ABS((D33-D34))))/(D34+D33))*100),Refs!$C$3)</f>
        <v>N/A</v>
      </c>
      <c r="E35" s="38">
        <f>IFERROR((((2*(ABS((E33-E34))))/(E34+E33))*100),Refs!$C$3)</f>
        <v>5.4054054054053982</v>
      </c>
      <c r="F35" s="38">
        <f>IFERROR((((2*(ABS((F33-F34))))/(F34+F33))*100),Refs!$C$3)</f>
        <v>6.4516129032258114</v>
      </c>
      <c r="G35" s="38">
        <f>IFERROR((((2*(ABS((G33-G34))))/(G34+G33))*100),Refs!$C$3)</f>
        <v>2.2075055187637966</v>
      </c>
      <c r="H35" s="38" t="str">
        <f>IFERROR((((2*(ABS((H33-H34))))/(H34+H33))*100),Refs!$C$3)</f>
        <v>N/A</v>
      </c>
      <c r="I35" s="38" t="str">
        <f>IFERROR((((2*(ABS((I33-I34))))/(I34+I33))*100),Refs!$C$3)</f>
        <v>N/A</v>
      </c>
      <c r="J35" s="38" t="str">
        <f>IFERROR((((2*(ABS((J33-J34))))/(J34+J33))*100),Refs!$C$3)</f>
        <v>N/A</v>
      </c>
      <c r="K35" s="38">
        <f>IFERROR((((2*(ABS((K33-K34))))/(K34+K33))*100),Refs!$C$3)</f>
        <v>0.85106382978723405</v>
      </c>
      <c r="L35" s="38">
        <f>IFERROR((((2*(ABS((L33-L34))))/(L34+L33))*100),Refs!$C$3)</f>
        <v>8.421052631578954</v>
      </c>
      <c r="M35" s="38">
        <f>IFERROR((((2*(ABS((M33-M34))))/(M34+M33))*100),Refs!$C$3)</f>
        <v>0</v>
      </c>
      <c r="N35" s="38" t="str">
        <f>IFERROR((((2*(ABS((N33-N34))))/(N34+N33))*100),Refs!$C$3)</f>
        <v>N/A</v>
      </c>
      <c r="O35" s="38">
        <f>IFERROR((((2*(ABS((O33-O34))))/(O34+O33))*100),Refs!$C$3)</f>
        <v>4.4444444444444482</v>
      </c>
      <c r="P35" s="38">
        <f>IFERROR((((2*(ABS((P33-P34))))/(P34+P33))*100),Refs!$C$3)</f>
        <v>4.4444444444444446</v>
      </c>
      <c r="Q35" s="38" t="str">
        <f>IFERROR((((2*(ABS((Q33-Q34))))/(Q34+Q33))*100),Refs!$C$3)</f>
        <v>N/A</v>
      </c>
      <c r="R35" s="38">
        <f>IFERROR((((2*(ABS((R33-R34))))/(R34+R33))*100),Refs!$C$3)</f>
        <v>0.31999999999999318</v>
      </c>
      <c r="S35" s="38">
        <f>IFERROR((((2*(ABS((S33-S34))))/(S34+S33))*100),Refs!$C$3)</f>
        <v>1.3605442176870783</v>
      </c>
      <c r="T35" s="38">
        <f>IFERROR((((2*(ABS((T33-T34))))/(T34+T33))*100),Refs!$C$3)</f>
        <v>4.5454545454545405</v>
      </c>
      <c r="U35" s="38">
        <f>IFERROR((((2*(ABS((U33-U34))))/(U34+U33))*100),Refs!$C$3)</f>
        <v>3.0303030303030303</v>
      </c>
      <c r="V35" s="38">
        <f>IFERROR((((2*(ABS((V33-V34))))/(V34+V33))*100),Refs!$C$3)</f>
        <v>4.620462046204624</v>
      </c>
      <c r="W35" s="38">
        <f>IFERROR((((2*(ABS((W33-W34))))/(W34+W33))*100),Refs!$C$3)</f>
        <v>2.3424428332403888</v>
      </c>
      <c r="X35" s="38">
        <f>IFERROR((((2*(ABS((X33-X34))))/(X34+X33))*100),Refs!$C$3)</f>
        <v>1.1787819253438212</v>
      </c>
      <c r="Y35" s="38">
        <f>IFERROR((((2*(ABS((Y33-Y34))))/(Y34+Y33))*100),Refs!$C$3)</f>
        <v>5.4054054054054106</v>
      </c>
      <c r="Z35" s="38">
        <f>IFERROR((((2*(ABS((Z33-Z34))))/(Z34+Z33))*100),Refs!$C$3)</f>
        <v>0</v>
      </c>
      <c r="AA35" s="38">
        <f>IFERROR((((2*(ABS((AA33-AA34))))/(AA34+AA33))*100),Refs!$C$3)</f>
        <v>6.3492063492063489</v>
      </c>
      <c r="AB35" s="38" t="str">
        <f>IFERROR((((2*(ABS((AB33-AB34))))/(AB34+AB33))*100),Refs!$C$3)</f>
        <v>N/A</v>
      </c>
      <c r="AC35" s="38">
        <f>IFERROR((((2*(ABS((AC33-AC34))))/(AC34+AC33))*100),Refs!$C$3)</f>
        <v>0.8048289738430584</v>
      </c>
      <c r="AD35" s="38" t="str">
        <f>IFERROR((((2*(ABS((AD33-AD34))))/(AD34+AD33))*100),Refs!$C$3)</f>
        <v>N/A</v>
      </c>
      <c r="AE35" s="38">
        <f>IFERROR((((2*(ABS((AE33-AE34))))/(AE34+AE33))*100),Refs!$C$3)</f>
        <v>0.57803468208092479</v>
      </c>
      <c r="AF35" s="38" t="str">
        <f>IFERROR((((2*(ABS((AF33-AF34))))/(AF34+AF33))*100),Refs!$C$3)</f>
        <v>N/A</v>
      </c>
      <c r="AG35" s="38">
        <f>IFERROR((((2*(ABS((AG33-AG34))))/(AG34+AG33))*100),Refs!$C$3)</f>
        <v>0</v>
      </c>
      <c r="AH35" s="38">
        <f>IFERROR((((2*(ABS((AH33-AH34))))/(AH34+AH33))*100),Refs!$C$3)</f>
        <v>0.3372681281618965</v>
      </c>
      <c r="AI35" s="38" t="str">
        <f>IFERROR((((2*(ABS((AI33-AI34))))/(AI34+AI33))*100),Refs!$C$3)</f>
        <v>N/A</v>
      </c>
      <c r="AJ35" s="38">
        <f>IFERROR((((2*(ABS((AJ33-AJ34))))/(AJ34+AJ33))*100),Refs!$C$3)</f>
        <v>6.0606060606060579</v>
      </c>
      <c r="AK35" s="122" t="str">
        <f>IFERROR((((2*(ABS((AK33-AK34))))/(AK34+AK33))*100),Refs!$C$3)</f>
        <v>N/A</v>
      </c>
      <c r="AL35" s="117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</row>
    <row r="36" spans="1:237" s="10" customFormat="1">
      <c r="A36" s="137" t="s">
        <v>79</v>
      </c>
      <c r="B36" s="138"/>
      <c r="C36" s="139"/>
      <c r="D36" s="39"/>
      <c r="E36" s="22"/>
      <c r="F36" s="40"/>
      <c r="G36" s="41"/>
      <c r="H36" s="41"/>
      <c r="I36" s="40"/>
      <c r="J36" s="41"/>
      <c r="K36" s="40"/>
      <c r="L36" s="41"/>
      <c r="M36" s="41"/>
      <c r="N36" s="41"/>
      <c r="O36" s="40"/>
      <c r="P36" s="22"/>
      <c r="Q36" s="41"/>
      <c r="R36" s="40"/>
      <c r="S36" s="41"/>
      <c r="T36" s="41"/>
      <c r="U36" s="40"/>
      <c r="V36" s="40"/>
      <c r="W36" s="40"/>
      <c r="X36" s="41"/>
      <c r="Y36" s="22"/>
      <c r="Z36" s="40"/>
      <c r="AA36" s="41"/>
      <c r="AB36" s="40"/>
      <c r="AC36" s="41"/>
      <c r="AD36" s="40"/>
      <c r="AE36" s="42"/>
      <c r="AF36" s="41"/>
      <c r="AG36" s="43"/>
      <c r="AH36" s="41"/>
      <c r="AI36" s="41"/>
      <c r="AJ36" s="22"/>
      <c r="AK36" s="123"/>
      <c r="AL36" s="116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104"/>
      <c r="FZ36" s="104"/>
      <c r="GA36" s="104"/>
      <c r="GB36" s="104"/>
      <c r="GC36" s="104"/>
      <c r="GD36" s="104"/>
      <c r="GE36" s="104"/>
      <c r="GF36" s="104"/>
      <c r="GG36" s="104"/>
      <c r="GH36" s="104"/>
      <c r="GI36" s="104"/>
      <c r="GJ36" s="104"/>
      <c r="GK36" s="104"/>
      <c r="GL36" s="104"/>
      <c r="GM36" s="104"/>
      <c r="GN36" s="104"/>
      <c r="GO36" s="104"/>
      <c r="GP36" s="104"/>
      <c r="GQ36" s="104"/>
      <c r="GR36" s="104"/>
      <c r="GS36" s="104"/>
      <c r="GT36" s="104"/>
      <c r="GU36" s="104"/>
      <c r="GV36" s="104"/>
      <c r="GW36" s="104"/>
      <c r="GX36" s="104"/>
      <c r="GY36" s="104"/>
      <c r="GZ36" s="104"/>
      <c r="HA36" s="104"/>
      <c r="HB36" s="104"/>
      <c r="HC36" s="104"/>
      <c r="HD36" s="104"/>
      <c r="HE36" s="104"/>
      <c r="HF36" s="104"/>
      <c r="HG36" s="104"/>
      <c r="HH36" s="104"/>
      <c r="HI36" s="104"/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4"/>
      <c r="HU36" s="104"/>
      <c r="HV36" s="104"/>
      <c r="HW36" s="104"/>
      <c r="HX36" s="104"/>
      <c r="HY36" s="104"/>
      <c r="HZ36" s="104"/>
      <c r="IA36" s="104"/>
      <c r="IB36" s="104"/>
      <c r="IC36" s="104"/>
    </row>
    <row r="37" spans="1:237" s="10" customFormat="1">
      <c r="A37" s="137" t="s">
        <v>80</v>
      </c>
      <c r="B37" s="138"/>
      <c r="C37" s="139"/>
      <c r="D37" s="39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2"/>
      <c r="AF37" s="41"/>
      <c r="AG37" s="43"/>
      <c r="AH37" s="41"/>
      <c r="AI37" s="41"/>
      <c r="AJ37" s="41"/>
      <c r="AK37" s="123"/>
      <c r="AL37" s="116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4"/>
      <c r="HU37" s="104"/>
      <c r="HV37" s="104"/>
      <c r="HW37" s="104"/>
      <c r="HX37" s="104"/>
      <c r="HY37" s="104"/>
      <c r="HZ37" s="104"/>
      <c r="IA37" s="104"/>
      <c r="IB37" s="104"/>
      <c r="IC37" s="104"/>
    </row>
    <row r="38" spans="1:237" s="11" customFormat="1" ht="15.75" thickBot="1">
      <c r="A38" s="140" t="s">
        <v>81</v>
      </c>
      <c r="B38" s="141"/>
      <c r="C38" s="142"/>
      <c r="D38" s="44"/>
      <c r="E38" s="45"/>
      <c r="F38" s="45"/>
      <c r="G38" s="46"/>
      <c r="H38" s="46"/>
      <c r="I38" s="45"/>
      <c r="J38" s="46"/>
      <c r="K38" s="45"/>
      <c r="L38" s="46"/>
      <c r="M38" s="46"/>
      <c r="N38" s="46"/>
      <c r="O38" s="45"/>
      <c r="P38" s="45"/>
      <c r="Q38" s="46"/>
      <c r="R38" s="45"/>
      <c r="S38" s="46"/>
      <c r="T38" s="46"/>
      <c r="U38" s="45"/>
      <c r="V38" s="45"/>
      <c r="W38" s="45"/>
      <c r="X38" s="46"/>
      <c r="Y38" s="45"/>
      <c r="Z38" s="45"/>
      <c r="AA38" s="46"/>
      <c r="AB38" s="45"/>
      <c r="AC38" s="46"/>
      <c r="AD38" s="45"/>
      <c r="AE38" s="47"/>
      <c r="AF38" s="46"/>
      <c r="AG38" s="48"/>
      <c r="AH38" s="46"/>
      <c r="AI38" s="46"/>
      <c r="AJ38" s="46"/>
      <c r="AK38" s="124"/>
      <c r="AL38" s="116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4"/>
      <c r="HU38" s="104"/>
      <c r="HV38" s="104"/>
      <c r="HW38" s="104"/>
      <c r="HX38" s="104"/>
      <c r="HY38" s="104"/>
      <c r="HZ38" s="104"/>
      <c r="IA38" s="104"/>
      <c r="IB38" s="104"/>
      <c r="IC38" s="104"/>
    </row>
    <row r="39" spans="1:237" s="9" customFormat="1">
      <c r="A39" s="24" t="s">
        <v>271</v>
      </c>
      <c r="B39" s="25">
        <v>40441</v>
      </c>
      <c r="C39" s="14" t="s">
        <v>3</v>
      </c>
      <c r="D39" s="49" t="s">
        <v>6</v>
      </c>
      <c r="E39" s="50" t="s">
        <v>272</v>
      </c>
      <c r="F39" s="50">
        <v>15</v>
      </c>
      <c r="G39" s="50" t="s">
        <v>76</v>
      </c>
      <c r="H39" s="50" t="s">
        <v>273</v>
      </c>
      <c r="I39" s="51" t="s">
        <v>5</v>
      </c>
      <c r="J39" s="51" t="s">
        <v>76</v>
      </c>
      <c r="K39" s="51">
        <v>500</v>
      </c>
      <c r="L39" s="51" t="s">
        <v>8</v>
      </c>
      <c r="M39" s="51">
        <v>53</v>
      </c>
      <c r="N39" s="51">
        <v>12</v>
      </c>
      <c r="O39" s="51" t="s">
        <v>274</v>
      </c>
      <c r="P39" s="51">
        <v>1650000</v>
      </c>
      <c r="Q39" s="51"/>
      <c r="R39" s="51">
        <v>10.6</v>
      </c>
      <c r="S39" s="51" t="s">
        <v>38</v>
      </c>
      <c r="T39" s="51">
        <v>124</v>
      </c>
      <c r="U39" s="51">
        <v>14900</v>
      </c>
      <c r="V39" s="52" t="s">
        <v>76</v>
      </c>
      <c r="W39" s="52">
        <v>87.6</v>
      </c>
      <c r="X39" s="52">
        <v>133</v>
      </c>
      <c r="Y39" s="52" t="s">
        <v>274</v>
      </c>
      <c r="Z39" s="52" t="s">
        <v>9</v>
      </c>
      <c r="AA39" s="52">
        <v>1630</v>
      </c>
      <c r="AB39" s="52" t="s">
        <v>5</v>
      </c>
      <c r="AC39" s="52">
        <v>12000</v>
      </c>
      <c r="AD39" s="52" t="s">
        <v>4</v>
      </c>
      <c r="AE39" s="53">
        <v>3060</v>
      </c>
      <c r="AF39" s="52" t="s">
        <v>4</v>
      </c>
      <c r="AG39" s="54" t="s">
        <v>7</v>
      </c>
      <c r="AH39" s="55">
        <v>3</v>
      </c>
      <c r="AI39" s="55" t="s">
        <v>4</v>
      </c>
      <c r="AJ39" s="55">
        <v>1970</v>
      </c>
      <c r="AK39" s="125" t="s">
        <v>9</v>
      </c>
      <c r="AL39" s="116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</row>
    <row r="40" spans="1:237" s="9" customFormat="1">
      <c r="A40" s="69" t="s">
        <v>271</v>
      </c>
      <c r="B40" s="31">
        <v>40441</v>
      </c>
      <c r="C40" s="17" t="s">
        <v>10</v>
      </c>
      <c r="D40" s="56" t="s">
        <v>6</v>
      </c>
      <c r="E40" s="57" t="s">
        <v>272</v>
      </c>
      <c r="F40" s="57">
        <v>16</v>
      </c>
      <c r="G40" s="57" t="s">
        <v>76</v>
      </c>
      <c r="H40" s="57" t="s">
        <v>273</v>
      </c>
      <c r="I40" s="58" t="s">
        <v>5</v>
      </c>
      <c r="J40" s="58" t="s">
        <v>76</v>
      </c>
      <c r="K40" s="58">
        <v>491</v>
      </c>
      <c r="L40" s="58" t="s">
        <v>8</v>
      </c>
      <c r="M40" s="58">
        <v>52</v>
      </c>
      <c r="N40" s="58" t="s">
        <v>76</v>
      </c>
      <c r="O40" s="58" t="s">
        <v>274</v>
      </c>
      <c r="P40" s="58">
        <v>1620000</v>
      </c>
      <c r="Q40" s="58"/>
      <c r="R40" s="58">
        <v>10.4</v>
      </c>
      <c r="S40" s="58" t="s">
        <v>38</v>
      </c>
      <c r="T40" s="58">
        <v>123</v>
      </c>
      <c r="U40" s="58">
        <v>14700</v>
      </c>
      <c r="V40" s="59" t="s">
        <v>76</v>
      </c>
      <c r="W40" s="59">
        <v>89.4</v>
      </c>
      <c r="X40" s="59">
        <v>122</v>
      </c>
      <c r="Y40" s="59" t="s">
        <v>274</v>
      </c>
      <c r="Z40" s="59" t="s">
        <v>9</v>
      </c>
      <c r="AA40" s="59">
        <v>1600</v>
      </c>
      <c r="AB40" s="59" t="s">
        <v>5</v>
      </c>
      <c r="AC40" s="59">
        <v>11700</v>
      </c>
      <c r="AD40" s="59" t="s">
        <v>4</v>
      </c>
      <c r="AE40" s="60">
        <v>3070</v>
      </c>
      <c r="AF40" s="59" t="s">
        <v>4</v>
      </c>
      <c r="AG40" s="61" t="s">
        <v>7</v>
      </c>
      <c r="AH40" s="62">
        <v>3</v>
      </c>
      <c r="AI40" s="62" t="s">
        <v>4</v>
      </c>
      <c r="AJ40" s="62">
        <v>1840</v>
      </c>
      <c r="AK40" s="126" t="s">
        <v>9</v>
      </c>
      <c r="AL40" s="116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104"/>
      <c r="FZ40" s="104"/>
      <c r="GA40" s="104"/>
      <c r="GB40" s="104"/>
      <c r="GC40" s="104"/>
      <c r="GD40" s="104"/>
      <c r="GE40" s="104"/>
      <c r="GF40" s="104"/>
      <c r="GG40" s="104"/>
      <c r="GH40" s="104"/>
      <c r="GI40" s="104"/>
      <c r="GJ40" s="104"/>
      <c r="GK40" s="104"/>
      <c r="GL40" s="104"/>
      <c r="GM40" s="104"/>
      <c r="GN40" s="104"/>
      <c r="GO40" s="104"/>
      <c r="GP40" s="104"/>
      <c r="GQ40" s="104"/>
      <c r="GR40" s="104"/>
      <c r="GS40" s="104"/>
      <c r="GT40" s="104"/>
      <c r="GU40" s="104"/>
      <c r="GV40" s="104"/>
      <c r="GW40" s="104"/>
      <c r="GX40" s="104"/>
      <c r="GY40" s="104"/>
      <c r="GZ40" s="104"/>
      <c r="HA40" s="104"/>
      <c r="HB40" s="104"/>
      <c r="HC40" s="104"/>
      <c r="HD40" s="104"/>
      <c r="HE40" s="104"/>
      <c r="HF40" s="104"/>
      <c r="HG40" s="104"/>
      <c r="HH40" s="104"/>
      <c r="HI40" s="104"/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4"/>
      <c r="HU40" s="104"/>
      <c r="HV40" s="104"/>
      <c r="HW40" s="104"/>
      <c r="HX40" s="104"/>
      <c r="HY40" s="104"/>
      <c r="HZ40" s="104"/>
      <c r="IA40" s="104"/>
      <c r="IB40" s="104"/>
      <c r="IC40" s="104"/>
    </row>
    <row r="41" spans="1:237" s="18" customFormat="1">
      <c r="A41" s="143" t="s">
        <v>12</v>
      </c>
      <c r="B41" s="144"/>
      <c r="C41" s="145"/>
      <c r="D41" s="37" t="str">
        <f>IFERROR((((2*(ABS((D39-D40))))/(D40+D39))*100),Refs!$C$3)</f>
        <v>N/A</v>
      </c>
      <c r="E41" s="38" t="str">
        <f>IFERROR((((2*(ABS((E39-E40))))/(E40+E39))*100),Refs!$C$3)</f>
        <v>N/A</v>
      </c>
      <c r="F41" s="38">
        <f>IFERROR((((2*(ABS((F39-F40))))/(F40+F39))*100),Refs!$C$3)</f>
        <v>6.4516129032258061</v>
      </c>
      <c r="G41" s="38" t="str">
        <f>IFERROR((((2*(ABS((G39-G40))))/(G40+G39))*100),Refs!$C$3)</f>
        <v>N/A</v>
      </c>
      <c r="H41" s="38" t="str">
        <f>IFERROR((((2*(ABS((H39-H40))))/(H40+H39))*100),Refs!$C$3)</f>
        <v>N/A</v>
      </c>
      <c r="I41" s="38" t="str">
        <f>IFERROR((((2*(ABS((I39-I40))))/(I40+I39))*100),Refs!$C$3)</f>
        <v>N/A</v>
      </c>
      <c r="J41" s="38" t="str">
        <f>IFERROR((((2*(ABS((J39-J40))))/(J40+J39))*100),Refs!$C$3)</f>
        <v>N/A</v>
      </c>
      <c r="K41" s="38">
        <f>IFERROR((((2*(ABS((K39-K40))))/(K40+K39))*100),Refs!$C$3)</f>
        <v>1.8163471241170535</v>
      </c>
      <c r="L41" s="38" t="str">
        <f>IFERROR((((2*(ABS((L39-L40))))/(L40+L39))*100),Refs!$C$3)</f>
        <v>N/A</v>
      </c>
      <c r="M41" s="38">
        <f>IFERROR((((2*(ABS((M39-M40))))/(M40+M39))*100),Refs!$C$3)</f>
        <v>1.9047619047619049</v>
      </c>
      <c r="N41" s="38" t="str">
        <f>IFERROR((((2*(ABS((N39-N40))))/(N40+N39))*100),Refs!$C$3)</f>
        <v>N/A</v>
      </c>
      <c r="O41" s="38" t="str">
        <f>IFERROR((((2*(ABS((O39-O40))))/(O40+O39))*100),Refs!$C$3)</f>
        <v>N/A</v>
      </c>
      <c r="P41" s="38">
        <f>IFERROR((((2*(ABS((P39-P40))))/(P40+P39))*100),Refs!$C$3)</f>
        <v>1.834862385321101</v>
      </c>
      <c r="Q41" s="38" t="str">
        <f>IFERROR((((2*(ABS((Q39-Q40))))/(Q40+Q39))*100),Refs!$C$3)</f>
        <v>N/A</v>
      </c>
      <c r="R41" s="38">
        <f>IFERROR((((2*(ABS((R39-R40))))/(R40+R39))*100),Refs!$C$3)</f>
        <v>1.904761904761898</v>
      </c>
      <c r="S41" s="38" t="str">
        <f>IFERROR((((2*(ABS((S39-S40))))/(S40+S39))*100),Refs!$C$3)</f>
        <v>N/A</v>
      </c>
      <c r="T41" s="38">
        <f>IFERROR((((2*(ABS((T39-T40))))/(T40+T39))*100),Refs!$C$3)</f>
        <v>0.80971659919028338</v>
      </c>
      <c r="U41" s="38">
        <f>IFERROR((((2*(ABS((U39-U40))))/(U40+U39))*100),Refs!$C$3)</f>
        <v>1.3513513513513513</v>
      </c>
      <c r="V41" s="38" t="str">
        <f>IFERROR((((2*(ABS((V39-V40))))/(V40+V39))*100),Refs!$C$3)</f>
        <v>N/A</v>
      </c>
      <c r="W41" s="38">
        <f>IFERROR((((2*(ABS((W39-W40))))/(W40+W39))*100),Refs!$C$3)</f>
        <v>2.0338983050847586</v>
      </c>
      <c r="X41" s="38">
        <f>IFERROR((((2*(ABS((X39-X40))))/(X40+X39))*100),Refs!$C$3)</f>
        <v>8.6274509803921564</v>
      </c>
      <c r="Y41" s="38" t="str">
        <f>IFERROR((((2*(ABS((Y39-Y40))))/(Y40+Y39))*100),Refs!$C$3)</f>
        <v>N/A</v>
      </c>
      <c r="Z41" s="38" t="str">
        <f>IFERROR((((2*(ABS((Z39-Z40))))/(Z40+Z39))*100),Refs!$C$3)</f>
        <v>N/A</v>
      </c>
      <c r="AA41" s="38">
        <f>IFERROR((((2*(ABS((AA39-AA40))))/(AA40+AA39))*100),Refs!$C$3)</f>
        <v>1.8575851393188854</v>
      </c>
      <c r="AB41" s="38" t="str">
        <f>IFERROR((((2*(ABS((AB39-AB40))))/(AB40+AB39))*100),Refs!$C$3)</f>
        <v>N/A</v>
      </c>
      <c r="AC41" s="38">
        <f>IFERROR((((2*(ABS((AC39-AC40))))/(AC40+AC39))*100),Refs!$C$3)</f>
        <v>2.5316455696202533</v>
      </c>
      <c r="AD41" s="38" t="str">
        <f>IFERROR((((2*(ABS((AD39-AD40))))/(AD40+AD39))*100),Refs!$C$3)</f>
        <v>N/A</v>
      </c>
      <c r="AE41" s="38">
        <f>IFERROR((((2*(ABS((AE39-AE40))))/(AE40+AE39))*100),Refs!$C$3)</f>
        <v>0.32626427406199021</v>
      </c>
      <c r="AF41" s="38" t="str">
        <f>IFERROR((((2*(ABS((AF39-AF40))))/(AF40+AF39))*100),Refs!$C$3)</f>
        <v>N/A</v>
      </c>
      <c r="AG41" s="38" t="str">
        <f>IFERROR((((2*(ABS((AG39-AG40))))/(AG40+AG39))*100),Refs!$C$3)</f>
        <v>N/A</v>
      </c>
      <c r="AH41" s="38">
        <f>IFERROR((((2*(ABS((AH39-AH40))))/(AH40+AH39))*100),Refs!$C$3)</f>
        <v>0</v>
      </c>
      <c r="AI41" s="38" t="str">
        <f>IFERROR((((2*(ABS((AI39-AI40))))/(AI40+AI39))*100),Refs!$C$3)</f>
        <v>N/A</v>
      </c>
      <c r="AJ41" s="38">
        <f>IFERROR((((2*(ABS((AJ39-AJ40))))/(AJ40+AJ39))*100),Refs!$C$3)</f>
        <v>6.8241469816272966</v>
      </c>
      <c r="AK41" s="122" t="str">
        <f>IFERROR((((2*(ABS((AK39-AK40))))/(AK40+AK39))*100),Refs!$C$3)</f>
        <v>N/A</v>
      </c>
      <c r="AL41" s="117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</row>
    <row r="42" spans="1:237" s="10" customFormat="1">
      <c r="A42" s="137" t="s">
        <v>79</v>
      </c>
      <c r="B42" s="138"/>
      <c r="C42" s="139"/>
      <c r="D42" s="39"/>
      <c r="E42" s="40"/>
      <c r="F42" s="40"/>
      <c r="G42" s="41"/>
      <c r="H42" s="41"/>
      <c r="I42" s="40"/>
      <c r="J42" s="41"/>
      <c r="K42" s="40"/>
      <c r="L42" s="41"/>
      <c r="M42" s="41"/>
      <c r="N42" s="41"/>
      <c r="O42" s="40"/>
      <c r="P42" s="22"/>
      <c r="Q42" s="41"/>
      <c r="R42" s="40"/>
      <c r="S42" s="41"/>
      <c r="T42" s="41"/>
      <c r="U42" s="22"/>
      <c r="V42" s="40"/>
      <c r="W42" s="40"/>
      <c r="X42" s="41"/>
      <c r="Y42" s="40"/>
      <c r="Z42" s="40"/>
      <c r="AA42" s="41"/>
      <c r="AB42" s="40"/>
      <c r="AC42" s="41"/>
      <c r="AD42" s="40"/>
      <c r="AE42" s="42"/>
      <c r="AF42" s="41"/>
      <c r="AG42" s="43"/>
      <c r="AH42" s="41"/>
      <c r="AI42" s="41"/>
      <c r="AJ42" s="41"/>
      <c r="AK42" s="123"/>
      <c r="AL42" s="116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</row>
    <row r="43" spans="1:237" s="10" customFormat="1">
      <c r="A43" s="137" t="s">
        <v>80</v>
      </c>
      <c r="B43" s="138"/>
      <c r="C43" s="139"/>
      <c r="D43" s="39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2"/>
      <c r="AF43" s="41"/>
      <c r="AG43" s="43"/>
      <c r="AH43" s="41"/>
      <c r="AI43" s="41"/>
      <c r="AJ43" s="41"/>
      <c r="AK43" s="123"/>
      <c r="AL43" s="116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</row>
    <row r="44" spans="1:237" s="11" customFormat="1" ht="15.75" thickBot="1">
      <c r="A44" s="140" t="s">
        <v>81</v>
      </c>
      <c r="B44" s="141"/>
      <c r="C44" s="142"/>
      <c r="D44" s="44"/>
      <c r="E44" s="45"/>
      <c r="F44" s="45"/>
      <c r="G44" s="46"/>
      <c r="H44" s="46"/>
      <c r="I44" s="45"/>
      <c r="J44" s="46"/>
      <c r="K44" s="45"/>
      <c r="L44" s="46"/>
      <c r="M44" s="46"/>
      <c r="N44" s="46"/>
      <c r="O44" s="45"/>
      <c r="P44" s="45"/>
      <c r="Q44" s="46"/>
      <c r="R44" s="45"/>
      <c r="S44" s="46"/>
      <c r="T44" s="46"/>
      <c r="U44" s="23"/>
      <c r="V44" s="45"/>
      <c r="W44" s="45"/>
      <c r="X44" s="46"/>
      <c r="Y44" s="45"/>
      <c r="Z44" s="45"/>
      <c r="AA44" s="46"/>
      <c r="AB44" s="45"/>
      <c r="AC44" s="46"/>
      <c r="AD44" s="45"/>
      <c r="AE44" s="47"/>
      <c r="AF44" s="46"/>
      <c r="AG44" s="48"/>
      <c r="AH44" s="46"/>
      <c r="AI44" s="46"/>
      <c r="AJ44" s="46"/>
      <c r="AK44" s="124"/>
      <c r="AL44" s="116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</row>
    <row r="45" spans="1:237" s="9" customFormat="1">
      <c r="A45" s="83" t="s">
        <v>278</v>
      </c>
      <c r="B45" s="13">
        <v>40484</v>
      </c>
      <c r="C45" s="14" t="s">
        <v>3</v>
      </c>
      <c r="D45" s="49">
        <v>0.6</v>
      </c>
      <c r="E45" s="50" t="s">
        <v>279</v>
      </c>
      <c r="F45" s="50" t="s">
        <v>134</v>
      </c>
      <c r="G45" s="50">
        <v>28</v>
      </c>
      <c r="H45" s="50" t="s">
        <v>280</v>
      </c>
      <c r="I45" s="51" t="s">
        <v>134</v>
      </c>
      <c r="J45" s="51" t="s">
        <v>218</v>
      </c>
      <c r="K45" s="51">
        <v>459</v>
      </c>
      <c r="L45" s="51">
        <v>249</v>
      </c>
      <c r="M45" s="51">
        <v>1180</v>
      </c>
      <c r="N45" s="51" t="s">
        <v>218</v>
      </c>
      <c r="O45" s="51">
        <v>7</v>
      </c>
      <c r="P45" s="51">
        <v>1130</v>
      </c>
      <c r="Q45" s="51"/>
      <c r="R45" s="51">
        <v>15</v>
      </c>
      <c r="S45" s="51">
        <v>0.184</v>
      </c>
      <c r="T45" s="51">
        <v>1490</v>
      </c>
      <c r="U45" s="51">
        <v>149000</v>
      </c>
      <c r="V45" s="52" t="s">
        <v>218</v>
      </c>
      <c r="W45" s="52">
        <v>44</v>
      </c>
      <c r="X45" s="52">
        <v>3560</v>
      </c>
      <c r="Y45" s="52" t="s">
        <v>204</v>
      </c>
      <c r="Z45" s="52" t="s">
        <v>88</v>
      </c>
      <c r="AA45" s="52">
        <v>3190</v>
      </c>
      <c r="AB45" s="52" t="s">
        <v>134</v>
      </c>
      <c r="AC45" s="52">
        <v>12900</v>
      </c>
      <c r="AD45" s="52" t="s">
        <v>133</v>
      </c>
      <c r="AE45" s="53">
        <v>2110</v>
      </c>
      <c r="AF45" s="52" t="s">
        <v>133</v>
      </c>
      <c r="AG45" s="54" t="s">
        <v>89</v>
      </c>
      <c r="AH45" s="55">
        <v>6</v>
      </c>
      <c r="AI45" s="55" t="s">
        <v>133</v>
      </c>
      <c r="AJ45" s="55">
        <v>667000</v>
      </c>
      <c r="AK45" s="125" t="s">
        <v>88</v>
      </c>
      <c r="AL45" s="116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</row>
    <row r="46" spans="1:237" s="9" customFormat="1">
      <c r="A46" s="84" t="s">
        <v>278</v>
      </c>
      <c r="B46" s="16">
        <v>40484</v>
      </c>
      <c r="C46" s="17" t="s">
        <v>10</v>
      </c>
      <c r="D46" s="56">
        <v>0.5</v>
      </c>
      <c r="E46" s="57" t="s">
        <v>279</v>
      </c>
      <c r="F46" s="57" t="s">
        <v>134</v>
      </c>
      <c r="G46" s="57">
        <v>21</v>
      </c>
      <c r="H46" s="57" t="s">
        <v>280</v>
      </c>
      <c r="I46" s="58" t="s">
        <v>134</v>
      </c>
      <c r="J46" s="58" t="s">
        <v>218</v>
      </c>
      <c r="K46" s="58">
        <v>441</v>
      </c>
      <c r="L46" s="58">
        <v>244</v>
      </c>
      <c r="M46" s="58">
        <v>1170</v>
      </c>
      <c r="N46" s="58" t="s">
        <v>218</v>
      </c>
      <c r="O46" s="58">
        <v>5</v>
      </c>
      <c r="P46" s="58">
        <v>1030</v>
      </c>
      <c r="Q46" s="58"/>
      <c r="R46" s="58">
        <v>15</v>
      </c>
      <c r="S46" s="58">
        <v>0.17899999999999999</v>
      </c>
      <c r="T46" s="58">
        <v>1500</v>
      </c>
      <c r="U46" s="58">
        <v>150000</v>
      </c>
      <c r="V46" s="59" t="s">
        <v>218</v>
      </c>
      <c r="W46" s="59">
        <v>44</v>
      </c>
      <c r="X46" s="59">
        <v>3570</v>
      </c>
      <c r="Y46" s="59" t="s">
        <v>204</v>
      </c>
      <c r="Z46" s="59" t="s">
        <v>88</v>
      </c>
      <c r="AA46" s="59">
        <v>2980</v>
      </c>
      <c r="AB46" s="59" t="s">
        <v>134</v>
      </c>
      <c r="AC46" s="59">
        <v>12300</v>
      </c>
      <c r="AD46" s="59" t="s">
        <v>133</v>
      </c>
      <c r="AE46" s="60">
        <v>2070</v>
      </c>
      <c r="AF46" s="59" t="s">
        <v>133</v>
      </c>
      <c r="AG46" s="61" t="s">
        <v>89</v>
      </c>
      <c r="AH46" s="62">
        <v>6</v>
      </c>
      <c r="AI46" s="62" t="s">
        <v>133</v>
      </c>
      <c r="AJ46" s="62">
        <v>666000</v>
      </c>
      <c r="AK46" s="126" t="s">
        <v>88</v>
      </c>
      <c r="AL46" s="116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</row>
    <row r="47" spans="1:237" s="18" customFormat="1">
      <c r="A47" s="143" t="s">
        <v>12</v>
      </c>
      <c r="B47" s="144"/>
      <c r="C47" s="145"/>
      <c r="D47" s="37">
        <f>IFERROR((((2*(ABS((D45-D46))))/(D46+D45))*100),Refs!$C$3)</f>
        <v>18.181818181818176</v>
      </c>
      <c r="E47" s="38" t="str">
        <f>IFERROR((((2*(ABS((E45-E46))))/(E46+E45))*100),Refs!$C$3)</f>
        <v>N/A</v>
      </c>
      <c r="F47" s="38" t="str">
        <f>IFERROR((((2*(ABS((F45-F46))))/(F46+F45))*100),Refs!$C$3)</f>
        <v>N/A</v>
      </c>
      <c r="G47" s="38">
        <f>IFERROR((((2*(ABS((G45-G46))))/(G46+G45))*100),Refs!$C$3)</f>
        <v>28.571428571428569</v>
      </c>
      <c r="H47" s="38" t="str">
        <f>IFERROR((((2*(ABS((H45-H46))))/(H46+H45))*100),Refs!$C$3)</f>
        <v>N/A</v>
      </c>
      <c r="I47" s="38" t="str">
        <f>IFERROR((((2*(ABS((I45-I46))))/(I46+I45))*100),Refs!$C$3)</f>
        <v>N/A</v>
      </c>
      <c r="J47" s="38" t="str">
        <f>IFERROR((((2*(ABS((J45-J46))))/(J46+J45))*100),Refs!$C$3)</f>
        <v>N/A</v>
      </c>
      <c r="K47" s="38">
        <f>IFERROR((((2*(ABS((K45-K46))))/(K46+K45))*100),Refs!$C$3)</f>
        <v>4</v>
      </c>
      <c r="L47" s="38">
        <f>IFERROR((((2*(ABS((L45-L46))))/(L46+L45))*100),Refs!$C$3)</f>
        <v>2.028397565922921</v>
      </c>
      <c r="M47" s="38">
        <f>IFERROR((((2*(ABS((M45-M46))))/(M46+M45))*100),Refs!$C$3)</f>
        <v>0.85106382978723405</v>
      </c>
      <c r="N47" s="38" t="str">
        <f>IFERROR((((2*(ABS((N45-N46))))/(N46+N45))*100),Refs!$C$3)</f>
        <v>N/A</v>
      </c>
      <c r="O47" s="38">
        <f>IFERROR((((2*(ABS((O45-O46))))/(O46+O45))*100),Refs!$C$3)</f>
        <v>33.333333333333329</v>
      </c>
      <c r="P47" s="38">
        <f>IFERROR((((2*(ABS((P45-P46))))/(P46+P45))*100),Refs!$C$3)</f>
        <v>9.2592592592592595</v>
      </c>
      <c r="Q47" s="38" t="str">
        <f>IFERROR((((2*(ABS((Q45-Q46))))/(Q46+Q45))*100),Refs!$C$3)</f>
        <v>N/A</v>
      </c>
      <c r="R47" s="38">
        <f>IFERROR((((2*(ABS((R45-R46))))/(R46+R45))*100),Refs!$C$3)</f>
        <v>0</v>
      </c>
      <c r="S47" s="38">
        <f>IFERROR((((2*(ABS((S45-S46))))/(S46+S45))*100),Refs!$C$3)</f>
        <v>2.754820936639121</v>
      </c>
      <c r="T47" s="38">
        <f>IFERROR((((2*(ABS((T45-T46))))/(T46+T45))*100),Refs!$C$3)</f>
        <v>0.66889632107023411</v>
      </c>
      <c r="U47" s="38">
        <f>IFERROR((((2*(ABS((U45-U46))))/(U46+U45))*100),Refs!$C$3)</f>
        <v>0.66889632107023411</v>
      </c>
      <c r="V47" s="38" t="str">
        <f>IFERROR((((2*(ABS((V45-V46))))/(V46+V45))*100),Refs!$C$3)</f>
        <v>N/A</v>
      </c>
      <c r="W47" s="38">
        <f>IFERROR((((2*(ABS((W45-W46))))/(W46+W45))*100),Refs!$C$3)</f>
        <v>0</v>
      </c>
      <c r="X47" s="38">
        <f>IFERROR((((2*(ABS((X45-X46))))/(X46+X45))*100),Refs!$C$3)</f>
        <v>0.28050490883590462</v>
      </c>
      <c r="Y47" s="38" t="str">
        <f>IFERROR((((2*(ABS((Y45-Y46))))/(Y46+Y45))*100),Refs!$C$3)</f>
        <v>N/A</v>
      </c>
      <c r="Z47" s="38" t="str">
        <f>IFERROR((((2*(ABS((Z45-Z46))))/(Z46+Z45))*100),Refs!$C$3)</f>
        <v>N/A</v>
      </c>
      <c r="AA47" s="38">
        <f>IFERROR((((2*(ABS((AA45-AA46))))/(AA46+AA45))*100),Refs!$C$3)</f>
        <v>6.8071312803889779</v>
      </c>
      <c r="AB47" s="38" t="str">
        <f>IFERROR((((2*(ABS((AB45-AB46))))/(AB46+AB45))*100),Refs!$C$3)</f>
        <v>N/A</v>
      </c>
      <c r="AC47" s="38">
        <f>IFERROR((((2*(ABS((AC45-AC46))))/(AC46+AC45))*100),Refs!$C$3)</f>
        <v>4.7619047619047619</v>
      </c>
      <c r="AD47" s="38" t="str">
        <f>IFERROR((((2*(ABS((AD45-AD46))))/(AD46+AD45))*100),Refs!$C$3)</f>
        <v>N/A</v>
      </c>
      <c r="AE47" s="38">
        <f>IFERROR((((2*(ABS((AE45-AE46))))/(AE46+AE45))*100),Refs!$C$3)</f>
        <v>1.9138755980861244</v>
      </c>
      <c r="AF47" s="38" t="str">
        <f>IFERROR((((2*(ABS((AF45-AF46))))/(AF46+AF45))*100),Refs!$C$3)</f>
        <v>N/A</v>
      </c>
      <c r="AG47" s="38" t="str">
        <f>IFERROR((((2*(ABS((AG45-AG46))))/(AG46+AG45))*100),Refs!$C$3)</f>
        <v>N/A</v>
      </c>
      <c r="AH47" s="38">
        <f>IFERROR((((2*(ABS((AH45-AH46))))/(AH46+AH45))*100),Refs!$C$3)</f>
        <v>0</v>
      </c>
      <c r="AI47" s="38" t="str">
        <f>IFERROR((((2*(ABS((AI45-AI46))))/(AI46+AI45))*100),Refs!$C$3)</f>
        <v>N/A</v>
      </c>
      <c r="AJ47" s="38">
        <f>IFERROR((((2*(ABS((AJ45-AJ46))))/(AJ46+AJ45))*100),Refs!$C$3)</f>
        <v>0.15003750937734434</v>
      </c>
      <c r="AK47" s="122" t="str">
        <f>IFERROR((((2*(ABS((AK45-AK46))))/(AK46+AK45))*100),Refs!$C$3)</f>
        <v>N/A</v>
      </c>
      <c r="AL47" s="117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</row>
    <row r="48" spans="1:237" s="10" customFormat="1">
      <c r="A48" s="137" t="s">
        <v>79</v>
      </c>
      <c r="B48" s="138"/>
      <c r="C48" s="139"/>
      <c r="D48" s="39"/>
      <c r="E48" s="40"/>
      <c r="F48" s="40"/>
      <c r="G48" s="41"/>
      <c r="H48" s="41"/>
      <c r="I48" s="40"/>
      <c r="J48" s="41"/>
      <c r="K48" s="40"/>
      <c r="L48" s="41"/>
      <c r="M48" s="41"/>
      <c r="N48" s="41"/>
      <c r="O48" s="40"/>
      <c r="P48" s="40"/>
      <c r="Q48" s="41"/>
      <c r="R48" s="40"/>
      <c r="S48" s="41"/>
      <c r="T48" s="41"/>
      <c r="U48" s="40"/>
      <c r="V48" s="40"/>
      <c r="W48" s="40"/>
      <c r="X48" s="41"/>
      <c r="Y48" s="40"/>
      <c r="Z48" s="40"/>
      <c r="AA48" s="41"/>
      <c r="AB48" s="40"/>
      <c r="AC48" s="41"/>
      <c r="AD48" s="40"/>
      <c r="AE48" s="42"/>
      <c r="AF48" s="41"/>
      <c r="AG48" s="43"/>
      <c r="AH48" s="41"/>
      <c r="AI48" s="41"/>
      <c r="AJ48" s="41"/>
      <c r="AK48" s="123"/>
      <c r="AL48" s="116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</row>
    <row r="49" spans="1:237" s="10" customFormat="1">
      <c r="A49" s="137" t="s">
        <v>80</v>
      </c>
      <c r="B49" s="138"/>
      <c r="C49" s="139"/>
      <c r="D49" s="39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2"/>
      <c r="AF49" s="41"/>
      <c r="AG49" s="43"/>
      <c r="AH49" s="41"/>
      <c r="AI49" s="41"/>
      <c r="AJ49" s="41"/>
      <c r="AK49" s="123"/>
      <c r="AL49" s="116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</row>
    <row r="50" spans="1:237" s="11" customFormat="1" ht="15.75" thickBot="1">
      <c r="A50" s="140" t="s">
        <v>81</v>
      </c>
      <c r="B50" s="141"/>
      <c r="C50" s="142"/>
      <c r="D50" s="44"/>
      <c r="E50" s="45"/>
      <c r="F50" s="45"/>
      <c r="G50" s="46"/>
      <c r="H50" s="46"/>
      <c r="I50" s="45"/>
      <c r="J50" s="46"/>
      <c r="K50" s="45"/>
      <c r="L50" s="46"/>
      <c r="M50" s="46"/>
      <c r="N50" s="46"/>
      <c r="O50" s="45"/>
      <c r="P50" s="45"/>
      <c r="Q50" s="46"/>
      <c r="R50" s="45"/>
      <c r="S50" s="46"/>
      <c r="T50" s="46"/>
      <c r="U50" s="45"/>
      <c r="V50" s="45"/>
      <c r="W50" s="45"/>
      <c r="X50" s="46"/>
      <c r="Y50" s="45"/>
      <c r="Z50" s="45"/>
      <c r="AA50" s="46"/>
      <c r="AB50" s="45"/>
      <c r="AC50" s="46"/>
      <c r="AD50" s="45"/>
      <c r="AE50" s="47"/>
      <c r="AF50" s="46"/>
      <c r="AG50" s="48"/>
      <c r="AH50" s="46"/>
      <c r="AI50" s="46"/>
      <c r="AJ50" s="46"/>
      <c r="AK50" s="124"/>
      <c r="AL50" s="116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</row>
    <row r="51" spans="1:237">
      <c r="D51" s="93"/>
      <c r="E51" s="79" t="s">
        <v>290</v>
      </c>
    </row>
    <row r="52" spans="1:237">
      <c r="D52" s="94"/>
      <c r="E52" s="79" t="s">
        <v>291</v>
      </c>
    </row>
  </sheetData>
  <sheetProtection formatCells="0" formatColumns="0" formatRows="0" insertColumns="0" insertRows="0" deleteColumns="0" deleteRows="0" sort="0" autoFilter="0"/>
  <dataConsolidate/>
  <mergeCells count="32">
    <mergeCell ref="A6:C6"/>
    <mergeCell ref="A5:C5"/>
    <mergeCell ref="A7:C7"/>
    <mergeCell ref="A8:C8"/>
    <mergeCell ref="A25:C25"/>
    <mergeCell ref="A26:C26"/>
    <mergeCell ref="A11:C11"/>
    <mergeCell ref="A23:C23"/>
    <mergeCell ref="A24:C24"/>
    <mergeCell ref="A19:C19"/>
    <mergeCell ref="A20:C20"/>
    <mergeCell ref="A13:C13"/>
    <mergeCell ref="A14:C14"/>
    <mergeCell ref="A17:C17"/>
    <mergeCell ref="A18:C18"/>
    <mergeCell ref="A12:C12"/>
    <mergeCell ref="A41:C41"/>
    <mergeCell ref="A42:C42"/>
    <mergeCell ref="A43:C43"/>
    <mergeCell ref="A35:C35"/>
    <mergeCell ref="A29:C29"/>
    <mergeCell ref="A30:C30"/>
    <mergeCell ref="A31:C31"/>
    <mergeCell ref="A32:C32"/>
    <mergeCell ref="A36:C36"/>
    <mergeCell ref="A37:C37"/>
    <mergeCell ref="A38:C38"/>
    <mergeCell ref="A49:C49"/>
    <mergeCell ref="A50:C50"/>
    <mergeCell ref="A44:C44"/>
    <mergeCell ref="A47:C47"/>
    <mergeCell ref="A48:C48"/>
  </mergeCells>
  <conditionalFormatting sqref="D41:AK41 D47:AK47 D11:AK11 D17:AK17 D23:AK23 D29:AK29 D35:AK35 D5:AK5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49:AK49 AK13 X13:AI13 Q13:V13 M13:O13 J13:K13 F13:H13 F19:AK19 D25:AK25 F31:O31 D31 Q31:AK31 D37:AK37 D19 D13 F7:AK7 D7 D43:AK43">
      <formula1>#REF!</formula1>
    </dataValidation>
  </dataValidations>
  <pageMargins left="0.7" right="0.7" top="0.90520833333333328" bottom="0.75" header="0.3" footer="0.3"/>
  <pageSetup paperSize="17" scale="54" orientation="landscape" r:id="rId1"/>
  <headerFooter>
    <oddHeader>&amp;L&amp;G&amp;C&amp;"Arial,Regular"&amp;18Table C-59: Rose Creek Drainage Groundwater Quality
2010 QA/QC Duplicates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CV15"/>
  <sheetViews>
    <sheetView workbookViewId="0">
      <selection activeCell="A8" sqref="A8:B11"/>
    </sheetView>
  </sheetViews>
  <sheetFormatPr defaultRowHeight="15"/>
  <cols>
    <col min="1" max="1" width="9.140625" style="95"/>
    <col min="2" max="2" width="12.28515625" style="95" customWidth="1"/>
    <col min="3" max="3" width="14.85546875" style="95" customWidth="1"/>
    <col min="4" max="16384" width="9.140625" style="95"/>
  </cols>
  <sheetData>
    <row r="2" spans="1:100">
      <c r="A2" s="64" t="s">
        <v>91</v>
      </c>
      <c r="B2" s="64"/>
      <c r="C2" s="65"/>
    </row>
    <row r="3" spans="1:100">
      <c r="A3" s="66" t="s">
        <v>82</v>
      </c>
      <c r="B3" s="64"/>
      <c r="C3" s="67" t="s">
        <v>73</v>
      </c>
    </row>
    <row r="4" spans="1:100" s="96" customFormat="1">
      <c r="A4" s="66" t="s">
        <v>83</v>
      </c>
      <c r="B4" s="64"/>
      <c r="C4" s="6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0" s="96" customFormat="1">
      <c r="A5" s="66" t="s">
        <v>85</v>
      </c>
      <c r="B5" s="64"/>
      <c r="C5" s="6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0" s="96" customFormat="1">
      <c r="A6" s="64" t="s">
        <v>91</v>
      </c>
      <c r="B6" s="64"/>
      <c r="C6" s="65"/>
      <c r="D6" s="4"/>
      <c r="E6" s="4"/>
      <c r="F6" s="5"/>
      <c r="G6" s="5"/>
      <c r="H6" s="6"/>
      <c r="I6" s="6"/>
      <c r="J6" s="6"/>
      <c r="K6" s="4"/>
      <c r="L6" s="7"/>
      <c r="M6" s="6"/>
      <c r="N6" s="6"/>
      <c r="O6" s="7"/>
      <c r="P6" s="7"/>
      <c r="Q6" s="6"/>
      <c r="R6" s="6"/>
      <c r="S6" s="6"/>
      <c r="T6" s="6"/>
      <c r="U6" s="6"/>
      <c r="V6" s="6"/>
      <c r="W6" s="4"/>
      <c r="X6" s="4"/>
      <c r="Y6" s="6"/>
      <c r="Z6" s="6"/>
      <c r="AA6" s="6"/>
      <c r="AB6" s="4"/>
      <c r="AC6" s="6"/>
      <c r="AD6" s="4"/>
      <c r="AE6" s="5"/>
      <c r="AF6" s="6"/>
      <c r="AG6" s="5"/>
      <c r="AH6" s="6"/>
      <c r="AI6" s="8"/>
      <c r="AJ6" s="8"/>
      <c r="AK6" s="6"/>
      <c r="AL6" s="6"/>
      <c r="AM6" s="5"/>
      <c r="AN6" s="5"/>
      <c r="AO6" s="8"/>
      <c r="AP6" s="6"/>
      <c r="AQ6" s="6"/>
      <c r="AR6" s="4"/>
      <c r="AS6" s="6"/>
      <c r="AT6" s="6"/>
      <c r="AU6" s="6"/>
      <c r="AV6" s="6"/>
      <c r="AW6" s="6"/>
      <c r="AX6" s="6"/>
      <c r="AY6" s="6"/>
      <c r="AZ6" s="7"/>
      <c r="BA6" s="6"/>
      <c r="BB6" s="6"/>
      <c r="BC6" s="7"/>
      <c r="BD6" s="7"/>
      <c r="BE6" s="6"/>
      <c r="BF6" s="6"/>
      <c r="BG6" s="6"/>
      <c r="BH6" s="6"/>
      <c r="BI6" s="6"/>
      <c r="BJ6" s="7"/>
      <c r="BK6" s="7"/>
      <c r="BL6" s="4"/>
      <c r="BM6" s="4"/>
      <c r="BN6" s="5"/>
      <c r="BO6" s="5"/>
      <c r="BP6" s="8"/>
      <c r="BQ6" s="8"/>
      <c r="BR6" s="6"/>
      <c r="BS6" s="6"/>
      <c r="BT6" s="6"/>
      <c r="BU6" s="4"/>
      <c r="BV6" s="5"/>
      <c r="BW6" s="5"/>
      <c r="BX6" s="6"/>
      <c r="BY6" s="6"/>
      <c r="BZ6" s="6"/>
      <c r="CA6" s="6"/>
      <c r="CB6" s="8"/>
      <c r="CC6" s="6"/>
      <c r="CD6" s="6"/>
      <c r="CE6" s="6"/>
      <c r="CF6" s="8"/>
      <c r="CG6" s="6"/>
      <c r="CH6" s="6"/>
      <c r="CI6" s="6"/>
      <c r="CJ6" s="6"/>
      <c r="CK6" s="6"/>
      <c r="CL6" s="4"/>
      <c r="CM6" s="6"/>
      <c r="CN6" s="5"/>
      <c r="CO6" s="5"/>
      <c r="CP6" s="6"/>
      <c r="CQ6" s="6"/>
      <c r="CR6" s="8"/>
      <c r="CS6" s="7"/>
      <c r="CT6" s="7"/>
      <c r="CU6" s="6"/>
      <c r="CV6" s="6"/>
    </row>
    <row r="7" spans="1:100" s="96" customFormat="1" ht="12.75">
      <c r="A7" s="3"/>
      <c r="B7" s="2"/>
      <c r="C7" s="3"/>
      <c r="D7" s="4"/>
      <c r="E7" s="4"/>
      <c r="F7" s="5"/>
      <c r="G7" s="5"/>
      <c r="H7" s="6"/>
      <c r="I7" s="6"/>
      <c r="J7" s="6"/>
      <c r="K7" s="4"/>
      <c r="L7" s="7"/>
      <c r="M7" s="6"/>
      <c r="N7" s="6"/>
      <c r="O7" s="7"/>
      <c r="P7" s="7"/>
      <c r="Q7" s="6"/>
      <c r="R7" s="6"/>
      <c r="S7" s="6"/>
      <c r="T7" s="6"/>
      <c r="U7" s="6"/>
      <c r="V7" s="6"/>
      <c r="W7" s="4"/>
      <c r="X7" s="4"/>
      <c r="Y7" s="6"/>
      <c r="Z7" s="6"/>
      <c r="AA7" s="6"/>
      <c r="AB7" s="4"/>
      <c r="AC7" s="6"/>
      <c r="AD7" s="4"/>
      <c r="AE7" s="5"/>
      <c r="AF7" s="6"/>
      <c r="AG7" s="5"/>
      <c r="AH7" s="6"/>
      <c r="AI7" s="8"/>
      <c r="AJ7" s="8"/>
      <c r="AK7" s="6"/>
      <c r="AL7" s="6"/>
      <c r="AM7" s="5"/>
      <c r="AN7" s="5"/>
      <c r="AO7" s="8"/>
      <c r="AP7" s="6"/>
      <c r="AQ7" s="6"/>
      <c r="AR7" s="4"/>
      <c r="AS7" s="6"/>
      <c r="AT7" s="6"/>
      <c r="AU7" s="6"/>
      <c r="AV7" s="6"/>
      <c r="AW7" s="6"/>
      <c r="AX7" s="6"/>
      <c r="AY7" s="6"/>
      <c r="AZ7" s="7"/>
      <c r="BA7" s="6"/>
      <c r="BB7" s="6"/>
      <c r="BC7" s="7"/>
      <c r="BD7" s="7"/>
      <c r="BE7" s="6"/>
      <c r="BF7" s="6"/>
      <c r="BG7" s="6"/>
      <c r="BH7" s="6"/>
      <c r="BI7" s="6"/>
      <c r="BJ7" s="7"/>
      <c r="BK7" s="7"/>
      <c r="BL7" s="4"/>
      <c r="BM7" s="4"/>
      <c r="BN7" s="5"/>
      <c r="BO7" s="5"/>
      <c r="BP7" s="8"/>
      <c r="BQ7" s="8"/>
      <c r="BR7" s="6"/>
      <c r="BS7" s="6"/>
      <c r="BT7" s="6"/>
      <c r="BU7" s="4"/>
      <c r="BV7" s="5"/>
      <c r="BW7" s="5"/>
      <c r="BX7" s="6"/>
      <c r="BY7" s="6"/>
      <c r="BZ7" s="6"/>
      <c r="CA7" s="6"/>
      <c r="CB7" s="8"/>
      <c r="CC7" s="6"/>
      <c r="CD7" s="6"/>
      <c r="CE7" s="6"/>
      <c r="CF7" s="8"/>
      <c r="CG7" s="6"/>
      <c r="CH7" s="6"/>
      <c r="CI7" s="6"/>
      <c r="CJ7" s="6"/>
      <c r="CK7" s="6"/>
      <c r="CL7" s="4"/>
      <c r="CM7" s="6"/>
      <c r="CN7" s="5"/>
      <c r="CO7" s="5"/>
      <c r="CP7" s="6"/>
      <c r="CQ7" s="6"/>
      <c r="CR7" s="8"/>
      <c r="CS7" s="7"/>
      <c r="CT7" s="7"/>
      <c r="CU7" s="6"/>
      <c r="CV7" s="6"/>
    </row>
    <row r="8" spans="1:100" s="96" customFormat="1">
      <c r="A8" s="9" t="s">
        <v>91</v>
      </c>
      <c r="B8" s="9"/>
      <c r="C8" s="3"/>
      <c r="D8" s="4"/>
      <c r="E8" s="4"/>
      <c r="F8" s="5"/>
      <c r="G8" s="5"/>
      <c r="H8" s="6"/>
      <c r="I8" s="6"/>
      <c r="J8" s="6"/>
      <c r="K8" s="4"/>
      <c r="L8" s="7"/>
      <c r="M8" s="6"/>
      <c r="N8" s="6"/>
      <c r="O8" s="7"/>
      <c r="P8" s="7"/>
      <c r="Q8" s="6"/>
      <c r="R8" s="6"/>
      <c r="S8" s="6"/>
      <c r="T8" s="6"/>
      <c r="U8" s="6"/>
      <c r="V8" s="6"/>
      <c r="W8" s="4"/>
      <c r="X8" s="4"/>
      <c r="Y8" s="6"/>
      <c r="Z8" s="6"/>
      <c r="AA8" s="6"/>
      <c r="AB8" s="4"/>
      <c r="AC8" s="6"/>
      <c r="AD8" s="4"/>
      <c r="AE8" s="5"/>
      <c r="AF8" s="6"/>
      <c r="AG8" s="5"/>
      <c r="AH8" s="6"/>
      <c r="AI8" s="8"/>
      <c r="AJ8" s="8"/>
      <c r="AK8" s="6"/>
      <c r="AL8" s="6"/>
      <c r="AM8" s="5"/>
      <c r="AN8" s="5"/>
      <c r="AO8" s="8"/>
      <c r="AP8" s="6"/>
      <c r="AQ8" s="6"/>
      <c r="AR8" s="4"/>
      <c r="AS8" s="6"/>
      <c r="AT8" s="6"/>
      <c r="AU8" s="6"/>
      <c r="AV8" s="6"/>
      <c r="AW8" s="6"/>
      <c r="AX8" s="6"/>
      <c r="AY8" s="6"/>
      <c r="AZ8" s="7"/>
      <c r="BA8" s="6"/>
      <c r="BB8" s="6"/>
      <c r="BC8" s="7"/>
      <c r="BD8" s="7"/>
      <c r="BE8" s="6"/>
      <c r="BF8" s="6"/>
      <c r="BG8" s="6"/>
      <c r="BH8" s="6"/>
      <c r="BI8" s="6"/>
      <c r="BJ8" s="7"/>
      <c r="BK8" s="7"/>
      <c r="BL8" s="4"/>
      <c r="BM8" s="4"/>
      <c r="BN8" s="5"/>
      <c r="BO8" s="5"/>
      <c r="BP8" s="8"/>
      <c r="BQ8" s="8"/>
      <c r="BR8" s="6"/>
      <c r="BS8" s="6"/>
      <c r="BT8" s="6"/>
      <c r="BU8" s="4"/>
      <c r="BV8" s="5"/>
      <c r="BW8" s="5"/>
      <c r="BX8" s="6"/>
      <c r="BY8" s="6"/>
      <c r="BZ8" s="6"/>
      <c r="CA8" s="6"/>
      <c r="CB8" s="8"/>
      <c r="CC8" s="6"/>
      <c r="CD8" s="6"/>
      <c r="CE8" s="6"/>
      <c r="CF8" s="8"/>
      <c r="CG8" s="6"/>
      <c r="CH8" s="6"/>
      <c r="CI8" s="6"/>
      <c r="CJ8" s="6"/>
      <c r="CK8" s="6"/>
      <c r="CL8" s="4"/>
      <c r="CM8" s="6"/>
      <c r="CN8" s="5"/>
      <c r="CO8" s="5"/>
      <c r="CP8" s="6"/>
      <c r="CQ8" s="6"/>
      <c r="CR8" s="8"/>
      <c r="CS8" s="7"/>
      <c r="CT8" s="7"/>
      <c r="CU8" s="6"/>
      <c r="CV8" s="6"/>
    </row>
    <row r="9" spans="1:100" s="96" customFormat="1">
      <c r="A9" s="19" t="s">
        <v>82</v>
      </c>
      <c r="B9" s="20" t="s">
        <v>73</v>
      </c>
      <c r="C9" s="3"/>
      <c r="D9" s="4"/>
      <c r="E9" s="4"/>
      <c r="F9" s="5"/>
      <c r="G9" s="5"/>
      <c r="H9" s="6"/>
      <c r="I9" s="6"/>
      <c r="J9" s="6"/>
      <c r="K9" s="4"/>
      <c r="L9" s="7"/>
      <c r="M9" s="6"/>
      <c r="N9" s="6"/>
      <c r="O9" s="7"/>
      <c r="P9" s="7"/>
      <c r="Q9" s="6"/>
      <c r="R9" s="6"/>
      <c r="S9" s="6"/>
      <c r="T9" s="6"/>
      <c r="U9" s="6"/>
      <c r="V9" s="6"/>
      <c r="W9" s="4"/>
      <c r="X9" s="4"/>
      <c r="Y9" s="6"/>
      <c r="Z9" s="6"/>
      <c r="AA9" s="6"/>
      <c r="AB9" s="4"/>
      <c r="AC9" s="6"/>
      <c r="AD9" s="4"/>
      <c r="AE9" s="5"/>
      <c r="AF9" s="6"/>
      <c r="AG9" s="5"/>
      <c r="AH9" s="6"/>
      <c r="AI9" s="8"/>
      <c r="AJ9" s="8"/>
      <c r="AK9" s="6"/>
      <c r="AL9" s="6"/>
      <c r="AM9" s="5"/>
      <c r="AN9" s="5"/>
      <c r="AO9" s="8"/>
      <c r="AP9" s="6"/>
      <c r="AQ9" s="6"/>
      <c r="AR9" s="4"/>
      <c r="AS9" s="6"/>
      <c r="AT9" s="6"/>
      <c r="AU9" s="6"/>
      <c r="AV9" s="6"/>
      <c r="AW9" s="6"/>
      <c r="AX9" s="6"/>
      <c r="AY9" s="6"/>
      <c r="AZ9" s="7"/>
      <c r="BA9" s="6"/>
      <c r="BB9" s="6"/>
      <c r="BC9" s="7"/>
      <c r="BD9" s="7"/>
      <c r="BE9" s="6"/>
      <c r="BF9" s="6"/>
      <c r="BG9" s="6"/>
      <c r="BH9" s="6"/>
      <c r="BI9" s="6"/>
      <c r="BJ9" s="7"/>
      <c r="BK9" s="7"/>
      <c r="BL9" s="4"/>
      <c r="BM9" s="4"/>
      <c r="BN9" s="5"/>
      <c r="BO9" s="5"/>
      <c r="BP9" s="8"/>
      <c r="BQ9" s="8"/>
      <c r="BR9" s="6"/>
      <c r="BS9" s="6"/>
      <c r="BT9" s="6"/>
      <c r="BU9" s="4"/>
      <c r="BV9" s="5"/>
      <c r="BW9" s="5"/>
      <c r="BX9" s="6"/>
      <c r="BY9" s="6"/>
      <c r="BZ9" s="6"/>
      <c r="CA9" s="6"/>
      <c r="CB9" s="8"/>
      <c r="CC9" s="6"/>
      <c r="CD9" s="6"/>
      <c r="CE9" s="6"/>
      <c r="CF9" s="8"/>
      <c r="CG9" s="6"/>
      <c r="CH9" s="6"/>
      <c r="CI9" s="6"/>
      <c r="CJ9" s="6"/>
      <c r="CK9" s="6"/>
      <c r="CL9" s="4"/>
      <c r="CM9" s="6"/>
      <c r="CN9" s="5"/>
      <c r="CO9" s="5"/>
      <c r="CP9" s="6"/>
      <c r="CQ9" s="6"/>
      <c r="CR9" s="8"/>
      <c r="CS9" s="7"/>
      <c r="CT9" s="7"/>
      <c r="CU9" s="6"/>
      <c r="CV9" s="6"/>
    </row>
    <row r="10" spans="1:100" s="96" customFormat="1">
      <c r="A10" s="19" t="s">
        <v>83</v>
      </c>
      <c r="B10" s="9"/>
      <c r="C10" s="3"/>
      <c r="D10" s="4"/>
      <c r="E10" s="4"/>
      <c r="F10" s="5"/>
      <c r="G10" s="5"/>
      <c r="H10" s="6"/>
      <c r="I10" s="6"/>
      <c r="J10" s="6"/>
      <c r="K10" s="4"/>
      <c r="L10" s="7"/>
      <c r="M10" s="6"/>
      <c r="N10" s="6"/>
      <c r="O10" s="7"/>
      <c r="P10" s="7"/>
      <c r="Q10" s="6"/>
      <c r="R10" s="6"/>
      <c r="S10" s="6"/>
      <c r="T10" s="6"/>
      <c r="U10" s="6"/>
      <c r="V10" s="6"/>
      <c r="W10" s="4"/>
      <c r="X10" s="4"/>
      <c r="Y10" s="6"/>
      <c r="Z10" s="6"/>
      <c r="AA10" s="6"/>
      <c r="AB10" s="4"/>
      <c r="AC10" s="6"/>
      <c r="AD10" s="4"/>
      <c r="AE10" s="5"/>
      <c r="AF10" s="6"/>
      <c r="AG10" s="5"/>
      <c r="AH10" s="6"/>
      <c r="AI10" s="8"/>
      <c r="AJ10" s="8"/>
      <c r="AK10" s="6"/>
      <c r="AL10" s="6"/>
      <c r="AM10" s="5"/>
      <c r="AN10" s="5"/>
      <c r="AO10" s="8"/>
      <c r="AP10" s="6"/>
      <c r="AQ10" s="6"/>
      <c r="AR10" s="4"/>
      <c r="AS10" s="6"/>
      <c r="AT10" s="6"/>
      <c r="AU10" s="6"/>
      <c r="AV10" s="6"/>
      <c r="AW10" s="6"/>
      <c r="AX10" s="6"/>
      <c r="AY10" s="6"/>
      <c r="AZ10" s="7"/>
      <c r="BA10" s="6"/>
      <c r="BB10" s="6"/>
      <c r="BC10" s="7"/>
      <c r="BD10" s="7"/>
      <c r="BE10" s="6"/>
      <c r="BF10" s="6"/>
      <c r="BG10" s="6"/>
      <c r="BH10" s="6"/>
      <c r="BI10" s="6"/>
      <c r="BJ10" s="7"/>
      <c r="BK10" s="7"/>
      <c r="BL10" s="4"/>
      <c r="BM10" s="4"/>
      <c r="BN10" s="5"/>
      <c r="BO10" s="5"/>
      <c r="BP10" s="8"/>
      <c r="BQ10" s="8"/>
      <c r="BR10" s="6"/>
      <c r="BS10" s="6"/>
      <c r="BT10" s="6"/>
      <c r="BU10" s="4"/>
      <c r="BV10" s="5"/>
      <c r="BW10" s="5"/>
      <c r="BX10" s="6"/>
      <c r="BY10" s="6"/>
      <c r="BZ10" s="6"/>
      <c r="CA10" s="6"/>
      <c r="CB10" s="8"/>
      <c r="CC10" s="6"/>
      <c r="CD10" s="6"/>
      <c r="CE10" s="6"/>
      <c r="CF10" s="8"/>
      <c r="CG10" s="6"/>
      <c r="CH10" s="6"/>
      <c r="CI10" s="6"/>
      <c r="CJ10" s="6"/>
      <c r="CK10" s="6"/>
      <c r="CL10" s="4"/>
      <c r="CM10" s="6"/>
      <c r="CN10" s="5"/>
      <c r="CO10" s="5"/>
      <c r="CP10" s="6"/>
      <c r="CQ10" s="6"/>
      <c r="CR10" s="8"/>
      <c r="CS10" s="7"/>
      <c r="CT10" s="7"/>
      <c r="CU10" s="6"/>
      <c r="CV10" s="6"/>
    </row>
    <row r="11" spans="1:100" s="96" customFormat="1">
      <c r="A11" s="19" t="s">
        <v>85</v>
      </c>
      <c r="B11" s="9"/>
      <c r="C11" s="3"/>
      <c r="D11" s="4"/>
      <c r="E11" s="4"/>
      <c r="F11" s="5"/>
      <c r="G11" s="5"/>
      <c r="H11" s="6"/>
      <c r="I11" s="6"/>
      <c r="J11" s="6"/>
      <c r="K11" s="4"/>
      <c r="L11" s="7"/>
      <c r="M11" s="6"/>
      <c r="N11" s="6"/>
      <c r="O11" s="7"/>
      <c r="P11" s="7"/>
      <c r="Q11" s="6"/>
      <c r="R11" s="6"/>
      <c r="S11" s="6"/>
      <c r="T11" s="6"/>
      <c r="U11" s="6"/>
      <c r="V11" s="6"/>
      <c r="W11" s="4"/>
      <c r="X11" s="4"/>
      <c r="Y11" s="6"/>
      <c r="Z11" s="6"/>
      <c r="AA11" s="6"/>
      <c r="AB11" s="4"/>
      <c r="AC11" s="6"/>
      <c r="AD11" s="4"/>
      <c r="AE11" s="5"/>
      <c r="AF11" s="6"/>
      <c r="AG11" s="5"/>
      <c r="AH11" s="6"/>
      <c r="AI11" s="8"/>
      <c r="AJ11" s="8"/>
      <c r="AK11" s="6"/>
      <c r="AL11" s="6"/>
      <c r="AM11" s="5"/>
      <c r="AN11" s="5"/>
      <c r="AO11" s="8"/>
      <c r="AP11" s="6"/>
      <c r="AQ11" s="6"/>
      <c r="AR11" s="4"/>
      <c r="AS11" s="6"/>
      <c r="AT11" s="6"/>
      <c r="AU11" s="6"/>
      <c r="AV11" s="6"/>
      <c r="AW11" s="6"/>
      <c r="AX11" s="6"/>
      <c r="AY11" s="6"/>
      <c r="AZ11" s="7"/>
      <c r="BA11" s="6"/>
      <c r="BB11" s="6"/>
      <c r="BC11" s="7"/>
      <c r="BD11" s="7"/>
      <c r="BE11" s="6"/>
      <c r="BF11" s="6"/>
      <c r="BG11" s="6"/>
      <c r="BH11" s="6"/>
      <c r="BI11" s="6"/>
      <c r="BJ11" s="7"/>
      <c r="BK11" s="7"/>
      <c r="BL11" s="4"/>
      <c r="BM11" s="4"/>
      <c r="BN11" s="5"/>
      <c r="BO11" s="5"/>
      <c r="BP11" s="8"/>
      <c r="BQ11" s="8"/>
      <c r="BR11" s="6"/>
      <c r="BS11" s="6"/>
      <c r="BT11" s="6"/>
      <c r="BU11" s="4"/>
      <c r="BV11" s="5"/>
      <c r="BW11" s="5"/>
      <c r="BX11" s="6"/>
      <c r="BY11" s="6"/>
      <c r="BZ11" s="6"/>
      <c r="CA11" s="6"/>
      <c r="CB11" s="8"/>
      <c r="CC11" s="6"/>
      <c r="CD11" s="6"/>
      <c r="CE11" s="6"/>
      <c r="CF11" s="8"/>
      <c r="CG11" s="6"/>
      <c r="CH11" s="6"/>
      <c r="CI11" s="6"/>
      <c r="CJ11" s="6"/>
      <c r="CK11" s="6"/>
      <c r="CL11" s="4"/>
      <c r="CM11" s="6"/>
      <c r="CN11" s="5"/>
      <c r="CO11" s="5"/>
      <c r="CP11" s="6"/>
      <c r="CQ11" s="6"/>
      <c r="CR11" s="8"/>
      <c r="CS11" s="7"/>
      <c r="CT11" s="7"/>
      <c r="CU11" s="6"/>
      <c r="CV11" s="6"/>
    </row>
    <row r="12" spans="1:100" s="96" customFormat="1" ht="12.75">
      <c r="A12" s="3"/>
      <c r="B12" s="2"/>
      <c r="C12" s="3"/>
      <c r="D12" s="4"/>
      <c r="E12" s="4"/>
      <c r="F12" s="5"/>
      <c r="G12" s="5"/>
      <c r="H12" s="6"/>
      <c r="I12" s="6"/>
      <c r="J12" s="6"/>
      <c r="K12" s="4"/>
      <c r="L12" s="7"/>
      <c r="M12" s="6"/>
      <c r="N12" s="6"/>
      <c r="O12" s="7"/>
      <c r="P12" s="7"/>
      <c r="Q12" s="6"/>
      <c r="R12" s="6"/>
      <c r="S12" s="6"/>
      <c r="T12" s="6"/>
      <c r="U12" s="6"/>
      <c r="V12" s="6"/>
      <c r="W12" s="4"/>
      <c r="X12" s="4"/>
      <c r="Y12" s="6"/>
      <c r="Z12" s="6"/>
      <c r="AA12" s="6"/>
      <c r="AB12" s="4"/>
      <c r="AC12" s="6"/>
      <c r="AD12" s="4"/>
      <c r="AE12" s="5"/>
      <c r="AF12" s="6"/>
      <c r="AG12" s="5"/>
      <c r="AH12" s="6"/>
      <c r="AI12" s="8"/>
      <c r="AJ12" s="8"/>
      <c r="AK12" s="6"/>
      <c r="AL12" s="6"/>
      <c r="AM12" s="5"/>
      <c r="AN12" s="5"/>
      <c r="AO12" s="8"/>
      <c r="AP12" s="6"/>
      <c r="AQ12" s="6"/>
      <c r="AR12" s="4"/>
      <c r="AS12" s="6"/>
      <c r="AT12" s="6"/>
      <c r="AU12" s="6"/>
      <c r="AV12" s="6"/>
      <c r="AW12" s="6"/>
      <c r="AX12" s="6"/>
      <c r="AY12" s="6"/>
      <c r="AZ12" s="7"/>
      <c r="BA12" s="6"/>
      <c r="BB12" s="6"/>
      <c r="BC12" s="7"/>
      <c r="BD12" s="7"/>
      <c r="BE12" s="6"/>
      <c r="BF12" s="6"/>
      <c r="BG12" s="6"/>
      <c r="BH12" s="6"/>
      <c r="BI12" s="6"/>
      <c r="BJ12" s="7"/>
      <c r="BK12" s="7"/>
      <c r="BL12" s="4"/>
      <c r="BM12" s="4"/>
      <c r="BN12" s="5"/>
      <c r="BO12" s="5"/>
      <c r="BP12" s="8"/>
      <c r="BQ12" s="8"/>
      <c r="BR12" s="6"/>
      <c r="BS12" s="6"/>
      <c r="BT12" s="6"/>
      <c r="BU12" s="4"/>
      <c r="BV12" s="5"/>
      <c r="BW12" s="5"/>
      <c r="BX12" s="6"/>
      <c r="BY12" s="6"/>
      <c r="BZ12" s="6"/>
      <c r="CA12" s="6"/>
      <c r="CB12" s="8"/>
      <c r="CC12" s="6"/>
      <c r="CD12" s="6"/>
      <c r="CE12" s="6"/>
      <c r="CF12" s="8"/>
      <c r="CG12" s="6"/>
      <c r="CH12" s="6"/>
      <c r="CI12" s="6"/>
      <c r="CJ12" s="6"/>
      <c r="CK12" s="6"/>
      <c r="CL12" s="4"/>
      <c r="CM12" s="6"/>
      <c r="CN12" s="5"/>
      <c r="CO12" s="5"/>
      <c r="CP12" s="6"/>
      <c r="CQ12" s="6"/>
      <c r="CR12" s="8"/>
      <c r="CS12" s="7"/>
      <c r="CT12" s="7"/>
      <c r="CU12" s="6"/>
      <c r="CV12" s="6"/>
    </row>
    <row r="13" spans="1:100" s="96" customFormat="1" ht="12.75">
      <c r="A13" s="3"/>
      <c r="B13" s="2"/>
      <c r="C13" s="3"/>
      <c r="D13" s="4"/>
      <c r="E13" s="4"/>
      <c r="F13" s="5"/>
      <c r="G13" s="5"/>
      <c r="H13" s="6"/>
      <c r="I13" s="6"/>
      <c r="J13" s="6"/>
      <c r="K13" s="4"/>
      <c r="L13" s="7"/>
      <c r="M13" s="6"/>
      <c r="N13" s="6"/>
      <c r="O13" s="7"/>
      <c r="P13" s="7"/>
      <c r="Q13" s="6"/>
      <c r="R13" s="6"/>
      <c r="S13" s="6"/>
      <c r="T13" s="6"/>
      <c r="U13" s="6"/>
      <c r="V13" s="6"/>
      <c r="W13" s="4"/>
      <c r="X13" s="4"/>
      <c r="Y13" s="6"/>
      <c r="Z13" s="6"/>
      <c r="AA13" s="6"/>
      <c r="AB13" s="4"/>
      <c r="AC13" s="6"/>
      <c r="AD13" s="4"/>
      <c r="AE13" s="5"/>
      <c r="AF13" s="6"/>
      <c r="AG13" s="5"/>
      <c r="AH13" s="6"/>
      <c r="AI13" s="8"/>
      <c r="AJ13" s="8"/>
      <c r="AK13" s="6"/>
      <c r="AL13" s="6"/>
      <c r="AM13" s="5"/>
      <c r="AN13" s="5"/>
      <c r="AO13" s="8"/>
      <c r="AP13" s="6"/>
      <c r="AQ13" s="6"/>
      <c r="AR13" s="4"/>
      <c r="AS13" s="6"/>
      <c r="AT13" s="6"/>
      <c r="AU13" s="6"/>
      <c r="AV13" s="6"/>
      <c r="AW13" s="6"/>
      <c r="AX13" s="6"/>
      <c r="AY13" s="6"/>
      <c r="AZ13" s="7"/>
      <c r="BA13" s="6"/>
      <c r="BB13" s="6"/>
      <c r="BC13" s="7"/>
      <c r="BD13" s="7"/>
      <c r="BE13" s="6"/>
      <c r="BF13" s="6"/>
      <c r="BG13" s="6"/>
      <c r="BH13" s="6"/>
      <c r="BI13" s="6"/>
      <c r="BJ13" s="7"/>
      <c r="BK13" s="7"/>
      <c r="BL13" s="4"/>
      <c r="BM13" s="4"/>
      <c r="BN13" s="5"/>
      <c r="BO13" s="5"/>
      <c r="BP13" s="8"/>
      <c r="BQ13" s="8"/>
      <c r="BR13" s="6"/>
      <c r="BS13" s="6"/>
      <c r="BT13" s="6"/>
      <c r="BU13" s="4"/>
      <c r="BV13" s="5"/>
      <c r="BW13" s="5"/>
      <c r="BX13" s="6"/>
      <c r="BY13" s="6"/>
      <c r="BZ13" s="6"/>
      <c r="CA13" s="6"/>
      <c r="CB13" s="8"/>
      <c r="CC13" s="6"/>
      <c r="CD13" s="6"/>
      <c r="CE13" s="6"/>
      <c r="CF13" s="8"/>
      <c r="CG13" s="6"/>
      <c r="CH13" s="6"/>
      <c r="CI13" s="6"/>
      <c r="CJ13" s="6"/>
      <c r="CK13" s="6"/>
      <c r="CL13" s="4"/>
      <c r="CM13" s="6"/>
      <c r="CN13" s="5"/>
      <c r="CO13" s="5"/>
      <c r="CP13" s="6"/>
      <c r="CQ13" s="6"/>
      <c r="CR13" s="8"/>
      <c r="CS13" s="7"/>
      <c r="CT13" s="7"/>
      <c r="CU13" s="6"/>
      <c r="CV13" s="6"/>
    </row>
    <row r="14" spans="1:100" s="96" customFormat="1" ht="12.75">
      <c r="A14" s="3"/>
      <c r="B14" s="2"/>
      <c r="C14" s="3"/>
      <c r="D14" s="4"/>
      <c r="E14" s="4"/>
      <c r="F14" s="5"/>
      <c r="G14" s="5"/>
      <c r="H14" s="6"/>
      <c r="I14" s="6"/>
      <c r="J14" s="6"/>
      <c r="K14" s="4"/>
      <c r="L14" s="7"/>
      <c r="M14" s="6"/>
      <c r="N14" s="6"/>
      <c r="O14" s="7"/>
      <c r="P14" s="7"/>
      <c r="Q14" s="6"/>
      <c r="R14" s="6"/>
      <c r="S14" s="6"/>
      <c r="T14" s="6"/>
      <c r="U14" s="6"/>
      <c r="V14" s="6"/>
      <c r="W14" s="4"/>
      <c r="X14" s="4"/>
      <c r="Y14" s="6"/>
      <c r="Z14" s="6"/>
      <c r="AA14" s="6"/>
      <c r="AB14" s="4"/>
      <c r="AC14" s="6"/>
      <c r="AD14" s="4"/>
      <c r="AE14" s="5"/>
      <c r="AF14" s="6"/>
      <c r="AG14" s="5"/>
      <c r="AH14" s="6"/>
      <c r="AI14" s="8"/>
      <c r="AJ14" s="8"/>
      <c r="AK14" s="6"/>
      <c r="AL14" s="6"/>
      <c r="AM14" s="5"/>
      <c r="AN14" s="5"/>
      <c r="AO14" s="8"/>
      <c r="AP14" s="6"/>
      <c r="AQ14" s="6"/>
      <c r="AR14" s="4"/>
      <c r="AS14" s="6"/>
      <c r="AT14" s="6"/>
      <c r="AU14" s="6"/>
      <c r="AV14" s="6"/>
      <c r="AW14" s="6"/>
      <c r="AX14" s="6"/>
      <c r="AY14" s="6"/>
      <c r="AZ14" s="7"/>
      <c r="BA14" s="6"/>
      <c r="BB14" s="6"/>
      <c r="BC14" s="7"/>
      <c r="BD14" s="7"/>
      <c r="BE14" s="6"/>
      <c r="BF14" s="6"/>
      <c r="BG14" s="6"/>
      <c r="BH14" s="6"/>
      <c r="BI14" s="6"/>
      <c r="BJ14" s="7"/>
      <c r="BK14" s="7"/>
      <c r="BL14" s="4"/>
      <c r="BM14" s="4"/>
      <c r="BN14" s="5"/>
      <c r="BO14" s="5"/>
      <c r="BP14" s="8"/>
      <c r="BQ14" s="8"/>
      <c r="BR14" s="6"/>
      <c r="BS14" s="6"/>
      <c r="BT14" s="6"/>
      <c r="BU14" s="4"/>
      <c r="BV14" s="5"/>
      <c r="BW14" s="5"/>
      <c r="BX14" s="6"/>
      <c r="BY14" s="6"/>
      <c r="BZ14" s="6"/>
      <c r="CA14" s="6"/>
      <c r="CB14" s="8"/>
      <c r="CC14" s="6"/>
      <c r="CD14" s="6"/>
      <c r="CE14" s="6"/>
      <c r="CF14" s="8"/>
      <c r="CG14" s="6"/>
      <c r="CH14" s="6"/>
      <c r="CI14" s="6"/>
      <c r="CJ14" s="6"/>
      <c r="CK14" s="6"/>
      <c r="CL14" s="4"/>
      <c r="CM14" s="6"/>
      <c r="CN14" s="5"/>
      <c r="CO14" s="5"/>
      <c r="CP14" s="6"/>
      <c r="CQ14" s="6"/>
      <c r="CR14" s="8"/>
      <c r="CS14" s="7"/>
      <c r="CT14" s="7"/>
      <c r="CU14" s="6"/>
      <c r="CV14" s="6"/>
    </row>
    <row r="15" spans="1:100" s="96" customFormat="1" ht="12.75">
      <c r="A15" s="3"/>
      <c r="B15" s="2"/>
      <c r="C15" s="3"/>
      <c r="D15" s="4"/>
      <c r="E15" s="4"/>
      <c r="F15" s="5"/>
      <c r="G15" s="5"/>
      <c r="H15" s="6"/>
      <c r="I15" s="6"/>
      <c r="J15" s="6"/>
      <c r="K15" s="4"/>
      <c r="L15" s="7"/>
      <c r="M15" s="6"/>
      <c r="N15" s="6"/>
      <c r="O15" s="7"/>
      <c r="P15" s="7"/>
      <c r="Q15" s="6"/>
      <c r="R15" s="6"/>
      <c r="S15" s="6"/>
      <c r="T15" s="6"/>
      <c r="U15" s="6"/>
      <c r="V15" s="6"/>
      <c r="W15" s="4"/>
      <c r="X15" s="4"/>
      <c r="Y15" s="6"/>
      <c r="Z15" s="6"/>
      <c r="AA15" s="6"/>
      <c r="AB15" s="4"/>
      <c r="AC15" s="6"/>
      <c r="AD15" s="4"/>
      <c r="AE15" s="5"/>
      <c r="AF15" s="6"/>
      <c r="AG15" s="5"/>
      <c r="AH15" s="6"/>
      <c r="AI15" s="8"/>
      <c r="AJ15" s="8"/>
      <c r="AK15" s="6"/>
      <c r="AL15" s="6"/>
      <c r="AM15" s="5"/>
      <c r="AN15" s="5"/>
      <c r="AO15" s="8"/>
      <c r="AP15" s="6"/>
      <c r="AQ15" s="6"/>
      <c r="AR15" s="4"/>
      <c r="AS15" s="6"/>
      <c r="AT15" s="6"/>
      <c r="AU15" s="6"/>
      <c r="AV15" s="6"/>
      <c r="AW15" s="6"/>
      <c r="AX15" s="6"/>
      <c r="AY15" s="6"/>
      <c r="AZ15" s="7"/>
      <c r="BA15" s="6"/>
      <c r="BB15" s="6"/>
      <c r="BC15" s="7"/>
      <c r="BD15" s="7"/>
      <c r="BE15" s="6"/>
      <c r="BF15" s="6"/>
      <c r="BG15" s="6"/>
      <c r="BH15" s="6"/>
      <c r="BI15" s="6"/>
      <c r="BJ15" s="7"/>
      <c r="BK15" s="7"/>
      <c r="BL15" s="4"/>
      <c r="BM15" s="4"/>
      <c r="BN15" s="5"/>
      <c r="BO15" s="5"/>
      <c r="BP15" s="8"/>
      <c r="BQ15" s="8"/>
      <c r="BR15" s="6"/>
      <c r="BS15" s="6"/>
      <c r="BT15" s="6"/>
      <c r="BU15" s="4"/>
      <c r="BV15" s="5"/>
      <c r="BW15" s="5"/>
      <c r="BX15" s="6"/>
      <c r="BY15" s="6"/>
      <c r="BZ15" s="6"/>
      <c r="CA15" s="6"/>
      <c r="CB15" s="8"/>
      <c r="CC15" s="6"/>
      <c r="CD15" s="6"/>
      <c r="CE15" s="6"/>
      <c r="CF15" s="8"/>
      <c r="CG15" s="6"/>
      <c r="CH15" s="6"/>
      <c r="CI15" s="6"/>
      <c r="CJ15" s="6"/>
      <c r="CK15" s="6"/>
      <c r="CL15" s="4"/>
      <c r="CM15" s="6"/>
      <c r="CN15" s="5"/>
      <c r="CO15" s="5"/>
      <c r="CP15" s="6"/>
      <c r="CQ15" s="6"/>
      <c r="CR15" s="8"/>
      <c r="CS15" s="7"/>
      <c r="CT15" s="7"/>
      <c r="CU15" s="6"/>
      <c r="CV1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Diss. Metals</vt:lpstr>
      <vt:lpstr>Refs</vt:lpstr>
      <vt:lpstr>General!Print_Titles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2011-02-18T18:07:06Z</cp:lastPrinted>
  <dcterms:created xsi:type="dcterms:W3CDTF">2010-01-27T15:58:34Z</dcterms:created>
  <dcterms:modified xsi:type="dcterms:W3CDTF">2011-02-18T18:08:17Z</dcterms:modified>
</cp:coreProperties>
</file>