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4085" yWindow="45" windowWidth="14700" windowHeight="12300" activeTab="2"/>
  </bookViews>
  <sheets>
    <sheet name="General" sheetId="2" r:id="rId1"/>
    <sheet name="Diss. Metals" sheetId="3" r:id="rId2"/>
    <sheet name="Total Metals" sheetId="1" r:id="rId3"/>
    <sheet name="Refs" sheetId="4" r:id="rId4"/>
  </sheets>
  <definedNames>
    <definedName name="_xlnm.Print_Titles" localSheetId="1">'Diss. Metals'!$1:$2</definedName>
    <definedName name="_xlnm.Print_Titles" localSheetId="0">General!$1:$2</definedName>
    <definedName name="_xlnm.Print_Titles" localSheetId="2">'Total Metals'!$1:$2</definedName>
  </definedNames>
  <calcPr calcId="125725"/>
</workbook>
</file>

<file path=xl/calcChain.xml><?xml version="1.0" encoding="utf-8"?>
<calcChain xmlns="http://schemas.openxmlformats.org/spreadsheetml/2006/main">
  <c r="D5" i="2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D41"/>
  <c r="E41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Y41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Y47"/>
  <c r="D53"/>
  <c r="E53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Y53"/>
  <c r="D66"/>
  <c r="E66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Y66"/>
  <c r="D72"/>
  <c r="E7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Y72"/>
  <c r="D78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D84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D90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D96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D102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AK91" i="3" l="1"/>
  <c r="AJ91"/>
  <c r="AI91"/>
  <c r="AH91"/>
  <c r="AG91"/>
  <c r="AF91"/>
  <c r="AE91"/>
  <c r="AD91"/>
  <c r="AC91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D91"/>
  <c r="AK98" i="1"/>
  <c r="AJ98"/>
  <c r="AI98"/>
  <c r="AH98"/>
  <c r="AG98"/>
  <c r="AF98"/>
  <c r="AE98"/>
  <c r="AD98"/>
  <c r="AC98"/>
  <c r="AB98"/>
  <c r="AA98"/>
  <c r="Z98"/>
  <c r="Y98"/>
  <c r="X98"/>
  <c r="W98"/>
  <c r="V98"/>
  <c r="U98"/>
  <c r="T98"/>
  <c r="S98"/>
  <c r="R98"/>
  <c r="Q98"/>
  <c r="P98"/>
  <c r="O98"/>
  <c r="N98"/>
  <c r="M98"/>
  <c r="L98"/>
  <c r="K98"/>
  <c r="J98"/>
  <c r="I98"/>
  <c r="H98"/>
  <c r="G98"/>
  <c r="F98"/>
  <c r="E98"/>
  <c r="D98"/>
  <c r="AK92"/>
  <c r="AJ92"/>
  <c r="AI92"/>
  <c r="AH92"/>
  <c r="AG92"/>
  <c r="AF92"/>
  <c r="AE92"/>
  <c r="AD92"/>
  <c r="AC92"/>
  <c r="AB92"/>
  <c r="AA92"/>
  <c r="Z92"/>
  <c r="Y92"/>
  <c r="X92"/>
  <c r="W92"/>
  <c r="V92"/>
  <c r="U92"/>
  <c r="T92"/>
  <c r="S92"/>
  <c r="R92"/>
  <c r="Q92"/>
  <c r="P92"/>
  <c r="O92"/>
  <c r="N92"/>
  <c r="M92"/>
  <c r="L92"/>
  <c r="K92"/>
  <c r="J92"/>
  <c r="I92"/>
  <c r="H92"/>
  <c r="G92"/>
  <c r="F92"/>
  <c r="E92"/>
  <c r="D92"/>
  <c r="AK41" i="3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AK29" i="1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AK2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AK23" i="3"/>
  <c r="AJ23"/>
  <c r="AI23"/>
  <c r="AH23"/>
  <c r="AG23"/>
  <c r="AF23"/>
  <c r="AE23"/>
  <c r="AD23"/>
  <c r="AC23"/>
  <c r="AB23"/>
  <c r="AA23"/>
  <c r="Z23"/>
  <c r="Y23"/>
  <c r="X23"/>
  <c r="W23"/>
  <c r="V23"/>
  <c r="U23"/>
  <c r="T23"/>
  <c r="S23"/>
  <c r="R23"/>
  <c r="Q23"/>
  <c r="P23"/>
  <c r="O23"/>
  <c r="N23"/>
  <c r="M23"/>
  <c r="L23"/>
  <c r="K23"/>
  <c r="J23"/>
  <c r="I23"/>
  <c r="H23"/>
  <c r="G23"/>
  <c r="F23"/>
  <c r="E23"/>
  <c r="D23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AK35"/>
  <c r="AJ35"/>
  <c r="AI35"/>
  <c r="AH35"/>
  <c r="AG35"/>
  <c r="AF35"/>
  <c r="AE35"/>
  <c r="AD35"/>
  <c r="AC35"/>
  <c r="AB35"/>
  <c r="AA35"/>
  <c r="Z35"/>
  <c r="Y35"/>
  <c r="X35"/>
  <c r="W35"/>
  <c r="V35"/>
  <c r="U35"/>
  <c r="T35"/>
  <c r="S35"/>
  <c r="R35"/>
  <c r="Q35"/>
  <c r="P35"/>
  <c r="O35"/>
  <c r="N35"/>
  <c r="M35"/>
  <c r="L35"/>
  <c r="K35"/>
  <c r="J35"/>
  <c r="I35"/>
  <c r="H35"/>
  <c r="G35"/>
  <c r="F35"/>
  <c r="E35"/>
  <c r="D35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AK67"/>
  <c r="AJ67"/>
  <c r="AI67"/>
  <c r="AH67"/>
  <c r="AG67"/>
  <c r="AF67"/>
  <c r="AE67"/>
  <c r="AD67"/>
  <c r="AC67"/>
  <c r="AB67"/>
  <c r="AA67"/>
  <c r="Z67"/>
  <c r="Y67"/>
  <c r="X67"/>
  <c r="W67"/>
  <c r="V67"/>
  <c r="U67"/>
  <c r="T67"/>
  <c r="S67"/>
  <c r="R67"/>
  <c r="Q67"/>
  <c r="P67"/>
  <c r="O67"/>
  <c r="N67"/>
  <c r="M67"/>
  <c r="L67"/>
  <c r="K67"/>
  <c r="J67"/>
  <c r="I67"/>
  <c r="H67"/>
  <c r="G67"/>
  <c r="F67"/>
  <c r="E67"/>
  <c r="D67"/>
  <c r="AK61"/>
  <c r="AJ61"/>
  <c r="AI61"/>
  <c r="AH61"/>
  <c r="AG61"/>
  <c r="AF61"/>
  <c r="AE61"/>
  <c r="AD61"/>
  <c r="AC61"/>
  <c r="AB61"/>
  <c r="AA61"/>
  <c r="Z61"/>
  <c r="Y61"/>
  <c r="X61"/>
  <c r="W61"/>
  <c r="V61"/>
  <c r="U61"/>
  <c r="T61"/>
  <c r="S61"/>
  <c r="R61"/>
  <c r="Q61"/>
  <c r="P61"/>
  <c r="O61"/>
  <c r="N61"/>
  <c r="M61"/>
  <c r="L61"/>
  <c r="K61"/>
  <c r="J61"/>
  <c r="I61"/>
  <c r="H61"/>
  <c r="G61"/>
  <c r="F61"/>
  <c r="E61"/>
  <c r="D61"/>
  <c r="AK53"/>
  <c r="AJ53"/>
  <c r="AI53"/>
  <c r="AH53"/>
  <c r="AG53"/>
  <c r="AF53"/>
  <c r="AE53"/>
  <c r="AD53"/>
  <c r="AC53"/>
  <c r="AB53"/>
  <c r="AA53"/>
  <c r="Z53"/>
  <c r="Y53"/>
  <c r="X53"/>
  <c r="W53"/>
  <c r="V53"/>
  <c r="U53"/>
  <c r="T53"/>
  <c r="S53"/>
  <c r="R53"/>
  <c r="Q53"/>
  <c r="P53"/>
  <c r="O53"/>
  <c r="N53"/>
  <c r="M53"/>
  <c r="L53"/>
  <c r="K53"/>
  <c r="J53"/>
  <c r="I53"/>
  <c r="H53"/>
  <c r="G53"/>
  <c r="F53"/>
  <c r="E53"/>
  <c r="D53"/>
  <c r="AK47"/>
  <c r="AJ47"/>
  <c r="AI47"/>
  <c r="AH47"/>
  <c r="AG47"/>
  <c r="AF47"/>
  <c r="AE47"/>
  <c r="AD47"/>
  <c r="AC47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AK97"/>
  <c r="AJ97"/>
  <c r="AI97"/>
  <c r="AH97"/>
  <c r="AG97"/>
  <c r="AF97"/>
  <c r="AE97"/>
  <c r="AD97"/>
  <c r="AC97"/>
  <c r="AB97"/>
  <c r="AA97"/>
  <c r="Z97"/>
  <c r="Y97"/>
  <c r="X97"/>
  <c r="W97"/>
  <c r="V97"/>
  <c r="U97"/>
  <c r="T97"/>
  <c r="S97"/>
  <c r="R97"/>
  <c r="Q97"/>
  <c r="P97"/>
  <c r="O97"/>
  <c r="N97"/>
  <c r="M97"/>
  <c r="L97"/>
  <c r="K97"/>
  <c r="J97"/>
  <c r="I97"/>
  <c r="H97"/>
  <c r="G97"/>
  <c r="F97"/>
  <c r="E97"/>
  <c r="D97"/>
  <c r="AK85"/>
  <c r="AJ85"/>
  <c r="AI85"/>
  <c r="AH85"/>
  <c r="AG85"/>
  <c r="AF85"/>
  <c r="AE85"/>
  <c r="AD85"/>
  <c r="AC85"/>
  <c r="AB85"/>
  <c r="AA85"/>
  <c r="Z85"/>
  <c r="Y85"/>
  <c r="X85"/>
  <c r="W85"/>
  <c r="V85"/>
  <c r="U85"/>
  <c r="T85"/>
  <c r="S85"/>
  <c r="R85"/>
  <c r="Q85"/>
  <c r="P85"/>
  <c r="O85"/>
  <c r="N85"/>
  <c r="M85"/>
  <c r="L85"/>
  <c r="K85"/>
  <c r="J85"/>
  <c r="I85"/>
  <c r="H85"/>
  <c r="G85"/>
  <c r="F85"/>
  <c r="E85"/>
  <c r="D85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J79"/>
  <c r="I79"/>
  <c r="H79"/>
  <c r="G79"/>
  <c r="F79"/>
  <c r="E79"/>
  <c r="D79"/>
  <c r="AK73"/>
  <c r="AJ73"/>
  <c r="AI73"/>
  <c r="AH73"/>
  <c r="AG73"/>
  <c r="AF73"/>
  <c r="AE73"/>
  <c r="AD73"/>
  <c r="AC73"/>
  <c r="AB73"/>
  <c r="AA73"/>
  <c r="Z73"/>
  <c r="Y73"/>
  <c r="X73"/>
  <c r="W73"/>
  <c r="V73"/>
  <c r="U73"/>
  <c r="T73"/>
  <c r="S73"/>
  <c r="R73"/>
  <c r="Q73"/>
  <c r="P73"/>
  <c r="O73"/>
  <c r="N73"/>
  <c r="M73"/>
  <c r="L73"/>
  <c r="K73"/>
  <c r="J73"/>
  <c r="I73"/>
  <c r="H73"/>
  <c r="G73"/>
  <c r="F73"/>
  <c r="E73"/>
  <c r="D73"/>
  <c r="AK109"/>
  <c r="AJ109"/>
  <c r="AI109"/>
  <c r="AH109"/>
  <c r="AG109"/>
  <c r="AF109"/>
  <c r="AE109"/>
  <c r="AD109"/>
  <c r="AC109"/>
  <c r="AB109"/>
  <c r="AA109"/>
  <c r="Z109"/>
  <c r="Y109"/>
  <c r="X109"/>
  <c r="W109"/>
  <c r="V109"/>
  <c r="U109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AK103"/>
  <c r="AJ103"/>
  <c r="AI103"/>
  <c r="AH103"/>
  <c r="AG103"/>
  <c r="AF103"/>
  <c r="AE103"/>
  <c r="AD103"/>
  <c r="AC103"/>
  <c r="AB103"/>
  <c r="AA103"/>
  <c r="Z103"/>
  <c r="Y103"/>
  <c r="X103"/>
  <c r="W103"/>
  <c r="V103"/>
  <c r="U103"/>
  <c r="T103"/>
  <c r="S103"/>
  <c r="R103"/>
  <c r="Q103"/>
  <c r="P103"/>
  <c r="O103"/>
  <c r="N103"/>
  <c r="M103"/>
  <c r="L103"/>
  <c r="K103"/>
  <c r="J103"/>
  <c r="I103"/>
  <c r="H103"/>
  <c r="G103"/>
  <c r="F103"/>
  <c r="E103"/>
  <c r="D103"/>
  <c r="Y118" i="2" l="1"/>
  <c r="X118"/>
  <c r="W118"/>
  <c r="V118"/>
  <c r="U118"/>
  <c r="T118"/>
  <c r="S118"/>
  <c r="R118"/>
  <c r="Q118"/>
  <c r="P118"/>
  <c r="O118"/>
  <c r="N118"/>
  <c r="M118"/>
  <c r="L118"/>
  <c r="K118"/>
  <c r="J118"/>
  <c r="I118"/>
  <c r="H118"/>
  <c r="G118"/>
  <c r="F118"/>
  <c r="E118"/>
  <c r="D118"/>
  <c r="Y112"/>
  <c r="X112"/>
  <c r="W112"/>
  <c r="V112"/>
  <c r="U112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AK86" i="1"/>
  <c r="AJ86"/>
  <c r="AI86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J86"/>
  <c r="I86"/>
  <c r="H86"/>
  <c r="G86"/>
  <c r="F86"/>
  <c r="E86"/>
  <c r="D86"/>
  <c r="AK80"/>
  <c r="AJ80"/>
  <c r="AI80"/>
  <c r="AH80"/>
  <c r="AG80"/>
  <c r="AF80"/>
  <c r="AE80"/>
  <c r="AD80"/>
  <c r="AC80"/>
  <c r="AB80"/>
  <c r="AA80"/>
  <c r="Z80"/>
  <c r="Y80"/>
  <c r="X80"/>
  <c r="W80"/>
  <c r="V80"/>
  <c r="U80"/>
  <c r="T80"/>
  <c r="S80"/>
  <c r="R80"/>
  <c r="Q80"/>
  <c r="P80"/>
  <c r="O80"/>
  <c r="N80"/>
  <c r="M80"/>
  <c r="L80"/>
  <c r="K80"/>
  <c r="J80"/>
  <c r="I80"/>
  <c r="H80"/>
  <c r="G80"/>
  <c r="F80"/>
  <c r="E80"/>
  <c r="D80"/>
  <c r="AK74"/>
  <c r="AJ74"/>
  <c r="AI74"/>
  <c r="AH74"/>
  <c r="AG74"/>
  <c r="AF74"/>
  <c r="AE74"/>
  <c r="AD74"/>
  <c r="AC74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H74"/>
  <c r="G74"/>
  <c r="F74"/>
  <c r="E74"/>
  <c r="D74"/>
  <c r="AK68"/>
  <c r="AJ68"/>
  <c r="AI68"/>
  <c r="AH68"/>
  <c r="AG68"/>
  <c r="AF68"/>
  <c r="AE68"/>
  <c r="AD68"/>
  <c r="AC68"/>
  <c r="AB68"/>
  <c r="AA68"/>
  <c r="Z68"/>
  <c r="Y68"/>
  <c r="X68"/>
  <c r="W68"/>
  <c r="V68"/>
  <c r="U68"/>
  <c r="T68"/>
  <c r="S68"/>
  <c r="R68"/>
  <c r="Q68"/>
  <c r="P68"/>
  <c r="O68"/>
  <c r="N68"/>
  <c r="M68"/>
  <c r="L68"/>
  <c r="K68"/>
  <c r="J68"/>
  <c r="I68"/>
  <c r="H68"/>
  <c r="G68"/>
  <c r="F68"/>
  <c r="E68"/>
  <c r="D68"/>
  <c r="AK59"/>
  <c r="AJ59"/>
  <c r="AI59"/>
  <c r="AH59"/>
  <c r="AG59"/>
  <c r="AF59"/>
  <c r="AE59"/>
  <c r="AD59"/>
  <c r="AC59"/>
  <c r="AB59"/>
  <c r="AA59"/>
  <c r="Z59"/>
  <c r="Y59"/>
  <c r="X59"/>
  <c r="W59"/>
  <c r="V59"/>
  <c r="U59"/>
  <c r="T59"/>
  <c r="S59"/>
  <c r="R59"/>
  <c r="Q59"/>
  <c r="P59"/>
  <c r="O59"/>
  <c r="N59"/>
  <c r="M59"/>
  <c r="L59"/>
  <c r="K59"/>
  <c r="J59"/>
  <c r="I59"/>
  <c r="H59"/>
  <c r="G59"/>
  <c r="F59"/>
  <c r="E59"/>
  <c r="D59"/>
</calcChain>
</file>

<file path=xl/sharedStrings.xml><?xml version="1.0" encoding="utf-8"?>
<sst xmlns="http://schemas.openxmlformats.org/spreadsheetml/2006/main" count="1641" uniqueCount="269">
  <si>
    <t>Ag</t>
  </si>
  <si>
    <t>Al</t>
  </si>
  <si>
    <t>As</t>
  </si>
  <si>
    <t>B</t>
  </si>
  <si>
    <t>Ba</t>
  </si>
  <si>
    <t>Be</t>
  </si>
  <si>
    <t>Bi</t>
  </si>
  <si>
    <t>Ca</t>
  </si>
  <si>
    <t>Cd</t>
  </si>
  <si>
    <t>Co</t>
  </si>
  <si>
    <t>Cr</t>
  </si>
  <si>
    <t>Cu</t>
  </si>
  <si>
    <t>Fe</t>
  </si>
  <si>
    <t>Hg</t>
  </si>
  <si>
    <t>K</t>
  </si>
  <si>
    <t>Li</t>
  </si>
  <si>
    <t>Mg</t>
  </si>
  <si>
    <t>Mn</t>
  </si>
  <si>
    <t>Mo</t>
  </si>
  <si>
    <t>Na</t>
  </si>
  <si>
    <t>Ni</t>
  </si>
  <si>
    <t>Pb</t>
  </si>
  <si>
    <t>Sb</t>
  </si>
  <si>
    <t>Se</t>
  </si>
  <si>
    <t>Si</t>
  </si>
  <si>
    <t>Sn</t>
  </si>
  <si>
    <t>Sr</t>
  </si>
  <si>
    <t>Ti</t>
  </si>
  <si>
    <t>Tl</t>
  </si>
  <si>
    <t>U</t>
  </si>
  <si>
    <t>V</t>
  </si>
  <si>
    <t>Zn</t>
  </si>
  <si>
    <t>Zr</t>
  </si>
  <si>
    <t>Station</t>
  </si>
  <si>
    <t>µg/L</t>
  </si>
  <si>
    <t>mg/L</t>
  </si>
  <si>
    <t>M</t>
  </si>
  <si>
    <t>&lt;0.2</t>
  </si>
  <si>
    <t>&lt;0.5</t>
  </si>
  <si>
    <t>&lt;0.1</t>
  </si>
  <si>
    <t>&lt;0.005</t>
  </si>
  <si>
    <t>X14</t>
  </si>
  <si>
    <t>&lt;0.002</t>
  </si>
  <si>
    <t>RPD (%)</t>
  </si>
  <si>
    <t>Acid(pH4.5)</t>
  </si>
  <si>
    <t>Acid(pH8.3)</t>
  </si>
  <si>
    <t>CaCO3</t>
  </si>
  <si>
    <t>CaCO3-d</t>
  </si>
  <si>
    <t>CO3</t>
  </si>
  <si>
    <t>Colour</t>
  </si>
  <si>
    <t>DOC</t>
  </si>
  <si>
    <t>NH3</t>
  </si>
  <si>
    <t>S</t>
  </si>
  <si>
    <t>S-d</t>
  </si>
  <si>
    <t>TDS</t>
  </si>
  <si>
    <t>TOC</t>
  </si>
  <si>
    <t>TSS</t>
  </si>
  <si>
    <t>TURB</t>
  </si>
  <si>
    <t>OH</t>
  </si>
  <si>
    <t>ALK</t>
  </si>
  <si>
    <t>COND</t>
  </si>
  <si>
    <t>HCO3</t>
  </si>
  <si>
    <t>pH</t>
  </si>
  <si>
    <t>SO4-d</t>
  </si>
  <si>
    <t>TCU</t>
  </si>
  <si>
    <t>NTU</t>
  </si>
  <si>
    <t>µmho/cm</t>
  </si>
  <si>
    <t>&lt;0.01</t>
  </si>
  <si>
    <t>&lt;0.03</t>
  </si>
  <si>
    <t>&lt;0.05</t>
  </si>
  <si>
    <t>Ag-d</t>
  </si>
  <si>
    <t>Al-d</t>
  </si>
  <si>
    <t>As-d</t>
  </si>
  <si>
    <t>Ba-d</t>
  </si>
  <si>
    <t>B-d</t>
  </si>
  <si>
    <t>Be-d</t>
  </si>
  <si>
    <t>Bi-d</t>
  </si>
  <si>
    <t>Ca-d</t>
  </si>
  <si>
    <t>Cd-d</t>
  </si>
  <si>
    <t>Co-d</t>
  </si>
  <si>
    <t>Cr-d</t>
  </si>
  <si>
    <t>Cu-d</t>
  </si>
  <si>
    <t>Fe-d</t>
  </si>
  <si>
    <t>Hg-d</t>
  </si>
  <si>
    <t>K-d</t>
  </si>
  <si>
    <t>Li-d</t>
  </si>
  <si>
    <t>Mg-d</t>
  </si>
  <si>
    <t>Mn-d</t>
  </si>
  <si>
    <t>Mo-d</t>
  </si>
  <si>
    <t>Na-d</t>
  </si>
  <si>
    <t>Ni-d</t>
  </si>
  <si>
    <t>Pb-d</t>
  </si>
  <si>
    <t>Sb-d</t>
  </si>
  <si>
    <t>Se-d</t>
  </si>
  <si>
    <t>Si-d</t>
  </si>
  <si>
    <t>Sn-d</t>
  </si>
  <si>
    <t>Sr-d</t>
  </si>
  <si>
    <t>Ti-d</t>
  </si>
  <si>
    <t>Tl-d</t>
  </si>
  <si>
    <t>U-d</t>
  </si>
  <si>
    <t>V-d</t>
  </si>
  <si>
    <t>Zn-d</t>
  </si>
  <si>
    <t>Zr-d</t>
  </si>
  <si>
    <t>&lt;0.04</t>
  </si>
  <si>
    <t>N/A</t>
  </si>
  <si>
    <t>Date</t>
  </si>
  <si>
    <t>Sample Type</t>
  </si>
  <si>
    <t>ALKPP</t>
  </si>
  <si>
    <t>CNTHIO</t>
  </si>
  <si>
    <t>RPD &gt; 50%</t>
  </si>
  <si>
    <t>Comments</t>
  </si>
  <si>
    <t>Action</t>
  </si>
  <si>
    <t>Result</t>
  </si>
  <si>
    <t>Change Value</t>
  </si>
  <si>
    <t>Let Value Stand</t>
  </si>
  <si>
    <t>CN(wad)</t>
  </si>
  <si>
    <t>Remove Value</t>
  </si>
  <si>
    <t>Retest Requested</t>
  </si>
  <si>
    <t>Discrepancy between values remains.</t>
  </si>
  <si>
    <t>&lt;50</t>
  </si>
  <si>
    <t>&lt;1</t>
  </si>
  <si>
    <t>Chloride</t>
  </si>
  <si>
    <t>Request Retest</t>
  </si>
  <si>
    <t>67</t>
  </si>
  <si>
    <t>2.7</t>
  </si>
  <si>
    <t>2.3</t>
  </si>
  <si>
    <t>1.47</t>
  </si>
  <si>
    <t>0.3</t>
  </si>
  <si>
    <t>233</t>
  </si>
  <si>
    <t>84</t>
  </si>
  <si>
    <t>0.2</t>
  </si>
  <si>
    <t>0.44</t>
  </si>
  <si>
    <t>12.7</t>
  </si>
  <si>
    <t>75</t>
  </si>
  <si>
    <t>1.46</t>
  </si>
  <si>
    <t>0.08</t>
  </si>
  <si>
    <t>1.5</t>
  </si>
  <si>
    <t>276</t>
  </si>
  <si>
    <t>350</t>
  </si>
  <si>
    <t>0.9</t>
  </si>
  <si>
    <t>17.1</t>
  </si>
  <si>
    <t>&lt;5</t>
  </si>
  <si>
    <t>71.2</t>
  </si>
  <si>
    <t>4500</t>
  </si>
  <si>
    <t>0.079</t>
  </si>
  <si>
    <t>0.65</t>
  </si>
  <si>
    <t>6.2</t>
  </si>
  <si>
    <t>16.8</t>
  </si>
  <si>
    <t>100</t>
  </si>
  <si>
    <t>160</t>
  </si>
  <si>
    <t>0.34</t>
  </si>
  <si>
    <t>0.57</t>
  </si>
  <si>
    <t>0.0061</t>
  </si>
  <si>
    <t>0.19</t>
  </si>
  <si>
    <t>0.41</t>
  </si>
  <si>
    <t>SPLIT</t>
  </si>
  <si>
    <t>248</t>
  </si>
  <si>
    <t>258</t>
  </si>
  <si>
    <t>511</t>
  </si>
  <si>
    <t>0.1</t>
  </si>
  <si>
    <t>7.95</t>
  </si>
  <si>
    <t>180</t>
  </si>
  <si>
    <t>370</t>
  </si>
  <si>
    <t>255</t>
  </si>
  <si>
    <t>256</t>
  </si>
  <si>
    <t>10</t>
  </si>
  <si>
    <t>510</t>
  </si>
  <si>
    <t>2.5</t>
  </si>
  <si>
    <t>0.14</t>
  </si>
  <si>
    <t>7.93</t>
  </si>
  <si>
    <t>6.6</t>
  </si>
  <si>
    <t>0.36</t>
  </si>
  <si>
    <t>36.8</t>
  </si>
  <si>
    <t>0.032</t>
  </si>
  <si>
    <t>3.22</t>
  </si>
  <si>
    <t>0.64</t>
  </si>
  <si>
    <t>165</t>
  </si>
  <si>
    <t>1840</t>
  </si>
  <si>
    <t>5.36</t>
  </si>
  <si>
    <t>5.13</t>
  </si>
  <si>
    <t>0.362</t>
  </si>
  <si>
    <t>61</t>
  </si>
  <si>
    <t>4490</t>
  </si>
  <si>
    <t>232</t>
  </si>
  <si>
    <t>1.07</t>
  </si>
  <si>
    <t>45.9</t>
  </si>
  <si>
    <t>36.5</t>
  </si>
  <si>
    <t>74.8</t>
  </si>
  <si>
    <t>0.039</t>
  </si>
  <si>
    <t>3.08</t>
  </si>
  <si>
    <t>1820</t>
  </si>
  <si>
    <t>0.46</t>
  </si>
  <si>
    <t>5.23</t>
  </si>
  <si>
    <t>4.81</t>
  </si>
  <si>
    <t>0.203</t>
  </si>
  <si>
    <t>0.15</t>
  </si>
  <si>
    <t>60</t>
  </si>
  <si>
    <t>0.17</t>
  </si>
  <si>
    <t>1.09</t>
  </si>
  <si>
    <t>45.7</t>
  </si>
  <si>
    <t>17.4</t>
  </si>
  <si>
    <t>38.8</t>
  </si>
  <si>
    <t>0.007</t>
  </si>
  <si>
    <t>0.036</t>
  </si>
  <si>
    <t>274</t>
  </si>
  <si>
    <t>0.0079</t>
  </si>
  <si>
    <t>1860</t>
  </si>
  <si>
    <t>0.49</t>
  </si>
  <si>
    <t>5.1</t>
  </si>
  <si>
    <t>5.06</t>
  </si>
  <si>
    <t>0.369</t>
  </si>
  <si>
    <t>4330</t>
  </si>
  <si>
    <t>236</t>
  </si>
  <si>
    <t>0.078</t>
  </si>
  <si>
    <t>1.24</t>
  </si>
  <si>
    <t>49.3</t>
  </si>
  <si>
    <t>0.43</t>
  </si>
  <si>
    <t>38.1</t>
  </si>
  <si>
    <t>73.1</t>
  </si>
  <si>
    <t>0.046</t>
  </si>
  <si>
    <t>0.63</t>
  </si>
  <si>
    <t>1.53</t>
  </si>
  <si>
    <t>0.0073</t>
  </si>
  <si>
    <t>17.5</t>
  </si>
  <si>
    <t>1890</t>
  </si>
  <si>
    <t>5.26</t>
  </si>
  <si>
    <t>5.11</t>
  </si>
  <si>
    <t>69</t>
  </si>
  <si>
    <t>4470</t>
  </si>
  <si>
    <t>242</t>
  </si>
  <si>
    <t>0.077</t>
  </si>
  <si>
    <t>1.23</t>
  </si>
  <si>
    <t>50.4</t>
  </si>
  <si>
    <t>ug/L</t>
  </si>
  <si>
    <t>X5P</t>
  </si>
  <si>
    <t>X5</t>
  </si>
  <si>
    <t>&lt;300</t>
  </si>
  <si>
    <t>&lt;3</t>
  </si>
  <si>
    <t>Both values correctly entered into emLine; however, main sample value not &gt; PQL. Therefore, RPD analysis not valid in this case.</t>
  </si>
  <si>
    <t>Both values correctly entered into emLine; however, neither value &gt; PQL. Therefore, RPD analysis not valid in this case.</t>
  </si>
  <si>
    <t>Both values correctly entered into emLine; however, split value not &gt; PQL. Therefore, RPD analysis not valid in this case.</t>
  </si>
  <si>
    <t>&lt;10</t>
  </si>
  <si>
    <t>X3</t>
  </si>
  <si>
    <t>X11</t>
  </si>
  <si>
    <t>&lt;0.3</t>
  </si>
  <si>
    <t>&lt;4</t>
  </si>
  <si>
    <t>Retest performed, see results below.</t>
  </si>
  <si>
    <t>X7</t>
  </si>
  <si>
    <t>&lt;5000</t>
  </si>
  <si>
    <t>&lt;2</t>
  </si>
  <si>
    <t>&lt;20</t>
  </si>
  <si>
    <t>Retest request would be filed past hold time. Discrepancy between values remains.</t>
  </si>
  <si>
    <t>FCO</t>
  </si>
  <si>
    <t>R9</t>
  </si>
  <si>
    <t xml:space="preserve">Both values &gt; PQL and correctly entered into emLine. </t>
  </si>
  <si>
    <t>R9 Retest</t>
  </si>
  <si>
    <t>Discrepancy between values resolved.</t>
  </si>
  <si>
    <t>X23</t>
  </si>
  <si>
    <t>&lt;60</t>
  </si>
  <si>
    <t>&lt;1000</t>
  </si>
  <si>
    <t>&lt;0.4</t>
  </si>
  <si>
    <t>&lt;100</t>
  </si>
  <si>
    <t xml:space="preserve">New values entered into emLine. </t>
  </si>
  <si>
    <t>Retest for October 19 R9 sample and split. Both values &gt; PQL and correctly entered into emLine.</t>
  </si>
  <si>
    <t xml:space="preserve">Both values &gt; PQL and correctly entered into emLine. Lab noted on both samples that "Dissolved greater than total. Reanalysis yields similar results." </t>
  </si>
  <si>
    <t>X11 Retest</t>
  </si>
  <si>
    <t>Retest for August 5 X11 sample and split. Both values &gt; PQL and correctly entered into emLine.</t>
  </si>
  <si>
    <t>Retest for October 19 R9 sample and split. Both values correctly entered into emLine; however, neither value &gt; PQL. Therefore, RPD analysis not valid in this case.</t>
  </si>
  <si>
    <t>RPD &gt; 100%</t>
  </si>
</sst>
</file>

<file path=xl/styles.xml><?xml version="1.0" encoding="utf-8"?>
<styleSheet xmlns="http://schemas.openxmlformats.org/spreadsheetml/2006/main">
  <numFmts count="3">
    <numFmt numFmtId="164" formatCode="0.0000"/>
    <numFmt numFmtId="165" formatCode="0.000"/>
    <numFmt numFmtId="166" formatCode="0.0"/>
  </numFmts>
  <fonts count="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6F250"/>
        <bgColor indexed="64"/>
      </patternFill>
    </fill>
    <fill>
      <patternFill patternType="solid">
        <fgColor rgb="FFE00A47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0" fillId="0" borderId="0" xfId="0"/>
    <xf numFmtId="0" fontId="0" fillId="0" borderId="0" xfId="0" applyFill="1"/>
    <xf numFmtId="165" fontId="0" fillId="0" borderId="0" xfId="0" applyNumberFormat="1"/>
    <xf numFmtId="166" fontId="0" fillId="0" borderId="0" xfId="0" applyNumberFormat="1"/>
    <xf numFmtId="14" fontId="2" fillId="0" borderId="0" xfId="0" applyNumberFormat="1" applyFont="1" applyBorder="1"/>
    <xf numFmtId="0" fontId="2" fillId="0" borderId="0" xfId="0" applyFont="1" applyBorder="1"/>
    <xf numFmtId="1" fontId="1" fillId="0" borderId="0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2" fontId="1" fillId="0" borderId="0" xfId="0" applyNumberFormat="1" applyFont="1" applyBorder="1" applyAlignment="1">
      <alignment horizontal="right"/>
    </xf>
    <xf numFmtId="165" fontId="1" fillId="0" borderId="0" xfId="0" applyNumberFormat="1" applyFont="1" applyBorder="1" applyAlignment="1">
      <alignment horizontal="right"/>
    </xf>
    <xf numFmtId="166" fontId="1" fillId="0" borderId="0" xfId="0" applyNumberFormat="1" applyFont="1" applyBorder="1" applyAlignment="1">
      <alignment horizontal="right"/>
    </xf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5" xfId="0" applyFill="1" applyBorder="1" applyProtection="1">
      <protection locked="0"/>
    </xf>
    <xf numFmtId="0" fontId="2" fillId="0" borderId="14" xfId="1" applyFont="1" applyBorder="1" applyAlignment="1" applyProtection="1">
      <alignment vertical="center"/>
      <protection locked="0"/>
    </xf>
    <xf numFmtId="14" fontId="2" fillId="0" borderId="6" xfId="1" applyNumberFormat="1" applyFont="1" applyBorder="1" applyAlignment="1" applyProtection="1">
      <alignment vertical="center"/>
      <protection locked="0"/>
    </xf>
    <xf numFmtId="0" fontId="2" fillId="0" borderId="7" xfId="1" applyFont="1" applyBorder="1" applyAlignment="1" applyProtection="1">
      <alignment vertical="center"/>
      <protection locked="0"/>
    </xf>
    <xf numFmtId="0" fontId="2" fillId="0" borderId="10" xfId="1" applyFont="1" applyBorder="1" applyAlignment="1" applyProtection="1">
      <alignment vertical="center"/>
      <protection locked="0"/>
    </xf>
    <xf numFmtId="14" fontId="2" fillId="0" borderId="1" xfId="1" applyNumberFormat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0" fillId="2" borderId="0" xfId="0" applyFill="1" applyProtection="1"/>
    <xf numFmtId="0" fontId="0" fillId="0" borderId="0" xfId="0" applyProtection="1"/>
    <xf numFmtId="2" fontId="0" fillId="0" borderId="0" xfId="0" applyNumberFormat="1" applyProtection="1"/>
    <xf numFmtId="2" fontId="1" fillId="0" borderId="1" xfId="0" applyNumberFormat="1" applyFont="1" applyFill="1" applyBorder="1" applyAlignment="1" applyProtection="1">
      <alignment horizontal="left" vertical="center" wrapText="1"/>
      <protection locked="0"/>
    </xf>
    <xf numFmtId="2" fontId="1" fillId="0" borderId="2" xfId="0" applyNumberFormat="1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64" fontId="1" fillId="0" borderId="14" xfId="0" applyNumberFormat="1" applyFont="1" applyBorder="1" applyAlignment="1" applyProtection="1">
      <alignment horizontal="right" vertical="center"/>
      <protection locked="0"/>
    </xf>
    <xf numFmtId="2" fontId="1" fillId="0" borderId="6" xfId="0" applyNumberFormat="1" applyFont="1" applyBorder="1" applyAlignment="1" applyProtection="1">
      <alignment horizontal="right" vertical="center"/>
      <protection locked="0"/>
    </xf>
    <xf numFmtId="165" fontId="1" fillId="0" borderId="6" xfId="0" applyNumberFormat="1" applyFont="1" applyBorder="1" applyAlignment="1" applyProtection="1">
      <alignment horizontal="right" vertical="center"/>
      <protection locked="0"/>
    </xf>
    <xf numFmtId="164" fontId="1" fillId="0" borderId="6" xfId="0" applyNumberFormat="1" applyFont="1" applyBorder="1" applyAlignment="1" applyProtection="1">
      <alignment horizontal="right" vertical="center"/>
      <protection locked="0"/>
    </xf>
    <xf numFmtId="1" fontId="1" fillId="0" borderId="6" xfId="0" applyNumberFormat="1" applyFont="1" applyBorder="1" applyAlignment="1" applyProtection="1">
      <alignment horizontal="right" vertical="center"/>
      <protection locked="0"/>
    </xf>
    <xf numFmtId="2" fontId="1" fillId="0" borderId="11" xfId="0" applyNumberFormat="1" applyFont="1" applyBorder="1" applyAlignment="1" applyProtection="1">
      <alignment horizontal="right" vertical="center"/>
      <protection locked="0"/>
    </xf>
    <xf numFmtId="164" fontId="1" fillId="0" borderId="10" xfId="0" applyNumberFormat="1" applyFont="1" applyBorder="1" applyAlignment="1" applyProtection="1">
      <alignment horizontal="right" vertical="center"/>
      <protection locked="0"/>
    </xf>
    <xf numFmtId="2" fontId="1" fillId="0" borderId="1" xfId="0" applyNumberFormat="1" applyFont="1" applyBorder="1" applyAlignment="1" applyProtection="1">
      <alignment horizontal="right" vertical="center"/>
      <protection locked="0"/>
    </xf>
    <xf numFmtId="165" fontId="1" fillId="0" borderId="1" xfId="0" applyNumberFormat="1" applyFont="1" applyBorder="1" applyAlignment="1" applyProtection="1">
      <alignment horizontal="right" vertical="center"/>
      <protection locked="0"/>
    </xf>
    <xf numFmtId="164" fontId="1" fillId="0" borderId="1" xfId="0" applyNumberFormat="1" applyFont="1" applyBorder="1" applyAlignment="1" applyProtection="1">
      <alignment horizontal="right" vertical="center"/>
      <protection locked="0"/>
    </xf>
    <xf numFmtId="1" fontId="1" fillId="0" borderId="1" xfId="0" applyNumberFormat="1" applyFont="1" applyBorder="1" applyAlignment="1" applyProtection="1">
      <alignment horizontal="right" vertical="center"/>
      <protection locked="0"/>
    </xf>
    <xf numFmtId="2" fontId="1" fillId="0" borderId="12" xfId="0" applyNumberFormat="1" applyFont="1" applyBorder="1" applyAlignment="1" applyProtection="1">
      <alignment horizontal="right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</xf>
    <xf numFmtId="2" fontId="1" fillId="2" borderId="1" xfId="0" applyNumberFormat="1" applyFont="1" applyFill="1" applyBorder="1" applyAlignment="1" applyProtection="1">
      <alignment horizontal="center" vertical="center"/>
    </xf>
    <xf numFmtId="2" fontId="1" fillId="2" borderId="12" xfId="0" applyNumberFormat="1" applyFont="1" applyFill="1" applyBorder="1" applyAlignment="1" applyProtection="1">
      <alignment horizontal="center" vertical="center"/>
    </xf>
    <xf numFmtId="2" fontId="1" fillId="0" borderId="10" xfId="0" applyNumberFormat="1" applyFont="1" applyFill="1" applyBorder="1" applyAlignment="1" applyProtection="1">
      <alignment horizontal="center" vertical="center"/>
      <protection locked="0"/>
    </xf>
    <xf numFmtId="2" fontId="1" fillId="0" borderId="1" xfId="0" applyNumberFormat="1" applyFont="1" applyFill="1" applyBorder="1" applyAlignment="1" applyProtection="1">
      <alignment horizontal="right" vertical="center"/>
      <protection locked="0"/>
    </xf>
    <xf numFmtId="166" fontId="1" fillId="0" borderId="1" xfId="0" applyNumberFormat="1" applyFont="1" applyFill="1" applyBorder="1" applyAlignment="1" applyProtection="1">
      <alignment horizontal="center" vertical="center"/>
      <protection locked="0"/>
    </xf>
    <xf numFmtId="165" fontId="1" fillId="0" borderId="1" xfId="0" applyNumberFormat="1" applyFont="1" applyFill="1" applyBorder="1" applyAlignment="1" applyProtection="1">
      <alignment horizontal="center" vertical="center"/>
      <protection locked="0"/>
    </xf>
    <xf numFmtId="2" fontId="1" fillId="0" borderId="12" xfId="0" applyNumberFormat="1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Fill="1" applyBorder="1" applyAlignment="1">
      <alignment horizontal="center"/>
    </xf>
    <xf numFmtId="2" fontId="1" fillId="0" borderId="9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Fill="1" applyBorder="1" applyAlignment="1" applyProtection="1">
      <alignment horizontal="right" vertical="center"/>
      <protection locked="0"/>
    </xf>
    <xf numFmtId="2" fontId="1" fillId="0" borderId="2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Fill="1" applyBorder="1" applyAlignment="1">
      <alignment horizontal="left" vertical="center" wrapText="1"/>
    </xf>
    <xf numFmtId="166" fontId="1" fillId="0" borderId="2" xfId="0" applyNumberFormat="1" applyFont="1" applyFill="1" applyBorder="1" applyAlignment="1" applyProtection="1">
      <alignment horizontal="center" vertical="center"/>
      <protection locked="0"/>
    </xf>
    <xf numFmtId="165" fontId="1" fillId="0" borderId="2" xfId="0" applyNumberFormat="1" applyFont="1" applyFill="1" applyBorder="1" applyAlignment="1" applyProtection="1">
      <alignment horizontal="center" vertical="center"/>
      <protection locked="0"/>
    </xf>
    <xf numFmtId="2" fontId="1" fillId="0" borderId="13" xfId="0" applyNumberFormat="1" applyFont="1" applyFill="1" applyBorder="1" applyAlignment="1" applyProtection="1">
      <alignment horizontal="center" vertical="center"/>
      <protection locked="0"/>
    </xf>
    <xf numFmtId="2" fontId="1" fillId="0" borderId="14" xfId="2" applyNumberFormat="1" applyFont="1" applyBorder="1" applyAlignment="1" applyProtection="1">
      <alignment horizontal="right" vertical="center"/>
      <protection locked="0"/>
    </xf>
    <xf numFmtId="2" fontId="1" fillId="0" borderId="6" xfId="2" applyNumberFormat="1" applyFont="1" applyBorder="1" applyAlignment="1" applyProtection="1">
      <alignment horizontal="right" vertical="center"/>
      <protection locked="0"/>
    </xf>
    <xf numFmtId="2" fontId="1" fillId="0" borderId="6" xfId="3" applyNumberFormat="1" applyFont="1" applyBorder="1" applyAlignment="1" applyProtection="1">
      <alignment horizontal="right" vertical="center"/>
      <protection locked="0"/>
    </xf>
    <xf numFmtId="2" fontId="1" fillId="0" borderId="6" xfId="4" applyNumberFormat="1" applyFont="1" applyBorder="1" applyAlignment="1" applyProtection="1">
      <alignment horizontal="right" vertical="center"/>
      <protection locked="0"/>
    </xf>
    <xf numFmtId="166" fontId="1" fillId="0" borderId="6" xfId="4" applyNumberFormat="1" applyFont="1" applyBorder="1" applyAlignment="1" applyProtection="1">
      <alignment horizontal="right" vertical="center"/>
      <protection locked="0"/>
    </xf>
    <xf numFmtId="165" fontId="1" fillId="0" borderId="6" xfId="4" applyNumberFormat="1" applyFont="1" applyBorder="1" applyAlignment="1" applyProtection="1">
      <alignment horizontal="right" vertical="center"/>
      <protection locked="0"/>
    </xf>
    <xf numFmtId="2" fontId="1" fillId="0" borderId="6" xfId="10" applyNumberFormat="1" applyFont="1" applyBorder="1" applyAlignment="1" applyProtection="1">
      <alignment horizontal="right" vertical="center"/>
      <protection locked="0"/>
    </xf>
    <xf numFmtId="2" fontId="1" fillId="0" borderId="11" xfId="10" applyNumberFormat="1" applyFont="1" applyBorder="1" applyAlignment="1" applyProtection="1">
      <alignment horizontal="right" vertical="center"/>
      <protection locked="0"/>
    </xf>
    <xf numFmtId="2" fontId="1" fillId="0" borderId="10" xfId="2" applyNumberFormat="1" applyFont="1" applyBorder="1" applyAlignment="1" applyProtection="1">
      <alignment horizontal="right" vertical="center"/>
      <protection locked="0"/>
    </xf>
    <xf numFmtId="2" fontId="1" fillId="0" borderId="1" xfId="2" applyNumberFormat="1" applyFont="1" applyBorder="1" applyAlignment="1" applyProtection="1">
      <alignment horizontal="right" vertical="center"/>
      <protection locked="0"/>
    </xf>
    <xf numFmtId="2" fontId="1" fillId="0" borderId="1" xfId="3" applyNumberFormat="1" applyFont="1" applyBorder="1" applyAlignment="1" applyProtection="1">
      <alignment horizontal="right" vertical="center"/>
      <protection locked="0"/>
    </xf>
    <xf numFmtId="2" fontId="1" fillId="0" borderId="1" xfId="4" applyNumberFormat="1" applyFont="1" applyBorder="1" applyAlignment="1" applyProtection="1">
      <alignment horizontal="right" vertical="center"/>
      <protection locked="0"/>
    </xf>
    <xf numFmtId="166" fontId="1" fillId="0" borderId="1" xfId="4" applyNumberFormat="1" applyFont="1" applyBorder="1" applyAlignment="1" applyProtection="1">
      <alignment horizontal="right" vertical="center"/>
      <protection locked="0"/>
    </xf>
    <xf numFmtId="165" fontId="1" fillId="0" borderId="1" xfId="4" applyNumberFormat="1" applyFont="1" applyBorder="1" applyAlignment="1" applyProtection="1">
      <alignment horizontal="right" vertical="center"/>
      <protection locked="0"/>
    </xf>
    <xf numFmtId="2" fontId="1" fillId="0" borderId="1" xfId="10" applyNumberFormat="1" applyFont="1" applyBorder="1" applyAlignment="1" applyProtection="1">
      <alignment horizontal="right" vertical="center"/>
      <protection locked="0"/>
    </xf>
    <xf numFmtId="2" fontId="1" fillId="0" borderId="12" xfId="10" applyNumberFormat="1" applyFont="1" applyBorder="1" applyAlignment="1" applyProtection="1">
      <alignment horizontal="right" vertical="center"/>
      <protection locked="0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5" xfId="1" applyFont="1" applyBorder="1" applyAlignment="1" applyProtection="1">
      <alignment horizontal="center"/>
      <protection locked="0"/>
    </xf>
    <xf numFmtId="0" fontId="2" fillId="0" borderId="16" xfId="1" applyFont="1" applyBorder="1" applyAlignment="1" applyProtection="1">
      <alignment horizontal="center"/>
      <protection locked="0"/>
    </xf>
    <xf numFmtId="0" fontId="2" fillId="0" borderId="16" xfId="2" applyFont="1" applyBorder="1" applyAlignment="1" applyProtection="1">
      <alignment horizontal="center"/>
      <protection locked="0"/>
    </xf>
    <xf numFmtId="0" fontId="2" fillId="0" borderId="16" xfId="1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5" xfId="1" applyFont="1" applyBorder="1" applyProtection="1">
      <protection locked="0"/>
    </xf>
    <xf numFmtId="0" fontId="2" fillId="0" borderId="18" xfId="1" applyFont="1" applyBorder="1" applyProtection="1">
      <protection locked="0"/>
    </xf>
    <xf numFmtId="0" fontId="0" fillId="4" borderId="0" xfId="0" applyFill="1" applyProtection="1">
      <protection locked="0"/>
    </xf>
    <xf numFmtId="0" fontId="0" fillId="3" borderId="0" xfId="0" applyFill="1" applyProtection="1">
      <protection locked="0"/>
    </xf>
    <xf numFmtId="0" fontId="0" fillId="0" borderId="0" xfId="0" applyBorder="1"/>
    <xf numFmtId="0" fontId="1" fillId="0" borderId="0" xfId="0" applyFont="1" applyBorder="1"/>
    <xf numFmtId="0" fontId="2" fillId="0" borderId="5" xfId="1" applyFont="1" applyBorder="1" applyAlignment="1" applyProtection="1">
      <alignment vertical="center"/>
      <protection locked="0"/>
    </xf>
    <xf numFmtId="0" fontId="2" fillId="0" borderId="18" xfId="1" applyFont="1" applyBorder="1" applyAlignment="1" applyProtection="1">
      <alignment vertical="center"/>
      <protection locked="0"/>
    </xf>
    <xf numFmtId="0" fontId="2" fillId="0" borderId="19" xfId="1" applyFont="1" applyBorder="1" applyProtection="1">
      <protection locked="0"/>
    </xf>
    <xf numFmtId="0" fontId="2" fillId="0" borderId="20" xfId="1" applyFont="1" applyBorder="1" applyProtection="1">
      <protection locked="0"/>
    </xf>
    <xf numFmtId="0" fontId="2" fillId="0" borderId="21" xfId="1" applyFont="1" applyBorder="1" applyProtection="1">
      <protection locked="0"/>
    </xf>
    <xf numFmtId="0" fontId="2" fillId="0" borderId="19" xfId="1" applyFont="1" applyFill="1" applyBorder="1" applyAlignment="1" applyProtection="1">
      <alignment vertical="center"/>
      <protection locked="0"/>
    </xf>
    <xf numFmtId="0" fontId="2" fillId="0" borderId="20" xfId="1" applyFont="1" applyFill="1" applyBorder="1" applyAlignment="1" applyProtection="1">
      <alignment vertical="center"/>
      <protection locked="0"/>
    </xf>
    <xf numFmtId="0" fontId="2" fillId="0" borderId="21" xfId="1" applyFont="1" applyFill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4" xfId="1" applyFont="1" applyBorder="1" applyAlignment="1" applyProtection="1">
      <alignment horizontal="center"/>
      <protection locked="0"/>
    </xf>
    <xf numFmtId="0" fontId="2" fillId="0" borderId="6" xfId="1" applyFont="1" applyBorder="1" applyAlignment="1" applyProtection="1">
      <alignment horizontal="center"/>
      <protection locked="0"/>
    </xf>
    <xf numFmtId="0" fontId="2" fillId="0" borderId="6" xfId="2" applyFont="1" applyBorder="1" applyAlignment="1" applyProtection="1">
      <alignment horizontal="center"/>
      <protection locked="0"/>
    </xf>
    <xf numFmtId="0" fontId="2" fillId="0" borderId="6" xfId="10" applyFont="1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166" fontId="0" fillId="0" borderId="0" xfId="0" applyNumberFormat="1" applyFill="1"/>
    <xf numFmtId="165" fontId="0" fillId="0" borderId="0" xfId="0" applyNumberFormat="1" applyFill="1"/>
    <xf numFmtId="0" fontId="0" fillId="0" borderId="0" xfId="0" applyFill="1" applyBorder="1" applyProtection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8" xfId="0" applyBorder="1"/>
    <xf numFmtId="2" fontId="1" fillId="0" borderId="22" xfId="10" applyNumberFormat="1" applyFont="1" applyBorder="1" applyAlignment="1" applyProtection="1">
      <alignment horizontal="right" vertic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2" fontId="1" fillId="0" borderId="23" xfId="0" applyNumberFormat="1" applyFont="1" applyBorder="1" applyAlignment="1" applyProtection="1">
      <alignment horizontal="right" vertical="center"/>
      <protection locked="0"/>
    </xf>
    <xf numFmtId="2" fontId="1" fillId="0" borderId="25" xfId="0" applyNumberFormat="1" applyFont="1" applyBorder="1" applyAlignment="1" applyProtection="1">
      <alignment horizontal="right" vertical="center"/>
      <protection locked="0"/>
    </xf>
    <xf numFmtId="2" fontId="1" fillId="2" borderId="25" xfId="0" applyNumberFormat="1" applyFont="1" applyFill="1" applyBorder="1" applyAlignment="1" applyProtection="1">
      <alignment horizontal="center" vertical="center"/>
    </xf>
    <xf numFmtId="2" fontId="1" fillId="0" borderId="25" xfId="0" applyNumberFormat="1" applyFont="1" applyFill="1" applyBorder="1" applyAlignment="1" applyProtection="1">
      <alignment horizontal="right" vertical="center"/>
      <protection locked="0"/>
    </xf>
    <xf numFmtId="2" fontId="1" fillId="0" borderId="25" xfId="0" applyNumberFormat="1" applyFont="1" applyFill="1" applyBorder="1" applyAlignment="1" applyProtection="1">
      <alignment horizontal="center" vertical="center"/>
      <protection locked="0"/>
    </xf>
    <xf numFmtId="2" fontId="1" fillId="0" borderId="26" xfId="0" applyNumberFormat="1" applyFont="1" applyFill="1" applyBorder="1" applyAlignment="1" applyProtection="1">
      <alignment horizontal="right" vertical="center"/>
      <protection locked="0"/>
    </xf>
    <xf numFmtId="2" fontId="1" fillId="0" borderId="23" xfId="4" applyNumberFormat="1" applyFont="1" applyBorder="1" applyAlignment="1" applyProtection="1">
      <alignment horizontal="right" vertical="center"/>
      <protection locked="0"/>
    </xf>
    <xf numFmtId="2" fontId="1" fillId="0" borderId="25" xfId="4" applyNumberFormat="1" applyFont="1" applyBorder="1" applyAlignment="1" applyProtection="1">
      <alignment horizontal="right" vertical="center"/>
      <protection locked="0"/>
    </xf>
    <xf numFmtId="0" fontId="2" fillId="0" borderId="11" xfId="10" applyFont="1" applyBorder="1" applyAlignment="1" applyProtection="1">
      <alignment horizontal="center"/>
      <protection locked="0"/>
    </xf>
    <xf numFmtId="0" fontId="2" fillId="0" borderId="17" xfId="10" applyFont="1" applyBorder="1" applyAlignment="1" applyProtection="1">
      <alignment horizontal="center"/>
      <protection locked="0"/>
    </xf>
    <xf numFmtId="164" fontId="1" fillId="0" borderId="11" xfId="0" applyNumberFormat="1" applyFont="1" applyBorder="1" applyAlignment="1" applyProtection="1">
      <alignment horizontal="right" vertical="center"/>
      <protection locked="0"/>
    </xf>
    <xf numFmtId="164" fontId="1" fillId="0" borderId="12" xfId="0" applyNumberFormat="1" applyFont="1" applyBorder="1" applyAlignment="1" applyProtection="1">
      <alignment horizontal="right" vertical="center"/>
      <protection locked="0"/>
    </xf>
    <xf numFmtId="2" fontId="1" fillId="0" borderId="12" xfId="0" applyNumberFormat="1" applyFont="1" applyFill="1" applyBorder="1" applyAlignment="1" applyProtection="1">
      <alignment horizontal="left" vertical="center" wrapText="1"/>
      <protection locked="0"/>
    </xf>
    <xf numFmtId="2" fontId="1" fillId="0" borderId="13" xfId="0" applyNumberFormat="1" applyFont="1" applyFill="1" applyBorder="1" applyAlignment="1" applyProtection="1">
      <alignment horizontal="left" vertical="center" wrapText="1"/>
      <protection locked="0"/>
    </xf>
    <xf numFmtId="2" fontId="1" fillId="0" borderId="11" xfId="4" applyNumberFormat="1" applyFont="1" applyBorder="1" applyAlignment="1" applyProtection="1">
      <alignment horizontal="right" vertical="center"/>
      <protection locked="0"/>
    </xf>
    <xf numFmtId="2" fontId="1" fillId="0" borderId="12" xfId="4" applyNumberFormat="1" applyFont="1" applyBorder="1" applyAlignment="1" applyProtection="1">
      <alignment horizontal="right" vertical="center"/>
      <protection locked="0"/>
    </xf>
    <xf numFmtId="2" fontId="1" fillId="0" borderId="12" xfId="0" applyNumberFormat="1" applyFont="1" applyFill="1" applyBorder="1" applyAlignment="1">
      <alignment horizontal="left" vertical="center" wrapText="1"/>
    </xf>
    <xf numFmtId="2" fontId="2" fillId="0" borderId="12" xfId="0" applyNumberFormat="1" applyFont="1" applyFill="1" applyBorder="1" applyAlignment="1">
      <alignment horizontal="center"/>
    </xf>
    <xf numFmtId="2" fontId="1" fillId="0" borderId="13" xfId="0" applyNumberFormat="1" applyFont="1" applyFill="1" applyBorder="1" applyAlignment="1">
      <alignment horizontal="left" vertical="center" wrapText="1"/>
    </xf>
    <xf numFmtId="2" fontId="1" fillId="0" borderId="12" xfId="0" applyNumberFormat="1" applyFont="1" applyFill="1" applyBorder="1" applyAlignment="1" applyProtection="1">
      <alignment horizontal="right" vertical="center"/>
      <protection locked="0"/>
    </xf>
    <xf numFmtId="2" fontId="1" fillId="0" borderId="13" xfId="0" applyNumberFormat="1" applyFont="1" applyFill="1" applyBorder="1" applyAlignment="1" applyProtection="1">
      <alignment horizontal="right" vertical="center"/>
      <protection locked="0"/>
    </xf>
    <xf numFmtId="2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10" xfId="1" applyFont="1" applyFill="1" applyBorder="1" applyAlignment="1" applyProtection="1">
      <alignment horizontal="center" vertical="center"/>
    </xf>
    <xf numFmtId="0" fontId="2" fillId="2" borderId="1" xfId="1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</cellXfs>
  <cellStyles count="35">
    <cellStyle name="Normal" xfId="0" builtinId="0"/>
    <cellStyle name="Normal 10" xfId="11"/>
    <cellStyle name="Normal 11" xfId="12"/>
    <cellStyle name="Normal 12" xfId="13"/>
    <cellStyle name="Normal 13" xfId="14"/>
    <cellStyle name="Normal 14" xfId="15"/>
    <cellStyle name="Normal 15" xfId="16"/>
    <cellStyle name="Normal 16" xfId="17"/>
    <cellStyle name="Normal 17" xfId="18"/>
    <cellStyle name="Normal 18" xfId="19"/>
    <cellStyle name="Normal 19" xfId="20"/>
    <cellStyle name="Normal 20" xfId="21"/>
    <cellStyle name="Normal 21" xfId="22"/>
    <cellStyle name="Normal 22" xfId="23"/>
    <cellStyle name="Normal 23" xfId="24"/>
    <cellStyle name="Normal 24" xfId="25"/>
    <cellStyle name="Normal 25" xfId="26"/>
    <cellStyle name="Normal 26" xfId="27"/>
    <cellStyle name="Normal 27" xfId="28"/>
    <cellStyle name="Normal 28" xfId="29"/>
    <cellStyle name="Normal 3" xfId="1"/>
    <cellStyle name="Normal 3 2" xfId="6"/>
    <cellStyle name="Normal 30" xfId="30"/>
    <cellStyle name="Normal 31" xfId="31"/>
    <cellStyle name="Normal 32" xfId="32"/>
    <cellStyle name="Normal 33" xfId="33"/>
    <cellStyle name="Normal 34" xfId="34"/>
    <cellStyle name="Normal 4" xfId="2"/>
    <cellStyle name="Normal 4 2" xfId="7"/>
    <cellStyle name="Normal 5" xfId="3"/>
    <cellStyle name="Normal 5 2" xfId="8"/>
    <cellStyle name="Normal 6" xfId="4"/>
    <cellStyle name="Normal 6 2" xfId="9"/>
    <cellStyle name="Normal 7 2" xfId="10"/>
    <cellStyle name="Normal 9" xfId="5"/>
  </cellStyles>
  <dxfs count="6"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</dxfs>
  <tableStyles count="0" defaultTableStyle="TableStyleMedium9" defaultPivotStyle="PivotStyleLight16"/>
  <colors>
    <mruColors>
      <color rgb="FFF6F250"/>
      <color rgb="FFE00A47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CU122"/>
  <sheetViews>
    <sheetView view="pageLayout" zoomScaleNormal="70" workbookViewId="0">
      <selection activeCell="A6" sqref="A6:C6"/>
    </sheetView>
  </sheetViews>
  <sheetFormatPr defaultRowHeight="15"/>
  <cols>
    <col min="1" max="1" width="7.5703125" customWidth="1"/>
    <col min="2" max="2" width="10.140625" bestFit="1" customWidth="1"/>
    <col min="3" max="3" width="14" customWidth="1"/>
    <col min="4" max="5" width="11.140625" bestFit="1" customWidth="1"/>
    <col min="6" max="6" width="25.28515625" bestFit="1" customWidth="1"/>
    <col min="7" max="7" width="7.28515625" bestFit="1" customWidth="1"/>
    <col min="8" max="8" width="7.5703125" bestFit="1" customWidth="1"/>
    <col min="9" max="9" width="8.85546875" bestFit="1" customWidth="1"/>
    <col min="10" max="10" width="8.7109375" bestFit="1" customWidth="1"/>
    <col min="11" max="11" width="8.5703125" bestFit="1" customWidth="1"/>
    <col min="12" max="12" width="8" bestFit="1" customWidth="1"/>
    <col min="13" max="13" width="5.5703125" bestFit="1" customWidth="1"/>
    <col min="14" max="14" width="7" bestFit="1" customWidth="1"/>
    <col min="15" max="15" width="9.5703125" bestFit="1" customWidth="1"/>
    <col min="16" max="16" width="25.5703125" customWidth="1"/>
    <col min="17" max="17" width="25.28515625" bestFit="1" customWidth="1"/>
    <col min="18" max="18" width="25.5703125" customWidth="1"/>
    <col min="19" max="19" width="5.5703125" bestFit="1" customWidth="1"/>
    <col min="20" max="20" width="7.140625" bestFit="1" customWidth="1"/>
    <col min="21" max="22" width="8.5703125" bestFit="1" customWidth="1"/>
    <col min="23" max="23" width="25.5703125" bestFit="1" customWidth="1"/>
    <col min="24" max="25" width="6.5703125" bestFit="1" customWidth="1"/>
    <col min="26" max="99" width="9.140625" style="105"/>
  </cols>
  <sheetData>
    <row r="1" spans="1:99" s="12" customFormat="1" ht="15.75" thickBot="1">
      <c r="A1" s="86"/>
      <c r="B1" s="86"/>
      <c r="C1" s="87"/>
      <c r="D1" s="97" t="s">
        <v>44</v>
      </c>
      <c r="E1" s="98" t="s">
        <v>45</v>
      </c>
      <c r="F1" s="98" t="s">
        <v>59</v>
      </c>
      <c r="G1" s="98" t="s">
        <v>107</v>
      </c>
      <c r="H1" s="98" t="s">
        <v>46</v>
      </c>
      <c r="I1" s="98" t="s">
        <v>47</v>
      </c>
      <c r="J1" s="98" t="s">
        <v>121</v>
      </c>
      <c r="K1" s="98" t="s">
        <v>115</v>
      </c>
      <c r="L1" s="98" t="s">
        <v>108</v>
      </c>
      <c r="M1" s="98" t="s">
        <v>48</v>
      </c>
      <c r="N1" s="98" t="s">
        <v>49</v>
      </c>
      <c r="O1" s="98" t="s">
        <v>60</v>
      </c>
      <c r="P1" s="99" t="s">
        <v>50</v>
      </c>
      <c r="Q1" s="99" t="s">
        <v>61</v>
      </c>
      <c r="R1" s="99" t="s">
        <v>51</v>
      </c>
      <c r="S1" s="99" t="s">
        <v>58</v>
      </c>
      <c r="T1" s="99" t="s">
        <v>62</v>
      </c>
      <c r="U1" s="99" t="s">
        <v>63</v>
      </c>
      <c r="V1" s="99" t="s">
        <v>54</v>
      </c>
      <c r="W1" s="99" t="s">
        <v>55</v>
      </c>
      <c r="X1" s="100" t="s">
        <v>56</v>
      </c>
      <c r="Y1" s="119" t="s">
        <v>57</v>
      </c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  <c r="CD1" s="101"/>
      <c r="CE1" s="101"/>
      <c r="CF1" s="101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  <c r="CT1" s="101"/>
      <c r="CU1" s="101"/>
    </row>
    <row r="2" spans="1:99" s="12" customFormat="1" ht="15.75" thickBot="1">
      <c r="A2" s="91" t="s">
        <v>33</v>
      </c>
      <c r="B2" s="92" t="s">
        <v>105</v>
      </c>
      <c r="C2" s="93" t="s">
        <v>106</v>
      </c>
      <c r="D2" s="73" t="s">
        <v>35</v>
      </c>
      <c r="E2" s="74" t="s">
        <v>35</v>
      </c>
      <c r="F2" s="74" t="s">
        <v>35</v>
      </c>
      <c r="G2" s="74" t="s">
        <v>35</v>
      </c>
      <c r="H2" s="74" t="s">
        <v>35</v>
      </c>
      <c r="I2" s="74" t="s">
        <v>35</v>
      </c>
      <c r="J2" s="74" t="s">
        <v>35</v>
      </c>
      <c r="K2" s="74" t="s">
        <v>35</v>
      </c>
      <c r="L2" s="74" t="s">
        <v>35</v>
      </c>
      <c r="M2" s="74" t="s">
        <v>35</v>
      </c>
      <c r="N2" s="74" t="s">
        <v>64</v>
      </c>
      <c r="O2" s="74" t="s">
        <v>66</v>
      </c>
      <c r="P2" s="75" t="s">
        <v>35</v>
      </c>
      <c r="Q2" s="75" t="s">
        <v>35</v>
      </c>
      <c r="R2" s="75" t="s">
        <v>35</v>
      </c>
      <c r="S2" s="75" t="s">
        <v>35</v>
      </c>
      <c r="T2" s="75"/>
      <c r="U2" s="75" t="s">
        <v>35</v>
      </c>
      <c r="V2" s="75" t="s">
        <v>35</v>
      </c>
      <c r="W2" s="75" t="s">
        <v>35</v>
      </c>
      <c r="X2" s="76" t="s">
        <v>35</v>
      </c>
      <c r="Y2" s="120" t="s">
        <v>65</v>
      </c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1"/>
      <c r="CC2" s="101"/>
      <c r="CD2" s="101"/>
      <c r="CE2" s="101"/>
      <c r="CF2" s="101"/>
      <c r="CG2" s="101"/>
      <c r="CH2" s="101"/>
      <c r="CI2" s="101"/>
      <c r="CJ2" s="101"/>
      <c r="CK2" s="101"/>
      <c r="CL2" s="101"/>
      <c r="CM2" s="101"/>
      <c r="CN2" s="101"/>
      <c r="CO2" s="101"/>
      <c r="CP2" s="101"/>
      <c r="CQ2" s="101"/>
      <c r="CR2" s="101"/>
      <c r="CS2" s="101"/>
      <c r="CT2" s="101"/>
      <c r="CU2" s="101"/>
    </row>
    <row r="3" spans="1:99" s="12" customFormat="1">
      <c r="A3" s="15" t="s">
        <v>41</v>
      </c>
      <c r="B3" s="16">
        <v>40358</v>
      </c>
      <c r="C3" s="17" t="s">
        <v>36</v>
      </c>
      <c r="D3" s="28"/>
      <c r="E3" s="29"/>
      <c r="F3" s="29" t="s">
        <v>129</v>
      </c>
      <c r="G3" s="30" t="s">
        <v>38</v>
      </c>
      <c r="H3" s="29" t="s">
        <v>156</v>
      </c>
      <c r="I3" s="29" t="s">
        <v>157</v>
      </c>
      <c r="J3" s="29" t="s">
        <v>38</v>
      </c>
      <c r="K3" s="29"/>
      <c r="L3" s="29"/>
      <c r="M3" s="31" t="s">
        <v>38</v>
      </c>
      <c r="N3" s="29" t="s">
        <v>141</v>
      </c>
      <c r="O3" s="31" t="s">
        <v>158</v>
      </c>
      <c r="P3" s="29" t="s">
        <v>125</v>
      </c>
      <c r="Q3" s="29" t="s">
        <v>148</v>
      </c>
      <c r="R3" s="29" t="s">
        <v>159</v>
      </c>
      <c r="S3" s="30" t="s">
        <v>38</v>
      </c>
      <c r="T3" s="29" t="s">
        <v>160</v>
      </c>
      <c r="U3" s="30" t="s">
        <v>161</v>
      </c>
      <c r="V3" s="29" t="s">
        <v>162</v>
      </c>
      <c r="W3" s="29" t="s">
        <v>136</v>
      </c>
      <c r="X3" s="30" t="s">
        <v>120</v>
      </c>
      <c r="Y3" s="121" t="s">
        <v>139</v>
      </c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</row>
    <row r="4" spans="1:99" s="12" customFormat="1">
      <c r="A4" s="18" t="s">
        <v>41</v>
      </c>
      <c r="B4" s="19">
        <v>40358</v>
      </c>
      <c r="C4" s="20" t="s">
        <v>155</v>
      </c>
      <c r="D4" s="34"/>
      <c r="E4" s="35"/>
      <c r="F4" s="35" t="s">
        <v>129</v>
      </c>
      <c r="G4" s="36" t="s">
        <v>38</v>
      </c>
      <c r="H4" s="35" t="s">
        <v>163</v>
      </c>
      <c r="I4" s="35" t="s">
        <v>164</v>
      </c>
      <c r="J4" s="35" t="s">
        <v>38</v>
      </c>
      <c r="K4" s="35"/>
      <c r="L4" s="35"/>
      <c r="M4" s="37" t="s">
        <v>38</v>
      </c>
      <c r="N4" s="35" t="s">
        <v>165</v>
      </c>
      <c r="O4" s="37" t="s">
        <v>166</v>
      </c>
      <c r="P4" s="35" t="s">
        <v>167</v>
      </c>
      <c r="Q4" s="35" t="s">
        <v>148</v>
      </c>
      <c r="R4" s="35" t="s">
        <v>168</v>
      </c>
      <c r="S4" s="36" t="s">
        <v>38</v>
      </c>
      <c r="T4" s="35" t="s">
        <v>169</v>
      </c>
      <c r="U4" s="36" t="s">
        <v>161</v>
      </c>
      <c r="V4" s="35" t="s">
        <v>138</v>
      </c>
      <c r="W4" s="35" t="s">
        <v>124</v>
      </c>
      <c r="X4" s="36" t="s">
        <v>120</v>
      </c>
      <c r="Y4" s="122" t="s">
        <v>139</v>
      </c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</row>
    <row r="5" spans="1:99" s="21" customFormat="1">
      <c r="A5" s="133" t="s">
        <v>43</v>
      </c>
      <c r="B5" s="134"/>
      <c r="C5" s="135"/>
      <c r="D5" s="40" t="str">
        <f>IFERROR((((2*(ABS((D3-D4))))/(D4+D3))*100),Refs!$B$3)</f>
        <v>N/A</v>
      </c>
      <c r="E5" s="41" t="str">
        <f>IFERROR((((2*(ABS((E3-E4))))/(E4+E3))*100),Refs!$B$3)</f>
        <v>N/A</v>
      </c>
      <c r="F5" s="41">
        <f>IFERROR((((2*(ABS((F3-F4))))/(F4+F3))*100),Refs!$B$3)</f>
        <v>0</v>
      </c>
      <c r="G5" s="41" t="str">
        <f>IFERROR((((2*(ABS((G3-G4))))/(G4+G3))*100),Refs!$B$3)</f>
        <v>N/A</v>
      </c>
      <c r="H5" s="41">
        <f>IFERROR((((2*(ABS((H3-H4))))/(H4+H3))*100),Refs!$B$3)</f>
        <v>2.7833001988071571</v>
      </c>
      <c r="I5" s="41">
        <f>IFERROR((((2*(ABS((I3-I4))))/(I4+I3))*100),Refs!$B$3)</f>
        <v>0.77821011673151752</v>
      </c>
      <c r="J5" s="41" t="str">
        <f>IFERROR((((2*(ABS((J3-J4))))/(J4+J3))*100),Refs!$B$3)</f>
        <v>N/A</v>
      </c>
      <c r="K5" s="41" t="str">
        <f>IFERROR((((2*(ABS((K3-K4))))/(K4+K3))*100),Refs!$B$3)</f>
        <v>N/A</v>
      </c>
      <c r="L5" s="41" t="str">
        <f>IFERROR((((2*(ABS((L3-L4))))/(L4+L3))*100),Refs!$B$3)</f>
        <v>N/A</v>
      </c>
      <c r="M5" s="41" t="str">
        <f>IFERROR((((2*(ABS((M3-M4))))/(M4+M3))*100),Refs!$B$3)</f>
        <v>N/A</v>
      </c>
      <c r="N5" s="41" t="str">
        <f>IFERROR((((2*(ABS((N3-N4))))/(N4+N3))*100),Refs!$B$3)</f>
        <v>N/A</v>
      </c>
      <c r="O5" s="41">
        <f>IFERROR((((2*(ABS((O3-O4))))/(O4+O3))*100),Refs!$B$3)</f>
        <v>0.19588638589618021</v>
      </c>
      <c r="P5" s="41">
        <f>IFERROR((((2*(ABS((P3-P4))))/(P4+P3))*100),Refs!$B$3)</f>
        <v>8.333333333333341</v>
      </c>
      <c r="Q5" s="41">
        <f>IFERROR((((2*(ABS((Q3-Q4))))/(Q4+Q3))*100),Refs!$B$3)</f>
        <v>0</v>
      </c>
      <c r="R5" s="41">
        <f>IFERROR((((2*(ABS((R3-R4))))/(R4+R3))*100),Refs!$B$3)</f>
        <v>33.333333333333336</v>
      </c>
      <c r="S5" s="41" t="str">
        <f>IFERROR((((2*(ABS((S3-S4))))/(S4+S3))*100),Refs!$B$3)</f>
        <v>N/A</v>
      </c>
      <c r="T5" s="41">
        <f>IFERROR((ABS(T4-T3)),Refs!$B$3)</f>
        <v>2.0000000000000462E-2</v>
      </c>
      <c r="U5" s="41">
        <f>IFERROR((((2*(ABS((U3-U4))))/(U4+U3))*100),Refs!$B$3)</f>
        <v>0</v>
      </c>
      <c r="V5" s="41">
        <f>IFERROR((((2*(ABS((V3-V4))))/(V4+V3))*100),Refs!$B$3)</f>
        <v>5.5555555555555554</v>
      </c>
      <c r="W5" s="41">
        <f>IFERROR((((2*(ABS((W3-W4))))/(W4+W3))*100),Refs!$B$3)</f>
        <v>57.142857142857153</v>
      </c>
      <c r="X5" s="41" t="str">
        <f>IFERROR((((2*(ABS((X3-X4))))/(X4+X3))*100),Refs!$B$3)</f>
        <v>N/A</v>
      </c>
      <c r="Y5" s="42">
        <f>IFERROR((((2*(ABS((Y3-Y4))))/(Y4+Y3))*100),Refs!$B$3)</f>
        <v>0</v>
      </c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</row>
    <row r="6" spans="1:99" s="13" customFormat="1" ht="63.75">
      <c r="A6" s="136" t="s">
        <v>110</v>
      </c>
      <c r="B6" s="137"/>
      <c r="C6" s="138"/>
      <c r="D6" s="43"/>
      <c r="E6" s="44"/>
      <c r="F6" s="44"/>
      <c r="G6" s="27"/>
      <c r="H6" s="27"/>
      <c r="I6" s="44"/>
      <c r="J6" s="27"/>
      <c r="K6" s="44"/>
      <c r="L6" s="26"/>
      <c r="M6" s="27"/>
      <c r="N6" s="27"/>
      <c r="O6" s="44"/>
      <c r="P6" s="44"/>
      <c r="Q6" s="27"/>
      <c r="R6" s="44"/>
      <c r="S6" s="27"/>
      <c r="T6" s="27"/>
      <c r="U6" s="44"/>
      <c r="V6" s="44"/>
      <c r="W6" s="26" t="s">
        <v>238</v>
      </c>
      <c r="X6" s="27"/>
      <c r="Y6" s="123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</row>
    <row r="7" spans="1:99" s="13" customFormat="1">
      <c r="A7" s="136" t="s">
        <v>111</v>
      </c>
      <c r="B7" s="137"/>
      <c r="C7" s="138"/>
      <c r="D7" s="43"/>
      <c r="E7" s="27"/>
      <c r="F7" s="27"/>
      <c r="G7" s="27"/>
      <c r="H7" s="27"/>
      <c r="I7" s="27"/>
      <c r="J7" s="27"/>
      <c r="K7" s="27"/>
      <c r="L7" s="48"/>
      <c r="M7" s="27"/>
      <c r="N7" s="27"/>
      <c r="O7" s="27"/>
      <c r="P7" s="27"/>
      <c r="Q7" s="27"/>
      <c r="R7" s="27"/>
      <c r="S7" s="27"/>
      <c r="T7" s="27"/>
      <c r="U7" s="27"/>
      <c r="V7" s="27"/>
      <c r="W7" s="48" t="s">
        <v>114</v>
      </c>
      <c r="X7" s="27"/>
      <c r="Y7" s="47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</row>
    <row r="8" spans="1:99" s="14" customFormat="1" ht="26.25" thickBot="1">
      <c r="A8" s="139" t="s">
        <v>112</v>
      </c>
      <c r="B8" s="140"/>
      <c r="C8" s="141"/>
      <c r="D8" s="49"/>
      <c r="E8" s="50"/>
      <c r="F8" s="50"/>
      <c r="G8" s="51"/>
      <c r="H8" s="51"/>
      <c r="I8" s="50"/>
      <c r="J8" s="51"/>
      <c r="K8" s="50"/>
      <c r="L8" s="52"/>
      <c r="M8" s="51"/>
      <c r="N8" s="51"/>
      <c r="O8" s="50"/>
      <c r="P8" s="50"/>
      <c r="Q8" s="51"/>
      <c r="R8" s="50"/>
      <c r="S8" s="51"/>
      <c r="T8" s="51"/>
      <c r="U8" s="50"/>
      <c r="V8" s="50"/>
      <c r="W8" s="52" t="s">
        <v>118</v>
      </c>
      <c r="X8" s="51"/>
      <c r="Y8" s="124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</row>
    <row r="9" spans="1:99" s="12" customFormat="1">
      <c r="A9" s="15" t="s">
        <v>234</v>
      </c>
      <c r="B9" s="16">
        <v>40369</v>
      </c>
      <c r="C9" s="17" t="s">
        <v>36</v>
      </c>
      <c r="D9" s="56"/>
      <c r="E9" s="57"/>
      <c r="F9" s="57">
        <v>110</v>
      </c>
      <c r="G9" s="57" t="s">
        <v>38</v>
      </c>
      <c r="H9" s="57">
        <v>1090</v>
      </c>
      <c r="I9" s="58">
        <v>1010</v>
      </c>
      <c r="J9" s="58">
        <v>1.1000000000000001</v>
      </c>
      <c r="K9" s="58"/>
      <c r="L9" s="58"/>
      <c r="M9" s="58" t="s">
        <v>38</v>
      </c>
      <c r="N9" s="58"/>
      <c r="O9" s="58">
        <v>1780</v>
      </c>
      <c r="P9" s="58"/>
      <c r="Q9" s="58">
        <v>130</v>
      </c>
      <c r="R9" s="58">
        <v>0.69</v>
      </c>
      <c r="S9" s="58" t="s">
        <v>38</v>
      </c>
      <c r="T9" s="58">
        <v>7.79</v>
      </c>
      <c r="U9" s="58">
        <v>990</v>
      </c>
      <c r="V9" s="59">
        <v>1500</v>
      </c>
      <c r="W9" s="59"/>
      <c r="X9" s="59">
        <v>4</v>
      </c>
      <c r="Y9" s="125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</row>
    <row r="10" spans="1:99" s="12" customFormat="1">
      <c r="A10" s="18" t="s">
        <v>234</v>
      </c>
      <c r="B10" s="19">
        <v>40369</v>
      </c>
      <c r="C10" s="20" t="s">
        <v>155</v>
      </c>
      <c r="D10" s="64"/>
      <c r="E10" s="65"/>
      <c r="F10" s="65">
        <v>110</v>
      </c>
      <c r="G10" s="65" t="s">
        <v>38</v>
      </c>
      <c r="H10" s="65">
        <v>1100</v>
      </c>
      <c r="I10" s="66">
        <v>1040</v>
      </c>
      <c r="J10" s="66">
        <v>1</v>
      </c>
      <c r="K10" s="66"/>
      <c r="L10" s="66"/>
      <c r="M10" s="66" t="s">
        <v>38</v>
      </c>
      <c r="N10" s="66"/>
      <c r="O10" s="66">
        <v>1780</v>
      </c>
      <c r="P10" s="66"/>
      <c r="Q10" s="66">
        <v>130</v>
      </c>
      <c r="R10" s="66">
        <v>0.65</v>
      </c>
      <c r="S10" s="66" t="s">
        <v>38</v>
      </c>
      <c r="T10" s="66">
        <v>7.73</v>
      </c>
      <c r="U10" s="66">
        <v>950</v>
      </c>
      <c r="V10" s="67">
        <v>1500</v>
      </c>
      <c r="W10" s="67"/>
      <c r="X10" s="67">
        <v>5</v>
      </c>
      <c r="Y10" s="126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</row>
    <row r="11" spans="1:99" s="21" customFormat="1">
      <c r="A11" s="133" t="s">
        <v>43</v>
      </c>
      <c r="B11" s="134"/>
      <c r="C11" s="135"/>
      <c r="D11" s="40" t="str">
        <f>IFERROR((((2*(ABS((D9-D10))))/(D10+D9))*100),Refs!$B$3)</f>
        <v>N/A</v>
      </c>
      <c r="E11" s="41" t="str">
        <f>IFERROR((((2*(ABS((E9-E10))))/(E10+E9))*100),Refs!$B$3)</f>
        <v>N/A</v>
      </c>
      <c r="F11" s="41">
        <f>IFERROR((((2*(ABS((F9-F10))))/(F10+F9))*100),Refs!$B$3)</f>
        <v>0</v>
      </c>
      <c r="G11" s="41" t="str">
        <f>IFERROR((((2*(ABS((G9-G10))))/(G10+G9))*100),Refs!$B$3)</f>
        <v>N/A</v>
      </c>
      <c r="H11" s="41">
        <f>IFERROR((((2*(ABS((H9-H10))))/(H10+H9))*100),Refs!$B$3)</f>
        <v>0.91324200913242004</v>
      </c>
      <c r="I11" s="41">
        <f>IFERROR((((2*(ABS((I9-I10))))/(I10+I9))*100),Refs!$B$3)</f>
        <v>2.9268292682926833</v>
      </c>
      <c r="J11" s="41">
        <f>IFERROR((((2*(ABS((J9-J10))))/(J10+J9))*100),Refs!$B$3)</f>
        <v>9.5238095238095308</v>
      </c>
      <c r="K11" s="41" t="str">
        <f>IFERROR((((2*(ABS((K9-K10))))/(K10+K9))*100),Refs!$B$3)</f>
        <v>N/A</v>
      </c>
      <c r="L11" s="41" t="str">
        <f>IFERROR((((2*(ABS((L9-L10))))/(L10+L9))*100),Refs!$B$3)</f>
        <v>N/A</v>
      </c>
      <c r="M11" s="41" t="str">
        <f>IFERROR((((2*(ABS((M9-M10))))/(M10+M9))*100),Refs!$B$3)</f>
        <v>N/A</v>
      </c>
      <c r="N11" s="41" t="str">
        <f>IFERROR((((2*(ABS((N9-N10))))/(N10+N9))*100),Refs!$B$3)</f>
        <v>N/A</v>
      </c>
      <c r="O11" s="41">
        <f>IFERROR((((2*(ABS((O9-O10))))/(O10+O9))*100),Refs!$B$3)</f>
        <v>0</v>
      </c>
      <c r="P11" s="41" t="str">
        <f>IFERROR((((2*(ABS((P9-P10))))/(P10+P9))*100),Refs!$B$3)</f>
        <v>N/A</v>
      </c>
      <c r="Q11" s="41">
        <f>IFERROR((((2*(ABS((Q9-Q10))))/(Q10+Q9))*100),Refs!$B$3)</f>
        <v>0</v>
      </c>
      <c r="R11" s="41">
        <f>IFERROR((((2*(ABS((R9-R10))))/(R10+R9))*100),Refs!$B$3)</f>
        <v>5.970149253731333</v>
      </c>
      <c r="S11" s="41" t="str">
        <f>IFERROR((((2*(ABS((S9-S10))))/(S10+S9))*100),Refs!$B$3)</f>
        <v>N/A</v>
      </c>
      <c r="T11" s="41">
        <f>IFERROR((ABS(T10-T9)),Refs!$B$3)</f>
        <v>5.9999999999999609E-2</v>
      </c>
      <c r="U11" s="41">
        <f>IFERROR((((2*(ABS((U9-U10))))/(U10+U9))*100),Refs!$B$3)</f>
        <v>4.1237113402061851</v>
      </c>
      <c r="V11" s="41">
        <f>IFERROR((((2*(ABS((V9-V10))))/(V10+V9))*100),Refs!$B$3)</f>
        <v>0</v>
      </c>
      <c r="W11" s="41" t="str">
        <f>IFERROR((((2*(ABS((W9-W10))))/(W10+W9))*100),Refs!$B$3)</f>
        <v>N/A</v>
      </c>
      <c r="X11" s="41">
        <f>IFERROR((((2*(ABS((X9-X10))))/(X10+X9))*100),Refs!$B$3)</f>
        <v>22.222222222222221</v>
      </c>
      <c r="Y11" s="42" t="str">
        <f>IFERROR((((2*(ABS((Y9-Y10))))/(Y10+Y9))*100),Refs!$B$3)</f>
        <v>N/A</v>
      </c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</row>
    <row r="12" spans="1:99" s="13" customFormat="1">
      <c r="A12" s="136" t="s">
        <v>110</v>
      </c>
      <c r="B12" s="137"/>
      <c r="C12" s="138"/>
      <c r="D12" s="43"/>
      <c r="E12" s="44"/>
      <c r="F12" s="44"/>
      <c r="G12" s="27"/>
      <c r="H12" s="27"/>
      <c r="I12" s="44"/>
      <c r="J12" s="27"/>
      <c r="K12" s="44"/>
      <c r="L12" s="27"/>
      <c r="M12" s="27"/>
      <c r="N12" s="27"/>
      <c r="O12" s="44"/>
      <c r="P12" s="44"/>
      <c r="Q12" s="27"/>
      <c r="R12" s="44"/>
      <c r="S12" s="27"/>
      <c r="T12" s="27"/>
      <c r="U12" s="44"/>
      <c r="V12" s="44"/>
      <c r="W12" s="44"/>
      <c r="X12" s="27"/>
      <c r="Y12" s="123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</row>
    <row r="13" spans="1:99" s="13" customFormat="1">
      <c r="A13" s="136" t="s">
        <v>111</v>
      </c>
      <c r="B13" s="137"/>
      <c r="C13" s="138"/>
      <c r="D13" s="43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47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</row>
    <row r="14" spans="1:99" s="14" customFormat="1" ht="15.75" thickBot="1">
      <c r="A14" s="139" t="s">
        <v>112</v>
      </c>
      <c r="B14" s="140"/>
      <c r="C14" s="141"/>
      <c r="D14" s="49"/>
      <c r="E14" s="50"/>
      <c r="F14" s="50"/>
      <c r="G14" s="51"/>
      <c r="H14" s="51"/>
      <c r="I14" s="50"/>
      <c r="J14" s="51"/>
      <c r="K14" s="50"/>
      <c r="L14" s="51"/>
      <c r="M14" s="51"/>
      <c r="N14" s="51"/>
      <c r="O14" s="50"/>
      <c r="P14" s="50"/>
      <c r="Q14" s="51"/>
      <c r="R14" s="50"/>
      <c r="S14" s="51"/>
      <c r="T14" s="51"/>
      <c r="U14" s="50"/>
      <c r="V14" s="50"/>
      <c r="W14" s="50"/>
      <c r="X14" s="51"/>
      <c r="Y14" s="124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</row>
    <row r="15" spans="1:99" s="12" customFormat="1">
      <c r="A15" s="15" t="s">
        <v>235</v>
      </c>
      <c r="B15" s="16">
        <v>40379</v>
      </c>
      <c r="C15" s="17" t="s">
        <v>36</v>
      </c>
      <c r="D15" s="56"/>
      <c r="E15" s="57"/>
      <c r="F15" s="57">
        <v>120</v>
      </c>
      <c r="G15" s="57" t="s">
        <v>38</v>
      </c>
      <c r="H15" s="57">
        <v>1050</v>
      </c>
      <c r="I15" s="58">
        <v>1020</v>
      </c>
      <c r="J15" s="58">
        <v>1.7</v>
      </c>
      <c r="K15" s="58"/>
      <c r="L15" s="58">
        <v>3.1699999999999999E-2</v>
      </c>
      <c r="M15" s="58" t="s">
        <v>38</v>
      </c>
      <c r="N15" s="58" t="s">
        <v>141</v>
      </c>
      <c r="O15" s="58">
        <v>1830</v>
      </c>
      <c r="P15" s="58"/>
      <c r="Q15" s="58">
        <v>150</v>
      </c>
      <c r="R15" s="58">
        <v>0.79</v>
      </c>
      <c r="S15" s="58" t="s">
        <v>38</v>
      </c>
      <c r="T15" s="58">
        <v>7.85</v>
      </c>
      <c r="U15" s="58">
        <v>980</v>
      </c>
      <c r="V15" s="59">
        <v>1600</v>
      </c>
      <c r="W15" s="59"/>
      <c r="X15" s="59">
        <v>2</v>
      </c>
      <c r="Y15" s="125">
        <v>1.7</v>
      </c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</row>
    <row r="16" spans="1:99" s="12" customFormat="1">
      <c r="A16" s="18" t="s">
        <v>235</v>
      </c>
      <c r="B16" s="19">
        <v>40379</v>
      </c>
      <c r="C16" s="20" t="s">
        <v>155</v>
      </c>
      <c r="D16" s="64"/>
      <c r="E16" s="65"/>
      <c r="F16" s="65">
        <v>120</v>
      </c>
      <c r="G16" s="65" t="s">
        <v>38</v>
      </c>
      <c r="H16" s="65">
        <v>1050</v>
      </c>
      <c r="I16" s="66">
        <v>1010</v>
      </c>
      <c r="J16" s="66">
        <v>1.7</v>
      </c>
      <c r="K16" s="66"/>
      <c r="L16" s="66">
        <v>3.0200000000000001E-2</v>
      </c>
      <c r="M16" s="66" t="s">
        <v>38</v>
      </c>
      <c r="N16" s="66" t="s">
        <v>141</v>
      </c>
      <c r="O16" s="66">
        <v>1830</v>
      </c>
      <c r="P16" s="66"/>
      <c r="Q16" s="66">
        <v>150</v>
      </c>
      <c r="R16" s="66">
        <v>0.79</v>
      </c>
      <c r="S16" s="66" t="s">
        <v>38</v>
      </c>
      <c r="T16" s="66">
        <v>7.87</v>
      </c>
      <c r="U16" s="66">
        <v>990</v>
      </c>
      <c r="V16" s="67">
        <v>1600</v>
      </c>
      <c r="W16" s="67"/>
      <c r="X16" s="67">
        <v>2</v>
      </c>
      <c r="Y16" s="126">
        <v>1.5</v>
      </c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</row>
    <row r="17" spans="1:99" s="21" customFormat="1">
      <c r="A17" s="133" t="s">
        <v>43</v>
      </c>
      <c r="B17" s="134"/>
      <c r="C17" s="135"/>
      <c r="D17" s="40" t="str">
        <f>IFERROR((((2*(ABS((D15-D16))))/(D16+D15))*100),Refs!$B$3)</f>
        <v>N/A</v>
      </c>
      <c r="E17" s="41" t="str">
        <f>IFERROR((((2*(ABS((E15-E16))))/(E16+E15))*100),Refs!$B$3)</f>
        <v>N/A</v>
      </c>
      <c r="F17" s="41">
        <f>IFERROR((((2*(ABS((F15-F16))))/(F16+F15))*100),Refs!$B$3)</f>
        <v>0</v>
      </c>
      <c r="G17" s="41" t="str">
        <f>IFERROR((((2*(ABS((G15-G16))))/(G16+G15))*100),Refs!$B$3)</f>
        <v>N/A</v>
      </c>
      <c r="H17" s="41">
        <f>IFERROR((((2*(ABS((H15-H16))))/(H16+H15))*100),Refs!$B$3)</f>
        <v>0</v>
      </c>
      <c r="I17" s="41">
        <f>IFERROR((((2*(ABS((I15-I16))))/(I16+I15))*100),Refs!$B$3)</f>
        <v>0.98522167487684731</v>
      </c>
      <c r="J17" s="41">
        <f>IFERROR((((2*(ABS((J15-J16))))/(J16+J15))*100),Refs!$B$3)</f>
        <v>0</v>
      </c>
      <c r="K17" s="41" t="str">
        <f>IFERROR((((2*(ABS((K15-K16))))/(K16+K15))*100),Refs!$B$3)</f>
        <v>N/A</v>
      </c>
      <c r="L17" s="41">
        <f>IFERROR((((2*(ABS((L15-L16))))/(L16+L15))*100),Refs!$B$3)</f>
        <v>4.8465266558966009</v>
      </c>
      <c r="M17" s="41" t="str">
        <f>IFERROR((((2*(ABS((M15-M16))))/(M16+M15))*100),Refs!$B$3)</f>
        <v>N/A</v>
      </c>
      <c r="N17" s="41" t="str">
        <f>IFERROR((((2*(ABS((N15-N16))))/(N16+N15))*100),Refs!$B$3)</f>
        <v>N/A</v>
      </c>
      <c r="O17" s="41">
        <f>IFERROR((((2*(ABS((O15-O16))))/(O16+O15))*100),Refs!$B$3)</f>
        <v>0</v>
      </c>
      <c r="P17" s="41" t="str">
        <f>IFERROR((((2*(ABS((P15-P16))))/(P16+P15))*100),Refs!$B$3)</f>
        <v>N/A</v>
      </c>
      <c r="Q17" s="41">
        <f>IFERROR((((2*(ABS((Q15-Q16))))/(Q16+Q15))*100),Refs!$B$3)</f>
        <v>0</v>
      </c>
      <c r="R17" s="41">
        <f>IFERROR((((2*(ABS((R15-R16))))/(R16+R15))*100),Refs!$B$3)</f>
        <v>0</v>
      </c>
      <c r="S17" s="41" t="str">
        <f>IFERROR((((2*(ABS((S15-S16))))/(S16+S15))*100),Refs!$B$3)</f>
        <v>N/A</v>
      </c>
      <c r="T17" s="41">
        <f>IFERROR((ABS(T16-T15)),Refs!$B$3)</f>
        <v>2.0000000000000462E-2</v>
      </c>
      <c r="U17" s="41">
        <f>IFERROR((((2*(ABS((U15-U16))))/(U16+U15))*100),Refs!$B$3)</f>
        <v>1.015228426395939</v>
      </c>
      <c r="V17" s="41">
        <f>IFERROR((((2*(ABS((V15-V16))))/(V16+V15))*100),Refs!$B$3)</f>
        <v>0</v>
      </c>
      <c r="W17" s="41" t="str">
        <f>IFERROR((((2*(ABS((W15-W16))))/(W16+W15))*100),Refs!$B$3)</f>
        <v>N/A</v>
      </c>
      <c r="X17" s="41">
        <f>IFERROR((((2*(ABS((X15-X16))))/(X16+X15))*100),Refs!$B$3)</f>
        <v>0</v>
      </c>
      <c r="Y17" s="42">
        <f>IFERROR((((2*(ABS((Y15-Y16))))/(Y16+Y15))*100),Refs!$B$3)</f>
        <v>12.499999999999996</v>
      </c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4"/>
    </row>
    <row r="18" spans="1:99" s="13" customFormat="1">
      <c r="A18" s="136" t="s">
        <v>110</v>
      </c>
      <c r="B18" s="137"/>
      <c r="C18" s="138"/>
      <c r="D18" s="43"/>
      <c r="E18" s="44"/>
      <c r="F18" s="44"/>
      <c r="G18" s="27"/>
      <c r="H18" s="27"/>
      <c r="I18" s="44"/>
      <c r="J18" s="27"/>
      <c r="K18" s="44"/>
      <c r="L18" s="27"/>
      <c r="M18" s="27"/>
      <c r="N18" s="27"/>
      <c r="O18" s="44"/>
      <c r="P18" s="44"/>
      <c r="Q18" s="27"/>
      <c r="R18" s="44"/>
      <c r="S18" s="27"/>
      <c r="T18" s="27"/>
      <c r="U18" s="44"/>
      <c r="V18" s="44"/>
      <c r="W18" s="44"/>
      <c r="X18" s="27"/>
      <c r="Y18" s="123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</row>
    <row r="19" spans="1:99" s="13" customFormat="1">
      <c r="A19" s="136" t="s">
        <v>111</v>
      </c>
      <c r="B19" s="137"/>
      <c r="C19" s="138"/>
      <c r="D19" s="43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47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</row>
    <row r="20" spans="1:99" s="14" customFormat="1" ht="15.75" thickBot="1">
      <c r="A20" s="139" t="s">
        <v>112</v>
      </c>
      <c r="B20" s="140"/>
      <c r="C20" s="141"/>
      <c r="D20" s="49"/>
      <c r="E20" s="50"/>
      <c r="F20" s="50"/>
      <c r="G20" s="51"/>
      <c r="H20" s="51"/>
      <c r="I20" s="50"/>
      <c r="J20" s="51"/>
      <c r="K20" s="50"/>
      <c r="L20" s="51"/>
      <c r="M20" s="51"/>
      <c r="N20" s="51"/>
      <c r="O20" s="50"/>
      <c r="P20" s="50"/>
      <c r="Q20" s="51"/>
      <c r="R20" s="50"/>
      <c r="S20" s="51"/>
      <c r="T20" s="51"/>
      <c r="U20" s="50"/>
      <c r="V20" s="50"/>
      <c r="W20" s="50"/>
      <c r="X20" s="51"/>
      <c r="Y20" s="124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</row>
    <row r="21" spans="1:99" s="12" customFormat="1">
      <c r="A21" s="15" t="s">
        <v>235</v>
      </c>
      <c r="B21" s="16">
        <v>40386</v>
      </c>
      <c r="C21" s="17" t="s">
        <v>36</v>
      </c>
      <c r="D21" s="56"/>
      <c r="E21" s="57"/>
      <c r="F21" s="57">
        <v>110</v>
      </c>
      <c r="G21" s="57" t="s">
        <v>38</v>
      </c>
      <c r="H21" s="57">
        <v>1060</v>
      </c>
      <c r="I21" s="58">
        <v>1030</v>
      </c>
      <c r="J21" s="58">
        <v>1.1000000000000001</v>
      </c>
      <c r="K21" s="58"/>
      <c r="L21" s="58">
        <v>2.5399999999999999E-2</v>
      </c>
      <c r="M21" s="58" t="s">
        <v>38</v>
      </c>
      <c r="N21" s="58" t="s">
        <v>141</v>
      </c>
      <c r="O21" s="58">
        <v>1780</v>
      </c>
      <c r="P21" s="58"/>
      <c r="Q21" s="58">
        <v>130</v>
      </c>
      <c r="R21" s="58">
        <v>0.75</v>
      </c>
      <c r="S21" s="58" t="s">
        <v>38</v>
      </c>
      <c r="T21" s="58">
        <v>7.92</v>
      </c>
      <c r="U21" s="58">
        <v>960</v>
      </c>
      <c r="V21" s="59">
        <v>1600</v>
      </c>
      <c r="W21" s="59"/>
      <c r="X21" s="59">
        <v>2</v>
      </c>
      <c r="Y21" s="125">
        <v>2.5</v>
      </c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</row>
    <row r="22" spans="1:99" s="12" customFormat="1">
      <c r="A22" s="18" t="s">
        <v>235</v>
      </c>
      <c r="B22" s="19">
        <v>40386</v>
      </c>
      <c r="C22" s="20" t="s">
        <v>155</v>
      </c>
      <c r="D22" s="64"/>
      <c r="E22" s="65"/>
      <c r="F22" s="65">
        <v>110</v>
      </c>
      <c r="G22" s="65" t="s">
        <v>38</v>
      </c>
      <c r="H22" s="65">
        <v>1080</v>
      </c>
      <c r="I22" s="66">
        <v>1100</v>
      </c>
      <c r="J22" s="66">
        <v>1.3</v>
      </c>
      <c r="K22" s="66"/>
      <c r="L22" s="66">
        <v>2.7099999999999999E-2</v>
      </c>
      <c r="M22" s="66" t="s">
        <v>38</v>
      </c>
      <c r="N22" s="66" t="s">
        <v>141</v>
      </c>
      <c r="O22" s="66">
        <v>1810</v>
      </c>
      <c r="P22" s="66"/>
      <c r="Q22" s="66">
        <v>130</v>
      </c>
      <c r="R22" s="66">
        <v>0.84</v>
      </c>
      <c r="S22" s="66" t="s">
        <v>38</v>
      </c>
      <c r="T22" s="66">
        <v>7.86</v>
      </c>
      <c r="U22" s="66">
        <v>930</v>
      </c>
      <c r="V22" s="67">
        <v>1600</v>
      </c>
      <c r="W22" s="67"/>
      <c r="X22" s="67">
        <v>2</v>
      </c>
      <c r="Y22" s="126">
        <v>2.7</v>
      </c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</row>
    <row r="23" spans="1:99" s="21" customFormat="1">
      <c r="A23" s="133" t="s">
        <v>43</v>
      </c>
      <c r="B23" s="134"/>
      <c r="C23" s="135"/>
      <c r="D23" s="40" t="str">
        <f>IFERROR((((2*(ABS((D21-D22))))/(D22+D21))*100),Refs!$B$3)</f>
        <v>N/A</v>
      </c>
      <c r="E23" s="41" t="str">
        <f>IFERROR((((2*(ABS((E21-E22))))/(E22+E21))*100),Refs!$B$3)</f>
        <v>N/A</v>
      </c>
      <c r="F23" s="41">
        <f>IFERROR((((2*(ABS((F21-F22))))/(F22+F21))*100),Refs!$B$3)</f>
        <v>0</v>
      </c>
      <c r="G23" s="41" t="str">
        <f>IFERROR((((2*(ABS((G21-G22))))/(G22+G21))*100),Refs!$B$3)</f>
        <v>N/A</v>
      </c>
      <c r="H23" s="41">
        <f>IFERROR((((2*(ABS((H21-H22))))/(H22+H21))*100),Refs!$B$3)</f>
        <v>1.8691588785046727</v>
      </c>
      <c r="I23" s="41">
        <f>IFERROR((((2*(ABS((I21-I22))))/(I22+I21))*100),Refs!$B$3)</f>
        <v>6.5727699530516439</v>
      </c>
      <c r="J23" s="41">
        <f>IFERROR((((2*(ABS((J21-J22))))/(J22+J21))*100),Refs!$B$3)</f>
        <v>16.666666666666661</v>
      </c>
      <c r="K23" s="41" t="str">
        <f>IFERROR((((2*(ABS((K21-K22))))/(K22+K21))*100),Refs!$B$3)</f>
        <v>N/A</v>
      </c>
      <c r="L23" s="41">
        <f>IFERROR((((2*(ABS((L21-L22))))/(L22+L21))*100),Refs!$B$3)</f>
        <v>6.4761904761904772</v>
      </c>
      <c r="M23" s="41" t="str">
        <f>IFERROR((((2*(ABS((M21-M22))))/(M22+M21))*100),Refs!$B$3)</f>
        <v>N/A</v>
      </c>
      <c r="N23" s="41" t="str">
        <f>IFERROR((((2*(ABS((N21-N22))))/(N22+N21))*100),Refs!$B$3)</f>
        <v>N/A</v>
      </c>
      <c r="O23" s="41">
        <f>IFERROR((((2*(ABS((O21-O22))))/(O22+O21))*100),Refs!$B$3)</f>
        <v>1.6713091922005572</v>
      </c>
      <c r="P23" s="41" t="str">
        <f>IFERROR((((2*(ABS((P21-P22))))/(P22+P21))*100),Refs!$B$3)</f>
        <v>N/A</v>
      </c>
      <c r="Q23" s="41">
        <f>IFERROR((((2*(ABS((Q21-Q22))))/(Q22+Q21))*100),Refs!$B$3)</f>
        <v>0</v>
      </c>
      <c r="R23" s="41">
        <f>IFERROR((((2*(ABS((R21-R22))))/(R22+R21))*100),Refs!$B$3)</f>
        <v>11.32075471698113</v>
      </c>
      <c r="S23" s="41" t="str">
        <f>IFERROR((((2*(ABS((S21-S22))))/(S22+S21))*100),Refs!$B$3)</f>
        <v>N/A</v>
      </c>
      <c r="T23" s="41">
        <f>IFERROR((ABS(T22-T21)),Refs!$B$3)</f>
        <v>5.9999999999999609E-2</v>
      </c>
      <c r="U23" s="41">
        <f>IFERROR((((2*(ABS((U21-U22))))/(U22+U21))*100),Refs!$B$3)</f>
        <v>3.1746031746031744</v>
      </c>
      <c r="V23" s="41">
        <f>IFERROR((((2*(ABS((V21-V22))))/(V22+V21))*100),Refs!$B$3)</f>
        <v>0</v>
      </c>
      <c r="W23" s="41" t="str">
        <f>IFERROR((((2*(ABS((W21-W22))))/(W22+W21))*100),Refs!$B$3)</f>
        <v>N/A</v>
      </c>
      <c r="X23" s="41">
        <f>IFERROR((((2*(ABS((X21-X22))))/(X22+X21))*100),Refs!$B$3)</f>
        <v>0</v>
      </c>
      <c r="Y23" s="42">
        <f>IFERROR((((2*(ABS((Y21-Y22))))/(Y22+Y21))*100),Refs!$B$3)</f>
        <v>7.6923076923076987</v>
      </c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</row>
    <row r="24" spans="1:99" s="13" customFormat="1">
      <c r="A24" s="136" t="s">
        <v>110</v>
      </c>
      <c r="B24" s="137"/>
      <c r="C24" s="138"/>
      <c r="D24" s="43"/>
      <c r="E24" s="44"/>
      <c r="F24" s="44"/>
      <c r="G24" s="27"/>
      <c r="H24" s="27"/>
      <c r="I24" s="44"/>
      <c r="J24" s="27"/>
      <c r="K24" s="44"/>
      <c r="L24" s="27"/>
      <c r="M24" s="27"/>
      <c r="N24" s="27"/>
      <c r="O24" s="44"/>
      <c r="P24" s="44"/>
      <c r="Q24" s="27"/>
      <c r="R24" s="44"/>
      <c r="S24" s="27"/>
      <c r="T24" s="27"/>
      <c r="U24" s="44"/>
      <c r="V24" s="44"/>
      <c r="W24" s="44"/>
      <c r="X24" s="27"/>
      <c r="Y24" s="123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</row>
    <row r="25" spans="1:99" s="13" customFormat="1">
      <c r="A25" s="136" t="s">
        <v>111</v>
      </c>
      <c r="B25" s="137"/>
      <c r="C25" s="138"/>
      <c r="D25" s="43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47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</row>
    <row r="26" spans="1:99" s="14" customFormat="1" ht="15.75" thickBot="1">
      <c r="A26" s="139" t="s">
        <v>112</v>
      </c>
      <c r="B26" s="140"/>
      <c r="C26" s="141"/>
      <c r="D26" s="49"/>
      <c r="E26" s="50"/>
      <c r="F26" s="50"/>
      <c r="G26" s="51"/>
      <c r="H26" s="51"/>
      <c r="I26" s="50"/>
      <c r="J26" s="51"/>
      <c r="K26" s="50"/>
      <c r="L26" s="51"/>
      <c r="M26" s="51"/>
      <c r="N26" s="51"/>
      <c r="O26" s="50"/>
      <c r="P26" s="50"/>
      <c r="Q26" s="51"/>
      <c r="R26" s="50"/>
      <c r="S26" s="51"/>
      <c r="T26" s="51"/>
      <c r="U26" s="50"/>
      <c r="V26" s="50"/>
      <c r="W26" s="50"/>
      <c r="X26" s="51"/>
      <c r="Y26" s="124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</row>
    <row r="27" spans="1:99" s="12" customFormat="1">
      <c r="A27" s="15" t="s">
        <v>242</v>
      </c>
      <c r="B27" s="16">
        <v>40393</v>
      </c>
      <c r="C27" s="17" t="s">
        <v>36</v>
      </c>
      <c r="D27" s="56"/>
      <c r="E27" s="57"/>
      <c r="F27" s="57">
        <v>87</v>
      </c>
      <c r="G27" s="57" t="s">
        <v>38</v>
      </c>
      <c r="H27" s="57">
        <v>111</v>
      </c>
      <c r="I27" s="58">
        <v>85</v>
      </c>
      <c r="J27" s="58" t="s">
        <v>38</v>
      </c>
      <c r="K27" s="58"/>
      <c r="L27" s="58"/>
      <c r="M27" s="58" t="s">
        <v>38</v>
      </c>
      <c r="N27" s="58"/>
      <c r="O27" s="58">
        <v>189</v>
      </c>
      <c r="P27" s="58">
        <v>2</v>
      </c>
      <c r="Q27" s="58">
        <v>110</v>
      </c>
      <c r="R27" s="58" t="s">
        <v>69</v>
      </c>
      <c r="S27" s="58" t="s">
        <v>38</v>
      </c>
      <c r="T27" s="58">
        <v>8.16</v>
      </c>
      <c r="U27" s="58">
        <v>14</v>
      </c>
      <c r="V27" s="59">
        <v>120</v>
      </c>
      <c r="W27" s="59">
        <v>2.5</v>
      </c>
      <c r="X27" s="59" t="s">
        <v>120</v>
      </c>
      <c r="Y27" s="125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</row>
    <row r="28" spans="1:99" s="12" customFormat="1">
      <c r="A28" s="18" t="s">
        <v>242</v>
      </c>
      <c r="B28" s="19">
        <v>40393</v>
      </c>
      <c r="C28" s="20" t="s">
        <v>155</v>
      </c>
      <c r="D28" s="64"/>
      <c r="E28" s="65"/>
      <c r="F28" s="65">
        <v>87</v>
      </c>
      <c r="G28" s="65" t="s">
        <v>38</v>
      </c>
      <c r="H28" s="65">
        <v>84.3</v>
      </c>
      <c r="I28" s="66">
        <v>87</v>
      </c>
      <c r="J28" s="66" t="s">
        <v>38</v>
      </c>
      <c r="K28" s="66"/>
      <c r="L28" s="66"/>
      <c r="M28" s="66" t="s">
        <v>38</v>
      </c>
      <c r="N28" s="66"/>
      <c r="O28" s="66">
        <v>187</v>
      </c>
      <c r="P28" s="66">
        <v>2.2000000000000002</v>
      </c>
      <c r="Q28" s="66">
        <v>110</v>
      </c>
      <c r="R28" s="66" t="s">
        <v>69</v>
      </c>
      <c r="S28" s="66" t="s">
        <v>38</v>
      </c>
      <c r="T28" s="66">
        <v>8.1</v>
      </c>
      <c r="U28" s="66">
        <v>14</v>
      </c>
      <c r="V28" s="67">
        <v>130</v>
      </c>
      <c r="W28" s="67">
        <v>2.1</v>
      </c>
      <c r="X28" s="67" t="s">
        <v>120</v>
      </c>
      <c r="Y28" s="126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</row>
    <row r="29" spans="1:99" s="21" customFormat="1">
      <c r="A29" s="133" t="s">
        <v>43</v>
      </c>
      <c r="B29" s="134"/>
      <c r="C29" s="135"/>
      <c r="D29" s="40" t="str">
        <f>IFERROR((((2*(ABS((D27-D28))))/(D28+D27))*100),Refs!$B$3)</f>
        <v>N/A</v>
      </c>
      <c r="E29" s="41" t="str">
        <f>IFERROR((((2*(ABS((E27-E28))))/(E28+E27))*100),Refs!$B$3)</f>
        <v>N/A</v>
      </c>
      <c r="F29" s="41">
        <f>IFERROR((((2*(ABS((F27-F28))))/(F28+F27))*100),Refs!$B$3)</f>
        <v>0</v>
      </c>
      <c r="G29" s="41" t="str">
        <f>IFERROR((((2*(ABS((G27-G28))))/(G28+G27))*100),Refs!$B$3)</f>
        <v>N/A</v>
      </c>
      <c r="H29" s="41">
        <f>IFERROR((((2*(ABS((H27-H28))))/(H28+H27))*100),Refs!$B$3)</f>
        <v>27.342549923195087</v>
      </c>
      <c r="I29" s="41">
        <f>IFERROR((((2*(ABS((I27-I28))))/(I28+I27))*100),Refs!$B$3)</f>
        <v>2.3255813953488373</v>
      </c>
      <c r="J29" s="41" t="str">
        <f>IFERROR((((2*(ABS((J27-J28))))/(J28+J27))*100),Refs!$B$3)</f>
        <v>N/A</v>
      </c>
      <c r="K29" s="41" t="str">
        <f>IFERROR((((2*(ABS((K27-K28))))/(K28+K27))*100),Refs!$B$3)</f>
        <v>N/A</v>
      </c>
      <c r="L29" s="41" t="str">
        <f>IFERROR((((2*(ABS((L27-L28))))/(L28+L27))*100),Refs!$B$3)</f>
        <v>N/A</v>
      </c>
      <c r="M29" s="41" t="str">
        <f>IFERROR((((2*(ABS((M27-M28))))/(M28+M27))*100),Refs!$B$3)</f>
        <v>N/A</v>
      </c>
      <c r="N29" s="41" t="str">
        <f>IFERROR((((2*(ABS((N27-N28))))/(N28+N27))*100),Refs!$B$3)</f>
        <v>N/A</v>
      </c>
      <c r="O29" s="41">
        <f>IFERROR((((2*(ABS((O27-O28))))/(O28+O27))*100),Refs!$B$3)</f>
        <v>1.0638297872340425</v>
      </c>
      <c r="P29" s="41">
        <f>IFERROR((((2*(ABS((P27-P28))))/(P28+P27))*100),Refs!$B$3)</f>
        <v>9.5238095238095308</v>
      </c>
      <c r="Q29" s="41">
        <f>IFERROR((((2*(ABS((Q27-Q28))))/(Q28+Q27))*100),Refs!$B$3)</f>
        <v>0</v>
      </c>
      <c r="R29" s="41" t="str">
        <f>IFERROR((((2*(ABS((R27-R28))))/(R28+R27))*100),Refs!$B$3)</f>
        <v>N/A</v>
      </c>
      <c r="S29" s="41" t="str">
        <f>IFERROR((((2*(ABS((S27-S28))))/(S28+S27))*100),Refs!$B$3)</f>
        <v>N/A</v>
      </c>
      <c r="T29" s="41">
        <f>IFERROR((ABS(T28-T27)),Refs!$B$3)</f>
        <v>6.0000000000000497E-2</v>
      </c>
      <c r="U29" s="41">
        <f>IFERROR((((2*(ABS((U27-U28))))/(U28+U27))*100),Refs!$B$3)</f>
        <v>0</v>
      </c>
      <c r="V29" s="41">
        <f>IFERROR((((2*(ABS((V27-V28))))/(V28+V27))*100),Refs!$B$3)</f>
        <v>8</v>
      </c>
      <c r="W29" s="41">
        <f>IFERROR((((2*(ABS((W27-W28))))/(W28+W27))*100),Refs!$B$3)</f>
        <v>17.391304347826082</v>
      </c>
      <c r="X29" s="41" t="str">
        <f>IFERROR((((2*(ABS((X27-X28))))/(X28+X27))*100),Refs!$B$3)</f>
        <v>N/A</v>
      </c>
      <c r="Y29" s="42" t="str">
        <f>IFERROR((((2*(ABS((Y27-Y28))))/(Y28+Y27))*100),Refs!$B$3)</f>
        <v>N/A</v>
      </c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104"/>
    </row>
    <row r="30" spans="1:99" s="13" customFormat="1">
      <c r="A30" s="136" t="s">
        <v>110</v>
      </c>
      <c r="B30" s="137"/>
      <c r="C30" s="138"/>
      <c r="D30" s="43"/>
      <c r="E30" s="44"/>
      <c r="F30" s="44"/>
      <c r="G30" s="27"/>
      <c r="H30" s="27"/>
      <c r="I30" s="44"/>
      <c r="J30" s="27"/>
      <c r="K30" s="44"/>
      <c r="L30" s="27"/>
      <c r="M30" s="27"/>
      <c r="N30" s="27"/>
      <c r="O30" s="44"/>
      <c r="P30" s="26"/>
      <c r="Q30" s="27"/>
      <c r="R30" s="44"/>
      <c r="S30" s="27"/>
      <c r="T30" s="27"/>
      <c r="U30" s="44"/>
      <c r="V30" s="44"/>
      <c r="W30" s="44"/>
      <c r="X30" s="27"/>
      <c r="Y30" s="127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</row>
    <row r="31" spans="1:99" s="13" customFormat="1">
      <c r="A31" s="136" t="s">
        <v>111</v>
      </c>
      <c r="B31" s="137"/>
      <c r="C31" s="138"/>
      <c r="D31" s="43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48"/>
      <c r="Q31" s="27"/>
      <c r="R31" s="27"/>
      <c r="S31" s="27"/>
      <c r="T31" s="27"/>
      <c r="U31" s="27"/>
      <c r="V31" s="27"/>
      <c r="W31" s="27"/>
      <c r="X31" s="27"/>
      <c r="Y31" s="128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</row>
    <row r="32" spans="1:99" s="14" customFormat="1" ht="15.75" thickBot="1">
      <c r="A32" s="139" t="s">
        <v>112</v>
      </c>
      <c r="B32" s="140"/>
      <c r="C32" s="141"/>
      <c r="D32" s="49"/>
      <c r="E32" s="50"/>
      <c r="F32" s="50"/>
      <c r="G32" s="51"/>
      <c r="H32" s="51"/>
      <c r="I32" s="50"/>
      <c r="J32" s="51"/>
      <c r="K32" s="50"/>
      <c r="L32" s="51"/>
      <c r="M32" s="51"/>
      <c r="N32" s="51"/>
      <c r="O32" s="50"/>
      <c r="P32" s="52"/>
      <c r="Q32" s="51"/>
      <c r="R32" s="50"/>
      <c r="S32" s="51"/>
      <c r="T32" s="51"/>
      <c r="U32" s="50"/>
      <c r="V32" s="50"/>
      <c r="W32" s="50"/>
      <c r="X32" s="51"/>
      <c r="Y32" s="129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</row>
    <row r="33" spans="1:99" s="12" customFormat="1">
      <c r="A33" s="15" t="s">
        <v>243</v>
      </c>
      <c r="B33" s="16">
        <v>40395</v>
      </c>
      <c r="C33" s="17" t="s">
        <v>36</v>
      </c>
      <c r="D33" s="56" t="s">
        <v>38</v>
      </c>
      <c r="E33" s="57">
        <v>33.700000000000003</v>
      </c>
      <c r="F33" s="57">
        <v>300</v>
      </c>
      <c r="G33" s="57" t="s">
        <v>38</v>
      </c>
      <c r="H33" s="57"/>
      <c r="I33" s="58">
        <v>1640</v>
      </c>
      <c r="J33" s="58">
        <v>2.5</v>
      </c>
      <c r="K33" s="58"/>
      <c r="L33" s="58"/>
      <c r="M33" s="58" t="s">
        <v>38</v>
      </c>
      <c r="N33" s="58"/>
      <c r="O33" s="58">
        <v>2540</v>
      </c>
      <c r="P33" s="58"/>
      <c r="Q33" s="58">
        <v>370</v>
      </c>
      <c r="R33" s="58"/>
      <c r="S33" s="58" t="s">
        <v>38</v>
      </c>
      <c r="T33" s="58">
        <v>7.37</v>
      </c>
      <c r="U33" s="58">
        <v>1400</v>
      </c>
      <c r="V33" s="59"/>
      <c r="W33" s="59"/>
      <c r="X33" s="59">
        <v>8</v>
      </c>
      <c r="Y33" s="125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</row>
    <row r="34" spans="1:99" s="12" customFormat="1">
      <c r="A34" s="18" t="s">
        <v>243</v>
      </c>
      <c r="B34" s="19">
        <v>40395</v>
      </c>
      <c r="C34" s="20" t="s">
        <v>155</v>
      </c>
      <c r="D34" s="64" t="s">
        <v>38</v>
      </c>
      <c r="E34" s="65">
        <v>33.700000000000003</v>
      </c>
      <c r="F34" s="65">
        <v>310</v>
      </c>
      <c r="G34" s="65" t="s">
        <v>38</v>
      </c>
      <c r="H34" s="65"/>
      <c r="I34" s="66">
        <v>1670</v>
      </c>
      <c r="J34" s="66">
        <v>2.6</v>
      </c>
      <c r="K34" s="66"/>
      <c r="L34" s="66"/>
      <c r="M34" s="66" t="s">
        <v>38</v>
      </c>
      <c r="N34" s="66"/>
      <c r="O34" s="66">
        <v>2540</v>
      </c>
      <c r="P34" s="66"/>
      <c r="Q34" s="66">
        <v>380</v>
      </c>
      <c r="R34" s="66"/>
      <c r="S34" s="66" t="s">
        <v>38</v>
      </c>
      <c r="T34" s="66">
        <v>7.42</v>
      </c>
      <c r="U34" s="66">
        <v>1400</v>
      </c>
      <c r="V34" s="67"/>
      <c r="W34" s="67"/>
      <c r="X34" s="67">
        <v>7</v>
      </c>
      <c r="Y34" s="126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</row>
    <row r="35" spans="1:99" s="21" customFormat="1">
      <c r="A35" s="133" t="s">
        <v>43</v>
      </c>
      <c r="B35" s="134"/>
      <c r="C35" s="135"/>
      <c r="D35" s="40" t="str">
        <f>IFERROR((((2*(ABS((D33-D34))))/(D34+D33))*100),Refs!$B$3)</f>
        <v>N/A</v>
      </c>
      <c r="E35" s="41">
        <f>IFERROR((((2*(ABS((E33-E34))))/(E34+E33))*100),Refs!$B$3)</f>
        <v>0</v>
      </c>
      <c r="F35" s="41">
        <f>IFERROR((((2*(ABS((F33-F34))))/(F34+F33))*100),Refs!$B$3)</f>
        <v>3.278688524590164</v>
      </c>
      <c r="G35" s="41" t="str">
        <f>IFERROR((((2*(ABS((G33-G34))))/(G34+G33))*100),Refs!$B$3)</f>
        <v>N/A</v>
      </c>
      <c r="H35" s="41" t="str">
        <f>IFERROR((((2*(ABS((H33-H34))))/(H34+H33))*100),Refs!$B$3)</f>
        <v>N/A</v>
      </c>
      <c r="I35" s="41">
        <f>IFERROR((((2*(ABS((I33-I34))))/(I34+I33))*100),Refs!$B$3)</f>
        <v>1.8126888217522661</v>
      </c>
      <c r="J35" s="41">
        <f>IFERROR((((2*(ABS((J33-J34))))/(J34+J33))*100),Refs!$B$3)</f>
        <v>3.9215686274509838</v>
      </c>
      <c r="K35" s="41" t="str">
        <f>IFERROR((((2*(ABS((K33-K34))))/(K34+K33))*100),Refs!$B$3)</f>
        <v>N/A</v>
      </c>
      <c r="L35" s="41" t="str">
        <f>IFERROR((((2*(ABS((L33-L34))))/(L34+L33))*100),Refs!$B$3)</f>
        <v>N/A</v>
      </c>
      <c r="M35" s="41" t="str">
        <f>IFERROR((((2*(ABS((M33-M34))))/(M34+M33))*100),Refs!$B$3)</f>
        <v>N/A</v>
      </c>
      <c r="N35" s="41" t="str">
        <f>IFERROR((((2*(ABS((N33-N34))))/(N34+N33))*100),Refs!$B$3)</f>
        <v>N/A</v>
      </c>
      <c r="O35" s="41">
        <f>IFERROR((((2*(ABS((O33-O34))))/(O34+O33))*100),Refs!$B$3)</f>
        <v>0</v>
      </c>
      <c r="P35" s="41" t="str">
        <f>IFERROR((((2*(ABS((P33-P34))))/(P34+P33))*100),Refs!$B$3)</f>
        <v>N/A</v>
      </c>
      <c r="Q35" s="41">
        <f>IFERROR((((2*(ABS((Q33-Q34))))/(Q34+Q33))*100),Refs!$B$3)</f>
        <v>2.666666666666667</v>
      </c>
      <c r="R35" s="41" t="str">
        <f>IFERROR((((2*(ABS((R33-R34))))/(R34+R33))*100),Refs!$B$3)</f>
        <v>N/A</v>
      </c>
      <c r="S35" s="41" t="str">
        <f>IFERROR((((2*(ABS((S33-S34))))/(S34+S33))*100),Refs!$B$3)</f>
        <v>N/A</v>
      </c>
      <c r="T35" s="41">
        <f>IFERROR((ABS(T34-T33)),Refs!$B$3)</f>
        <v>4.9999999999999822E-2</v>
      </c>
      <c r="U35" s="41">
        <f>IFERROR((((2*(ABS((U33-U34))))/(U34+U33))*100),Refs!$B$3)</f>
        <v>0</v>
      </c>
      <c r="V35" s="41" t="str">
        <f>IFERROR((((2*(ABS((V33-V34))))/(V34+V33))*100),Refs!$B$3)</f>
        <v>N/A</v>
      </c>
      <c r="W35" s="41" t="str">
        <f>IFERROR((((2*(ABS((W33-W34))))/(W34+W33))*100),Refs!$B$3)</f>
        <v>N/A</v>
      </c>
      <c r="X35" s="41">
        <f>IFERROR((((2*(ABS((X33-X34))))/(X34+X33))*100),Refs!$B$3)</f>
        <v>13.333333333333334</v>
      </c>
      <c r="Y35" s="42" t="str">
        <f>IFERROR((((2*(ABS((Y33-Y34))))/(Y34+Y33))*100),Refs!$B$3)</f>
        <v>N/A</v>
      </c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4"/>
      <c r="BQ35" s="104"/>
      <c r="BR35" s="104"/>
      <c r="BS35" s="104"/>
      <c r="BT35" s="104"/>
      <c r="BU35" s="104"/>
      <c r="BV35" s="104"/>
      <c r="BW35" s="104"/>
      <c r="BX35" s="104"/>
      <c r="BY35" s="104"/>
      <c r="BZ35" s="104"/>
      <c r="CA35" s="104"/>
      <c r="CB35" s="104"/>
      <c r="CC35" s="104"/>
      <c r="CD35" s="104"/>
      <c r="CE35" s="104"/>
      <c r="CF35" s="104"/>
      <c r="CG35" s="104"/>
      <c r="CH35" s="104"/>
      <c r="CI35" s="104"/>
      <c r="CJ35" s="104"/>
      <c r="CK35" s="104"/>
      <c r="CL35" s="104"/>
      <c r="CM35" s="104"/>
      <c r="CN35" s="104"/>
      <c r="CO35" s="104"/>
      <c r="CP35" s="104"/>
      <c r="CQ35" s="104"/>
      <c r="CR35" s="104"/>
      <c r="CS35" s="104"/>
      <c r="CT35" s="104"/>
      <c r="CU35" s="104"/>
    </row>
    <row r="36" spans="1:99" s="13" customFormat="1">
      <c r="A36" s="136" t="s">
        <v>110</v>
      </c>
      <c r="B36" s="137"/>
      <c r="C36" s="138"/>
      <c r="D36" s="43"/>
      <c r="E36" s="44"/>
      <c r="F36" s="44"/>
      <c r="G36" s="27"/>
      <c r="H36" s="27"/>
      <c r="I36" s="44"/>
      <c r="J36" s="27"/>
      <c r="K36" s="44"/>
      <c r="L36" s="27"/>
      <c r="M36" s="27"/>
      <c r="N36" s="27"/>
      <c r="O36" s="44"/>
      <c r="P36" s="26"/>
      <c r="Q36" s="27"/>
      <c r="R36" s="44"/>
      <c r="S36" s="27"/>
      <c r="T36" s="27"/>
      <c r="U36" s="44"/>
      <c r="V36" s="44"/>
      <c r="W36" s="44"/>
      <c r="X36" s="27"/>
      <c r="Y36" s="130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</row>
    <row r="37" spans="1:99" s="13" customFormat="1">
      <c r="A37" s="136" t="s">
        <v>111</v>
      </c>
      <c r="B37" s="137"/>
      <c r="C37" s="138"/>
      <c r="D37" s="43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72"/>
      <c r="Q37" s="27"/>
      <c r="R37" s="27"/>
      <c r="S37" s="27"/>
      <c r="T37" s="27"/>
      <c r="U37" s="27"/>
      <c r="V37" s="27"/>
      <c r="W37" s="27"/>
      <c r="X37" s="27"/>
      <c r="Y37" s="47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</row>
    <row r="38" spans="1:99" s="14" customFormat="1" ht="15.75" thickBot="1">
      <c r="A38" s="139" t="s">
        <v>112</v>
      </c>
      <c r="B38" s="140"/>
      <c r="C38" s="141"/>
      <c r="D38" s="49"/>
      <c r="E38" s="50"/>
      <c r="F38" s="50"/>
      <c r="G38" s="51"/>
      <c r="H38" s="51"/>
      <c r="I38" s="50"/>
      <c r="J38" s="51"/>
      <c r="K38" s="50"/>
      <c r="L38" s="51"/>
      <c r="M38" s="51"/>
      <c r="N38" s="51"/>
      <c r="O38" s="50"/>
      <c r="P38" s="52"/>
      <c r="Q38" s="51"/>
      <c r="R38" s="50"/>
      <c r="S38" s="51"/>
      <c r="T38" s="51"/>
      <c r="U38" s="50"/>
      <c r="V38" s="50"/>
      <c r="W38" s="50"/>
      <c r="X38" s="51"/>
      <c r="Y38" s="13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</row>
    <row r="39" spans="1:99" s="12" customFormat="1">
      <c r="A39" s="15" t="s">
        <v>41</v>
      </c>
      <c r="B39" s="16">
        <v>40400</v>
      </c>
      <c r="C39" s="17" t="s">
        <v>36</v>
      </c>
      <c r="D39" s="56"/>
      <c r="E39" s="57"/>
      <c r="F39" s="57">
        <v>100</v>
      </c>
      <c r="G39" s="57" t="s">
        <v>38</v>
      </c>
      <c r="H39" s="57">
        <v>329</v>
      </c>
      <c r="I39" s="58">
        <v>318</v>
      </c>
      <c r="J39" s="58">
        <v>0.7</v>
      </c>
      <c r="K39" s="58"/>
      <c r="L39" s="58"/>
      <c r="M39" s="58" t="s">
        <v>38</v>
      </c>
      <c r="N39" s="58">
        <v>10</v>
      </c>
      <c r="O39" s="58">
        <v>638</v>
      </c>
      <c r="P39" s="58">
        <v>2.2000000000000002</v>
      </c>
      <c r="Q39" s="58">
        <v>120</v>
      </c>
      <c r="R39" s="58">
        <v>0.19</v>
      </c>
      <c r="S39" s="58" t="s">
        <v>38</v>
      </c>
      <c r="T39" s="58">
        <v>7.78</v>
      </c>
      <c r="U39" s="58">
        <v>220</v>
      </c>
      <c r="V39" s="59">
        <v>440</v>
      </c>
      <c r="W39" s="59">
        <v>2.2999999999999998</v>
      </c>
      <c r="X39" s="59" t="s">
        <v>245</v>
      </c>
      <c r="Y39" s="125">
        <v>1.4</v>
      </c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/>
      <c r="CS39" s="101"/>
      <c r="CT39" s="101"/>
      <c r="CU39" s="101"/>
    </row>
    <row r="40" spans="1:99" s="12" customFormat="1">
      <c r="A40" s="18" t="s">
        <v>41</v>
      </c>
      <c r="B40" s="19">
        <v>40400</v>
      </c>
      <c r="C40" s="20" t="s">
        <v>155</v>
      </c>
      <c r="D40" s="64"/>
      <c r="E40" s="65"/>
      <c r="F40" s="65">
        <v>100</v>
      </c>
      <c r="G40" s="65" t="s">
        <v>38</v>
      </c>
      <c r="H40" s="65">
        <v>332</v>
      </c>
      <c r="I40" s="66">
        <v>317</v>
      </c>
      <c r="J40" s="66">
        <v>0.6</v>
      </c>
      <c r="K40" s="66"/>
      <c r="L40" s="66"/>
      <c r="M40" s="66" t="s">
        <v>38</v>
      </c>
      <c r="N40" s="66">
        <v>15</v>
      </c>
      <c r="O40" s="66">
        <v>648</v>
      </c>
      <c r="P40" s="66">
        <v>2.1</v>
      </c>
      <c r="Q40" s="66">
        <v>120</v>
      </c>
      <c r="R40" s="66">
        <v>0.19</v>
      </c>
      <c r="S40" s="66" t="s">
        <v>38</v>
      </c>
      <c r="T40" s="66">
        <v>7.97</v>
      </c>
      <c r="U40" s="66">
        <v>210</v>
      </c>
      <c r="V40" s="67">
        <v>440</v>
      </c>
      <c r="W40" s="67">
        <v>2.2999999999999998</v>
      </c>
      <c r="X40" s="67" t="s">
        <v>245</v>
      </c>
      <c r="Y40" s="126">
        <v>1.5</v>
      </c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</row>
    <row r="41" spans="1:99" s="21" customFormat="1">
      <c r="A41" s="133" t="s">
        <v>43</v>
      </c>
      <c r="B41" s="134"/>
      <c r="C41" s="135"/>
      <c r="D41" s="40" t="str">
        <f>IFERROR((((2*(ABS((D39-D40))))/(D40+D39))*100),Refs!$B$3)</f>
        <v>N/A</v>
      </c>
      <c r="E41" s="41" t="str">
        <f>IFERROR((((2*(ABS((E39-E40))))/(E40+E39))*100),Refs!$B$3)</f>
        <v>N/A</v>
      </c>
      <c r="F41" s="41">
        <f>IFERROR((((2*(ABS((F39-F40))))/(F40+F39))*100),Refs!$B$3)</f>
        <v>0</v>
      </c>
      <c r="G41" s="41" t="str">
        <f>IFERROR((((2*(ABS((G39-G40))))/(G40+G39))*100),Refs!$B$3)</f>
        <v>N/A</v>
      </c>
      <c r="H41" s="41">
        <f>IFERROR((((2*(ABS((H39-H40))))/(H40+H39))*100),Refs!$B$3)</f>
        <v>0.90771558245083206</v>
      </c>
      <c r="I41" s="41">
        <f>IFERROR((((2*(ABS((I39-I40))))/(I40+I39))*100),Refs!$B$3)</f>
        <v>0.31496062992125984</v>
      </c>
      <c r="J41" s="41">
        <f>IFERROR((((2*(ABS((J39-J40))))/(J40+J39))*100),Refs!$B$3)</f>
        <v>15.384615384615383</v>
      </c>
      <c r="K41" s="41" t="str">
        <f>IFERROR((((2*(ABS((K39-K40))))/(K40+K39))*100),Refs!$B$3)</f>
        <v>N/A</v>
      </c>
      <c r="L41" s="41" t="str">
        <f>IFERROR((((2*(ABS((L39-L40))))/(L40+L39))*100),Refs!$B$3)</f>
        <v>N/A</v>
      </c>
      <c r="M41" s="41" t="str">
        <f>IFERROR((((2*(ABS((M39-M40))))/(M40+M39))*100),Refs!$B$3)</f>
        <v>N/A</v>
      </c>
      <c r="N41" s="41">
        <f>IFERROR((((2*(ABS((N39-N40))))/(N40+N39))*100),Refs!$B$3)</f>
        <v>40</v>
      </c>
      <c r="O41" s="41">
        <f>IFERROR((((2*(ABS((O39-O40))))/(O40+O39))*100),Refs!$B$3)</f>
        <v>1.5552099533437014</v>
      </c>
      <c r="P41" s="41">
        <f>IFERROR((((2*(ABS((P39-P40))))/(P40+P39))*100),Refs!$B$3)</f>
        <v>4.6511627906976782</v>
      </c>
      <c r="Q41" s="41">
        <f>IFERROR((((2*(ABS((Q39-Q40))))/(Q40+Q39))*100),Refs!$B$3)</f>
        <v>0</v>
      </c>
      <c r="R41" s="41">
        <f>IFERROR((((2*(ABS((R39-R40))))/(R40+R39))*100),Refs!$B$3)</f>
        <v>0</v>
      </c>
      <c r="S41" s="41" t="str">
        <f>IFERROR((((2*(ABS((S39-S40))))/(S40+S39))*100),Refs!$B$3)</f>
        <v>N/A</v>
      </c>
      <c r="T41" s="41">
        <f>IFERROR((ABS(T40-T39)),Refs!$B$3)</f>
        <v>0.1899999999999995</v>
      </c>
      <c r="U41" s="41">
        <f>IFERROR((((2*(ABS((U39-U40))))/(U40+U39))*100),Refs!$B$3)</f>
        <v>4.6511627906976747</v>
      </c>
      <c r="V41" s="41">
        <f>IFERROR((((2*(ABS((V39-V40))))/(V40+V39))*100),Refs!$B$3)</f>
        <v>0</v>
      </c>
      <c r="W41" s="41">
        <f>IFERROR((((2*(ABS((W39-W40))))/(W40+W39))*100),Refs!$B$3)</f>
        <v>0</v>
      </c>
      <c r="X41" s="41" t="str">
        <f>IFERROR((((2*(ABS((X39-X40))))/(X40+X39))*100),Refs!$B$3)</f>
        <v>N/A</v>
      </c>
      <c r="Y41" s="42">
        <f>IFERROR((((2*(ABS((Y39-Y40))))/(Y40+Y39))*100),Refs!$B$3)</f>
        <v>6.8965517241379377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</row>
    <row r="42" spans="1:99" s="13" customFormat="1">
      <c r="A42" s="136" t="s">
        <v>110</v>
      </c>
      <c r="B42" s="137"/>
      <c r="C42" s="138"/>
      <c r="D42" s="43"/>
      <c r="E42" s="44"/>
      <c r="F42" s="44"/>
      <c r="G42" s="27"/>
      <c r="H42" s="27"/>
      <c r="I42" s="44"/>
      <c r="J42" s="27"/>
      <c r="K42" s="44"/>
      <c r="L42" s="27"/>
      <c r="M42" s="27"/>
      <c r="N42" s="27"/>
      <c r="O42" s="44"/>
      <c r="P42" s="44"/>
      <c r="Q42" s="27"/>
      <c r="R42" s="44"/>
      <c r="S42" s="27"/>
      <c r="T42" s="27"/>
      <c r="U42" s="44"/>
      <c r="V42" s="44"/>
      <c r="W42" s="44"/>
      <c r="X42" s="27"/>
      <c r="Y42" s="123"/>
      <c r="Z42" s="101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</row>
    <row r="43" spans="1:99" s="13" customFormat="1">
      <c r="A43" s="136" t="s">
        <v>111</v>
      </c>
      <c r="B43" s="137"/>
      <c r="C43" s="138"/>
      <c r="D43" s="43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47"/>
      <c r="Z43" s="101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</row>
    <row r="44" spans="1:99" s="14" customFormat="1" ht="15.75" thickBot="1">
      <c r="A44" s="139" t="s">
        <v>112</v>
      </c>
      <c r="B44" s="140"/>
      <c r="C44" s="141"/>
      <c r="D44" s="49"/>
      <c r="E44" s="50"/>
      <c r="F44" s="50"/>
      <c r="G44" s="51"/>
      <c r="H44" s="51"/>
      <c r="I44" s="50"/>
      <c r="J44" s="51"/>
      <c r="K44" s="50"/>
      <c r="L44" s="51"/>
      <c r="M44" s="51"/>
      <c r="N44" s="51"/>
      <c r="O44" s="50"/>
      <c r="P44" s="50"/>
      <c r="Q44" s="51"/>
      <c r="R44" s="50"/>
      <c r="S44" s="51"/>
      <c r="T44" s="51"/>
      <c r="U44" s="50"/>
      <c r="V44" s="50"/>
      <c r="W44" s="50"/>
      <c r="X44" s="51"/>
      <c r="Y44" s="124"/>
      <c r="Z44" s="101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</row>
    <row r="45" spans="1:99" s="12" customFormat="1">
      <c r="A45" s="15" t="s">
        <v>235</v>
      </c>
      <c r="B45" s="16">
        <v>40414</v>
      </c>
      <c r="C45" s="17" t="s">
        <v>36</v>
      </c>
      <c r="D45" s="56"/>
      <c r="E45" s="57"/>
      <c r="F45" s="57">
        <v>88</v>
      </c>
      <c r="G45" s="57" t="s">
        <v>38</v>
      </c>
      <c r="H45" s="57">
        <v>1010</v>
      </c>
      <c r="I45" s="58">
        <v>1150</v>
      </c>
      <c r="J45" s="58">
        <v>2.2000000000000002</v>
      </c>
      <c r="K45" s="58"/>
      <c r="L45" s="58">
        <v>4.9599999999999998E-2</v>
      </c>
      <c r="M45" s="58" t="s">
        <v>38</v>
      </c>
      <c r="N45" s="58" t="s">
        <v>141</v>
      </c>
      <c r="O45" s="58">
        <v>1740</v>
      </c>
      <c r="P45" s="58"/>
      <c r="Q45" s="58">
        <v>110</v>
      </c>
      <c r="R45" s="58">
        <v>0.8</v>
      </c>
      <c r="S45" s="58" t="s">
        <v>38</v>
      </c>
      <c r="T45" s="58">
        <v>8.01</v>
      </c>
      <c r="U45" s="58">
        <v>1100</v>
      </c>
      <c r="V45" s="59">
        <v>1500</v>
      </c>
      <c r="W45" s="59"/>
      <c r="X45" s="59" t="s">
        <v>120</v>
      </c>
      <c r="Y45" s="125">
        <v>3.8</v>
      </c>
      <c r="Z45" s="101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</row>
    <row r="46" spans="1:99" s="12" customFormat="1">
      <c r="A46" s="18" t="s">
        <v>235</v>
      </c>
      <c r="B46" s="19">
        <v>40414</v>
      </c>
      <c r="C46" s="20" t="s">
        <v>155</v>
      </c>
      <c r="D46" s="64"/>
      <c r="E46" s="65"/>
      <c r="F46" s="65">
        <v>88</v>
      </c>
      <c r="G46" s="65" t="s">
        <v>38</v>
      </c>
      <c r="H46" s="65">
        <v>1030</v>
      </c>
      <c r="I46" s="66">
        <v>1140</v>
      </c>
      <c r="J46" s="66">
        <v>1.9</v>
      </c>
      <c r="K46" s="66"/>
      <c r="L46" s="66">
        <v>4.6899999999999997E-2</v>
      </c>
      <c r="M46" s="66" t="s">
        <v>38</v>
      </c>
      <c r="N46" s="66" t="s">
        <v>141</v>
      </c>
      <c r="O46" s="66">
        <v>1750</v>
      </c>
      <c r="P46" s="66"/>
      <c r="Q46" s="66">
        <v>110</v>
      </c>
      <c r="R46" s="66">
        <v>0.84</v>
      </c>
      <c r="S46" s="66" t="s">
        <v>38</v>
      </c>
      <c r="T46" s="66">
        <v>8.0399999999999991</v>
      </c>
      <c r="U46" s="66">
        <v>1100</v>
      </c>
      <c r="V46" s="67">
        <v>1500</v>
      </c>
      <c r="W46" s="67"/>
      <c r="X46" s="67" t="s">
        <v>120</v>
      </c>
      <c r="Y46" s="126">
        <v>3.9</v>
      </c>
      <c r="Z46" s="101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  <c r="CU46" s="101"/>
    </row>
    <row r="47" spans="1:99" s="21" customFormat="1">
      <c r="A47" s="133" t="s">
        <v>43</v>
      </c>
      <c r="B47" s="134"/>
      <c r="C47" s="135"/>
      <c r="D47" s="40" t="str">
        <f>IFERROR((((2*(ABS((D45-D46))))/(D46+D45))*100),Refs!$B$3)</f>
        <v>N/A</v>
      </c>
      <c r="E47" s="41" t="str">
        <f>IFERROR((((2*(ABS((E45-E46))))/(E46+E45))*100),Refs!$B$3)</f>
        <v>N/A</v>
      </c>
      <c r="F47" s="41">
        <f>IFERROR((((2*(ABS((F45-F46))))/(F46+F45))*100),Refs!$B$3)</f>
        <v>0</v>
      </c>
      <c r="G47" s="41" t="str">
        <f>IFERROR((((2*(ABS((G45-G46))))/(G46+G45))*100),Refs!$B$3)</f>
        <v>N/A</v>
      </c>
      <c r="H47" s="41">
        <f>IFERROR((((2*(ABS((H45-H46))))/(H46+H45))*100),Refs!$B$3)</f>
        <v>1.9607843137254901</v>
      </c>
      <c r="I47" s="41">
        <f>IFERROR((((2*(ABS((I45-I46))))/(I46+I45))*100),Refs!$B$3)</f>
        <v>0.87336244541484709</v>
      </c>
      <c r="J47" s="41">
        <f>IFERROR((((2*(ABS((J45-J46))))/(J46+J45))*100),Refs!$B$3)</f>
        <v>14.634146341463428</v>
      </c>
      <c r="K47" s="41" t="str">
        <f>IFERROR((((2*(ABS((K45-K46))))/(K46+K45))*100),Refs!$B$3)</f>
        <v>N/A</v>
      </c>
      <c r="L47" s="41">
        <f>IFERROR((((2*(ABS((L45-L46))))/(L46+L45))*100),Refs!$B$3)</f>
        <v>5.5958549222797949</v>
      </c>
      <c r="M47" s="41" t="str">
        <f>IFERROR((((2*(ABS((M45-M46))))/(M46+M45))*100),Refs!$B$3)</f>
        <v>N/A</v>
      </c>
      <c r="N47" s="41" t="str">
        <f>IFERROR((((2*(ABS((N45-N46))))/(N46+N45))*100),Refs!$B$3)</f>
        <v>N/A</v>
      </c>
      <c r="O47" s="41">
        <f>IFERROR((((2*(ABS((O45-O46))))/(O46+O45))*100),Refs!$B$3)</f>
        <v>0.57306590257879653</v>
      </c>
      <c r="P47" s="41" t="str">
        <f>IFERROR((((2*(ABS((P45-P46))))/(P46+P45))*100),Refs!$B$3)</f>
        <v>N/A</v>
      </c>
      <c r="Q47" s="41">
        <f>IFERROR((((2*(ABS((Q45-Q46))))/(Q46+Q45))*100),Refs!$B$3)</f>
        <v>0</v>
      </c>
      <c r="R47" s="41">
        <f>IFERROR((((2*(ABS((R45-R46))))/(R46+R45))*100),Refs!$B$3)</f>
        <v>4.878048780487795</v>
      </c>
      <c r="S47" s="41" t="str">
        <f>IFERROR((((2*(ABS((S45-S46))))/(S46+S45))*100),Refs!$B$3)</f>
        <v>N/A</v>
      </c>
      <c r="T47" s="41">
        <f>IFERROR((ABS(T46-T45)),Refs!$B$3)</f>
        <v>2.9999999999999361E-2</v>
      </c>
      <c r="U47" s="41">
        <f>IFERROR((((2*(ABS((U45-U46))))/(U46+U45))*100),Refs!$B$3)</f>
        <v>0</v>
      </c>
      <c r="V47" s="41">
        <f>IFERROR((((2*(ABS((V45-V46))))/(V46+V45))*100),Refs!$B$3)</f>
        <v>0</v>
      </c>
      <c r="W47" s="41" t="str">
        <f>IFERROR((((2*(ABS((W45-W46))))/(W46+W45))*100),Refs!$B$3)</f>
        <v>N/A</v>
      </c>
      <c r="X47" s="41" t="str">
        <f>IFERROR((((2*(ABS((X45-X46))))/(X46+X45))*100),Refs!$B$3)</f>
        <v>N/A</v>
      </c>
      <c r="Y47" s="42">
        <f>IFERROR((((2*(ABS((Y45-Y46))))/(Y46+Y45))*100),Refs!$B$3)</f>
        <v>2.5974025974026</v>
      </c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</row>
    <row r="48" spans="1:99" s="13" customFormat="1">
      <c r="A48" s="136" t="s">
        <v>110</v>
      </c>
      <c r="B48" s="137"/>
      <c r="C48" s="138"/>
      <c r="D48" s="43"/>
      <c r="E48" s="44"/>
      <c r="F48" s="44"/>
      <c r="G48" s="27"/>
      <c r="H48" s="27"/>
      <c r="I48" s="44"/>
      <c r="J48" s="26"/>
      <c r="K48" s="44"/>
      <c r="L48" s="27"/>
      <c r="M48" s="27"/>
      <c r="N48" s="27"/>
      <c r="O48" s="44"/>
      <c r="P48" s="44"/>
      <c r="Q48" s="27"/>
      <c r="R48" s="44"/>
      <c r="S48" s="27"/>
      <c r="T48" s="27"/>
      <c r="U48" s="44"/>
      <c r="V48" s="44"/>
      <c r="W48" s="44"/>
      <c r="X48" s="27"/>
      <c r="Y48" s="123"/>
      <c r="Z48" s="101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</row>
    <row r="49" spans="1:99" s="13" customFormat="1">
      <c r="A49" s="136" t="s">
        <v>111</v>
      </c>
      <c r="B49" s="137"/>
      <c r="C49" s="138"/>
      <c r="D49" s="43"/>
      <c r="E49" s="27"/>
      <c r="F49" s="27"/>
      <c r="G49" s="27"/>
      <c r="H49" s="27"/>
      <c r="I49" s="27"/>
      <c r="J49" s="48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47"/>
      <c r="Z49" s="101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101"/>
      <c r="CU49" s="101"/>
    </row>
    <row r="50" spans="1:99" s="14" customFormat="1" ht="15.75" thickBot="1">
      <c r="A50" s="139" t="s">
        <v>112</v>
      </c>
      <c r="B50" s="140"/>
      <c r="C50" s="141"/>
      <c r="D50" s="49"/>
      <c r="E50" s="50"/>
      <c r="F50" s="50"/>
      <c r="G50" s="51"/>
      <c r="H50" s="51"/>
      <c r="I50" s="50"/>
      <c r="J50" s="52"/>
      <c r="K50" s="50"/>
      <c r="L50" s="51"/>
      <c r="M50" s="51"/>
      <c r="N50" s="51"/>
      <c r="O50" s="50"/>
      <c r="P50" s="50"/>
      <c r="Q50" s="51"/>
      <c r="R50" s="50"/>
      <c r="S50" s="51"/>
      <c r="T50" s="51"/>
      <c r="U50" s="50"/>
      <c r="V50" s="50"/>
      <c r="W50" s="50"/>
      <c r="X50" s="51"/>
      <c r="Y50" s="124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1"/>
      <c r="BZ50" s="101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1"/>
      <c r="CM50" s="101"/>
      <c r="CN50" s="101"/>
      <c r="CO50" s="101"/>
      <c r="CP50" s="101"/>
      <c r="CQ50" s="101"/>
      <c r="CR50" s="101"/>
      <c r="CS50" s="101"/>
      <c r="CT50" s="101"/>
      <c r="CU50" s="101"/>
    </row>
    <row r="51" spans="1:99" s="12" customFormat="1">
      <c r="A51" s="15" t="s">
        <v>41</v>
      </c>
      <c r="B51" s="16">
        <v>40421</v>
      </c>
      <c r="C51" s="17" t="s">
        <v>36</v>
      </c>
      <c r="D51" s="56"/>
      <c r="E51" s="57"/>
      <c r="F51" s="57">
        <v>100</v>
      </c>
      <c r="G51" s="57" t="s">
        <v>38</v>
      </c>
      <c r="H51" s="57">
        <v>296</v>
      </c>
      <c r="I51" s="58">
        <v>314</v>
      </c>
      <c r="J51" s="58" t="s">
        <v>38</v>
      </c>
      <c r="K51" s="58"/>
      <c r="L51" s="58"/>
      <c r="M51" s="58" t="s">
        <v>38</v>
      </c>
      <c r="N51" s="58"/>
      <c r="O51" s="58">
        <v>610</v>
      </c>
      <c r="P51" s="58">
        <v>3.7</v>
      </c>
      <c r="Q51" s="58">
        <v>120</v>
      </c>
      <c r="R51" s="58">
        <v>0.11</v>
      </c>
      <c r="S51" s="58" t="s">
        <v>38</v>
      </c>
      <c r="T51" s="58">
        <v>8.17</v>
      </c>
      <c r="U51" s="58">
        <v>220</v>
      </c>
      <c r="V51" s="59">
        <v>420</v>
      </c>
      <c r="W51" s="59">
        <v>3.7</v>
      </c>
      <c r="X51" s="59" t="s">
        <v>120</v>
      </c>
      <c r="Y51" s="125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1"/>
      <c r="CM51" s="101"/>
      <c r="CN51" s="101"/>
      <c r="CO51" s="101"/>
      <c r="CP51" s="101"/>
      <c r="CQ51" s="101"/>
      <c r="CR51" s="101"/>
      <c r="CS51" s="101"/>
      <c r="CT51" s="101"/>
      <c r="CU51" s="101"/>
    </row>
    <row r="52" spans="1:99" s="12" customFormat="1">
      <c r="A52" s="18" t="s">
        <v>41</v>
      </c>
      <c r="B52" s="19">
        <v>40421</v>
      </c>
      <c r="C52" s="20" t="s">
        <v>155</v>
      </c>
      <c r="D52" s="64"/>
      <c r="E52" s="65"/>
      <c r="F52" s="65">
        <v>99</v>
      </c>
      <c r="G52" s="65" t="s">
        <v>38</v>
      </c>
      <c r="H52" s="65">
        <v>300</v>
      </c>
      <c r="I52" s="66">
        <v>301</v>
      </c>
      <c r="J52" s="66" t="s">
        <v>38</v>
      </c>
      <c r="K52" s="66"/>
      <c r="L52" s="66"/>
      <c r="M52" s="66" t="s">
        <v>38</v>
      </c>
      <c r="N52" s="66"/>
      <c r="O52" s="66">
        <v>613</v>
      </c>
      <c r="P52" s="66">
        <v>3.1</v>
      </c>
      <c r="Q52" s="66">
        <v>120</v>
      </c>
      <c r="R52" s="66">
        <v>0.12</v>
      </c>
      <c r="S52" s="66" t="s">
        <v>38</v>
      </c>
      <c r="T52" s="66">
        <v>8.11</v>
      </c>
      <c r="U52" s="66">
        <v>220</v>
      </c>
      <c r="V52" s="67">
        <v>410</v>
      </c>
      <c r="W52" s="67">
        <v>2.9</v>
      </c>
      <c r="X52" s="67" t="s">
        <v>120</v>
      </c>
      <c r="Y52" s="126"/>
      <c r="Z52" s="101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1"/>
      <c r="CM52" s="101"/>
      <c r="CN52" s="101"/>
      <c r="CO52" s="101"/>
      <c r="CP52" s="101"/>
      <c r="CQ52" s="101"/>
      <c r="CR52" s="101"/>
      <c r="CS52" s="101"/>
      <c r="CT52" s="101"/>
      <c r="CU52" s="101"/>
    </row>
    <row r="53" spans="1:99" s="21" customFormat="1">
      <c r="A53" s="133" t="s">
        <v>43</v>
      </c>
      <c r="B53" s="134"/>
      <c r="C53" s="135"/>
      <c r="D53" s="40" t="str">
        <f>IFERROR((((2*(ABS((D51-D52))))/(D52+D51))*100),Refs!$B$3)</f>
        <v>N/A</v>
      </c>
      <c r="E53" s="41" t="str">
        <f>IFERROR((((2*(ABS((E51-E52))))/(E52+E51))*100),Refs!$B$3)</f>
        <v>N/A</v>
      </c>
      <c r="F53" s="41">
        <f>IFERROR((((2*(ABS((F51-F52))))/(F52+F51))*100),Refs!$B$3)</f>
        <v>1.0050251256281406</v>
      </c>
      <c r="G53" s="41" t="str">
        <f>IFERROR((((2*(ABS((G51-G52))))/(G52+G51))*100),Refs!$B$3)</f>
        <v>N/A</v>
      </c>
      <c r="H53" s="41">
        <f>IFERROR((((2*(ABS((H51-H52))))/(H52+H51))*100),Refs!$B$3)</f>
        <v>1.3422818791946309</v>
      </c>
      <c r="I53" s="41">
        <f>IFERROR((((2*(ABS((I51-I52))))/(I52+I51))*100),Refs!$B$3)</f>
        <v>4.2276422764227641</v>
      </c>
      <c r="J53" s="41" t="str">
        <f>IFERROR((((2*(ABS((J51-J52))))/(J52+J51))*100),Refs!$B$3)</f>
        <v>N/A</v>
      </c>
      <c r="K53" s="41" t="str">
        <f>IFERROR((((2*(ABS((K51-K52))))/(K52+K51))*100),Refs!$B$3)</f>
        <v>N/A</v>
      </c>
      <c r="L53" s="41" t="str">
        <f>IFERROR((((2*(ABS((L51-L52))))/(L52+L51))*100),Refs!$B$3)</f>
        <v>N/A</v>
      </c>
      <c r="M53" s="41" t="str">
        <f>IFERROR((((2*(ABS((M51-M52))))/(M52+M51))*100),Refs!$B$3)</f>
        <v>N/A</v>
      </c>
      <c r="N53" s="41" t="str">
        <f>IFERROR((((2*(ABS((N51-N52))))/(N52+N51))*100),Refs!$B$3)</f>
        <v>N/A</v>
      </c>
      <c r="O53" s="41">
        <f>IFERROR((((2*(ABS((O51-O52))))/(O52+O51))*100),Refs!$B$3)</f>
        <v>0.49059689288634506</v>
      </c>
      <c r="P53" s="41">
        <f>IFERROR((((2*(ABS((P51-P52))))/(P52+P51))*100),Refs!$B$3)</f>
        <v>17.647058823529413</v>
      </c>
      <c r="Q53" s="41">
        <f>IFERROR((((2*(ABS((Q51-Q52))))/(Q52+Q51))*100),Refs!$B$3)</f>
        <v>0</v>
      </c>
      <c r="R53" s="41">
        <f>IFERROR((((2*(ABS((R51-R52))))/(R52+R51))*100),Refs!$B$3)</f>
        <v>8.6956521739130412</v>
      </c>
      <c r="S53" s="41" t="str">
        <f>IFERROR((((2*(ABS((S51-S52))))/(S52+S51))*100),Refs!$B$3)</f>
        <v>N/A</v>
      </c>
      <c r="T53" s="41">
        <f>IFERROR((ABS(T52-T51)),Refs!$B$3)</f>
        <v>6.0000000000000497E-2</v>
      </c>
      <c r="U53" s="41">
        <f>IFERROR((((2*(ABS((U51-U52))))/(U52+U51))*100),Refs!$B$3)</f>
        <v>0</v>
      </c>
      <c r="V53" s="41">
        <f>IFERROR((((2*(ABS((V51-V52))))/(V52+V51))*100),Refs!$B$3)</f>
        <v>2.4096385542168677</v>
      </c>
      <c r="W53" s="41">
        <f>IFERROR((((2*(ABS((W51-W52))))/(W52+W51))*100),Refs!$B$3)</f>
        <v>24.242424242424253</v>
      </c>
      <c r="X53" s="41" t="str">
        <f>IFERROR((((2*(ABS((X51-X52))))/(X52+X51))*100),Refs!$B$3)</f>
        <v>N/A</v>
      </c>
      <c r="Y53" s="42" t="str">
        <f>IFERROR((((2*(ABS((Y51-Y52))))/(Y52+Y51))*100),Refs!$B$3)</f>
        <v>N/A</v>
      </c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</row>
    <row r="54" spans="1:99" s="13" customFormat="1">
      <c r="A54" s="136" t="s">
        <v>110</v>
      </c>
      <c r="B54" s="137"/>
      <c r="C54" s="138"/>
      <c r="D54" s="43"/>
      <c r="E54" s="24"/>
      <c r="F54" s="44"/>
      <c r="G54" s="27"/>
      <c r="H54" s="27"/>
      <c r="I54" s="44"/>
      <c r="J54" s="26"/>
      <c r="K54" s="44"/>
      <c r="L54" s="27"/>
      <c r="M54" s="27"/>
      <c r="N54" s="27"/>
      <c r="O54" s="44"/>
      <c r="P54" s="44"/>
      <c r="Q54" s="27"/>
      <c r="R54" s="44"/>
      <c r="S54" s="27"/>
      <c r="T54" s="27"/>
      <c r="U54" s="44"/>
      <c r="V54" s="44"/>
      <c r="W54" s="44"/>
      <c r="X54" s="27"/>
      <c r="Y54" s="130"/>
      <c r="Z54" s="101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1"/>
      <c r="BZ54" s="101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1"/>
      <c r="CM54" s="101"/>
      <c r="CN54" s="101"/>
      <c r="CO54" s="101"/>
      <c r="CP54" s="101"/>
      <c r="CQ54" s="101"/>
      <c r="CR54" s="101"/>
      <c r="CS54" s="101"/>
      <c r="CT54" s="101"/>
      <c r="CU54" s="101"/>
    </row>
    <row r="55" spans="1:99" s="13" customFormat="1">
      <c r="A55" s="136" t="s">
        <v>111</v>
      </c>
      <c r="B55" s="137"/>
      <c r="C55" s="138"/>
      <c r="D55" s="43"/>
      <c r="E55" s="27"/>
      <c r="F55" s="27"/>
      <c r="G55" s="27"/>
      <c r="H55" s="27"/>
      <c r="I55" s="27"/>
      <c r="J55" s="48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47"/>
      <c r="Z55" s="101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1"/>
      <c r="BZ55" s="101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1"/>
      <c r="CM55" s="101"/>
      <c r="CN55" s="101"/>
      <c r="CO55" s="101"/>
      <c r="CP55" s="101"/>
      <c r="CQ55" s="101"/>
      <c r="CR55" s="101"/>
      <c r="CS55" s="101"/>
      <c r="CT55" s="101"/>
      <c r="CU55" s="101"/>
    </row>
    <row r="56" spans="1:99" s="14" customFormat="1" ht="15.75" thickBot="1">
      <c r="A56" s="139" t="s">
        <v>112</v>
      </c>
      <c r="B56" s="140"/>
      <c r="C56" s="141"/>
      <c r="D56" s="49"/>
      <c r="E56" s="50"/>
      <c r="F56" s="50"/>
      <c r="G56" s="51"/>
      <c r="H56" s="51"/>
      <c r="I56" s="50"/>
      <c r="J56" s="52"/>
      <c r="K56" s="50"/>
      <c r="L56" s="51"/>
      <c r="M56" s="51"/>
      <c r="N56" s="51"/>
      <c r="O56" s="50"/>
      <c r="P56" s="50"/>
      <c r="Q56" s="51"/>
      <c r="R56" s="50"/>
      <c r="S56" s="51"/>
      <c r="T56" s="51"/>
      <c r="U56" s="50"/>
      <c r="V56" s="50"/>
      <c r="W56" s="50"/>
      <c r="X56" s="51"/>
      <c r="Y56" s="131"/>
      <c r="Z56" s="101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1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1"/>
      <c r="BZ56" s="101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1"/>
      <c r="CM56" s="101"/>
      <c r="CN56" s="101"/>
      <c r="CO56" s="101"/>
      <c r="CP56" s="101"/>
      <c r="CQ56" s="101"/>
      <c r="CR56" s="101"/>
      <c r="CS56" s="101"/>
      <c r="CT56" s="101"/>
      <c r="CU56" s="101"/>
    </row>
    <row r="57" spans="1:99" s="1" customFormat="1">
      <c r="D57" s="82"/>
      <c r="E57" s="12" t="s">
        <v>109</v>
      </c>
      <c r="Z57" s="105"/>
      <c r="AA57" s="105"/>
      <c r="AB57" s="105"/>
      <c r="AC57" s="105"/>
      <c r="AD57" s="105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5"/>
      <c r="BZ57" s="105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5"/>
      <c r="CM57" s="105"/>
      <c r="CN57" s="105"/>
      <c r="CO57" s="105"/>
      <c r="CP57" s="105"/>
      <c r="CQ57" s="105"/>
      <c r="CR57" s="105"/>
      <c r="CS57" s="105"/>
      <c r="CT57" s="105"/>
      <c r="CU57" s="105"/>
    </row>
    <row r="58" spans="1:99" s="2" customFormat="1">
      <c r="D58" s="13"/>
      <c r="E58" s="13"/>
      <c r="Z58" s="105"/>
      <c r="AA58" s="105"/>
      <c r="AB58" s="105"/>
      <c r="AC58" s="105"/>
      <c r="AD58" s="105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5"/>
      <c r="BZ58" s="105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5"/>
      <c r="CM58" s="105"/>
      <c r="CN58" s="105"/>
      <c r="CO58" s="105"/>
      <c r="CP58" s="105"/>
      <c r="CQ58" s="105"/>
      <c r="CR58" s="105"/>
      <c r="CS58" s="105"/>
      <c r="CT58" s="105"/>
      <c r="CU58" s="105"/>
    </row>
    <row r="59" spans="1:99" s="2" customFormat="1">
      <c r="D59" s="13"/>
      <c r="E59" s="13"/>
      <c r="Z59" s="105"/>
      <c r="AA59" s="10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5"/>
      <c r="BB59" s="105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5"/>
      <c r="BN59" s="105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5"/>
      <c r="BZ59" s="105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5"/>
      <c r="CM59" s="105"/>
      <c r="CN59" s="105"/>
      <c r="CO59" s="105"/>
      <c r="CP59" s="105"/>
      <c r="CQ59" s="105"/>
      <c r="CR59" s="105"/>
      <c r="CS59" s="105"/>
      <c r="CT59" s="105"/>
      <c r="CU59" s="105"/>
    </row>
    <row r="60" spans="1:99" s="2" customFormat="1">
      <c r="D60" s="13"/>
      <c r="E60" s="13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</row>
    <row r="61" spans="1:99" s="2" customFormat="1">
      <c r="D61" s="13"/>
      <c r="E61" s="13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5"/>
      <c r="BZ61" s="105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5"/>
      <c r="CM61" s="105"/>
      <c r="CN61" s="105"/>
      <c r="CO61" s="105"/>
      <c r="CP61" s="105"/>
      <c r="CQ61" s="105"/>
      <c r="CR61" s="105"/>
      <c r="CS61" s="105"/>
      <c r="CT61" s="105"/>
      <c r="CU61" s="105"/>
    </row>
    <row r="62" spans="1:99" s="2" customFormat="1">
      <c r="D62" s="13"/>
      <c r="E62" s="13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5"/>
      <c r="BZ62" s="105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5"/>
      <c r="CM62" s="105"/>
      <c r="CN62" s="105"/>
      <c r="CO62" s="105"/>
      <c r="CP62" s="105"/>
      <c r="CQ62" s="105"/>
      <c r="CR62" s="105"/>
      <c r="CS62" s="105"/>
      <c r="CT62" s="105"/>
      <c r="CU62" s="105"/>
    </row>
    <row r="63" spans="1:99" s="2" customFormat="1" ht="15.75" thickBot="1">
      <c r="D63" s="13"/>
      <c r="E63" s="13"/>
      <c r="Z63" s="105"/>
      <c r="AA63" s="105"/>
      <c r="AB63" s="105"/>
      <c r="AC63" s="105"/>
      <c r="AD63" s="105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5"/>
      <c r="BZ63" s="105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5"/>
      <c r="CM63" s="105"/>
      <c r="CN63" s="105"/>
      <c r="CO63" s="105"/>
      <c r="CP63" s="105"/>
      <c r="CQ63" s="105"/>
      <c r="CR63" s="105"/>
      <c r="CS63" s="105"/>
      <c r="CT63" s="105"/>
      <c r="CU63" s="105"/>
    </row>
    <row r="64" spans="1:99" s="12" customFormat="1">
      <c r="A64" s="15" t="s">
        <v>242</v>
      </c>
      <c r="B64" s="16">
        <v>40423</v>
      </c>
      <c r="C64" s="17" t="s">
        <v>36</v>
      </c>
      <c r="D64" s="56"/>
      <c r="E64" s="57"/>
      <c r="F64" s="57">
        <v>83</v>
      </c>
      <c r="G64" s="57" t="s">
        <v>38</v>
      </c>
      <c r="H64" s="57">
        <v>89.4</v>
      </c>
      <c r="I64" s="58">
        <v>94.3</v>
      </c>
      <c r="J64" s="58" t="s">
        <v>38</v>
      </c>
      <c r="K64" s="58"/>
      <c r="L64" s="58"/>
      <c r="M64" s="58" t="s">
        <v>38</v>
      </c>
      <c r="N64" s="58"/>
      <c r="O64" s="58">
        <v>186</v>
      </c>
      <c r="P64" s="58">
        <v>2.7</v>
      </c>
      <c r="Q64" s="58">
        <v>100</v>
      </c>
      <c r="R64" s="58">
        <v>0.19</v>
      </c>
      <c r="S64" s="58" t="s">
        <v>38</v>
      </c>
      <c r="T64" s="58">
        <v>7.99</v>
      </c>
      <c r="U64" s="58">
        <v>13</v>
      </c>
      <c r="V64" s="59">
        <v>110</v>
      </c>
      <c r="W64" s="59">
        <v>2.2999999999999998</v>
      </c>
      <c r="X64" s="59" t="s">
        <v>120</v>
      </c>
      <c r="Y64" s="125">
        <v>0.7</v>
      </c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1"/>
      <c r="BN64" s="101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1"/>
      <c r="BZ64" s="101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1"/>
      <c r="CM64" s="101"/>
      <c r="CN64" s="101"/>
      <c r="CO64" s="101"/>
      <c r="CP64" s="101"/>
      <c r="CQ64" s="101"/>
      <c r="CR64" s="101"/>
      <c r="CS64" s="101"/>
      <c r="CT64" s="101"/>
      <c r="CU64" s="101"/>
    </row>
    <row r="65" spans="1:99" s="12" customFormat="1">
      <c r="A65" s="18" t="s">
        <v>242</v>
      </c>
      <c r="B65" s="19">
        <v>40423</v>
      </c>
      <c r="C65" s="20" t="s">
        <v>155</v>
      </c>
      <c r="D65" s="64"/>
      <c r="E65" s="65"/>
      <c r="F65" s="65">
        <v>82</v>
      </c>
      <c r="G65" s="65" t="s">
        <v>38</v>
      </c>
      <c r="H65" s="65">
        <v>89.7</v>
      </c>
      <c r="I65" s="66">
        <v>91.7</v>
      </c>
      <c r="J65" s="66" t="s">
        <v>38</v>
      </c>
      <c r="K65" s="66"/>
      <c r="L65" s="66"/>
      <c r="M65" s="66" t="s">
        <v>38</v>
      </c>
      <c r="N65" s="66"/>
      <c r="O65" s="66">
        <v>193</v>
      </c>
      <c r="P65" s="66">
        <v>1.2</v>
      </c>
      <c r="Q65" s="66">
        <v>100</v>
      </c>
      <c r="R65" s="66">
        <v>0.19</v>
      </c>
      <c r="S65" s="66" t="s">
        <v>38</v>
      </c>
      <c r="T65" s="66">
        <v>7.9</v>
      </c>
      <c r="U65" s="66">
        <v>15</v>
      </c>
      <c r="V65" s="67">
        <v>110</v>
      </c>
      <c r="W65" s="67">
        <v>1.4</v>
      </c>
      <c r="X65" s="67" t="s">
        <v>120</v>
      </c>
      <c r="Y65" s="126">
        <v>0.5</v>
      </c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1"/>
      <c r="BZ65" s="101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1"/>
      <c r="CM65" s="101"/>
      <c r="CN65" s="101"/>
      <c r="CO65" s="101"/>
      <c r="CP65" s="101"/>
      <c r="CQ65" s="101"/>
      <c r="CR65" s="101"/>
      <c r="CS65" s="101"/>
      <c r="CT65" s="101"/>
      <c r="CU65" s="101"/>
    </row>
    <row r="66" spans="1:99" s="21" customFormat="1">
      <c r="A66" s="133" t="s">
        <v>43</v>
      </c>
      <c r="B66" s="134"/>
      <c r="C66" s="135"/>
      <c r="D66" s="40" t="str">
        <f>IFERROR((((2*(ABS((D64-D65))))/(D65+D64))*100),Refs!$B$3)</f>
        <v>N/A</v>
      </c>
      <c r="E66" s="41" t="str">
        <f>IFERROR((((2*(ABS((E64-E65))))/(E65+E64))*100),Refs!$B$3)</f>
        <v>N/A</v>
      </c>
      <c r="F66" s="41">
        <f>IFERROR((((2*(ABS((F64-F65))))/(F65+F64))*100),Refs!$B$3)</f>
        <v>1.2121212121212122</v>
      </c>
      <c r="G66" s="41" t="str">
        <f>IFERROR((((2*(ABS((G64-G65))))/(G65+G64))*100),Refs!$B$3)</f>
        <v>N/A</v>
      </c>
      <c r="H66" s="41">
        <f>IFERROR((((2*(ABS((H64-H65))))/(H65+H64))*100),Refs!$B$3)</f>
        <v>0.33500837520937704</v>
      </c>
      <c r="I66" s="41">
        <f>IFERROR((((2*(ABS((I64-I65))))/(I65+I64))*100),Refs!$B$3)</f>
        <v>2.7956989247311768</v>
      </c>
      <c r="J66" s="41" t="str">
        <f>IFERROR((((2*(ABS((J64-J65))))/(J65+J64))*100),Refs!$B$3)</f>
        <v>N/A</v>
      </c>
      <c r="K66" s="41" t="str">
        <f>IFERROR((((2*(ABS((K64-K65))))/(K65+K64))*100),Refs!$B$3)</f>
        <v>N/A</v>
      </c>
      <c r="L66" s="41" t="str">
        <f>IFERROR((((2*(ABS((L64-L65))))/(L65+L64))*100),Refs!$B$3)</f>
        <v>N/A</v>
      </c>
      <c r="M66" s="41" t="str">
        <f>IFERROR((((2*(ABS((M64-M65))))/(M65+M64))*100),Refs!$B$3)</f>
        <v>N/A</v>
      </c>
      <c r="N66" s="41" t="str">
        <f>IFERROR((((2*(ABS((N64-N65))))/(N65+N64))*100),Refs!$B$3)</f>
        <v>N/A</v>
      </c>
      <c r="O66" s="41">
        <f>IFERROR((((2*(ABS((O64-O65))))/(O65+O64))*100),Refs!$B$3)</f>
        <v>3.6939313984168867</v>
      </c>
      <c r="P66" s="41">
        <f>IFERROR((((2*(ABS((P64-P65))))/(P65+P64))*100),Refs!$B$3)</f>
        <v>76.923076923076934</v>
      </c>
      <c r="Q66" s="41">
        <f>IFERROR((((2*(ABS((Q64-Q65))))/(Q65+Q64))*100),Refs!$B$3)</f>
        <v>0</v>
      </c>
      <c r="R66" s="41">
        <f>IFERROR((((2*(ABS((R64-R65))))/(R65+R64))*100),Refs!$B$3)</f>
        <v>0</v>
      </c>
      <c r="S66" s="41" t="str">
        <f>IFERROR((((2*(ABS((S64-S65))))/(S65+S64))*100),Refs!$B$3)</f>
        <v>N/A</v>
      </c>
      <c r="T66" s="41">
        <f>IFERROR((ABS(T65-T64)),Refs!$B$3)</f>
        <v>8.9999999999999858E-2</v>
      </c>
      <c r="U66" s="41">
        <f>IFERROR((((2*(ABS((U64-U65))))/(U65+U64))*100),Refs!$B$3)</f>
        <v>14.285714285714285</v>
      </c>
      <c r="V66" s="41">
        <f>IFERROR((((2*(ABS((V64-V65))))/(V65+V64))*100),Refs!$B$3)</f>
        <v>0</v>
      </c>
      <c r="W66" s="41">
        <f>IFERROR((((2*(ABS((W64-W65))))/(W65+W64))*100),Refs!$B$3)</f>
        <v>48.648648648648646</v>
      </c>
      <c r="X66" s="41" t="str">
        <f>IFERROR((((2*(ABS((X64-X65))))/(X65+X64))*100),Refs!$B$3)</f>
        <v>N/A</v>
      </c>
      <c r="Y66" s="42">
        <f>IFERROR((((2*(ABS((Y64-Y65))))/(Y65+Y64))*100),Refs!$B$3)</f>
        <v>33.333333333333329</v>
      </c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  <c r="BH66" s="104"/>
      <c r="BI66" s="104"/>
      <c r="BJ66" s="104"/>
      <c r="BK66" s="104"/>
      <c r="BL66" s="104"/>
      <c r="BM66" s="104"/>
      <c r="BN66" s="104"/>
      <c r="BO66" s="104"/>
      <c r="BP66" s="104"/>
      <c r="BQ66" s="104"/>
      <c r="BR66" s="104"/>
      <c r="BS66" s="104"/>
      <c r="BT66" s="104"/>
      <c r="BU66" s="104"/>
      <c r="BV66" s="104"/>
      <c r="BW66" s="104"/>
      <c r="BX66" s="104"/>
      <c r="BY66" s="104"/>
      <c r="BZ66" s="104"/>
      <c r="CA66" s="104"/>
      <c r="CB66" s="104"/>
      <c r="CC66" s="104"/>
      <c r="CD66" s="104"/>
      <c r="CE66" s="104"/>
      <c r="CF66" s="104"/>
      <c r="CG66" s="104"/>
      <c r="CH66" s="104"/>
      <c r="CI66" s="104"/>
      <c r="CJ66" s="104"/>
      <c r="CK66" s="104"/>
      <c r="CL66" s="104"/>
      <c r="CM66" s="104"/>
      <c r="CN66" s="104"/>
      <c r="CO66" s="104"/>
      <c r="CP66" s="104"/>
      <c r="CQ66" s="104"/>
      <c r="CR66" s="104"/>
      <c r="CS66" s="104"/>
      <c r="CT66" s="104"/>
      <c r="CU66" s="104"/>
    </row>
    <row r="67" spans="1:99" s="13" customFormat="1" ht="63.75">
      <c r="A67" s="136" t="s">
        <v>110</v>
      </c>
      <c r="B67" s="137"/>
      <c r="C67" s="138"/>
      <c r="D67" s="43"/>
      <c r="E67" s="44"/>
      <c r="F67" s="44"/>
      <c r="G67" s="27"/>
      <c r="H67" s="27"/>
      <c r="I67" s="44"/>
      <c r="J67" s="27"/>
      <c r="K67" s="44"/>
      <c r="L67" s="27"/>
      <c r="M67" s="27"/>
      <c r="N67" s="27"/>
      <c r="O67" s="24"/>
      <c r="P67" s="26" t="s">
        <v>240</v>
      </c>
      <c r="Q67" s="27"/>
      <c r="R67" s="44"/>
      <c r="S67" s="27"/>
      <c r="T67" s="27"/>
      <c r="U67" s="44"/>
      <c r="V67" s="44"/>
      <c r="W67" s="44"/>
      <c r="X67" s="27"/>
      <c r="Y67" s="123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1"/>
      <c r="BZ67" s="101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1"/>
      <c r="CM67" s="101"/>
      <c r="CN67" s="101"/>
      <c r="CO67" s="101"/>
      <c r="CP67" s="101"/>
      <c r="CQ67" s="101"/>
      <c r="CR67" s="101"/>
      <c r="CS67" s="101"/>
      <c r="CT67" s="101"/>
      <c r="CU67" s="101"/>
    </row>
    <row r="68" spans="1:99" s="13" customFormat="1">
      <c r="A68" s="136" t="s">
        <v>111</v>
      </c>
      <c r="B68" s="137"/>
      <c r="C68" s="138"/>
      <c r="D68" s="43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48" t="s">
        <v>114</v>
      </c>
      <c r="Q68" s="27"/>
      <c r="R68" s="27"/>
      <c r="S68" s="27"/>
      <c r="T68" s="27"/>
      <c r="U68" s="27"/>
      <c r="V68" s="27"/>
      <c r="W68" s="27"/>
      <c r="X68" s="27"/>
      <c r="Y68" s="47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1"/>
      <c r="BZ68" s="101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1"/>
      <c r="CM68" s="101"/>
      <c r="CN68" s="101"/>
      <c r="CO68" s="101"/>
      <c r="CP68" s="101"/>
      <c r="CQ68" s="101"/>
      <c r="CR68" s="101"/>
      <c r="CS68" s="101"/>
      <c r="CT68" s="101"/>
      <c r="CU68" s="101"/>
    </row>
    <row r="69" spans="1:99" s="14" customFormat="1" ht="26.25" thickBot="1">
      <c r="A69" s="139" t="s">
        <v>112</v>
      </c>
      <c r="B69" s="140"/>
      <c r="C69" s="141"/>
      <c r="D69" s="49"/>
      <c r="E69" s="50"/>
      <c r="F69" s="50"/>
      <c r="G69" s="51"/>
      <c r="H69" s="51"/>
      <c r="I69" s="50"/>
      <c r="J69" s="51"/>
      <c r="K69" s="50"/>
      <c r="L69" s="51"/>
      <c r="M69" s="51"/>
      <c r="N69" s="51"/>
      <c r="O69" s="25"/>
      <c r="P69" s="52" t="s">
        <v>118</v>
      </c>
      <c r="Q69" s="51"/>
      <c r="R69" s="50"/>
      <c r="S69" s="51"/>
      <c r="T69" s="51"/>
      <c r="U69" s="50"/>
      <c r="V69" s="50"/>
      <c r="W69" s="50"/>
      <c r="X69" s="51"/>
      <c r="Y69" s="124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1"/>
      <c r="BZ69" s="101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1"/>
      <c r="CM69" s="101"/>
      <c r="CN69" s="101"/>
      <c r="CO69" s="101"/>
      <c r="CP69" s="101"/>
      <c r="CQ69" s="101"/>
      <c r="CR69" s="101"/>
      <c r="CS69" s="101"/>
      <c r="CT69" s="101"/>
      <c r="CU69" s="101"/>
    </row>
    <row r="70" spans="1:99" s="12" customFormat="1">
      <c r="A70" s="15" t="s">
        <v>247</v>
      </c>
      <c r="B70" s="16">
        <v>40457</v>
      </c>
      <c r="C70" s="17" t="s">
        <v>36</v>
      </c>
      <c r="D70" s="56"/>
      <c r="E70" s="57"/>
      <c r="F70" s="57">
        <v>7.4</v>
      </c>
      <c r="G70" s="57" t="s">
        <v>38</v>
      </c>
      <c r="H70" s="57">
        <v>4680</v>
      </c>
      <c r="I70" s="58">
        <v>4480</v>
      </c>
      <c r="J70" s="58">
        <v>9.1999999999999993</v>
      </c>
      <c r="K70" s="58"/>
      <c r="L70" s="58"/>
      <c r="M70" s="58" t="s">
        <v>38</v>
      </c>
      <c r="N70" s="58"/>
      <c r="O70" s="58">
        <v>8490</v>
      </c>
      <c r="P70" s="58"/>
      <c r="Q70" s="58">
        <v>9.1</v>
      </c>
      <c r="R70" s="58">
        <v>4.2</v>
      </c>
      <c r="S70" s="58" t="s">
        <v>38</v>
      </c>
      <c r="T70" s="58">
        <v>5.18</v>
      </c>
      <c r="U70" s="58">
        <v>9300</v>
      </c>
      <c r="V70" s="59">
        <v>11000</v>
      </c>
      <c r="W70" s="59"/>
      <c r="X70" s="59">
        <v>100</v>
      </c>
      <c r="Y70" s="125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1"/>
      <c r="BN70" s="101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1"/>
      <c r="BZ70" s="101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1"/>
      <c r="CM70" s="101"/>
      <c r="CN70" s="101"/>
      <c r="CO70" s="101"/>
      <c r="CP70" s="101"/>
      <c r="CQ70" s="101"/>
      <c r="CR70" s="101"/>
      <c r="CS70" s="101"/>
      <c r="CT70" s="101"/>
      <c r="CU70" s="101"/>
    </row>
    <row r="71" spans="1:99" s="12" customFormat="1">
      <c r="A71" s="18" t="s">
        <v>247</v>
      </c>
      <c r="B71" s="19">
        <v>40457</v>
      </c>
      <c r="C71" s="20" t="s">
        <v>155</v>
      </c>
      <c r="D71" s="64"/>
      <c r="E71" s="65"/>
      <c r="F71" s="65">
        <v>4.4000000000000004</v>
      </c>
      <c r="G71" s="65" t="s">
        <v>38</v>
      </c>
      <c r="H71" s="65">
        <v>4740</v>
      </c>
      <c r="I71" s="66">
        <v>4310</v>
      </c>
      <c r="J71" s="66">
        <v>9.1</v>
      </c>
      <c r="K71" s="66"/>
      <c r="L71" s="66"/>
      <c r="M71" s="66" t="s">
        <v>38</v>
      </c>
      <c r="N71" s="66"/>
      <c r="O71" s="66">
        <v>8510</v>
      </c>
      <c r="P71" s="66"/>
      <c r="Q71" s="66">
        <v>5.3</v>
      </c>
      <c r="R71" s="66">
        <v>2.7</v>
      </c>
      <c r="S71" s="66" t="s">
        <v>38</v>
      </c>
      <c r="T71" s="66">
        <v>5.12</v>
      </c>
      <c r="U71" s="66">
        <v>9400</v>
      </c>
      <c r="V71" s="67">
        <v>10000</v>
      </c>
      <c r="W71" s="67"/>
      <c r="X71" s="67">
        <v>99</v>
      </c>
      <c r="Y71" s="126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1"/>
      <c r="BZ71" s="101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1"/>
      <c r="CM71" s="101"/>
      <c r="CN71" s="101"/>
      <c r="CO71" s="101"/>
      <c r="CP71" s="101"/>
      <c r="CQ71" s="101"/>
      <c r="CR71" s="101"/>
      <c r="CS71" s="101"/>
      <c r="CT71" s="101"/>
      <c r="CU71" s="101"/>
    </row>
    <row r="72" spans="1:99" s="21" customFormat="1">
      <c r="A72" s="133" t="s">
        <v>43</v>
      </c>
      <c r="B72" s="134"/>
      <c r="C72" s="135"/>
      <c r="D72" s="40" t="str">
        <f>IFERROR((((2*(ABS((D70-D71))))/(D71+D70))*100),Refs!$B$3)</f>
        <v>N/A</v>
      </c>
      <c r="E72" s="41" t="str">
        <f>IFERROR((((2*(ABS((E70-E71))))/(E71+E70))*100),Refs!$B$3)</f>
        <v>N/A</v>
      </c>
      <c r="F72" s="41">
        <f>IFERROR((((2*(ABS((F70-F71))))/(F71+F70))*100),Refs!$B$3)</f>
        <v>50.847457627118644</v>
      </c>
      <c r="G72" s="41" t="str">
        <f>IFERROR((((2*(ABS((G70-G71))))/(G71+G70))*100),Refs!$B$3)</f>
        <v>N/A</v>
      </c>
      <c r="H72" s="41">
        <f>IFERROR((((2*(ABS((H70-H71))))/(H71+H70))*100),Refs!$B$3)</f>
        <v>1.2738853503184715</v>
      </c>
      <c r="I72" s="41">
        <f>IFERROR((((2*(ABS((I70-I71))))/(I71+I70))*100),Refs!$B$3)</f>
        <v>3.8680318543799777</v>
      </c>
      <c r="J72" s="41">
        <f>IFERROR((((2*(ABS((J70-J71))))/(J71+J70))*100),Refs!$B$3)</f>
        <v>1.0928961748633843</v>
      </c>
      <c r="K72" s="41" t="str">
        <f>IFERROR((((2*(ABS((K70-K71))))/(K71+K70))*100),Refs!$B$3)</f>
        <v>N/A</v>
      </c>
      <c r="L72" s="41" t="str">
        <f>IFERROR((((2*(ABS((L70-L71))))/(L71+L70))*100),Refs!$B$3)</f>
        <v>N/A</v>
      </c>
      <c r="M72" s="41" t="str">
        <f>IFERROR((((2*(ABS((M70-M71))))/(M71+M70))*100),Refs!$B$3)</f>
        <v>N/A</v>
      </c>
      <c r="N72" s="41" t="str">
        <f>IFERROR((((2*(ABS((N70-N71))))/(N71+N70))*100),Refs!$B$3)</f>
        <v>N/A</v>
      </c>
      <c r="O72" s="41">
        <f>IFERROR((((2*(ABS((O70-O71))))/(O71+O70))*100),Refs!$B$3)</f>
        <v>0.23529411764705879</v>
      </c>
      <c r="P72" s="41" t="str">
        <f>IFERROR((((2*(ABS((P70-P71))))/(P71+P70))*100),Refs!$B$3)</f>
        <v>N/A</v>
      </c>
      <c r="Q72" s="41">
        <f>IFERROR((((2*(ABS((Q70-Q71))))/(Q71+Q70))*100),Refs!$B$3)</f>
        <v>52.777777777777779</v>
      </c>
      <c r="R72" s="41">
        <f>IFERROR((((2*(ABS((R70-R71))))/(R71+R70))*100),Refs!$B$3)</f>
        <v>43.478260869565219</v>
      </c>
      <c r="S72" s="41" t="str">
        <f>IFERROR((((2*(ABS((S70-S71))))/(S71+S70))*100),Refs!$B$3)</f>
        <v>N/A</v>
      </c>
      <c r="T72" s="41">
        <f>IFERROR((ABS(T71-T70)),Refs!$B$3)</f>
        <v>5.9999999999999609E-2</v>
      </c>
      <c r="U72" s="41">
        <f>IFERROR((((2*(ABS((U70-U71))))/(U71+U70))*100),Refs!$B$3)</f>
        <v>1.0695187165775399</v>
      </c>
      <c r="V72" s="41">
        <f>IFERROR((((2*(ABS((V70-V71))))/(V71+V70))*100),Refs!$B$3)</f>
        <v>9.5238095238095237</v>
      </c>
      <c r="W72" s="41" t="str">
        <f>IFERROR((((2*(ABS((W70-W71))))/(W71+W70))*100),Refs!$B$3)</f>
        <v>N/A</v>
      </c>
      <c r="X72" s="41">
        <f>IFERROR((((2*(ABS((X70-X71))))/(X71+X70))*100),Refs!$B$3)</f>
        <v>1.0050251256281406</v>
      </c>
      <c r="Y72" s="42" t="str">
        <f>IFERROR((((2*(ABS((Y70-Y71))))/(Y71+Y70))*100),Refs!$B$3)</f>
        <v>N/A</v>
      </c>
      <c r="Z72" s="104"/>
      <c r="AA72" s="104"/>
      <c r="AB72" s="104"/>
      <c r="AC72" s="104"/>
      <c r="AD72" s="104"/>
      <c r="AE72" s="104"/>
      <c r="AF72" s="104"/>
      <c r="AG72" s="104"/>
      <c r="AH72" s="104"/>
      <c r="AI72" s="104"/>
      <c r="AJ72" s="104"/>
      <c r="AK72" s="104"/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  <c r="BF72" s="104"/>
      <c r="BG72" s="104"/>
      <c r="BH72" s="104"/>
      <c r="BI72" s="104"/>
      <c r="BJ72" s="104"/>
      <c r="BK72" s="104"/>
      <c r="BL72" s="104"/>
      <c r="BM72" s="104"/>
      <c r="BN72" s="104"/>
      <c r="BO72" s="104"/>
      <c r="BP72" s="104"/>
      <c r="BQ72" s="104"/>
      <c r="BR72" s="104"/>
      <c r="BS72" s="104"/>
      <c r="BT72" s="104"/>
      <c r="BU72" s="104"/>
      <c r="BV72" s="104"/>
      <c r="BW72" s="104"/>
      <c r="BX72" s="104"/>
      <c r="BY72" s="104"/>
      <c r="BZ72" s="104"/>
      <c r="CA72" s="104"/>
      <c r="CB72" s="104"/>
      <c r="CC72" s="104"/>
      <c r="CD72" s="104"/>
      <c r="CE72" s="104"/>
      <c r="CF72" s="104"/>
      <c r="CG72" s="104"/>
      <c r="CH72" s="104"/>
      <c r="CI72" s="104"/>
      <c r="CJ72" s="104"/>
      <c r="CK72" s="104"/>
      <c r="CL72" s="104"/>
      <c r="CM72" s="104"/>
      <c r="CN72" s="104"/>
      <c r="CO72" s="104"/>
      <c r="CP72" s="104"/>
      <c r="CQ72" s="104"/>
      <c r="CR72" s="104"/>
      <c r="CS72" s="104"/>
      <c r="CT72" s="104"/>
      <c r="CU72" s="104"/>
    </row>
    <row r="73" spans="1:99" s="13" customFormat="1" ht="38.25">
      <c r="A73" s="136" t="s">
        <v>110</v>
      </c>
      <c r="B73" s="137"/>
      <c r="C73" s="138"/>
      <c r="D73" s="43"/>
      <c r="E73" s="44"/>
      <c r="F73" s="26" t="s">
        <v>254</v>
      </c>
      <c r="G73" s="27"/>
      <c r="H73" s="27"/>
      <c r="I73" s="44"/>
      <c r="J73" s="26"/>
      <c r="K73" s="44"/>
      <c r="L73" s="24"/>
      <c r="M73" s="27"/>
      <c r="N73" s="27"/>
      <c r="O73" s="44"/>
      <c r="P73" s="44"/>
      <c r="Q73" s="26" t="s">
        <v>254</v>
      </c>
      <c r="R73" s="44"/>
      <c r="S73" s="27"/>
      <c r="T73" s="27"/>
      <c r="U73" s="44"/>
      <c r="V73" s="44"/>
      <c r="W73" s="44"/>
      <c r="X73" s="27"/>
      <c r="Y73" s="130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1"/>
      <c r="BN73" s="101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1"/>
      <c r="BZ73" s="101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1"/>
      <c r="CM73" s="101"/>
      <c r="CN73" s="101"/>
      <c r="CO73" s="101"/>
      <c r="CP73" s="101"/>
      <c r="CQ73" s="101"/>
      <c r="CR73" s="101"/>
      <c r="CS73" s="101"/>
      <c r="CT73" s="101"/>
      <c r="CU73" s="101"/>
    </row>
    <row r="74" spans="1:99" s="13" customFormat="1">
      <c r="A74" s="136" t="s">
        <v>111</v>
      </c>
      <c r="B74" s="137"/>
      <c r="C74" s="138"/>
      <c r="D74" s="43"/>
      <c r="E74" s="27"/>
      <c r="F74" s="48" t="s">
        <v>114</v>
      </c>
      <c r="G74" s="27"/>
      <c r="H74" s="27"/>
      <c r="I74" s="27"/>
      <c r="J74" s="48"/>
      <c r="K74" s="27"/>
      <c r="L74" s="27"/>
      <c r="M74" s="27"/>
      <c r="N74" s="27"/>
      <c r="O74" s="27"/>
      <c r="P74" s="27"/>
      <c r="Q74" s="48" t="s">
        <v>114</v>
      </c>
      <c r="R74" s="27"/>
      <c r="S74" s="27"/>
      <c r="T74" s="27"/>
      <c r="U74" s="27"/>
      <c r="V74" s="27"/>
      <c r="W74" s="27"/>
      <c r="X74" s="27"/>
      <c r="Y74" s="47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1"/>
      <c r="BZ74" s="101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1"/>
      <c r="CM74" s="101"/>
      <c r="CN74" s="101"/>
      <c r="CO74" s="101"/>
      <c r="CP74" s="101"/>
      <c r="CQ74" s="101"/>
      <c r="CR74" s="101"/>
      <c r="CS74" s="101"/>
      <c r="CT74" s="101"/>
      <c r="CU74" s="101"/>
    </row>
    <row r="75" spans="1:99" s="14" customFormat="1" ht="39" thickBot="1">
      <c r="A75" s="139" t="s">
        <v>112</v>
      </c>
      <c r="B75" s="140"/>
      <c r="C75" s="141"/>
      <c r="D75" s="49"/>
      <c r="E75" s="50"/>
      <c r="F75" s="25" t="s">
        <v>251</v>
      </c>
      <c r="G75" s="51"/>
      <c r="H75" s="51"/>
      <c r="I75" s="50"/>
      <c r="J75" s="52"/>
      <c r="K75" s="50"/>
      <c r="L75" s="25"/>
      <c r="M75" s="51"/>
      <c r="N75" s="51"/>
      <c r="O75" s="50"/>
      <c r="P75" s="50"/>
      <c r="Q75" s="25" t="s">
        <v>251</v>
      </c>
      <c r="R75" s="50"/>
      <c r="S75" s="51"/>
      <c r="T75" s="51"/>
      <c r="U75" s="50"/>
      <c r="V75" s="50"/>
      <c r="W75" s="50"/>
      <c r="X75" s="51"/>
      <c r="Y75" s="131"/>
      <c r="Z75" s="101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1"/>
      <c r="BN75" s="101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1"/>
      <c r="BZ75" s="101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1"/>
      <c r="CM75" s="101"/>
      <c r="CN75" s="101"/>
      <c r="CO75" s="101"/>
      <c r="CP75" s="101"/>
      <c r="CQ75" s="101"/>
      <c r="CR75" s="101"/>
      <c r="CS75" s="101"/>
      <c r="CT75" s="101"/>
      <c r="CU75" s="101"/>
    </row>
    <row r="76" spans="1:99" s="12" customFormat="1">
      <c r="A76" s="15" t="s">
        <v>252</v>
      </c>
      <c r="B76" s="16">
        <v>40458</v>
      </c>
      <c r="C76" s="17" t="s">
        <v>36</v>
      </c>
      <c r="D76" s="56"/>
      <c r="E76" s="57"/>
      <c r="F76" s="57">
        <v>17</v>
      </c>
      <c r="G76" s="57" t="s">
        <v>38</v>
      </c>
      <c r="H76" s="57">
        <v>47.1</v>
      </c>
      <c r="I76" s="58">
        <v>47.1</v>
      </c>
      <c r="J76" s="58" t="s">
        <v>38</v>
      </c>
      <c r="K76" s="58"/>
      <c r="L76" s="58"/>
      <c r="M76" s="58" t="s">
        <v>38</v>
      </c>
      <c r="N76" s="58"/>
      <c r="O76" s="58">
        <v>123</v>
      </c>
      <c r="P76" s="58"/>
      <c r="Q76" s="58">
        <v>21</v>
      </c>
      <c r="R76" s="58">
        <v>0.04</v>
      </c>
      <c r="S76" s="58" t="s">
        <v>38</v>
      </c>
      <c r="T76" s="58">
        <v>7.2</v>
      </c>
      <c r="U76" s="58">
        <v>37</v>
      </c>
      <c r="V76" s="59">
        <v>80</v>
      </c>
      <c r="W76" s="59"/>
      <c r="X76" s="59">
        <v>3</v>
      </c>
      <c r="Y76" s="125"/>
      <c r="Z76" s="101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1"/>
      <c r="BN76" s="101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1"/>
      <c r="BZ76" s="101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1"/>
      <c r="CM76" s="101"/>
      <c r="CN76" s="101"/>
      <c r="CO76" s="101"/>
      <c r="CP76" s="101"/>
      <c r="CQ76" s="101"/>
      <c r="CR76" s="101"/>
      <c r="CS76" s="101"/>
      <c r="CT76" s="101"/>
      <c r="CU76" s="101"/>
    </row>
    <row r="77" spans="1:99" s="12" customFormat="1">
      <c r="A77" s="18" t="s">
        <v>252</v>
      </c>
      <c r="B77" s="19">
        <v>40458</v>
      </c>
      <c r="C77" s="20" t="s">
        <v>155</v>
      </c>
      <c r="D77" s="64"/>
      <c r="E77" s="65"/>
      <c r="F77" s="65">
        <v>22</v>
      </c>
      <c r="G77" s="65" t="s">
        <v>38</v>
      </c>
      <c r="H77" s="65">
        <v>46.6</v>
      </c>
      <c r="I77" s="66">
        <v>48.6</v>
      </c>
      <c r="J77" s="66" t="s">
        <v>38</v>
      </c>
      <c r="K77" s="66"/>
      <c r="L77" s="66"/>
      <c r="M77" s="66" t="s">
        <v>38</v>
      </c>
      <c r="N77" s="66"/>
      <c r="O77" s="66">
        <v>122</v>
      </c>
      <c r="P77" s="66"/>
      <c r="Q77" s="66">
        <v>27</v>
      </c>
      <c r="R77" s="66">
        <v>7.0000000000000001E-3</v>
      </c>
      <c r="S77" s="66" t="s">
        <v>38</v>
      </c>
      <c r="T77" s="66">
        <v>7.27</v>
      </c>
      <c r="U77" s="66">
        <v>40</v>
      </c>
      <c r="V77" s="67">
        <v>80</v>
      </c>
      <c r="W77" s="67"/>
      <c r="X77" s="67">
        <v>3</v>
      </c>
      <c r="Y77" s="126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1"/>
      <c r="BN77" s="101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1"/>
      <c r="BZ77" s="101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1"/>
      <c r="CM77" s="101"/>
      <c r="CN77" s="101"/>
      <c r="CO77" s="101"/>
      <c r="CP77" s="101"/>
      <c r="CQ77" s="101"/>
      <c r="CR77" s="101"/>
      <c r="CS77" s="101"/>
      <c r="CT77" s="101"/>
      <c r="CU77" s="101"/>
    </row>
    <row r="78" spans="1:99" s="21" customFormat="1">
      <c r="A78" s="133" t="s">
        <v>43</v>
      </c>
      <c r="B78" s="134"/>
      <c r="C78" s="135"/>
      <c r="D78" s="40" t="str">
        <f>IFERROR((((2*(ABS((D76-D77))))/(D77+D76))*100),Refs!$B$3)</f>
        <v>N/A</v>
      </c>
      <c r="E78" s="41" t="str">
        <f>IFERROR((((2*(ABS((E76-E77))))/(E77+E76))*100),Refs!$B$3)</f>
        <v>N/A</v>
      </c>
      <c r="F78" s="41">
        <f>IFERROR((((2*(ABS((F76-F77))))/(F77+F76))*100),Refs!$B$3)</f>
        <v>25.641025641025639</v>
      </c>
      <c r="G78" s="41" t="str">
        <f>IFERROR((((2*(ABS((G76-G77))))/(G77+G76))*100),Refs!$B$3)</f>
        <v>N/A</v>
      </c>
      <c r="H78" s="41">
        <f>IFERROR((((2*(ABS((H76-H77))))/(H77+H76))*100),Refs!$B$3)</f>
        <v>1.0672358591248665</v>
      </c>
      <c r="I78" s="41">
        <f>IFERROR((((2*(ABS((I76-I77))))/(I77+I76))*100),Refs!$B$3)</f>
        <v>3.1347962382445136</v>
      </c>
      <c r="J78" s="41" t="str">
        <f>IFERROR((((2*(ABS((J76-J77))))/(J77+J76))*100),Refs!$B$3)</f>
        <v>N/A</v>
      </c>
      <c r="K78" s="41" t="str">
        <f>IFERROR((((2*(ABS((K76-K77))))/(K77+K76))*100),Refs!$B$3)</f>
        <v>N/A</v>
      </c>
      <c r="L78" s="41" t="str">
        <f>IFERROR((((2*(ABS((L76-L77))))/(L77+L76))*100),Refs!$B$3)</f>
        <v>N/A</v>
      </c>
      <c r="M78" s="41" t="str">
        <f>IFERROR((((2*(ABS((M76-M77))))/(M77+M76))*100),Refs!$B$3)</f>
        <v>N/A</v>
      </c>
      <c r="N78" s="41" t="str">
        <f>IFERROR((((2*(ABS((N76-N77))))/(N77+N76))*100),Refs!$B$3)</f>
        <v>N/A</v>
      </c>
      <c r="O78" s="41">
        <f>IFERROR((((2*(ABS((O76-O77))))/(O77+O76))*100),Refs!$B$3)</f>
        <v>0.81632653061224492</v>
      </c>
      <c r="P78" s="41" t="str">
        <f>IFERROR((((2*(ABS((P76-P77))))/(P77+P76))*100),Refs!$B$3)</f>
        <v>N/A</v>
      </c>
      <c r="Q78" s="41">
        <f>IFERROR((((2*(ABS((Q76-Q77))))/(Q77+Q76))*100),Refs!$B$3)</f>
        <v>25</v>
      </c>
      <c r="R78" s="41">
        <f>IFERROR((((2*(ABS((R76-R77))))/(R77+R76))*100),Refs!$B$3)</f>
        <v>140.42553191489361</v>
      </c>
      <c r="S78" s="41" t="str">
        <f>IFERROR((((2*(ABS((S76-S77))))/(S77+S76))*100),Refs!$B$3)</f>
        <v>N/A</v>
      </c>
      <c r="T78" s="41">
        <f>IFERROR((ABS(T77-T76)),Refs!$B$3)</f>
        <v>6.9999999999999396E-2</v>
      </c>
      <c r="U78" s="41">
        <f>IFERROR((((2*(ABS((U76-U77))))/(U77+U76))*100),Refs!$B$3)</f>
        <v>7.7922077922077921</v>
      </c>
      <c r="V78" s="41">
        <f>IFERROR((((2*(ABS((V76-V77))))/(V77+V76))*100),Refs!$B$3)</f>
        <v>0</v>
      </c>
      <c r="W78" s="41" t="str">
        <f>IFERROR((((2*(ABS((W76-W77))))/(W77+W76))*100),Refs!$B$3)</f>
        <v>N/A</v>
      </c>
      <c r="X78" s="41">
        <f>IFERROR((((2*(ABS((X76-X77))))/(X77+X76))*100),Refs!$B$3)</f>
        <v>0</v>
      </c>
      <c r="Y78" s="42" t="str">
        <f>IFERROR((((2*(ABS((Y76-Y77))))/(Y77+Y76))*100),Refs!$B$3)</f>
        <v>N/A</v>
      </c>
      <c r="Z78" s="104"/>
      <c r="AA78" s="104"/>
      <c r="AB78" s="104"/>
      <c r="AC78" s="104"/>
      <c r="AD78" s="104"/>
      <c r="AE78" s="104"/>
      <c r="AF78" s="104"/>
      <c r="AG78" s="104"/>
      <c r="AH78" s="104"/>
      <c r="AI78" s="104"/>
      <c r="AJ78" s="104"/>
      <c r="AK78" s="104"/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  <c r="BF78" s="104"/>
      <c r="BG78" s="104"/>
      <c r="BH78" s="104"/>
      <c r="BI78" s="104"/>
      <c r="BJ78" s="104"/>
      <c r="BK78" s="104"/>
      <c r="BL78" s="104"/>
      <c r="BM78" s="104"/>
      <c r="BN78" s="104"/>
      <c r="BO78" s="104"/>
      <c r="BP78" s="104"/>
      <c r="BQ78" s="104"/>
      <c r="BR78" s="104"/>
      <c r="BS78" s="104"/>
      <c r="BT78" s="104"/>
      <c r="BU78" s="104"/>
      <c r="BV78" s="104"/>
      <c r="BW78" s="104"/>
      <c r="BX78" s="104"/>
      <c r="BY78" s="104"/>
      <c r="BZ78" s="104"/>
      <c r="CA78" s="104"/>
      <c r="CB78" s="104"/>
      <c r="CC78" s="104"/>
      <c r="CD78" s="104"/>
      <c r="CE78" s="104"/>
      <c r="CF78" s="104"/>
      <c r="CG78" s="104"/>
      <c r="CH78" s="104"/>
      <c r="CI78" s="104"/>
      <c r="CJ78" s="104"/>
      <c r="CK78" s="104"/>
      <c r="CL78" s="104"/>
      <c r="CM78" s="104"/>
      <c r="CN78" s="104"/>
      <c r="CO78" s="104"/>
      <c r="CP78" s="104"/>
      <c r="CQ78" s="104"/>
      <c r="CR78" s="104"/>
      <c r="CS78" s="104"/>
      <c r="CT78" s="104"/>
      <c r="CU78" s="104"/>
    </row>
    <row r="79" spans="1:99" s="13" customFormat="1" ht="63.75">
      <c r="A79" s="136" t="s">
        <v>110</v>
      </c>
      <c r="B79" s="137"/>
      <c r="C79" s="138"/>
      <c r="D79" s="43"/>
      <c r="E79" s="44"/>
      <c r="F79" s="44"/>
      <c r="G79" s="27"/>
      <c r="H79" s="27"/>
      <c r="I79" s="44"/>
      <c r="J79" s="27"/>
      <c r="K79" s="44"/>
      <c r="L79" s="27"/>
      <c r="M79" s="27"/>
      <c r="N79" s="27"/>
      <c r="O79" s="44"/>
      <c r="P79" s="44"/>
      <c r="Q79" s="27"/>
      <c r="R79" s="26" t="s">
        <v>240</v>
      </c>
      <c r="S79" s="27"/>
      <c r="T79" s="27"/>
      <c r="U79" s="44"/>
      <c r="V79" s="44"/>
      <c r="W79" s="44"/>
      <c r="X79" s="27"/>
      <c r="Y79" s="130"/>
      <c r="Z79" s="101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1"/>
      <c r="BN79" s="101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1"/>
      <c r="BZ79" s="101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1"/>
      <c r="CM79" s="101"/>
      <c r="CN79" s="101"/>
      <c r="CO79" s="101"/>
      <c r="CP79" s="101"/>
      <c r="CQ79" s="101"/>
      <c r="CR79" s="101"/>
      <c r="CS79" s="101"/>
      <c r="CT79" s="101"/>
      <c r="CU79" s="101"/>
    </row>
    <row r="80" spans="1:99" s="13" customFormat="1">
      <c r="A80" s="136" t="s">
        <v>111</v>
      </c>
      <c r="B80" s="137"/>
      <c r="C80" s="138"/>
      <c r="D80" s="43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48" t="s">
        <v>114</v>
      </c>
      <c r="S80" s="27"/>
      <c r="T80" s="27"/>
      <c r="U80" s="27"/>
      <c r="V80" s="27"/>
      <c r="W80" s="27"/>
      <c r="X80" s="27"/>
      <c r="Y80" s="47"/>
      <c r="Z80" s="101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1"/>
      <c r="BN80" s="101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1"/>
      <c r="BZ80" s="101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1"/>
      <c r="CM80" s="101"/>
      <c r="CN80" s="101"/>
      <c r="CO80" s="101"/>
      <c r="CP80" s="101"/>
      <c r="CQ80" s="101"/>
      <c r="CR80" s="101"/>
      <c r="CS80" s="101"/>
      <c r="CT80" s="101"/>
      <c r="CU80" s="101"/>
    </row>
    <row r="81" spans="1:99" s="14" customFormat="1" ht="26.25" thickBot="1">
      <c r="A81" s="139" t="s">
        <v>112</v>
      </c>
      <c r="B81" s="140"/>
      <c r="C81" s="141"/>
      <c r="D81" s="49"/>
      <c r="E81" s="50"/>
      <c r="F81" s="50"/>
      <c r="G81" s="51"/>
      <c r="H81" s="51"/>
      <c r="I81" s="50"/>
      <c r="J81" s="51"/>
      <c r="K81" s="50"/>
      <c r="L81" s="51"/>
      <c r="M81" s="51"/>
      <c r="N81" s="51"/>
      <c r="O81" s="50"/>
      <c r="P81" s="50"/>
      <c r="Q81" s="51"/>
      <c r="R81" s="52" t="s">
        <v>118</v>
      </c>
      <c r="S81" s="51"/>
      <c r="T81" s="51"/>
      <c r="U81" s="50"/>
      <c r="V81" s="50"/>
      <c r="W81" s="50"/>
      <c r="X81" s="51"/>
      <c r="Y81" s="13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1"/>
      <c r="BN81" s="101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1"/>
      <c r="BZ81" s="101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1"/>
      <c r="CM81" s="101"/>
      <c r="CN81" s="101"/>
      <c r="CO81" s="101"/>
      <c r="CP81" s="101"/>
      <c r="CQ81" s="101"/>
      <c r="CR81" s="101"/>
      <c r="CS81" s="101"/>
      <c r="CT81" s="101"/>
      <c r="CU81" s="101"/>
    </row>
    <row r="82" spans="1:99" s="12" customFormat="1">
      <c r="A82" s="15" t="s">
        <v>253</v>
      </c>
      <c r="B82" s="16">
        <v>40470</v>
      </c>
      <c r="C82" s="17" t="s">
        <v>36</v>
      </c>
      <c r="D82" s="56"/>
      <c r="E82" s="57"/>
      <c r="F82" s="57">
        <v>96</v>
      </c>
      <c r="G82" s="57" t="s">
        <v>38</v>
      </c>
      <c r="H82" s="57">
        <v>108</v>
      </c>
      <c r="I82" s="58">
        <v>113</v>
      </c>
      <c r="J82" s="58" t="s">
        <v>38</v>
      </c>
      <c r="K82" s="58"/>
      <c r="L82" s="58"/>
      <c r="M82" s="58" t="s">
        <v>38</v>
      </c>
      <c r="N82" s="58"/>
      <c r="O82" s="58">
        <v>213</v>
      </c>
      <c r="P82" s="58">
        <v>1.7</v>
      </c>
      <c r="Q82" s="58">
        <v>120</v>
      </c>
      <c r="R82" s="58">
        <v>2.5999999999999999E-2</v>
      </c>
      <c r="S82" s="58" t="s">
        <v>38</v>
      </c>
      <c r="T82" s="58">
        <v>7.99</v>
      </c>
      <c r="U82" s="58">
        <v>14</v>
      </c>
      <c r="V82" s="59">
        <v>110</v>
      </c>
      <c r="W82" s="59">
        <v>1.4</v>
      </c>
      <c r="X82" s="59" t="s">
        <v>120</v>
      </c>
      <c r="Y82" s="125">
        <v>1</v>
      </c>
      <c r="Z82" s="101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1"/>
      <c r="BN82" s="101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1"/>
      <c r="BZ82" s="101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1"/>
      <c r="CM82" s="101"/>
      <c r="CN82" s="101"/>
      <c r="CO82" s="101"/>
      <c r="CP82" s="101"/>
      <c r="CQ82" s="101"/>
      <c r="CR82" s="101"/>
      <c r="CS82" s="101"/>
      <c r="CT82" s="101"/>
      <c r="CU82" s="101"/>
    </row>
    <row r="83" spans="1:99" s="12" customFormat="1">
      <c r="A83" s="18" t="s">
        <v>253</v>
      </c>
      <c r="B83" s="19">
        <v>40470</v>
      </c>
      <c r="C83" s="20" t="s">
        <v>155</v>
      </c>
      <c r="D83" s="64"/>
      <c r="E83" s="65"/>
      <c r="F83" s="65">
        <v>96</v>
      </c>
      <c r="G83" s="65" t="s">
        <v>38</v>
      </c>
      <c r="H83" s="65">
        <v>107</v>
      </c>
      <c r="I83" s="66">
        <v>112</v>
      </c>
      <c r="J83" s="66">
        <v>0.6</v>
      </c>
      <c r="K83" s="66"/>
      <c r="L83" s="66"/>
      <c r="M83" s="66" t="s">
        <v>38</v>
      </c>
      <c r="N83" s="66"/>
      <c r="O83" s="66">
        <v>211</v>
      </c>
      <c r="P83" s="66">
        <v>2.5</v>
      </c>
      <c r="Q83" s="66">
        <v>120</v>
      </c>
      <c r="R83" s="66">
        <v>6.5000000000000002E-2</v>
      </c>
      <c r="S83" s="66" t="s">
        <v>38</v>
      </c>
      <c r="T83" s="66">
        <v>7.9</v>
      </c>
      <c r="U83" s="66">
        <v>15</v>
      </c>
      <c r="V83" s="67">
        <v>130</v>
      </c>
      <c r="W83" s="67">
        <v>1.8</v>
      </c>
      <c r="X83" s="67" t="s">
        <v>120</v>
      </c>
      <c r="Y83" s="126">
        <v>1</v>
      </c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1"/>
      <c r="BN83" s="101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1"/>
      <c r="BZ83" s="101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1"/>
      <c r="CM83" s="101"/>
      <c r="CN83" s="101"/>
      <c r="CO83" s="101"/>
      <c r="CP83" s="101"/>
      <c r="CQ83" s="101"/>
      <c r="CR83" s="101"/>
      <c r="CS83" s="101"/>
      <c r="CT83" s="101"/>
      <c r="CU83" s="101"/>
    </row>
    <row r="84" spans="1:99" s="21" customFormat="1">
      <c r="A84" s="133" t="s">
        <v>43</v>
      </c>
      <c r="B84" s="134"/>
      <c r="C84" s="135"/>
      <c r="D84" s="40" t="str">
        <f>IFERROR((((2*(ABS((D82-D83))))/(D83+D82))*100),Refs!$B$3)</f>
        <v>N/A</v>
      </c>
      <c r="E84" s="41" t="str">
        <f>IFERROR((((2*(ABS((E82-E83))))/(E83+E82))*100),Refs!$B$3)</f>
        <v>N/A</v>
      </c>
      <c r="F84" s="41">
        <f>IFERROR((((2*(ABS((F82-F83))))/(F83+F82))*100),Refs!$B$3)</f>
        <v>0</v>
      </c>
      <c r="G84" s="41" t="str">
        <f>IFERROR((((2*(ABS((G82-G83))))/(G83+G82))*100),Refs!$B$3)</f>
        <v>N/A</v>
      </c>
      <c r="H84" s="41">
        <f>IFERROR((((2*(ABS((H82-H83))))/(H83+H82))*100),Refs!$B$3)</f>
        <v>0.93023255813953487</v>
      </c>
      <c r="I84" s="41">
        <f>IFERROR((((2*(ABS((I82-I83))))/(I83+I82))*100),Refs!$B$3)</f>
        <v>0.88888888888888884</v>
      </c>
      <c r="J84" s="41" t="str">
        <f>IFERROR((((2*(ABS((J82-J83))))/(J83+J82))*100),Refs!$B$3)</f>
        <v>N/A</v>
      </c>
      <c r="K84" s="41" t="str">
        <f>IFERROR((((2*(ABS((K82-K83))))/(K83+K82))*100),Refs!$B$3)</f>
        <v>N/A</v>
      </c>
      <c r="L84" s="41" t="str">
        <f>IFERROR((((2*(ABS((L82-L83))))/(L83+L82))*100),Refs!$B$3)</f>
        <v>N/A</v>
      </c>
      <c r="M84" s="41" t="str">
        <f>IFERROR((((2*(ABS((M82-M83))))/(M83+M82))*100),Refs!$B$3)</f>
        <v>N/A</v>
      </c>
      <c r="N84" s="41" t="str">
        <f>IFERROR((((2*(ABS((N82-N83))))/(N83+N82))*100),Refs!$B$3)</f>
        <v>N/A</v>
      </c>
      <c r="O84" s="41">
        <f>IFERROR((((2*(ABS((O82-O83))))/(O83+O82))*100),Refs!$B$3)</f>
        <v>0.94339622641509435</v>
      </c>
      <c r="P84" s="41">
        <f>IFERROR((((2*(ABS((P82-P83))))/(P83+P82))*100),Refs!$B$3)</f>
        <v>38.095238095238095</v>
      </c>
      <c r="Q84" s="41">
        <f>IFERROR((((2*(ABS((Q82-Q83))))/(Q83+Q82))*100),Refs!$B$3)</f>
        <v>0</v>
      </c>
      <c r="R84" s="41">
        <f>IFERROR((((2*(ABS((R82-R83))))/(R83+R82))*100),Refs!$B$3)</f>
        <v>85.714285714285737</v>
      </c>
      <c r="S84" s="41" t="str">
        <f>IFERROR((((2*(ABS((S82-S83))))/(S83+S82))*100),Refs!$B$3)</f>
        <v>N/A</v>
      </c>
      <c r="T84" s="41">
        <f>IFERROR((ABS(T83-T82)),Refs!$B$3)</f>
        <v>8.9999999999999858E-2</v>
      </c>
      <c r="U84" s="41">
        <f>IFERROR((((2*(ABS((U82-U83))))/(U83+U82))*100),Refs!$B$3)</f>
        <v>6.8965517241379306</v>
      </c>
      <c r="V84" s="41">
        <f>IFERROR((((2*(ABS((V82-V83))))/(V83+V82))*100),Refs!$B$3)</f>
        <v>16.666666666666664</v>
      </c>
      <c r="W84" s="41">
        <f>IFERROR((((2*(ABS((W82-W83))))/(W83+W82))*100),Refs!$B$3)</f>
        <v>25.000000000000007</v>
      </c>
      <c r="X84" s="41" t="str">
        <f>IFERROR((((2*(ABS((X82-X83))))/(X83+X82))*100),Refs!$B$3)</f>
        <v>N/A</v>
      </c>
      <c r="Y84" s="42">
        <f>IFERROR((((2*(ABS((Y82-Y83))))/(Y83+Y82))*100),Refs!$B$3)</f>
        <v>0</v>
      </c>
      <c r="Z84" s="104"/>
      <c r="AA84" s="104"/>
      <c r="AB84" s="104"/>
      <c r="AC84" s="104"/>
      <c r="AD84" s="104"/>
      <c r="AE84" s="104"/>
      <c r="AF84" s="104"/>
      <c r="AG84" s="104"/>
      <c r="AH84" s="104"/>
      <c r="AI84" s="104"/>
      <c r="AJ84" s="104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  <c r="BF84" s="104"/>
      <c r="BG84" s="104"/>
      <c r="BH84" s="104"/>
      <c r="BI84" s="104"/>
      <c r="BJ84" s="104"/>
      <c r="BK84" s="104"/>
      <c r="BL84" s="104"/>
      <c r="BM84" s="104"/>
      <c r="BN84" s="104"/>
      <c r="BO84" s="104"/>
      <c r="BP84" s="104"/>
      <c r="BQ84" s="104"/>
      <c r="BR84" s="104"/>
      <c r="BS84" s="104"/>
      <c r="BT84" s="104"/>
      <c r="BU84" s="104"/>
      <c r="BV84" s="104"/>
      <c r="BW84" s="104"/>
      <c r="BX84" s="104"/>
      <c r="BY84" s="104"/>
      <c r="BZ84" s="104"/>
      <c r="CA84" s="104"/>
      <c r="CB84" s="104"/>
      <c r="CC84" s="104"/>
      <c r="CD84" s="104"/>
      <c r="CE84" s="104"/>
      <c r="CF84" s="104"/>
      <c r="CG84" s="104"/>
      <c r="CH84" s="104"/>
      <c r="CI84" s="104"/>
      <c r="CJ84" s="104"/>
      <c r="CK84" s="104"/>
      <c r="CL84" s="104"/>
      <c r="CM84" s="104"/>
      <c r="CN84" s="104"/>
      <c r="CO84" s="104"/>
      <c r="CP84" s="104"/>
      <c r="CQ84" s="104"/>
      <c r="CR84" s="104"/>
      <c r="CS84" s="104"/>
      <c r="CT84" s="104"/>
      <c r="CU84" s="104"/>
    </row>
    <row r="85" spans="1:99" s="13" customFormat="1" ht="38.25">
      <c r="A85" s="136" t="s">
        <v>110</v>
      </c>
      <c r="B85" s="137"/>
      <c r="C85" s="138"/>
      <c r="D85" s="43"/>
      <c r="E85" s="44"/>
      <c r="F85" s="44"/>
      <c r="G85" s="27"/>
      <c r="H85" s="27"/>
      <c r="I85" s="44"/>
      <c r="J85" s="27"/>
      <c r="K85" s="44"/>
      <c r="L85" s="27"/>
      <c r="M85" s="27"/>
      <c r="N85" s="27"/>
      <c r="O85" s="44"/>
      <c r="P85" s="44"/>
      <c r="Q85" s="27"/>
      <c r="R85" s="26" t="s">
        <v>254</v>
      </c>
      <c r="S85" s="27"/>
      <c r="T85" s="27"/>
      <c r="U85" s="44"/>
      <c r="V85" s="44"/>
      <c r="W85" s="44"/>
      <c r="X85" s="27"/>
      <c r="Y85" s="130"/>
      <c r="Z85" s="101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1"/>
      <c r="BN85" s="101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1"/>
      <c r="BZ85" s="101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1"/>
      <c r="CM85" s="101"/>
      <c r="CN85" s="101"/>
      <c r="CO85" s="101"/>
      <c r="CP85" s="101"/>
      <c r="CQ85" s="101"/>
      <c r="CR85" s="101"/>
      <c r="CS85" s="101"/>
      <c r="CT85" s="101"/>
      <c r="CU85" s="101"/>
    </row>
    <row r="86" spans="1:99" s="13" customFormat="1">
      <c r="A86" s="136" t="s">
        <v>111</v>
      </c>
      <c r="B86" s="137"/>
      <c r="C86" s="138"/>
      <c r="D86" s="43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48" t="s">
        <v>122</v>
      </c>
      <c r="S86" s="27"/>
      <c r="T86" s="27"/>
      <c r="U86" s="27"/>
      <c r="V86" s="27"/>
      <c r="W86" s="27"/>
      <c r="X86" s="27"/>
      <c r="Y86" s="47"/>
      <c r="Z86" s="101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1"/>
      <c r="BN86" s="101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1"/>
      <c r="BZ86" s="101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1"/>
      <c r="CM86" s="101"/>
      <c r="CN86" s="101"/>
      <c r="CO86" s="101"/>
      <c r="CP86" s="101"/>
      <c r="CQ86" s="101"/>
      <c r="CR86" s="101"/>
      <c r="CS86" s="101"/>
      <c r="CT86" s="101"/>
      <c r="CU86" s="101"/>
    </row>
    <row r="87" spans="1:99" s="14" customFormat="1" ht="26.25" thickBot="1">
      <c r="A87" s="139" t="s">
        <v>112</v>
      </c>
      <c r="B87" s="140"/>
      <c r="C87" s="141"/>
      <c r="D87" s="49"/>
      <c r="E87" s="50"/>
      <c r="F87" s="50"/>
      <c r="G87" s="51"/>
      <c r="H87" s="51"/>
      <c r="I87" s="50"/>
      <c r="J87" s="51"/>
      <c r="K87" s="50"/>
      <c r="L87" s="51"/>
      <c r="M87" s="51"/>
      <c r="N87" s="51"/>
      <c r="O87" s="50"/>
      <c r="P87" s="50"/>
      <c r="Q87" s="51"/>
      <c r="R87" s="52" t="s">
        <v>246</v>
      </c>
      <c r="S87" s="51"/>
      <c r="T87" s="51"/>
      <c r="U87" s="50"/>
      <c r="V87" s="50"/>
      <c r="W87" s="50"/>
      <c r="X87" s="51"/>
      <c r="Y87" s="13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1"/>
      <c r="BN87" s="101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1"/>
      <c r="BZ87" s="101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1"/>
      <c r="CM87" s="101"/>
      <c r="CN87" s="101"/>
      <c r="CO87" s="101"/>
      <c r="CP87" s="101"/>
      <c r="CQ87" s="101"/>
      <c r="CR87" s="101"/>
      <c r="CS87" s="101"/>
      <c r="CT87" s="101"/>
      <c r="CU87" s="101"/>
    </row>
    <row r="88" spans="1:99" s="12" customFormat="1">
      <c r="A88" s="15" t="s">
        <v>255</v>
      </c>
      <c r="B88" s="16">
        <v>40470</v>
      </c>
      <c r="C88" s="17" t="s">
        <v>36</v>
      </c>
      <c r="D88" s="28"/>
      <c r="E88" s="29"/>
      <c r="F88" s="29"/>
      <c r="G88" s="30"/>
      <c r="H88" s="29"/>
      <c r="I88" s="29"/>
      <c r="J88" s="29"/>
      <c r="K88" s="29"/>
      <c r="L88" s="29"/>
      <c r="M88" s="31"/>
      <c r="N88" s="29"/>
      <c r="O88" s="31"/>
      <c r="P88" s="29"/>
      <c r="Q88" s="29"/>
      <c r="R88" s="29">
        <v>1.7000000000000001E-2</v>
      </c>
      <c r="S88" s="30"/>
      <c r="T88" s="29"/>
      <c r="U88" s="30"/>
      <c r="V88" s="29"/>
      <c r="W88" s="29"/>
      <c r="X88" s="30"/>
      <c r="Y88" s="12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1"/>
      <c r="BN88" s="101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1"/>
      <c r="BZ88" s="101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1"/>
      <c r="CM88" s="101"/>
      <c r="CN88" s="101"/>
      <c r="CO88" s="101"/>
      <c r="CP88" s="101"/>
      <c r="CQ88" s="101"/>
      <c r="CR88" s="101"/>
      <c r="CS88" s="101"/>
      <c r="CT88" s="101"/>
      <c r="CU88" s="101"/>
    </row>
    <row r="89" spans="1:99" s="12" customFormat="1">
      <c r="A89" s="18" t="s">
        <v>255</v>
      </c>
      <c r="B89" s="19">
        <v>40470</v>
      </c>
      <c r="C89" s="20" t="s">
        <v>155</v>
      </c>
      <c r="D89" s="34"/>
      <c r="E89" s="35"/>
      <c r="F89" s="35"/>
      <c r="G89" s="36"/>
      <c r="H89" s="35"/>
      <c r="I89" s="35"/>
      <c r="J89" s="35"/>
      <c r="K89" s="35"/>
      <c r="L89" s="35"/>
      <c r="M89" s="37"/>
      <c r="N89" s="35"/>
      <c r="O89" s="37"/>
      <c r="P89" s="35"/>
      <c r="Q89" s="35"/>
      <c r="R89" s="35">
        <v>1.4999999999999999E-2</v>
      </c>
      <c r="S89" s="36"/>
      <c r="T89" s="35"/>
      <c r="U89" s="36"/>
      <c r="V89" s="35"/>
      <c r="W89" s="35"/>
      <c r="X89" s="36"/>
      <c r="Y89" s="122"/>
      <c r="Z89" s="101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1"/>
      <c r="BN89" s="101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1"/>
      <c r="BZ89" s="101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1"/>
      <c r="CM89" s="101"/>
      <c r="CN89" s="101"/>
      <c r="CO89" s="101"/>
      <c r="CP89" s="101"/>
      <c r="CQ89" s="101"/>
      <c r="CR89" s="101"/>
      <c r="CS89" s="101"/>
      <c r="CT89" s="101"/>
      <c r="CU89" s="101"/>
    </row>
    <row r="90" spans="1:99" s="21" customFormat="1">
      <c r="A90" s="133" t="s">
        <v>43</v>
      </c>
      <c r="B90" s="134"/>
      <c r="C90" s="135"/>
      <c r="D90" s="40" t="str">
        <f>IFERROR((((2*(ABS((D88-D89))))/(D89+D88))*100),Refs!$B$3)</f>
        <v>N/A</v>
      </c>
      <c r="E90" s="41" t="str">
        <f>IFERROR((((2*(ABS((E88-E89))))/(E89+E88))*100),Refs!$B$3)</f>
        <v>N/A</v>
      </c>
      <c r="F90" s="41" t="str">
        <f>IFERROR((((2*(ABS((F88-F89))))/(F89+F88))*100),Refs!$B$3)</f>
        <v>N/A</v>
      </c>
      <c r="G90" s="41" t="str">
        <f>IFERROR((((2*(ABS((G88-G89))))/(G89+G88))*100),Refs!$B$3)</f>
        <v>N/A</v>
      </c>
      <c r="H90" s="41" t="str">
        <f>IFERROR((((2*(ABS((H88-H89))))/(H89+H88))*100),Refs!$B$3)</f>
        <v>N/A</v>
      </c>
      <c r="I90" s="41" t="str">
        <f>IFERROR((((2*(ABS((I88-I89))))/(I89+I88))*100),Refs!$B$3)</f>
        <v>N/A</v>
      </c>
      <c r="J90" s="41" t="str">
        <f>IFERROR((((2*(ABS((J88-J89))))/(J89+J88))*100),Refs!$B$3)</f>
        <v>N/A</v>
      </c>
      <c r="K90" s="41" t="str">
        <f>IFERROR((((2*(ABS((K88-K89))))/(K89+K88))*100),Refs!$B$3)</f>
        <v>N/A</v>
      </c>
      <c r="L90" s="41" t="str">
        <f>IFERROR((((2*(ABS((L88-L89))))/(L89+L88))*100),Refs!$B$3)</f>
        <v>N/A</v>
      </c>
      <c r="M90" s="41" t="str">
        <f>IFERROR((((2*(ABS((M88-M89))))/(M89+M88))*100),Refs!$B$3)</f>
        <v>N/A</v>
      </c>
      <c r="N90" s="41" t="str">
        <f>IFERROR((((2*(ABS((N88-N89))))/(N89+N88))*100),Refs!$B$3)</f>
        <v>N/A</v>
      </c>
      <c r="O90" s="41" t="str">
        <f>IFERROR((((2*(ABS((O88-O89))))/(O89+O88))*100),Refs!$B$3)</f>
        <v>N/A</v>
      </c>
      <c r="P90" s="41" t="str">
        <f>IFERROR((((2*(ABS((P88-P89))))/(P89+P88))*100),Refs!$B$3)</f>
        <v>N/A</v>
      </c>
      <c r="Q90" s="41" t="str">
        <f>IFERROR((((2*(ABS((Q88-Q89))))/(Q89+Q88))*100),Refs!$B$3)</f>
        <v>N/A</v>
      </c>
      <c r="R90" s="41">
        <f>IFERROR((((2*(ABS((R88-R89))))/(R89+R88))*100),Refs!$B$3)</f>
        <v>12.500000000000011</v>
      </c>
      <c r="S90" s="41" t="str">
        <f>IFERROR((((2*(ABS((S88-S89))))/(S89+S88))*100),Refs!$B$3)</f>
        <v>N/A</v>
      </c>
      <c r="T90" s="41">
        <f>IFERROR((ABS(T89-T88)),Refs!$B$3)</f>
        <v>0</v>
      </c>
      <c r="U90" s="41" t="str">
        <f>IFERROR((((2*(ABS((U88-U89))))/(U89+U88))*100),Refs!$B$3)</f>
        <v>N/A</v>
      </c>
      <c r="V90" s="41" t="str">
        <f>IFERROR((((2*(ABS((V88-V89))))/(V89+V88))*100),Refs!$B$3)</f>
        <v>N/A</v>
      </c>
      <c r="W90" s="41" t="str">
        <f>IFERROR((((2*(ABS((W88-W89))))/(W89+W88))*100),Refs!$B$3)</f>
        <v>N/A</v>
      </c>
      <c r="X90" s="41" t="str">
        <f>IFERROR((((2*(ABS((X88-X89))))/(X89+X88))*100),Refs!$B$3)</f>
        <v>N/A</v>
      </c>
      <c r="Y90" s="42" t="str">
        <f>IFERROR((((2*(ABS((Y88-Y89))))/(Y89+Y88))*100),Refs!$B$3)</f>
        <v>N/A</v>
      </c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N90" s="104"/>
      <c r="AO90" s="104"/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  <c r="BF90" s="104"/>
      <c r="BG90" s="104"/>
      <c r="BH90" s="104"/>
      <c r="BI90" s="104"/>
      <c r="BJ90" s="104"/>
      <c r="BK90" s="104"/>
      <c r="BL90" s="104"/>
      <c r="BM90" s="104"/>
      <c r="BN90" s="104"/>
      <c r="BO90" s="104"/>
      <c r="BP90" s="104"/>
      <c r="BQ90" s="104"/>
      <c r="BR90" s="104"/>
      <c r="BS90" s="104"/>
      <c r="BT90" s="104"/>
      <c r="BU90" s="104"/>
      <c r="BV90" s="104"/>
      <c r="BW90" s="104"/>
      <c r="BX90" s="104"/>
      <c r="BY90" s="104"/>
      <c r="BZ90" s="104"/>
      <c r="CA90" s="104"/>
      <c r="CB90" s="104"/>
      <c r="CC90" s="104"/>
      <c r="CD90" s="104"/>
      <c r="CE90" s="104"/>
      <c r="CF90" s="104"/>
      <c r="CG90" s="104"/>
      <c r="CH90" s="104"/>
      <c r="CI90" s="104"/>
      <c r="CJ90" s="104"/>
      <c r="CK90" s="104"/>
      <c r="CL90" s="104"/>
      <c r="CM90" s="104"/>
      <c r="CN90" s="104"/>
      <c r="CO90" s="104"/>
      <c r="CP90" s="104"/>
      <c r="CQ90" s="104"/>
      <c r="CR90" s="104"/>
      <c r="CS90" s="104"/>
      <c r="CT90" s="104"/>
      <c r="CU90" s="104"/>
    </row>
    <row r="91" spans="1:99" s="13" customFormat="1" ht="89.25">
      <c r="A91" s="136" t="s">
        <v>110</v>
      </c>
      <c r="B91" s="137"/>
      <c r="C91" s="138"/>
      <c r="D91" s="43"/>
      <c r="E91" s="26"/>
      <c r="F91" s="44"/>
      <c r="G91" s="27"/>
      <c r="H91" s="27"/>
      <c r="I91" s="44"/>
      <c r="J91" s="24"/>
      <c r="K91" s="44"/>
      <c r="L91" s="27"/>
      <c r="M91" s="27"/>
      <c r="N91" s="27"/>
      <c r="O91" s="44"/>
      <c r="P91" s="44"/>
      <c r="Q91" s="27"/>
      <c r="R91" s="24" t="s">
        <v>267</v>
      </c>
      <c r="S91" s="27"/>
      <c r="T91" s="27"/>
      <c r="U91" s="44"/>
      <c r="V91" s="44"/>
      <c r="W91" s="44"/>
      <c r="X91" s="27"/>
      <c r="Y91" s="127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1"/>
      <c r="BN91" s="101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1"/>
      <c r="BZ91" s="101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1"/>
      <c r="CM91" s="101"/>
      <c r="CN91" s="101"/>
      <c r="CO91" s="101"/>
      <c r="CP91" s="101"/>
      <c r="CQ91" s="101"/>
      <c r="CR91" s="101"/>
      <c r="CS91" s="101"/>
      <c r="CT91" s="101"/>
      <c r="CU91" s="101"/>
    </row>
    <row r="92" spans="1:99" s="13" customFormat="1">
      <c r="A92" s="136" t="s">
        <v>111</v>
      </c>
      <c r="B92" s="137"/>
      <c r="C92" s="138"/>
      <c r="D92" s="43"/>
      <c r="E92" s="48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72" t="s">
        <v>114</v>
      </c>
      <c r="S92" s="27"/>
      <c r="T92" s="27"/>
      <c r="U92" s="27"/>
      <c r="V92" s="27"/>
      <c r="W92" s="27"/>
      <c r="X92" s="27"/>
      <c r="Y92" s="128"/>
      <c r="Z92" s="101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1"/>
      <c r="BN92" s="101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1"/>
      <c r="BZ92" s="101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1"/>
      <c r="CM92" s="101"/>
      <c r="CN92" s="101"/>
      <c r="CO92" s="101"/>
      <c r="CP92" s="101"/>
      <c r="CQ92" s="101"/>
      <c r="CR92" s="101"/>
      <c r="CS92" s="101"/>
      <c r="CT92" s="101"/>
      <c r="CU92" s="101"/>
    </row>
    <row r="93" spans="1:99" s="14" customFormat="1" ht="26.25" thickBot="1">
      <c r="A93" s="139" t="s">
        <v>112</v>
      </c>
      <c r="B93" s="140"/>
      <c r="C93" s="141"/>
      <c r="D93" s="49"/>
      <c r="E93" s="52"/>
      <c r="F93" s="50"/>
      <c r="G93" s="51"/>
      <c r="H93" s="51"/>
      <c r="I93" s="50"/>
      <c r="J93" s="25"/>
      <c r="K93" s="50"/>
      <c r="L93" s="51"/>
      <c r="M93" s="51"/>
      <c r="N93" s="51"/>
      <c r="O93" s="50"/>
      <c r="P93" s="50"/>
      <c r="Q93" s="51"/>
      <c r="R93" s="25" t="s">
        <v>256</v>
      </c>
      <c r="S93" s="51"/>
      <c r="T93" s="51"/>
      <c r="U93" s="50"/>
      <c r="V93" s="50"/>
      <c r="W93" s="50"/>
      <c r="X93" s="51"/>
      <c r="Y93" s="129"/>
      <c r="Z93" s="101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1"/>
      <c r="BN93" s="101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1"/>
      <c r="BZ93" s="101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1"/>
      <c r="CM93" s="101"/>
      <c r="CN93" s="101"/>
      <c r="CO93" s="101"/>
      <c r="CP93" s="101"/>
      <c r="CQ93" s="101"/>
      <c r="CR93" s="101"/>
      <c r="CS93" s="101"/>
      <c r="CT93" s="101"/>
      <c r="CU93" s="101"/>
    </row>
    <row r="94" spans="1:99" s="12" customFormat="1">
      <c r="A94" s="15" t="s">
        <v>257</v>
      </c>
      <c r="B94" s="16">
        <v>40486</v>
      </c>
      <c r="C94" s="17" t="s">
        <v>36</v>
      </c>
      <c r="D94" s="56" t="s">
        <v>38</v>
      </c>
      <c r="E94" s="57">
        <v>1030</v>
      </c>
      <c r="F94" s="57">
        <v>90</v>
      </c>
      <c r="G94" s="57" t="s">
        <v>38</v>
      </c>
      <c r="H94" s="57"/>
      <c r="I94" s="58">
        <v>5770</v>
      </c>
      <c r="J94" s="58">
        <v>14</v>
      </c>
      <c r="K94" s="58"/>
      <c r="L94" s="58"/>
      <c r="M94" s="58" t="s">
        <v>38</v>
      </c>
      <c r="N94" s="58"/>
      <c r="O94" s="58">
        <v>7740</v>
      </c>
      <c r="P94" s="58"/>
      <c r="Q94" s="58">
        <v>110</v>
      </c>
      <c r="R94" s="58"/>
      <c r="S94" s="58" t="s">
        <v>38</v>
      </c>
      <c r="T94" s="58">
        <v>6.81</v>
      </c>
      <c r="U94" s="58">
        <v>7600</v>
      </c>
      <c r="V94" s="59"/>
      <c r="W94" s="59"/>
      <c r="X94" s="59">
        <v>170</v>
      </c>
      <c r="Y94" s="125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1"/>
      <c r="BN94" s="101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1"/>
      <c r="BZ94" s="101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1"/>
      <c r="CM94" s="101"/>
      <c r="CN94" s="101"/>
      <c r="CO94" s="101"/>
      <c r="CP94" s="101"/>
      <c r="CQ94" s="101"/>
      <c r="CR94" s="101"/>
      <c r="CS94" s="101"/>
      <c r="CT94" s="101"/>
      <c r="CU94" s="101"/>
    </row>
    <row r="95" spans="1:99" s="12" customFormat="1">
      <c r="A95" s="18" t="s">
        <v>257</v>
      </c>
      <c r="B95" s="19">
        <v>40486</v>
      </c>
      <c r="C95" s="20" t="s">
        <v>155</v>
      </c>
      <c r="D95" s="64" t="s">
        <v>38</v>
      </c>
      <c r="E95" s="65">
        <v>1080</v>
      </c>
      <c r="F95" s="65">
        <v>90</v>
      </c>
      <c r="G95" s="65" t="s">
        <v>38</v>
      </c>
      <c r="H95" s="65"/>
      <c r="I95" s="66">
        <v>5820</v>
      </c>
      <c r="J95" s="66">
        <v>15</v>
      </c>
      <c r="K95" s="66"/>
      <c r="L95" s="66"/>
      <c r="M95" s="66" t="s">
        <v>38</v>
      </c>
      <c r="N95" s="66"/>
      <c r="O95" s="66">
        <v>7710</v>
      </c>
      <c r="P95" s="66"/>
      <c r="Q95" s="66">
        <v>110</v>
      </c>
      <c r="R95" s="66"/>
      <c r="S95" s="66" t="s">
        <v>38</v>
      </c>
      <c r="T95" s="66">
        <v>6.75</v>
      </c>
      <c r="U95" s="66">
        <v>7100</v>
      </c>
      <c r="V95" s="67"/>
      <c r="W95" s="67"/>
      <c r="X95" s="67">
        <v>190</v>
      </c>
      <c r="Y95" s="126"/>
      <c r="Z95" s="101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1"/>
      <c r="BN95" s="101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1"/>
      <c r="BZ95" s="101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1"/>
      <c r="CM95" s="101"/>
      <c r="CN95" s="101"/>
      <c r="CO95" s="101"/>
      <c r="CP95" s="101"/>
      <c r="CQ95" s="101"/>
      <c r="CR95" s="101"/>
      <c r="CS95" s="101"/>
      <c r="CT95" s="101"/>
      <c r="CU95" s="101"/>
    </row>
    <row r="96" spans="1:99" s="21" customFormat="1">
      <c r="A96" s="133" t="s">
        <v>43</v>
      </c>
      <c r="B96" s="134"/>
      <c r="C96" s="135"/>
      <c r="D96" s="40" t="str">
        <f>IFERROR((((2*(ABS((D94-D95))))/(D95+D94))*100),Refs!$B$3)</f>
        <v>N/A</v>
      </c>
      <c r="E96" s="41">
        <f>IFERROR((((2*(ABS((E94-E95))))/(E95+E94))*100),Refs!$B$3)</f>
        <v>4.7393364928909953</v>
      </c>
      <c r="F96" s="41">
        <f>IFERROR((((2*(ABS((F94-F95))))/(F95+F94))*100),Refs!$B$3)</f>
        <v>0</v>
      </c>
      <c r="G96" s="41" t="str">
        <f>IFERROR((((2*(ABS((G94-G95))))/(G95+G94))*100),Refs!$B$3)</f>
        <v>N/A</v>
      </c>
      <c r="H96" s="41" t="str">
        <f>IFERROR((((2*(ABS((H94-H95))))/(H95+H94))*100),Refs!$B$3)</f>
        <v>N/A</v>
      </c>
      <c r="I96" s="41">
        <f>IFERROR((((2*(ABS((I94-I95))))/(I95+I94))*100),Refs!$B$3)</f>
        <v>0.86281276962899056</v>
      </c>
      <c r="J96" s="41">
        <f>IFERROR((((2*(ABS((J94-J95))))/(J95+J94))*100),Refs!$B$3)</f>
        <v>6.8965517241379306</v>
      </c>
      <c r="K96" s="41" t="str">
        <f>IFERROR((((2*(ABS((K94-K95))))/(K95+K94))*100),Refs!$B$3)</f>
        <v>N/A</v>
      </c>
      <c r="L96" s="41" t="str">
        <f>IFERROR((((2*(ABS((L94-L95))))/(L95+L94))*100),Refs!$B$3)</f>
        <v>N/A</v>
      </c>
      <c r="M96" s="41" t="str">
        <f>IFERROR((((2*(ABS((M94-M95))))/(M95+M94))*100),Refs!$B$3)</f>
        <v>N/A</v>
      </c>
      <c r="N96" s="41" t="str">
        <f>IFERROR((((2*(ABS((N94-N95))))/(N95+N94))*100),Refs!$B$3)</f>
        <v>N/A</v>
      </c>
      <c r="O96" s="41">
        <f>IFERROR((((2*(ABS((O94-O95))))/(O95+O94))*100),Refs!$B$3)</f>
        <v>0.38834951456310679</v>
      </c>
      <c r="P96" s="41" t="str">
        <f>IFERROR((((2*(ABS((P94-P95))))/(P95+P94))*100),Refs!$B$3)</f>
        <v>N/A</v>
      </c>
      <c r="Q96" s="41">
        <f>IFERROR((((2*(ABS((Q94-Q95))))/(Q95+Q94))*100),Refs!$B$3)</f>
        <v>0</v>
      </c>
      <c r="R96" s="41" t="str">
        <f>IFERROR((((2*(ABS((R94-R95))))/(R95+R94))*100),Refs!$B$3)</f>
        <v>N/A</v>
      </c>
      <c r="S96" s="41" t="str">
        <f>IFERROR((((2*(ABS((S94-S95))))/(S95+S94))*100),Refs!$B$3)</f>
        <v>N/A</v>
      </c>
      <c r="T96" s="41">
        <f>IFERROR((ABS(T95-T94)),Refs!$B$3)</f>
        <v>5.9999999999999609E-2</v>
      </c>
      <c r="U96" s="41">
        <f>IFERROR((((2*(ABS((U94-U95))))/(U95+U94))*100),Refs!$B$3)</f>
        <v>6.8027210884353746</v>
      </c>
      <c r="V96" s="41" t="str">
        <f>IFERROR((((2*(ABS((V94-V95))))/(V95+V94))*100),Refs!$B$3)</f>
        <v>N/A</v>
      </c>
      <c r="W96" s="41" t="str">
        <f>IFERROR((((2*(ABS((W94-W95))))/(W95+W94))*100),Refs!$B$3)</f>
        <v>N/A</v>
      </c>
      <c r="X96" s="41">
        <f>IFERROR((((2*(ABS((X94-X95))))/(X95+X94))*100),Refs!$B$3)</f>
        <v>11.111111111111111</v>
      </c>
      <c r="Y96" s="42" t="str">
        <f>IFERROR((((2*(ABS((Y94-Y95))))/(Y95+Y94))*100),Refs!$B$3)</f>
        <v>N/A</v>
      </c>
      <c r="Z96" s="104"/>
      <c r="AA96" s="104"/>
      <c r="AB96" s="104"/>
      <c r="AC96" s="104"/>
      <c r="AD96" s="104"/>
      <c r="AE96" s="104"/>
      <c r="AF96" s="104"/>
      <c r="AG96" s="104"/>
      <c r="AH96" s="104"/>
      <c r="AI96" s="104"/>
      <c r="AJ96" s="104"/>
      <c r="AK96" s="104"/>
      <c r="AL96" s="104"/>
      <c r="AM96" s="104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  <c r="BF96" s="104"/>
      <c r="BG96" s="104"/>
      <c r="BH96" s="104"/>
      <c r="BI96" s="104"/>
      <c r="BJ96" s="104"/>
      <c r="BK96" s="104"/>
      <c r="BL96" s="104"/>
      <c r="BM96" s="104"/>
      <c r="BN96" s="104"/>
      <c r="BO96" s="104"/>
      <c r="BP96" s="104"/>
      <c r="BQ96" s="104"/>
      <c r="BR96" s="104"/>
      <c r="BS96" s="104"/>
      <c r="BT96" s="104"/>
      <c r="BU96" s="104"/>
      <c r="BV96" s="104"/>
      <c r="BW96" s="104"/>
      <c r="BX96" s="104"/>
      <c r="BY96" s="104"/>
      <c r="BZ96" s="104"/>
      <c r="CA96" s="104"/>
      <c r="CB96" s="104"/>
      <c r="CC96" s="104"/>
      <c r="CD96" s="104"/>
      <c r="CE96" s="104"/>
      <c r="CF96" s="104"/>
      <c r="CG96" s="104"/>
      <c r="CH96" s="104"/>
      <c r="CI96" s="104"/>
      <c r="CJ96" s="104"/>
      <c r="CK96" s="104"/>
      <c r="CL96" s="104"/>
      <c r="CM96" s="104"/>
      <c r="CN96" s="104"/>
      <c r="CO96" s="104"/>
      <c r="CP96" s="104"/>
      <c r="CQ96" s="104"/>
      <c r="CR96" s="104"/>
      <c r="CS96" s="104"/>
      <c r="CT96" s="104"/>
      <c r="CU96" s="104"/>
    </row>
    <row r="97" spans="1:99" s="13" customFormat="1">
      <c r="A97" s="136" t="s">
        <v>110</v>
      </c>
      <c r="B97" s="137"/>
      <c r="C97" s="138"/>
      <c r="D97" s="43"/>
      <c r="E97" s="44"/>
      <c r="F97" s="44"/>
      <c r="G97" s="27"/>
      <c r="H97" s="27"/>
      <c r="I97" s="44"/>
      <c r="J97" s="27"/>
      <c r="K97" s="44"/>
      <c r="L97" s="27"/>
      <c r="M97" s="27"/>
      <c r="N97" s="27"/>
      <c r="O97" s="44"/>
      <c r="P97" s="44"/>
      <c r="Q97" s="27"/>
      <c r="R97" s="44"/>
      <c r="S97" s="27"/>
      <c r="T97" s="27"/>
      <c r="U97" s="44"/>
      <c r="V97" s="44"/>
      <c r="W97" s="44"/>
      <c r="X97" s="27"/>
      <c r="Y97" s="123"/>
      <c r="Z97" s="101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1"/>
      <c r="BN97" s="101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1"/>
      <c r="BZ97" s="101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1"/>
      <c r="CM97" s="101"/>
      <c r="CN97" s="101"/>
      <c r="CO97" s="101"/>
      <c r="CP97" s="101"/>
      <c r="CQ97" s="101"/>
      <c r="CR97" s="101"/>
      <c r="CS97" s="101"/>
      <c r="CT97" s="101"/>
      <c r="CU97" s="101"/>
    </row>
    <row r="98" spans="1:99" s="13" customFormat="1">
      <c r="A98" s="136" t="s">
        <v>111</v>
      </c>
      <c r="B98" s="137"/>
      <c r="C98" s="138"/>
      <c r="D98" s="43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47"/>
      <c r="Z98" s="101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1"/>
      <c r="BN98" s="101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1"/>
      <c r="BZ98" s="101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1"/>
      <c r="CM98" s="101"/>
      <c r="CN98" s="101"/>
      <c r="CO98" s="101"/>
      <c r="CP98" s="101"/>
      <c r="CQ98" s="101"/>
      <c r="CR98" s="101"/>
      <c r="CS98" s="101"/>
      <c r="CT98" s="101"/>
      <c r="CU98" s="101"/>
    </row>
    <row r="99" spans="1:99" s="14" customFormat="1" ht="15.75" thickBot="1">
      <c r="A99" s="139" t="s">
        <v>112</v>
      </c>
      <c r="B99" s="140"/>
      <c r="C99" s="141"/>
      <c r="D99" s="49"/>
      <c r="E99" s="50"/>
      <c r="F99" s="50"/>
      <c r="G99" s="51"/>
      <c r="H99" s="51"/>
      <c r="I99" s="50"/>
      <c r="J99" s="51"/>
      <c r="K99" s="50"/>
      <c r="L99" s="51"/>
      <c r="M99" s="51"/>
      <c r="N99" s="51"/>
      <c r="O99" s="50"/>
      <c r="P99" s="50"/>
      <c r="Q99" s="51"/>
      <c r="R99" s="50"/>
      <c r="S99" s="51"/>
      <c r="T99" s="51"/>
      <c r="U99" s="50"/>
      <c r="V99" s="50"/>
      <c r="W99" s="50"/>
      <c r="X99" s="51"/>
      <c r="Y99" s="124"/>
      <c r="Z99" s="101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1"/>
      <c r="BN99" s="101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1"/>
      <c r="BZ99" s="101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1"/>
      <c r="CM99" s="101"/>
      <c r="CN99" s="101"/>
      <c r="CO99" s="101"/>
      <c r="CP99" s="101"/>
      <c r="CQ99" s="101"/>
      <c r="CR99" s="101"/>
      <c r="CS99" s="101"/>
      <c r="CT99" s="101"/>
      <c r="CU99" s="101"/>
    </row>
    <row r="100" spans="1:99" s="12" customFormat="1">
      <c r="A100" s="15" t="s">
        <v>41</v>
      </c>
      <c r="B100" s="16">
        <v>40500</v>
      </c>
      <c r="C100" s="17" t="s">
        <v>36</v>
      </c>
      <c r="D100" s="56"/>
      <c r="E100" s="57"/>
      <c r="F100" s="57">
        <v>170</v>
      </c>
      <c r="G100" s="57" t="s">
        <v>38</v>
      </c>
      <c r="H100" s="57">
        <v>598</v>
      </c>
      <c r="I100" s="58">
        <v>641</v>
      </c>
      <c r="J100" s="58">
        <v>0.8</v>
      </c>
      <c r="K100" s="58"/>
      <c r="L100" s="58"/>
      <c r="M100" s="58" t="s">
        <v>38</v>
      </c>
      <c r="N100" s="58"/>
      <c r="O100" s="58">
        <v>1080</v>
      </c>
      <c r="P100" s="58">
        <v>1.7</v>
      </c>
      <c r="Q100" s="58">
        <v>210</v>
      </c>
      <c r="R100" s="58">
        <v>0.2</v>
      </c>
      <c r="S100" s="58" t="s">
        <v>38</v>
      </c>
      <c r="T100" s="58">
        <v>8.0500000000000007</v>
      </c>
      <c r="U100" s="58">
        <v>420</v>
      </c>
      <c r="V100" s="59">
        <v>800</v>
      </c>
      <c r="W100" s="59">
        <v>1.3</v>
      </c>
      <c r="X100" s="59">
        <v>6</v>
      </c>
      <c r="Y100" s="125">
        <v>3.18</v>
      </c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1"/>
      <c r="BN100" s="101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1"/>
      <c r="BZ100" s="101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1"/>
      <c r="CM100" s="101"/>
      <c r="CN100" s="101"/>
      <c r="CO100" s="101"/>
      <c r="CP100" s="101"/>
      <c r="CQ100" s="101"/>
      <c r="CR100" s="101"/>
      <c r="CS100" s="101"/>
      <c r="CT100" s="101"/>
      <c r="CU100" s="101"/>
    </row>
    <row r="101" spans="1:99" s="12" customFormat="1">
      <c r="A101" s="18" t="s">
        <v>41</v>
      </c>
      <c r="B101" s="19">
        <v>40500</v>
      </c>
      <c r="C101" s="20" t="s">
        <v>155</v>
      </c>
      <c r="D101" s="64"/>
      <c r="E101" s="65"/>
      <c r="F101" s="65">
        <v>170</v>
      </c>
      <c r="G101" s="65" t="s">
        <v>38</v>
      </c>
      <c r="H101" s="65">
        <v>638</v>
      </c>
      <c r="I101" s="66">
        <v>601</v>
      </c>
      <c r="J101" s="66">
        <v>1.1000000000000001</v>
      </c>
      <c r="K101" s="66"/>
      <c r="L101" s="66"/>
      <c r="M101" s="66" t="s">
        <v>38</v>
      </c>
      <c r="N101" s="66"/>
      <c r="O101" s="66">
        <v>1070</v>
      </c>
      <c r="P101" s="66">
        <v>1.4</v>
      </c>
      <c r="Q101" s="66">
        <v>210</v>
      </c>
      <c r="R101" s="66">
        <v>0.2</v>
      </c>
      <c r="S101" s="66" t="s">
        <v>38</v>
      </c>
      <c r="T101" s="66">
        <v>7.98</v>
      </c>
      <c r="U101" s="66">
        <v>420</v>
      </c>
      <c r="V101" s="67">
        <v>790</v>
      </c>
      <c r="W101" s="67">
        <v>1.3</v>
      </c>
      <c r="X101" s="67">
        <v>5</v>
      </c>
      <c r="Y101" s="126">
        <v>3.87</v>
      </c>
      <c r="Z101" s="101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1"/>
      <c r="BN101" s="101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1"/>
      <c r="BZ101" s="101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1"/>
      <c r="CM101" s="101"/>
      <c r="CN101" s="101"/>
      <c r="CO101" s="101"/>
      <c r="CP101" s="101"/>
      <c r="CQ101" s="101"/>
      <c r="CR101" s="101"/>
      <c r="CS101" s="101"/>
      <c r="CT101" s="101"/>
      <c r="CU101" s="101"/>
    </row>
    <row r="102" spans="1:99" s="21" customFormat="1">
      <c r="A102" s="133" t="s">
        <v>43</v>
      </c>
      <c r="B102" s="134"/>
      <c r="C102" s="135"/>
      <c r="D102" s="40" t="str">
        <f>IFERROR((((2*(ABS((D100-D101))))/(D101+D100))*100),Refs!$B$3)</f>
        <v>N/A</v>
      </c>
      <c r="E102" s="41" t="str">
        <f>IFERROR((((2*(ABS((E100-E101))))/(E101+E100))*100),Refs!$B$3)</f>
        <v>N/A</v>
      </c>
      <c r="F102" s="41">
        <f>IFERROR((((2*(ABS((F100-F101))))/(F101+F100))*100),Refs!$B$3)</f>
        <v>0</v>
      </c>
      <c r="G102" s="41" t="str">
        <f>IFERROR((((2*(ABS((G100-G101))))/(G101+G100))*100),Refs!$B$3)</f>
        <v>N/A</v>
      </c>
      <c r="H102" s="41">
        <f>IFERROR((((2*(ABS((H100-H101))))/(H101+H100))*100),Refs!$B$3)</f>
        <v>6.4724919093851128</v>
      </c>
      <c r="I102" s="41">
        <f>IFERROR((((2*(ABS((I100-I101))))/(I101+I100))*100),Refs!$B$3)</f>
        <v>6.4412238325281796</v>
      </c>
      <c r="J102" s="41">
        <f>IFERROR((((2*(ABS((J100-J101))))/(J101+J100))*100),Refs!$B$3)</f>
        <v>31.578947368421055</v>
      </c>
      <c r="K102" s="41" t="str">
        <f>IFERROR((((2*(ABS((K100-K101))))/(K101+K100))*100),Refs!$B$3)</f>
        <v>N/A</v>
      </c>
      <c r="L102" s="41" t="str">
        <f>IFERROR((((2*(ABS((L100-L101))))/(L101+L100))*100),Refs!$B$3)</f>
        <v>N/A</v>
      </c>
      <c r="M102" s="41" t="str">
        <f>IFERROR((((2*(ABS((M100-M101))))/(M101+M100))*100),Refs!$B$3)</f>
        <v>N/A</v>
      </c>
      <c r="N102" s="41" t="str">
        <f>IFERROR((((2*(ABS((N100-N101))))/(N101+N100))*100),Refs!$B$3)</f>
        <v>N/A</v>
      </c>
      <c r="O102" s="41">
        <f>IFERROR((((2*(ABS((O100-O101))))/(O101+O100))*100),Refs!$B$3)</f>
        <v>0.93023255813953487</v>
      </c>
      <c r="P102" s="41">
        <f>IFERROR((((2*(ABS((P100-P101))))/(P101+P100))*100),Refs!$B$3)</f>
        <v>19.354838709677423</v>
      </c>
      <c r="Q102" s="41">
        <f>IFERROR((((2*(ABS((Q100-Q101))))/(Q101+Q100))*100),Refs!$B$3)</f>
        <v>0</v>
      </c>
      <c r="R102" s="41">
        <f>IFERROR((((2*(ABS((R100-R101))))/(R101+R100))*100),Refs!$B$3)</f>
        <v>0</v>
      </c>
      <c r="S102" s="41" t="str">
        <f>IFERROR((((2*(ABS((S100-S101))))/(S101+S100))*100),Refs!$B$3)</f>
        <v>N/A</v>
      </c>
      <c r="T102" s="41">
        <f>IFERROR((ABS(T101-T100)),Refs!$B$3)</f>
        <v>7.0000000000000284E-2</v>
      </c>
      <c r="U102" s="41">
        <f>IFERROR((((2*(ABS((U100-U101))))/(U101+U100))*100),Refs!$B$3)</f>
        <v>0</v>
      </c>
      <c r="V102" s="41">
        <f>IFERROR((((2*(ABS((V100-V101))))/(V101+V100))*100),Refs!$B$3)</f>
        <v>1.257861635220126</v>
      </c>
      <c r="W102" s="41">
        <f>IFERROR((((2*(ABS((W100-W101))))/(W101+W100))*100),Refs!$B$3)</f>
        <v>0</v>
      </c>
      <c r="X102" s="41">
        <f>IFERROR((((2*(ABS((X100-X101))))/(X101+X100))*100),Refs!$B$3)</f>
        <v>18.181818181818183</v>
      </c>
      <c r="Y102" s="42">
        <f>IFERROR((((2*(ABS((Y100-Y101))))/(Y101+Y100))*100),Refs!$B$3)</f>
        <v>19.574468085106382</v>
      </c>
      <c r="Z102" s="104"/>
      <c r="AA102" s="104"/>
      <c r="AB102" s="104"/>
      <c r="AC102" s="104"/>
      <c r="AD102" s="104"/>
      <c r="AE102" s="104"/>
      <c r="AF102" s="104"/>
      <c r="AG102" s="104"/>
      <c r="AH102" s="104"/>
      <c r="AI102" s="104"/>
      <c r="AJ102" s="104"/>
      <c r="AK102" s="104"/>
      <c r="AL102" s="104"/>
      <c r="AM102" s="104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  <c r="BF102" s="104"/>
      <c r="BG102" s="104"/>
      <c r="BH102" s="104"/>
      <c r="BI102" s="104"/>
      <c r="BJ102" s="104"/>
      <c r="BK102" s="104"/>
      <c r="BL102" s="104"/>
      <c r="BM102" s="104"/>
      <c r="BN102" s="104"/>
      <c r="BO102" s="104"/>
      <c r="BP102" s="104"/>
      <c r="BQ102" s="104"/>
      <c r="BR102" s="104"/>
      <c r="BS102" s="104"/>
      <c r="BT102" s="104"/>
      <c r="BU102" s="104"/>
      <c r="BV102" s="104"/>
      <c r="BW102" s="104"/>
      <c r="BX102" s="104"/>
      <c r="BY102" s="104"/>
      <c r="BZ102" s="104"/>
      <c r="CA102" s="104"/>
      <c r="CB102" s="104"/>
      <c r="CC102" s="104"/>
      <c r="CD102" s="104"/>
      <c r="CE102" s="104"/>
      <c r="CF102" s="104"/>
      <c r="CG102" s="104"/>
      <c r="CH102" s="104"/>
      <c r="CI102" s="104"/>
      <c r="CJ102" s="104"/>
      <c r="CK102" s="104"/>
      <c r="CL102" s="104"/>
      <c r="CM102" s="104"/>
      <c r="CN102" s="104"/>
      <c r="CO102" s="104"/>
      <c r="CP102" s="104"/>
      <c r="CQ102" s="104"/>
      <c r="CR102" s="104"/>
      <c r="CS102" s="104"/>
      <c r="CT102" s="104"/>
      <c r="CU102" s="104"/>
    </row>
    <row r="103" spans="1:99" s="13" customFormat="1">
      <c r="A103" s="136" t="s">
        <v>110</v>
      </c>
      <c r="B103" s="137"/>
      <c r="C103" s="138"/>
      <c r="D103" s="43"/>
      <c r="E103" s="44"/>
      <c r="F103" s="44"/>
      <c r="G103" s="27"/>
      <c r="H103" s="27"/>
      <c r="I103" s="44"/>
      <c r="J103" s="27"/>
      <c r="K103" s="44"/>
      <c r="L103" s="27"/>
      <c r="M103" s="27"/>
      <c r="N103" s="27"/>
      <c r="O103" s="44"/>
      <c r="P103" s="44"/>
      <c r="Q103" s="27"/>
      <c r="R103" s="44"/>
      <c r="S103" s="27"/>
      <c r="T103" s="27"/>
      <c r="U103" s="44"/>
      <c r="V103" s="44"/>
      <c r="W103" s="44"/>
      <c r="X103" s="27"/>
      <c r="Y103" s="123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  <c r="BE103" s="101"/>
      <c r="BF103" s="101"/>
      <c r="BG103" s="101"/>
      <c r="BH103" s="101"/>
      <c r="BI103" s="101"/>
      <c r="BJ103" s="101"/>
      <c r="BK103" s="101"/>
      <c r="BL103" s="101"/>
      <c r="BM103" s="101"/>
      <c r="BN103" s="101"/>
      <c r="BO103" s="101"/>
      <c r="BP103" s="101"/>
      <c r="BQ103" s="101"/>
      <c r="BR103" s="101"/>
      <c r="BS103" s="101"/>
      <c r="BT103" s="101"/>
      <c r="BU103" s="101"/>
      <c r="BV103" s="101"/>
      <c r="BW103" s="101"/>
      <c r="BX103" s="101"/>
      <c r="BY103" s="101"/>
      <c r="BZ103" s="101"/>
      <c r="CA103" s="101"/>
      <c r="CB103" s="101"/>
      <c r="CC103" s="101"/>
      <c r="CD103" s="101"/>
      <c r="CE103" s="101"/>
      <c r="CF103" s="101"/>
      <c r="CG103" s="101"/>
      <c r="CH103" s="101"/>
      <c r="CI103" s="101"/>
      <c r="CJ103" s="101"/>
      <c r="CK103" s="101"/>
      <c r="CL103" s="101"/>
      <c r="CM103" s="101"/>
      <c r="CN103" s="101"/>
      <c r="CO103" s="101"/>
      <c r="CP103" s="101"/>
      <c r="CQ103" s="101"/>
      <c r="CR103" s="101"/>
      <c r="CS103" s="101"/>
      <c r="CT103" s="101"/>
      <c r="CU103" s="101"/>
    </row>
    <row r="104" spans="1:99" s="13" customFormat="1">
      <c r="A104" s="136" t="s">
        <v>111</v>
      </c>
      <c r="B104" s="137"/>
      <c r="C104" s="138"/>
      <c r="D104" s="43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47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1"/>
      <c r="BN104" s="101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1"/>
      <c r="BZ104" s="101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1"/>
      <c r="CM104" s="101"/>
      <c r="CN104" s="101"/>
      <c r="CO104" s="101"/>
      <c r="CP104" s="101"/>
      <c r="CQ104" s="101"/>
      <c r="CR104" s="101"/>
      <c r="CS104" s="101"/>
      <c r="CT104" s="101"/>
      <c r="CU104" s="101"/>
    </row>
    <row r="105" spans="1:99" s="14" customFormat="1" ht="15.75" thickBot="1">
      <c r="A105" s="139" t="s">
        <v>112</v>
      </c>
      <c r="B105" s="140"/>
      <c r="C105" s="141"/>
      <c r="D105" s="49"/>
      <c r="E105" s="50"/>
      <c r="F105" s="50"/>
      <c r="G105" s="51"/>
      <c r="H105" s="51"/>
      <c r="I105" s="50"/>
      <c r="J105" s="51"/>
      <c r="K105" s="50"/>
      <c r="L105" s="51"/>
      <c r="M105" s="51"/>
      <c r="N105" s="51"/>
      <c r="O105" s="50"/>
      <c r="P105" s="50"/>
      <c r="Q105" s="51"/>
      <c r="R105" s="50"/>
      <c r="S105" s="51"/>
      <c r="T105" s="51"/>
      <c r="U105" s="50"/>
      <c r="V105" s="50"/>
      <c r="W105" s="50"/>
      <c r="X105" s="51"/>
      <c r="Y105" s="124"/>
      <c r="Z105" s="101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1"/>
      <c r="BN105" s="101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1"/>
      <c r="BZ105" s="101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1"/>
      <c r="CM105" s="101"/>
      <c r="CN105" s="101"/>
      <c r="CO105" s="101"/>
      <c r="CP105" s="101"/>
      <c r="CQ105" s="101"/>
      <c r="CR105" s="101"/>
      <c r="CS105" s="101"/>
      <c r="CT105" s="101"/>
      <c r="CU105" s="101"/>
    </row>
    <row r="106" spans="1:99" s="1" customFormat="1">
      <c r="D106" s="82"/>
      <c r="E106" s="12" t="s">
        <v>109</v>
      </c>
      <c r="Z106" s="105"/>
      <c r="AA106" s="105"/>
      <c r="AB106" s="105"/>
      <c r="AC106" s="105"/>
      <c r="AD106" s="105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5"/>
      <c r="AP106" s="105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5"/>
      <c r="BB106" s="105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5"/>
      <c r="BN106" s="105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5"/>
      <c r="BZ106" s="105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5"/>
      <c r="CM106" s="105"/>
      <c r="CN106" s="105"/>
      <c r="CO106" s="105"/>
      <c r="CP106" s="105"/>
      <c r="CQ106" s="105"/>
      <c r="CR106" s="105"/>
      <c r="CS106" s="105"/>
      <c r="CT106" s="105"/>
      <c r="CU106" s="105"/>
    </row>
    <row r="107" spans="1:99" s="2" customFormat="1">
      <c r="D107" s="13"/>
      <c r="E107" s="13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5"/>
      <c r="BZ107" s="105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5"/>
      <c r="CM107" s="105"/>
      <c r="CN107" s="105"/>
      <c r="CO107" s="105"/>
      <c r="CP107" s="105"/>
      <c r="CQ107" s="105"/>
      <c r="CR107" s="105"/>
      <c r="CS107" s="105"/>
      <c r="CT107" s="105"/>
      <c r="CU107" s="105"/>
    </row>
    <row r="108" spans="1:99" s="2" customFormat="1">
      <c r="D108" s="13"/>
      <c r="E108" s="13"/>
      <c r="Z108" s="105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5"/>
      <c r="BN108" s="105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5"/>
      <c r="BZ108" s="105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5"/>
      <c r="CM108" s="105"/>
      <c r="CN108" s="105"/>
      <c r="CO108" s="105"/>
      <c r="CP108" s="105"/>
      <c r="CQ108" s="105"/>
      <c r="CR108" s="105"/>
      <c r="CS108" s="105"/>
      <c r="CT108" s="105"/>
      <c r="CU108" s="105"/>
    </row>
    <row r="109" spans="1:99" s="2" customFormat="1" ht="15.75" thickBot="1">
      <c r="D109" s="13"/>
      <c r="E109" s="13"/>
      <c r="Z109" s="105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5"/>
      <c r="BB109" s="105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5"/>
      <c r="BN109" s="105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5"/>
      <c r="BZ109" s="105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5"/>
      <c r="CM109" s="105"/>
      <c r="CN109" s="105"/>
      <c r="CO109" s="105"/>
      <c r="CP109" s="105"/>
      <c r="CQ109" s="105"/>
      <c r="CR109" s="105"/>
      <c r="CS109" s="105"/>
      <c r="CT109" s="105"/>
      <c r="CU109" s="105"/>
    </row>
    <row r="110" spans="1:99" s="12" customFormat="1">
      <c r="A110" s="15" t="s">
        <v>235</v>
      </c>
      <c r="B110" s="16">
        <v>40507</v>
      </c>
      <c r="C110" s="17" t="s">
        <v>36</v>
      </c>
      <c r="D110" s="28"/>
      <c r="E110" s="29"/>
      <c r="F110" s="29">
        <v>260</v>
      </c>
      <c r="G110" s="30" t="s">
        <v>38</v>
      </c>
      <c r="H110" s="29">
        <v>1430</v>
      </c>
      <c r="I110" s="29">
        <v>1610</v>
      </c>
      <c r="J110" s="29">
        <v>2.8</v>
      </c>
      <c r="K110" s="29">
        <v>6.4000000000000003E-3</v>
      </c>
      <c r="L110" s="29"/>
      <c r="M110" s="31" t="s">
        <v>38</v>
      </c>
      <c r="N110" s="29" t="s">
        <v>141</v>
      </c>
      <c r="O110" s="31">
        <v>2500</v>
      </c>
      <c r="P110" s="29"/>
      <c r="Q110" s="29">
        <v>320</v>
      </c>
      <c r="R110" s="29">
        <v>0.96</v>
      </c>
      <c r="S110" s="30" t="s">
        <v>38</v>
      </c>
      <c r="T110" s="29">
        <v>7.43</v>
      </c>
      <c r="U110" s="30">
        <v>1400</v>
      </c>
      <c r="V110" s="29">
        <v>2300</v>
      </c>
      <c r="W110" s="29"/>
      <c r="X110" s="30" t="s">
        <v>245</v>
      </c>
      <c r="Y110" s="121">
        <v>4.8</v>
      </c>
      <c r="Z110" s="101"/>
      <c r="AA110" s="101"/>
      <c r="AB110" s="101"/>
      <c r="AC110" s="101"/>
      <c r="AD110" s="101"/>
      <c r="AE110" s="101"/>
      <c r="AF110" s="101"/>
      <c r="AG110" s="101"/>
      <c r="AH110" s="101"/>
      <c r="AI110" s="101"/>
      <c r="AJ110" s="101"/>
      <c r="AK110" s="101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1"/>
      <c r="BN110" s="101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1"/>
      <c r="BZ110" s="101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1"/>
      <c r="CM110" s="101"/>
      <c r="CN110" s="101"/>
      <c r="CO110" s="101"/>
      <c r="CP110" s="101"/>
      <c r="CQ110" s="101"/>
      <c r="CR110" s="101"/>
      <c r="CS110" s="101"/>
      <c r="CT110" s="101"/>
      <c r="CU110" s="101"/>
    </row>
    <row r="111" spans="1:99" s="12" customFormat="1">
      <c r="A111" s="18" t="s">
        <v>235</v>
      </c>
      <c r="B111" s="19">
        <v>40507</v>
      </c>
      <c r="C111" s="20" t="s">
        <v>155</v>
      </c>
      <c r="D111" s="34"/>
      <c r="E111" s="35"/>
      <c r="F111" s="35">
        <v>260</v>
      </c>
      <c r="G111" s="36" t="s">
        <v>38</v>
      </c>
      <c r="H111" s="35">
        <v>1530</v>
      </c>
      <c r="I111" s="35">
        <v>1660</v>
      </c>
      <c r="J111" s="35">
        <v>3.2</v>
      </c>
      <c r="K111" s="35">
        <v>6.7000000000000002E-3</v>
      </c>
      <c r="L111" s="35"/>
      <c r="M111" s="37" t="s">
        <v>38</v>
      </c>
      <c r="N111" s="35" t="s">
        <v>141</v>
      </c>
      <c r="O111" s="37">
        <v>2500</v>
      </c>
      <c r="P111" s="35"/>
      <c r="Q111" s="35">
        <v>320</v>
      </c>
      <c r="R111" s="35">
        <v>0.96</v>
      </c>
      <c r="S111" s="36" t="s">
        <v>38</v>
      </c>
      <c r="T111" s="35">
        <v>7.47</v>
      </c>
      <c r="U111" s="36">
        <v>1400</v>
      </c>
      <c r="V111" s="35">
        <v>2400</v>
      </c>
      <c r="W111" s="35"/>
      <c r="X111" s="36" t="s">
        <v>245</v>
      </c>
      <c r="Y111" s="122">
        <v>4.9000000000000004</v>
      </c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1"/>
      <c r="BN111" s="101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1"/>
      <c r="BZ111" s="101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1"/>
      <c r="CM111" s="101"/>
      <c r="CN111" s="101"/>
      <c r="CO111" s="101"/>
      <c r="CP111" s="101"/>
      <c r="CQ111" s="101"/>
      <c r="CR111" s="101"/>
      <c r="CS111" s="101"/>
      <c r="CT111" s="101"/>
      <c r="CU111" s="101"/>
    </row>
    <row r="112" spans="1:99" s="21" customFormat="1">
      <c r="A112" s="133" t="s">
        <v>43</v>
      </c>
      <c r="B112" s="134"/>
      <c r="C112" s="135"/>
      <c r="D112" s="40" t="str">
        <f>IFERROR((((2*(ABS((D110-D111))))/(D111+D110))*100),Refs!$B$3)</f>
        <v>N/A</v>
      </c>
      <c r="E112" s="41" t="str">
        <f>IFERROR((((2*(ABS((E110-E111))))/(E111+E110))*100),Refs!$B$3)</f>
        <v>N/A</v>
      </c>
      <c r="F112" s="41">
        <f>IFERROR((((2*(ABS((F110-F111))))/(F111+F110))*100),Refs!$B$3)</f>
        <v>0</v>
      </c>
      <c r="G112" s="41" t="str">
        <f>IFERROR((((2*(ABS((G110-G111))))/(G111+G110))*100),Refs!$B$3)</f>
        <v>N/A</v>
      </c>
      <c r="H112" s="41">
        <f>IFERROR((((2*(ABS((H110-H111))))/(H111+H110))*100),Refs!$B$3)</f>
        <v>6.756756756756757</v>
      </c>
      <c r="I112" s="41">
        <f>IFERROR((((2*(ABS((I110-I111))))/(I111+I110))*100),Refs!$B$3)</f>
        <v>3.0581039755351682</v>
      </c>
      <c r="J112" s="41">
        <f>IFERROR((((2*(ABS((J110-J111))))/(J111+J110))*100),Refs!$B$3)</f>
        <v>13.333333333333345</v>
      </c>
      <c r="K112" s="41">
        <f>IFERROR((((2*(ABS((K110-K111))))/(K111+K110))*100),Refs!$B$3)</f>
        <v>4.5801526717557239</v>
      </c>
      <c r="L112" s="41" t="str">
        <f>IFERROR((((2*(ABS((L110-L111))))/(L111+L110))*100),Refs!$B$3)</f>
        <v>N/A</v>
      </c>
      <c r="M112" s="41" t="str">
        <f>IFERROR((((2*(ABS((M110-M111))))/(M111+M110))*100),Refs!$B$3)</f>
        <v>N/A</v>
      </c>
      <c r="N112" s="41" t="str">
        <f>IFERROR((((2*(ABS((N110-N111))))/(N111+N110))*100),Refs!$B$3)</f>
        <v>N/A</v>
      </c>
      <c r="O112" s="41">
        <f>IFERROR((((2*(ABS((O110-O111))))/(O111+O110))*100),Refs!$B$3)</f>
        <v>0</v>
      </c>
      <c r="P112" s="41" t="str">
        <f>IFERROR((((2*(ABS((P110-P111))))/(P111+P110))*100),Refs!$B$3)</f>
        <v>N/A</v>
      </c>
      <c r="Q112" s="41">
        <f>IFERROR((((2*(ABS((Q110-Q111))))/(Q111+Q110))*100),Refs!$B$3)</f>
        <v>0</v>
      </c>
      <c r="R112" s="41">
        <f>IFERROR((((2*(ABS((R110-R111))))/(R111+R110))*100),Refs!$B$3)</f>
        <v>0</v>
      </c>
      <c r="S112" s="41" t="str">
        <f>IFERROR((((2*(ABS((S110-S111))))/(S111+S110))*100),Refs!$B$3)</f>
        <v>N/A</v>
      </c>
      <c r="T112" s="41">
        <f>IFERROR((ABS(T111-T110)),Refs!$B$3)</f>
        <v>4.0000000000000036E-2</v>
      </c>
      <c r="U112" s="41">
        <f>IFERROR((((2*(ABS((U110-U111))))/(U111+U110))*100),Refs!$B$3)</f>
        <v>0</v>
      </c>
      <c r="V112" s="41">
        <f>IFERROR((((2*(ABS((V110-V111))))/(V111+V110))*100),Refs!$B$3)</f>
        <v>4.2553191489361701</v>
      </c>
      <c r="W112" s="41" t="str">
        <f>IFERROR((((2*(ABS((W110-W111))))/(W111+W110))*100),Refs!$B$3)</f>
        <v>N/A</v>
      </c>
      <c r="X112" s="41" t="str">
        <f>IFERROR((((2*(ABS((X110-X111))))/(X111+X110))*100),Refs!$B$3)</f>
        <v>N/A</v>
      </c>
      <c r="Y112" s="42">
        <f>IFERROR((((2*(ABS((Y110-Y111))))/(Y111+Y110))*100),Refs!$B$3)</f>
        <v>2.0618556701031037</v>
      </c>
      <c r="Z112" s="104"/>
      <c r="AA112" s="104"/>
      <c r="AB112" s="104"/>
      <c r="AC112" s="104"/>
      <c r="AD112" s="104"/>
      <c r="AE112" s="104"/>
      <c r="AF112" s="104"/>
      <c r="AG112" s="104"/>
      <c r="AH112" s="104"/>
      <c r="AI112" s="104"/>
      <c r="AJ112" s="104"/>
      <c r="AK112" s="104"/>
      <c r="AL112" s="104"/>
      <c r="AM112" s="104"/>
      <c r="AN112" s="104"/>
      <c r="AO112" s="104"/>
      <c r="AP112" s="104"/>
      <c r="AQ112" s="104"/>
      <c r="AR112" s="104"/>
      <c r="AS112" s="104"/>
      <c r="AT112" s="104"/>
      <c r="AU112" s="104"/>
      <c r="AV112" s="104"/>
      <c r="AW112" s="104"/>
      <c r="AX112" s="104"/>
      <c r="AY112" s="104"/>
      <c r="AZ112" s="104"/>
      <c r="BA112" s="104"/>
      <c r="BB112" s="104"/>
      <c r="BC112" s="104"/>
      <c r="BD112" s="104"/>
      <c r="BE112" s="104"/>
      <c r="BF112" s="104"/>
      <c r="BG112" s="104"/>
      <c r="BH112" s="104"/>
      <c r="BI112" s="104"/>
      <c r="BJ112" s="104"/>
      <c r="BK112" s="104"/>
      <c r="BL112" s="104"/>
      <c r="BM112" s="104"/>
      <c r="BN112" s="104"/>
      <c r="BO112" s="104"/>
      <c r="BP112" s="104"/>
      <c r="BQ112" s="104"/>
      <c r="BR112" s="104"/>
      <c r="BS112" s="104"/>
      <c r="BT112" s="104"/>
      <c r="BU112" s="104"/>
      <c r="BV112" s="104"/>
      <c r="BW112" s="104"/>
      <c r="BX112" s="104"/>
      <c r="BY112" s="104"/>
      <c r="BZ112" s="104"/>
      <c r="CA112" s="104"/>
      <c r="CB112" s="104"/>
      <c r="CC112" s="104"/>
      <c r="CD112" s="104"/>
      <c r="CE112" s="104"/>
      <c r="CF112" s="104"/>
      <c r="CG112" s="104"/>
      <c r="CH112" s="104"/>
      <c r="CI112" s="104"/>
      <c r="CJ112" s="104"/>
      <c r="CK112" s="104"/>
      <c r="CL112" s="104"/>
      <c r="CM112" s="104"/>
      <c r="CN112" s="104"/>
      <c r="CO112" s="104"/>
      <c r="CP112" s="104"/>
      <c r="CQ112" s="104"/>
      <c r="CR112" s="104"/>
      <c r="CS112" s="104"/>
      <c r="CT112" s="104"/>
      <c r="CU112" s="104"/>
    </row>
    <row r="113" spans="1:99" s="13" customFormat="1">
      <c r="A113" s="136" t="s">
        <v>110</v>
      </c>
      <c r="B113" s="137"/>
      <c r="C113" s="138"/>
      <c r="D113" s="43"/>
      <c r="E113" s="44"/>
      <c r="F113" s="44"/>
      <c r="G113" s="27"/>
      <c r="H113" s="27"/>
      <c r="I113" s="44"/>
      <c r="J113" s="27"/>
      <c r="K113" s="44"/>
      <c r="L113" s="26"/>
      <c r="M113" s="27"/>
      <c r="N113" s="27"/>
      <c r="O113" s="44"/>
      <c r="P113" s="44"/>
      <c r="Q113" s="27"/>
      <c r="R113" s="44"/>
      <c r="S113" s="27"/>
      <c r="T113" s="27"/>
      <c r="U113" s="44"/>
      <c r="V113" s="44"/>
      <c r="W113" s="44"/>
      <c r="X113" s="27"/>
      <c r="Y113" s="123"/>
      <c r="Z113" s="101"/>
      <c r="AA113" s="101"/>
      <c r="AB113" s="101"/>
      <c r="AC113" s="101"/>
      <c r="AD113" s="101"/>
      <c r="AE113" s="101"/>
      <c r="AF113" s="101"/>
      <c r="AG113" s="101"/>
      <c r="AH113" s="101"/>
      <c r="AI113" s="101"/>
      <c r="AJ113" s="101"/>
      <c r="AK113" s="101"/>
      <c r="AL113" s="101"/>
      <c r="AM113" s="101"/>
      <c r="AN113" s="101"/>
      <c r="AO113" s="101"/>
      <c r="AP113" s="101"/>
      <c r="AQ113" s="101"/>
      <c r="AR113" s="101"/>
      <c r="AS113" s="101"/>
      <c r="AT113" s="101"/>
      <c r="AU113" s="101"/>
      <c r="AV113" s="101"/>
      <c r="AW113" s="101"/>
      <c r="AX113" s="101"/>
      <c r="AY113" s="101"/>
      <c r="AZ113" s="101"/>
      <c r="BA113" s="101"/>
      <c r="BB113" s="101"/>
      <c r="BC113" s="101"/>
      <c r="BD113" s="101"/>
      <c r="BE113" s="101"/>
      <c r="BF113" s="101"/>
      <c r="BG113" s="101"/>
      <c r="BH113" s="101"/>
      <c r="BI113" s="101"/>
      <c r="BJ113" s="101"/>
      <c r="BK113" s="101"/>
      <c r="BL113" s="101"/>
      <c r="BM113" s="101"/>
      <c r="BN113" s="101"/>
      <c r="BO113" s="101"/>
      <c r="BP113" s="101"/>
      <c r="BQ113" s="101"/>
      <c r="BR113" s="101"/>
      <c r="BS113" s="101"/>
      <c r="BT113" s="101"/>
      <c r="BU113" s="101"/>
      <c r="BV113" s="101"/>
      <c r="BW113" s="101"/>
      <c r="BX113" s="101"/>
      <c r="BY113" s="101"/>
      <c r="BZ113" s="101"/>
      <c r="CA113" s="101"/>
      <c r="CB113" s="101"/>
      <c r="CC113" s="101"/>
      <c r="CD113" s="101"/>
      <c r="CE113" s="101"/>
      <c r="CF113" s="101"/>
      <c r="CG113" s="101"/>
      <c r="CH113" s="101"/>
      <c r="CI113" s="101"/>
      <c r="CJ113" s="101"/>
      <c r="CK113" s="101"/>
      <c r="CL113" s="101"/>
      <c r="CM113" s="101"/>
      <c r="CN113" s="101"/>
      <c r="CO113" s="101"/>
      <c r="CP113" s="101"/>
      <c r="CQ113" s="101"/>
      <c r="CR113" s="101"/>
      <c r="CS113" s="101"/>
      <c r="CT113" s="101"/>
      <c r="CU113" s="101"/>
    </row>
    <row r="114" spans="1:99" s="13" customFormat="1">
      <c r="A114" s="136" t="s">
        <v>111</v>
      </c>
      <c r="B114" s="137"/>
      <c r="C114" s="138"/>
      <c r="D114" s="43"/>
      <c r="E114" s="27"/>
      <c r="F114" s="27"/>
      <c r="G114" s="27"/>
      <c r="H114" s="27"/>
      <c r="I114" s="27"/>
      <c r="J114" s="27"/>
      <c r="K114" s="27"/>
      <c r="L114" s="48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47"/>
      <c r="Z114" s="101"/>
      <c r="AA114" s="101"/>
      <c r="AB114" s="101"/>
      <c r="AC114" s="101"/>
      <c r="AD114" s="101"/>
      <c r="AE114" s="101"/>
      <c r="AF114" s="101"/>
      <c r="AG114" s="101"/>
      <c r="AH114" s="101"/>
      <c r="AI114" s="101"/>
      <c r="AJ114" s="101"/>
      <c r="AK114" s="101"/>
      <c r="AL114" s="101"/>
      <c r="AM114" s="101"/>
      <c r="AN114" s="101"/>
      <c r="AO114" s="101"/>
      <c r="AP114" s="101"/>
      <c r="AQ114" s="101"/>
      <c r="AR114" s="101"/>
      <c r="AS114" s="101"/>
      <c r="AT114" s="101"/>
      <c r="AU114" s="101"/>
      <c r="AV114" s="101"/>
      <c r="AW114" s="101"/>
      <c r="AX114" s="101"/>
      <c r="AY114" s="101"/>
      <c r="AZ114" s="101"/>
      <c r="BA114" s="101"/>
      <c r="BB114" s="101"/>
      <c r="BC114" s="101"/>
      <c r="BD114" s="101"/>
      <c r="BE114" s="101"/>
      <c r="BF114" s="101"/>
      <c r="BG114" s="101"/>
      <c r="BH114" s="101"/>
      <c r="BI114" s="101"/>
      <c r="BJ114" s="101"/>
      <c r="BK114" s="101"/>
      <c r="BL114" s="101"/>
      <c r="BM114" s="101"/>
      <c r="BN114" s="101"/>
      <c r="BO114" s="101"/>
      <c r="BP114" s="101"/>
      <c r="BQ114" s="101"/>
      <c r="BR114" s="101"/>
      <c r="BS114" s="101"/>
      <c r="BT114" s="101"/>
      <c r="BU114" s="101"/>
      <c r="BV114" s="101"/>
      <c r="BW114" s="101"/>
      <c r="BX114" s="101"/>
      <c r="BY114" s="101"/>
      <c r="BZ114" s="101"/>
      <c r="CA114" s="101"/>
      <c r="CB114" s="101"/>
      <c r="CC114" s="101"/>
      <c r="CD114" s="101"/>
      <c r="CE114" s="101"/>
      <c r="CF114" s="101"/>
      <c r="CG114" s="101"/>
      <c r="CH114" s="101"/>
      <c r="CI114" s="101"/>
      <c r="CJ114" s="101"/>
      <c r="CK114" s="101"/>
      <c r="CL114" s="101"/>
      <c r="CM114" s="101"/>
      <c r="CN114" s="101"/>
      <c r="CO114" s="101"/>
      <c r="CP114" s="101"/>
      <c r="CQ114" s="101"/>
      <c r="CR114" s="101"/>
      <c r="CS114" s="101"/>
      <c r="CT114" s="101"/>
      <c r="CU114" s="101"/>
    </row>
    <row r="115" spans="1:99" s="14" customFormat="1" ht="15.75" thickBot="1">
      <c r="A115" s="139" t="s">
        <v>112</v>
      </c>
      <c r="B115" s="140"/>
      <c r="C115" s="141"/>
      <c r="D115" s="49"/>
      <c r="E115" s="50"/>
      <c r="F115" s="50"/>
      <c r="G115" s="51"/>
      <c r="H115" s="51"/>
      <c r="I115" s="50"/>
      <c r="J115" s="51"/>
      <c r="K115" s="50"/>
      <c r="L115" s="52"/>
      <c r="M115" s="51"/>
      <c r="N115" s="51"/>
      <c r="O115" s="50"/>
      <c r="P115" s="50"/>
      <c r="Q115" s="51"/>
      <c r="R115" s="50"/>
      <c r="S115" s="51"/>
      <c r="T115" s="51"/>
      <c r="U115" s="50"/>
      <c r="V115" s="50"/>
      <c r="W115" s="50"/>
      <c r="X115" s="51"/>
      <c r="Y115" s="124"/>
      <c r="Z115" s="101"/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1"/>
      <c r="AP115" s="101"/>
      <c r="AQ115" s="101"/>
      <c r="AR115" s="101"/>
      <c r="AS115" s="101"/>
      <c r="AT115" s="101"/>
      <c r="AU115" s="101"/>
      <c r="AV115" s="101"/>
      <c r="AW115" s="101"/>
      <c r="AX115" s="101"/>
      <c r="AY115" s="101"/>
      <c r="AZ115" s="101"/>
      <c r="BA115" s="101"/>
      <c r="BB115" s="101"/>
      <c r="BC115" s="101"/>
      <c r="BD115" s="101"/>
      <c r="BE115" s="101"/>
      <c r="BF115" s="101"/>
      <c r="BG115" s="101"/>
      <c r="BH115" s="101"/>
      <c r="BI115" s="101"/>
      <c r="BJ115" s="101"/>
      <c r="BK115" s="101"/>
      <c r="BL115" s="101"/>
      <c r="BM115" s="101"/>
      <c r="BN115" s="101"/>
      <c r="BO115" s="101"/>
      <c r="BP115" s="101"/>
      <c r="BQ115" s="101"/>
      <c r="BR115" s="101"/>
      <c r="BS115" s="101"/>
      <c r="BT115" s="101"/>
      <c r="BU115" s="101"/>
      <c r="BV115" s="101"/>
      <c r="BW115" s="101"/>
      <c r="BX115" s="101"/>
      <c r="BY115" s="101"/>
      <c r="BZ115" s="101"/>
      <c r="CA115" s="101"/>
      <c r="CB115" s="101"/>
      <c r="CC115" s="101"/>
      <c r="CD115" s="101"/>
      <c r="CE115" s="101"/>
      <c r="CF115" s="101"/>
      <c r="CG115" s="101"/>
      <c r="CH115" s="101"/>
      <c r="CI115" s="101"/>
      <c r="CJ115" s="101"/>
      <c r="CK115" s="101"/>
      <c r="CL115" s="101"/>
      <c r="CM115" s="101"/>
      <c r="CN115" s="101"/>
      <c r="CO115" s="101"/>
      <c r="CP115" s="101"/>
      <c r="CQ115" s="101"/>
      <c r="CR115" s="101"/>
      <c r="CS115" s="101"/>
      <c r="CT115" s="101"/>
      <c r="CU115" s="101"/>
    </row>
    <row r="116" spans="1:99" s="12" customFormat="1">
      <c r="A116" s="15" t="s">
        <v>235</v>
      </c>
      <c r="B116" s="16">
        <v>40514</v>
      </c>
      <c r="C116" s="17" t="s">
        <v>36</v>
      </c>
      <c r="D116" s="56"/>
      <c r="E116" s="57"/>
      <c r="F116" s="57">
        <v>270</v>
      </c>
      <c r="G116" s="57" t="s">
        <v>38</v>
      </c>
      <c r="H116" s="57">
        <v>1560</v>
      </c>
      <c r="I116" s="58">
        <v>1590</v>
      </c>
      <c r="J116" s="58">
        <v>2.2999999999999998</v>
      </c>
      <c r="K116" s="58">
        <v>5.0000000000000001E-3</v>
      </c>
      <c r="L116" s="58"/>
      <c r="M116" s="58" t="s">
        <v>38</v>
      </c>
      <c r="N116" s="58" t="s">
        <v>141</v>
      </c>
      <c r="O116" s="58">
        <v>2470</v>
      </c>
      <c r="P116" s="58"/>
      <c r="Q116" s="58">
        <v>330</v>
      </c>
      <c r="R116" s="58">
        <v>0.97</v>
      </c>
      <c r="S116" s="58" t="s">
        <v>38</v>
      </c>
      <c r="T116" s="58">
        <v>7.73</v>
      </c>
      <c r="U116" s="58">
        <v>1400</v>
      </c>
      <c r="V116" s="59">
        <v>2300</v>
      </c>
      <c r="W116" s="59"/>
      <c r="X116" s="59">
        <v>2</v>
      </c>
      <c r="Y116" s="125">
        <v>5</v>
      </c>
      <c r="Z116" s="101"/>
      <c r="AA116" s="101"/>
      <c r="AB116" s="101"/>
      <c r="AC116" s="101"/>
      <c r="AD116" s="101"/>
      <c r="AE116" s="101"/>
      <c r="AF116" s="101"/>
      <c r="AG116" s="101"/>
      <c r="AH116" s="101"/>
      <c r="AI116" s="101"/>
      <c r="AJ116" s="101"/>
      <c r="AK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1"/>
      <c r="AY116" s="101"/>
      <c r="AZ116" s="101"/>
      <c r="BA116" s="101"/>
      <c r="BB116" s="101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1"/>
      <c r="BN116" s="101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1"/>
      <c r="BZ116" s="101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1"/>
      <c r="CM116" s="101"/>
      <c r="CN116" s="101"/>
      <c r="CO116" s="101"/>
      <c r="CP116" s="101"/>
      <c r="CQ116" s="101"/>
      <c r="CR116" s="101"/>
      <c r="CS116" s="101"/>
      <c r="CT116" s="101"/>
      <c r="CU116" s="101"/>
    </row>
    <row r="117" spans="1:99" s="12" customFormat="1">
      <c r="A117" s="18" t="s">
        <v>235</v>
      </c>
      <c r="B117" s="19">
        <v>40514</v>
      </c>
      <c r="C117" s="20" t="s">
        <v>155</v>
      </c>
      <c r="D117" s="64"/>
      <c r="E117" s="65"/>
      <c r="F117" s="65">
        <v>270</v>
      </c>
      <c r="G117" s="65" t="s">
        <v>38</v>
      </c>
      <c r="H117" s="65">
        <v>1580</v>
      </c>
      <c r="I117" s="66">
        <v>1580</v>
      </c>
      <c r="J117" s="66">
        <v>1.9</v>
      </c>
      <c r="K117" s="66">
        <v>5.0000000000000001E-3</v>
      </c>
      <c r="L117" s="66"/>
      <c r="M117" s="66" t="s">
        <v>38</v>
      </c>
      <c r="N117" s="66" t="s">
        <v>141</v>
      </c>
      <c r="O117" s="66">
        <v>2470</v>
      </c>
      <c r="P117" s="66"/>
      <c r="Q117" s="66">
        <v>330</v>
      </c>
      <c r="R117" s="66">
        <v>0.98</v>
      </c>
      <c r="S117" s="66" t="s">
        <v>38</v>
      </c>
      <c r="T117" s="66">
        <v>7.66</v>
      </c>
      <c r="U117" s="66">
        <v>1400</v>
      </c>
      <c r="V117" s="67">
        <v>2200</v>
      </c>
      <c r="W117" s="67"/>
      <c r="X117" s="67">
        <v>2</v>
      </c>
      <c r="Y117" s="126">
        <v>5.0999999999999996</v>
      </c>
      <c r="Z117" s="101"/>
      <c r="AA117" s="101"/>
      <c r="AB117" s="101"/>
      <c r="AC117" s="101"/>
      <c r="AD117" s="101"/>
      <c r="AE117" s="101"/>
      <c r="AF117" s="101"/>
      <c r="AG117" s="101"/>
      <c r="AH117" s="101"/>
      <c r="AI117" s="101"/>
      <c r="AJ117" s="101"/>
      <c r="AK117" s="101"/>
      <c r="AL117" s="101"/>
      <c r="AM117" s="101"/>
      <c r="AN117" s="101"/>
      <c r="AO117" s="101"/>
      <c r="AP117" s="101"/>
      <c r="AQ117" s="101"/>
      <c r="AR117" s="101"/>
      <c r="AS117" s="101"/>
      <c r="AT117" s="101"/>
      <c r="AU117" s="101"/>
      <c r="AV117" s="101"/>
      <c r="AW117" s="101"/>
      <c r="AX117" s="101"/>
      <c r="AY117" s="101"/>
      <c r="AZ117" s="101"/>
      <c r="BA117" s="101"/>
      <c r="BB117" s="101"/>
      <c r="BC117" s="101"/>
      <c r="BD117" s="101"/>
      <c r="BE117" s="101"/>
      <c r="BF117" s="101"/>
      <c r="BG117" s="101"/>
      <c r="BH117" s="101"/>
      <c r="BI117" s="101"/>
      <c r="BJ117" s="101"/>
      <c r="BK117" s="101"/>
      <c r="BL117" s="101"/>
      <c r="BM117" s="101"/>
      <c r="BN117" s="101"/>
      <c r="BO117" s="101"/>
      <c r="BP117" s="101"/>
      <c r="BQ117" s="101"/>
      <c r="BR117" s="101"/>
      <c r="BS117" s="101"/>
      <c r="BT117" s="101"/>
      <c r="BU117" s="101"/>
      <c r="BV117" s="101"/>
      <c r="BW117" s="101"/>
      <c r="BX117" s="101"/>
      <c r="BY117" s="101"/>
      <c r="BZ117" s="101"/>
      <c r="CA117" s="101"/>
      <c r="CB117" s="101"/>
      <c r="CC117" s="101"/>
      <c r="CD117" s="101"/>
      <c r="CE117" s="101"/>
      <c r="CF117" s="101"/>
      <c r="CG117" s="101"/>
      <c r="CH117" s="101"/>
      <c r="CI117" s="101"/>
      <c r="CJ117" s="101"/>
      <c r="CK117" s="101"/>
      <c r="CL117" s="101"/>
      <c r="CM117" s="101"/>
      <c r="CN117" s="101"/>
      <c r="CO117" s="101"/>
      <c r="CP117" s="101"/>
      <c r="CQ117" s="101"/>
      <c r="CR117" s="101"/>
      <c r="CS117" s="101"/>
      <c r="CT117" s="101"/>
      <c r="CU117" s="101"/>
    </row>
    <row r="118" spans="1:99" s="21" customFormat="1">
      <c r="A118" s="133" t="s">
        <v>43</v>
      </c>
      <c r="B118" s="134"/>
      <c r="C118" s="135"/>
      <c r="D118" s="40" t="str">
        <f>IFERROR((((2*(ABS((D116-D117))))/(D117+D116))*100),Refs!$B$3)</f>
        <v>N/A</v>
      </c>
      <c r="E118" s="41" t="str">
        <f>IFERROR((((2*(ABS((E116-E117))))/(E117+E116))*100),Refs!$B$3)</f>
        <v>N/A</v>
      </c>
      <c r="F118" s="41">
        <f>IFERROR((((2*(ABS((F116-F117))))/(F117+F116))*100),Refs!$B$3)</f>
        <v>0</v>
      </c>
      <c r="G118" s="41" t="str">
        <f>IFERROR((((2*(ABS((G116-G117))))/(G117+G116))*100),Refs!$B$3)</f>
        <v>N/A</v>
      </c>
      <c r="H118" s="41">
        <f>IFERROR((((2*(ABS((H116-H117))))/(H117+H116))*100),Refs!$B$3)</f>
        <v>1.2738853503184715</v>
      </c>
      <c r="I118" s="41">
        <f>IFERROR((((2*(ABS((I116-I117))))/(I117+I116))*100),Refs!$B$3)</f>
        <v>0.63091482649842268</v>
      </c>
      <c r="J118" s="41">
        <f>IFERROR((((2*(ABS((J116-J117))))/(J117+J116))*100),Refs!$B$3)</f>
        <v>19.047619047619047</v>
      </c>
      <c r="K118" s="41">
        <f>IFERROR((((2*(ABS((K116-K117))))/(K117+K116))*100),Refs!$B$3)</f>
        <v>0</v>
      </c>
      <c r="L118" s="41" t="str">
        <f>IFERROR((((2*(ABS((L116-L117))))/(L117+L116))*100),Refs!$B$3)</f>
        <v>N/A</v>
      </c>
      <c r="M118" s="41" t="str">
        <f>IFERROR((((2*(ABS((M116-M117))))/(M117+M116))*100),Refs!$B$3)</f>
        <v>N/A</v>
      </c>
      <c r="N118" s="41" t="str">
        <f>IFERROR((((2*(ABS((N116-N117))))/(N117+N116))*100),Refs!$B$3)</f>
        <v>N/A</v>
      </c>
      <c r="O118" s="41">
        <f>IFERROR((((2*(ABS((O116-O117))))/(O117+O116))*100),Refs!$B$3)</f>
        <v>0</v>
      </c>
      <c r="P118" s="41" t="str">
        <f>IFERROR((((2*(ABS((P116-P117))))/(P117+P116))*100),Refs!$B$3)</f>
        <v>N/A</v>
      </c>
      <c r="Q118" s="41">
        <f>IFERROR((((2*(ABS((Q116-Q117))))/(Q117+Q116))*100),Refs!$B$3)</f>
        <v>0</v>
      </c>
      <c r="R118" s="41">
        <f>IFERROR((((2*(ABS((R116-R117))))/(R117+R116))*100),Refs!$B$3)</f>
        <v>1.0256410256410264</v>
      </c>
      <c r="S118" s="41" t="str">
        <f>IFERROR((((2*(ABS((S116-S117))))/(S117+S116))*100),Refs!$B$3)</f>
        <v>N/A</v>
      </c>
      <c r="T118" s="41">
        <f>IFERROR((ABS(T117-T116)),Refs!$B$3)</f>
        <v>7.0000000000000284E-2</v>
      </c>
      <c r="U118" s="41">
        <f>IFERROR((((2*(ABS((U116-U117))))/(U117+U116))*100),Refs!$B$3)</f>
        <v>0</v>
      </c>
      <c r="V118" s="41">
        <f>IFERROR((((2*(ABS((V116-V117))))/(V117+V116))*100),Refs!$B$3)</f>
        <v>4.4444444444444446</v>
      </c>
      <c r="W118" s="41" t="str">
        <f>IFERROR((((2*(ABS((W116-W117))))/(W117+W116))*100),Refs!$B$3)</f>
        <v>N/A</v>
      </c>
      <c r="X118" s="41">
        <f>IFERROR((((2*(ABS((X116-X117))))/(X117+X116))*100),Refs!$B$3)</f>
        <v>0</v>
      </c>
      <c r="Y118" s="42">
        <f>IFERROR((((2*(ABS((Y116-Y117))))/(Y117+Y116))*100),Refs!$B$3)</f>
        <v>1.9801980198019733</v>
      </c>
      <c r="Z118" s="104"/>
      <c r="AA118" s="104"/>
      <c r="AB118" s="104"/>
      <c r="AC118" s="104"/>
      <c r="AD118" s="104"/>
      <c r="AE118" s="104"/>
      <c r="AF118" s="104"/>
      <c r="AG118" s="104"/>
      <c r="AH118" s="104"/>
      <c r="AI118" s="104"/>
      <c r="AJ118" s="104"/>
      <c r="AK118" s="104"/>
      <c r="AL118" s="104"/>
      <c r="AM118" s="104"/>
      <c r="AN118" s="104"/>
      <c r="AO118" s="104"/>
      <c r="AP118" s="104"/>
      <c r="AQ118" s="104"/>
      <c r="AR118" s="104"/>
      <c r="AS118" s="104"/>
      <c r="AT118" s="104"/>
      <c r="AU118" s="104"/>
      <c r="AV118" s="104"/>
      <c r="AW118" s="104"/>
      <c r="AX118" s="104"/>
      <c r="AY118" s="104"/>
      <c r="AZ118" s="104"/>
      <c r="BA118" s="104"/>
      <c r="BB118" s="104"/>
      <c r="BC118" s="104"/>
      <c r="BD118" s="104"/>
      <c r="BE118" s="104"/>
      <c r="BF118" s="104"/>
      <c r="BG118" s="104"/>
      <c r="BH118" s="104"/>
      <c r="BI118" s="104"/>
      <c r="BJ118" s="104"/>
      <c r="BK118" s="104"/>
      <c r="BL118" s="104"/>
      <c r="BM118" s="104"/>
      <c r="BN118" s="104"/>
      <c r="BO118" s="104"/>
      <c r="BP118" s="104"/>
      <c r="BQ118" s="104"/>
      <c r="BR118" s="104"/>
      <c r="BS118" s="104"/>
      <c r="BT118" s="104"/>
      <c r="BU118" s="104"/>
      <c r="BV118" s="104"/>
      <c r="BW118" s="104"/>
      <c r="BX118" s="104"/>
      <c r="BY118" s="104"/>
      <c r="BZ118" s="104"/>
      <c r="CA118" s="104"/>
      <c r="CB118" s="104"/>
      <c r="CC118" s="104"/>
      <c r="CD118" s="104"/>
      <c r="CE118" s="104"/>
      <c r="CF118" s="104"/>
      <c r="CG118" s="104"/>
      <c r="CH118" s="104"/>
      <c r="CI118" s="104"/>
      <c r="CJ118" s="104"/>
      <c r="CK118" s="104"/>
      <c r="CL118" s="104"/>
      <c r="CM118" s="104"/>
      <c r="CN118" s="104"/>
      <c r="CO118" s="104"/>
      <c r="CP118" s="104"/>
      <c r="CQ118" s="104"/>
      <c r="CR118" s="104"/>
      <c r="CS118" s="104"/>
      <c r="CT118" s="104"/>
      <c r="CU118" s="104"/>
    </row>
    <row r="119" spans="1:99" s="13" customFormat="1">
      <c r="A119" s="136" t="s">
        <v>110</v>
      </c>
      <c r="B119" s="137"/>
      <c r="C119" s="138"/>
      <c r="D119" s="43"/>
      <c r="E119" s="44"/>
      <c r="F119" s="44"/>
      <c r="G119" s="27"/>
      <c r="H119" s="27"/>
      <c r="I119" s="44"/>
      <c r="J119" s="27"/>
      <c r="K119" s="44"/>
      <c r="L119" s="27"/>
      <c r="M119" s="27"/>
      <c r="N119" s="27"/>
      <c r="O119" s="44"/>
      <c r="P119" s="44"/>
      <c r="Q119" s="27"/>
      <c r="R119" s="44"/>
      <c r="S119" s="27"/>
      <c r="T119" s="27"/>
      <c r="U119" s="44"/>
      <c r="V119" s="44"/>
      <c r="W119" s="44"/>
      <c r="X119" s="27"/>
      <c r="Y119" s="123"/>
      <c r="Z119" s="101"/>
      <c r="AA119" s="101"/>
      <c r="AB119" s="101"/>
      <c r="AC119" s="101"/>
      <c r="AD119" s="101"/>
      <c r="AE119" s="101"/>
      <c r="AF119" s="101"/>
      <c r="AG119" s="101"/>
      <c r="AH119" s="101"/>
      <c r="AI119" s="101"/>
      <c r="AJ119" s="101"/>
      <c r="AK119" s="101"/>
      <c r="AL119" s="101"/>
      <c r="AM119" s="101"/>
      <c r="AN119" s="101"/>
      <c r="AO119" s="101"/>
      <c r="AP119" s="101"/>
      <c r="AQ119" s="101"/>
      <c r="AR119" s="101"/>
      <c r="AS119" s="101"/>
      <c r="AT119" s="101"/>
      <c r="AU119" s="101"/>
      <c r="AV119" s="101"/>
      <c r="AW119" s="101"/>
      <c r="AX119" s="101"/>
      <c r="AY119" s="101"/>
      <c r="AZ119" s="101"/>
      <c r="BA119" s="101"/>
      <c r="BB119" s="101"/>
      <c r="BC119" s="101"/>
      <c r="BD119" s="101"/>
      <c r="BE119" s="101"/>
      <c r="BF119" s="101"/>
      <c r="BG119" s="101"/>
      <c r="BH119" s="101"/>
      <c r="BI119" s="101"/>
      <c r="BJ119" s="101"/>
      <c r="BK119" s="101"/>
      <c r="BL119" s="101"/>
      <c r="BM119" s="101"/>
      <c r="BN119" s="101"/>
      <c r="BO119" s="101"/>
      <c r="BP119" s="101"/>
      <c r="BQ119" s="101"/>
      <c r="BR119" s="101"/>
      <c r="BS119" s="101"/>
      <c r="BT119" s="101"/>
      <c r="BU119" s="101"/>
      <c r="BV119" s="101"/>
      <c r="BW119" s="101"/>
      <c r="BX119" s="101"/>
      <c r="BY119" s="101"/>
      <c r="BZ119" s="101"/>
      <c r="CA119" s="101"/>
      <c r="CB119" s="101"/>
      <c r="CC119" s="101"/>
      <c r="CD119" s="101"/>
      <c r="CE119" s="101"/>
      <c r="CF119" s="101"/>
      <c r="CG119" s="101"/>
      <c r="CH119" s="101"/>
      <c r="CI119" s="101"/>
      <c r="CJ119" s="101"/>
      <c r="CK119" s="101"/>
      <c r="CL119" s="101"/>
      <c r="CM119" s="101"/>
      <c r="CN119" s="101"/>
      <c r="CO119" s="101"/>
      <c r="CP119" s="101"/>
      <c r="CQ119" s="101"/>
      <c r="CR119" s="101"/>
      <c r="CS119" s="101"/>
      <c r="CT119" s="101"/>
      <c r="CU119" s="101"/>
    </row>
    <row r="120" spans="1:99" s="13" customFormat="1">
      <c r="A120" s="136" t="s">
        <v>111</v>
      </c>
      <c r="B120" s="137"/>
      <c r="C120" s="138"/>
      <c r="D120" s="43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47"/>
      <c r="Z120" s="101"/>
      <c r="AA120" s="101"/>
      <c r="AB120" s="101"/>
      <c r="AC120" s="101"/>
      <c r="AD120" s="101"/>
      <c r="AE120" s="101"/>
      <c r="AF120" s="101"/>
      <c r="AG120" s="101"/>
      <c r="AH120" s="101"/>
      <c r="AI120" s="101"/>
      <c r="AJ120" s="101"/>
      <c r="AK120" s="101"/>
      <c r="AL120" s="101"/>
      <c r="AM120" s="101"/>
      <c r="AN120" s="101"/>
      <c r="AO120" s="101"/>
      <c r="AP120" s="101"/>
      <c r="AQ120" s="101"/>
      <c r="AR120" s="101"/>
      <c r="AS120" s="101"/>
      <c r="AT120" s="101"/>
      <c r="AU120" s="101"/>
      <c r="AV120" s="101"/>
      <c r="AW120" s="101"/>
      <c r="AX120" s="101"/>
      <c r="AY120" s="101"/>
      <c r="AZ120" s="101"/>
      <c r="BA120" s="101"/>
      <c r="BB120" s="101"/>
      <c r="BC120" s="101"/>
      <c r="BD120" s="101"/>
      <c r="BE120" s="101"/>
      <c r="BF120" s="101"/>
      <c r="BG120" s="101"/>
      <c r="BH120" s="101"/>
      <c r="BI120" s="101"/>
      <c r="BJ120" s="101"/>
      <c r="BK120" s="101"/>
      <c r="BL120" s="101"/>
      <c r="BM120" s="101"/>
      <c r="BN120" s="101"/>
      <c r="BO120" s="101"/>
      <c r="BP120" s="101"/>
      <c r="BQ120" s="101"/>
      <c r="BR120" s="101"/>
      <c r="BS120" s="101"/>
      <c r="BT120" s="101"/>
      <c r="BU120" s="101"/>
      <c r="BV120" s="101"/>
      <c r="BW120" s="101"/>
      <c r="BX120" s="101"/>
      <c r="BY120" s="101"/>
      <c r="BZ120" s="101"/>
      <c r="CA120" s="101"/>
      <c r="CB120" s="101"/>
      <c r="CC120" s="101"/>
      <c r="CD120" s="101"/>
      <c r="CE120" s="101"/>
      <c r="CF120" s="101"/>
      <c r="CG120" s="101"/>
      <c r="CH120" s="101"/>
      <c r="CI120" s="101"/>
      <c r="CJ120" s="101"/>
      <c r="CK120" s="101"/>
      <c r="CL120" s="101"/>
      <c r="CM120" s="101"/>
      <c r="CN120" s="101"/>
      <c r="CO120" s="101"/>
      <c r="CP120" s="101"/>
      <c r="CQ120" s="101"/>
      <c r="CR120" s="101"/>
      <c r="CS120" s="101"/>
      <c r="CT120" s="101"/>
      <c r="CU120" s="101"/>
    </row>
    <row r="121" spans="1:99" s="14" customFormat="1" ht="15.75" thickBot="1">
      <c r="A121" s="139" t="s">
        <v>112</v>
      </c>
      <c r="B121" s="140"/>
      <c r="C121" s="141"/>
      <c r="D121" s="49"/>
      <c r="E121" s="50"/>
      <c r="F121" s="50"/>
      <c r="G121" s="51"/>
      <c r="H121" s="51"/>
      <c r="I121" s="50"/>
      <c r="J121" s="51"/>
      <c r="K121" s="50"/>
      <c r="L121" s="51"/>
      <c r="M121" s="51"/>
      <c r="N121" s="51"/>
      <c r="O121" s="50"/>
      <c r="P121" s="50"/>
      <c r="Q121" s="51"/>
      <c r="R121" s="50"/>
      <c r="S121" s="51"/>
      <c r="T121" s="51"/>
      <c r="U121" s="50"/>
      <c r="V121" s="50"/>
      <c r="W121" s="50"/>
      <c r="X121" s="51"/>
      <c r="Y121" s="124"/>
      <c r="Z121" s="101"/>
      <c r="AA121" s="101"/>
      <c r="AB121" s="101"/>
      <c r="AC121" s="101"/>
      <c r="AD121" s="101"/>
      <c r="AE121" s="101"/>
      <c r="AF121" s="101"/>
      <c r="AG121" s="101"/>
      <c r="AH121" s="101"/>
      <c r="AI121" s="101"/>
      <c r="AJ121" s="101"/>
      <c r="AK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1"/>
      <c r="AY121" s="101"/>
      <c r="AZ121" s="101"/>
      <c r="BA121" s="101"/>
      <c r="BB121" s="101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1"/>
      <c r="BN121" s="101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1"/>
      <c r="BZ121" s="101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1"/>
      <c r="CM121" s="101"/>
      <c r="CN121" s="101"/>
      <c r="CO121" s="101"/>
      <c r="CP121" s="101"/>
      <c r="CQ121" s="101"/>
      <c r="CR121" s="101"/>
      <c r="CS121" s="101"/>
      <c r="CT121" s="101"/>
      <c r="CU121" s="101"/>
    </row>
    <row r="122" spans="1:99">
      <c r="D122" s="82"/>
      <c r="E122" s="12" t="s">
        <v>109</v>
      </c>
    </row>
  </sheetData>
  <sheetProtection formatCells="0" formatColumns="0" formatRows="0" insertColumns="0" insertRows="0" deleteColumns="0" deleteRows="0" sort="0" autoFilter="0"/>
  <mergeCells count="72">
    <mergeCell ref="A114:C114"/>
    <mergeCell ref="A115:C115"/>
    <mergeCell ref="A92:C92"/>
    <mergeCell ref="A93:C93"/>
    <mergeCell ref="A103:C103"/>
    <mergeCell ref="A104:C104"/>
    <mergeCell ref="A105:C105"/>
    <mergeCell ref="A102:C102"/>
    <mergeCell ref="A112:C112"/>
    <mergeCell ref="A72:C72"/>
    <mergeCell ref="A78:C78"/>
    <mergeCell ref="A19:C19"/>
    <mergeCell ref="A87:C87"/>
    <mergeCell ref="A91:C91"/>
    <mergeCell ref="A67:C67"/>
    <mergeCell ref="A68:C68"/>
    <mergeCell ref="A53:C53"/>
    <mergeCell ref="A73:C73"/>
    <mergeCell ref="A74:C74"/>
    <mergeCell ref="A75:C75"/>
    <mergeCell ref="A79:C79"/>
    <mergeCell ref="A80:C80"/>
    <mergeCell ref="A81:C81"/>
    <mergeCell ref="A36:C36"/>
    <mergeCell ref="A37:C37"/>
    <mergeCell ref="A119:C119"/>
    <mergeCell ref="A5:C5"/>
    <mergeCell ref="A11:C11"/>
    <mergeCell ref="A17:C17"/>
    <mergeCell ref="A23:C23"/>
    <mergeCell ref="A90:C90"/>
    <mergeCell ref="A6:C6"/>
    <mergeCell ref="A7:C7"/>
    <mergeCell ref="A8:C8"/>
    <mergeCell ref="A12:C12"/>
    <mergeCell ref="A13:C13"/>
    <mergeCell ref="A14:C14"/>
    <mergeCell ref="A18:C18"/>
    <mergeCell ref="A85:C85"/>
    <mergeCell ref="A86:C86"/>
    <mergeCell ref="A84:C84"/>
    <mergeCell ref="A38:C38"/>
    <mergeCell ref="A20:C20"/>
    <mergeCell ref="A24:C24"/>
    <mergeCell ref="A25:C25"/>
    <mergeCell ref="A26:C26"/>
    <mergeCell ref="A29:C29"/>
    <mergeCell ref="A30:C30"/>
    <mergeCell ref="A31:C31"/>
    <mergeCell ref="A32:C32"/>
    <mergeCell ref="A35:C35"/>
    <mergeCell ref="A47:C47"/>
    <mergeCell ref="A48:C48"/>
    <mergeCell ref="A49:C49"/>
    <mergeCell ref="A50:C50"/>
    <mergeCell ref="A54:C54"/>
    <mergeCell ref="A120:C120"/>
    <mergeCell ref="A121:C121"/>
    <mergeCell ref="A118:C118"/>
    <mergeCell ref="A41:C41"/>
    <mergeCell ref="A42:C42"/>
    <mergeCell ref="A43:C43"/>
    <mergeCell ref="A44:C44"/>
    <mergeCell ref="A56:C56"/>
    <mergeCell ref="A69:C69"/>
    <mergeCell ref="A66:C66"/>
    <mergeCell ref="A113:C113"/>
    <mergeCell ref="A96:C96"/>
    <mergeCell ref="A97:C97"/>
    <mergeCell ref="A98:C98"/>
    <mergeCell ref="A99:C99"/>
    <mergeCell ref="A55:C55"/>
  </mergeCells>
  <conditionalFormatting sqref="D112:Y112 D118:Y118 D66:Y66 D72:Y72 D78:Y78 D84:Y84 D90:Y90 D96:Y96 D102:Y102 D5:Y5 D11:Y11 D17:Y17 D23:Y23 D29:Y29 D35:Y35 D41:Y41 D47:Y47 D53:Y53">
    <cfRule type="expression" dxfId="1" priority="1">
      <formula>AND(IF(D5&gt;=50,TRUE),IF(D5="N/A",FALSE,TRUE))</formula>
    </cfRule>
    <cfRule type="expression" dxfId="0" priority="2">
      <formula>AND(IF(D5&gt;=50,TRUE),IF(D5="N/A",FALSE,TRUE))</formula>
    </cfRule>
  </conditionalFormatting>
  <dataValidations disablePrompts="1" count="1">
    <dataValidation type="list" allowBlank="1" showInputMessage="1" showErrorMessage="1" sqref="D120:Y120 D114:Y114 D7:V7 D19:Y19 D25:Y25 D31:Y31 D37:Y37 D13:Y13 D49:Y49 D55:Y55 X7:Y7 D43:Y43 D92:Y92 S86:Y86 D86:Q86 D80:Q80 D68:O68 G74:P74 D74:E74 D98:Y98 S80:Y80 R74:Y74 D104:Y104 Q68:Y68">
      <formula1>#REF!</formula1>
    </dataValidation>
  </dataValidations>
  <pageMargins left="0.70866141732283472" right="0.70866141732283472" top="1.0629921259842521" bottom="0.94488188976377963" header="0.31496062992125984" footer="0.31496062992125984"/>
  <pageSetup paperSize="17" scale="67" orientation="landscape" r:id="rId1"/>
  <headerFooter>
    <oddHeader>&amp;L&amp;G&amp;C&amp;"Arial,Regular"&amp;18Table C-52: Rose Creek Drainage Water Quality
2010 QA/QC Splits - General Parameters&amp;R&amp;G</oddHeader>
    <oddFooter>&amp;L&amp;"Arial,Regular"&amp;8&amp;Z&amp;F\&amp;A&amp;R&amp;"Arial,Regular"&amp;10Pg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DE114"/>
  <sheetViews>
    <sheetView view="pageLayout" zoomScaleNormal="60" workbookViewId="0"/>
  </sheetViews>
  <sheetFormatPr defaultRowHeight="15"/>
  <cols>
    <col min="1" max="1" width="10.42578125" bestFit="1" customWidth="1"/>
    <col min="2" max="2" width="10.140625" bestFit="1" customWidth="1"/>
    <col min="3" max="3" width="13.140625" bestFit="1" customWidth="1"/>
    <col min="4" max="4" width="6.7109375" bestFit="1" customWidth="1"/>
    <col min="5" max="5" width="11" bestFit="1" customWidth="1"/>
    <col min="6" max="6" width="5.5703125" bestFit="1" customWidth="1"/>
    <col min="7" max="7" width="6.5703125" bestFit="1" customWidth="1"/>
    <col min="8" max="8" width="6.140625" bestFit="1" customWidth="1"/>
    <col min="9" max="9" width="5.7109375" bestFit="1" customWidth="1"/>
    <col min="10" max="10" width="25.5703125" bestFit="1" customWidth="1"/>
    <col min="11" max="11" width="6.5703125" bestFit="1" customWidth="1"/>
    <col min="12" max="12" width="5.5703125" bestFit="1" customWidth="1"/>
    <col min="13" max="13" width="7.5703125" bestFit="1" customWidth="1"/>
    <col min="14" max="14" width="4.85546875" bestFit="1" customWidth="1"/>
    <col min="15" max="15" width="24.85546875" bestFit="1" customWidth="1"/>
    <col min="16" max="16" width="25.5703125" bestFit="1" customWidth="1"/>
    <col min="17" max="17" width="5.7109375" bestFit="1" customWidth="1"/>
    <col min="18" max="18" width="5.5703125" bestFit="1" customWidth="1"/>
    <col min="19" max="19" width="6.5703125" bestFit="1" customWidth="1"/>
    <col min="20" max="20" width="7.5703125" bestFit="1" customWidth="1"/>
    <col min="21" max="21" width="9.5703125" bestFit="1" customWidth="1"/>
    <col min="22" max="23" width="5.5703125" bestFit="1" customWidth="1"/>
    <col min="24" max="24" width="7.5703125" bestFit="1" customWidth="1"/>
    <col min="25" max="25" width="25.7109375" customWidth="1"/>
    <col min="26" max="26" width="5.5703125" bestFit="1" customWidth="1"/>
    <col min="27" max="27" width="7.5703125" bestFit="1" customWidth="1"/>
    <col min="28" max="28" width="6.5703125" bestFit="1" customWidth="1"/>
    <col min="29" max="29" width="8.5703125" bestFit="1" customWidth="1"/>
    <col min="30" max="30" width="5.7109375" bestFit="1" customWidth="1"/>
    <col min="31" max="31" width="6.5703125" bestFit="1" customWidth="1"/>
    <col min="32" max="32" width="5.5703125" bestFit="1" customWidth="1"/>
    <col min="33" max="33" width="6.7109375" style="3" bestFit="1" customWidth="1"/>
    <col min="34" max="34" width="6.5703125" bestFit="1" customWidth="1"/>
    <col min="35" max="35" width="5.140625" bestFit="1" customWidth="1"/>
    <col min="36" max="36" width="9.5703125" bestFit="1" customWidth="1"/>
    <col min="37" max="37" width="4.85546875" bestFit="1" customWidth="1"/>
    <col min="38" max="109" width="9.140625" style="105"/>
  </cols>
  <sheetData>
    <row r="1" spans="1:109" s="12" customFormat="1" ht="15.75" thickBot="1">
      <c r="A1" s="80"/>
      <c r="B1" s="80"/>
      <c r="C1" s="81"/>
      <c r="D1" s="94" t="s">
        <v>70</v>
      </c>
      <c r="E1" s="95" t="s">
        <v>71</v>
      </c>
      <c r="F1" s="95" t="s">
        <v>72</v>
      </c>
      <c r="G1" s="95" t="s">
        <v>73</v>
      </c>
      <c r="H1" s="95" t="s">
        <v>74</v>
      </c>
      <c r="I1" s="95" t="s">
        <v>75</v>
      </c>
      <c r="J1" s="95" t="s">
        <v>76</v>
      </c>
      <c r="K1" s="95" t="s">
        <v>77</v>
      </c>
      <c r="L1" s="95" t="s">
        <v>78</v>
      </c>
      <c r="M1" s="95" t="s">
        <v>79</v>
      </c>
      <c r="N1" s="95" t="s">
        <v>80</v>
      </c>
      <c r="O1" s="95" t="s">
        <v>81</v>
      </c>
      <c r="P1" s="95" t="s">
        <v>82</v>
      </c>
      <c r="Q1" s="95" t="s">
        <v>83</v>
      </c>
      <c r="R1" s="95" t="s">
        <v>84</v>
      </c>
      <c r="S1" s="95" t="s">
        <v>85</v>
      </c>
      <c r="T1" s="95" t="s">
        <v>86</v>
      </c>
      <c r="U1" s="95" t="s">
        <v>87</v>
      </c>
      <c r="V1" s="95" t="s">
        <v>88</v>
      </c>
      <c r="W1" s="95" t="s">
        <v>89</v>
      </c>
      <c r="X1" s="95" t="s">
        <v>90</v>
      </c>
      <c r="Y1" s="96" t="s">
        <v>91</v>
      </c>
      <c r="Z1" s="109" t="s">
        <v>92</v>
      </c>
      <c r="AA1" s="95" t="s">
        <v>53</v>
      </c>
      <c r="AB1" s="95" t="s">
        <v>93</v>
      </c>
      <c r="AC1" s="95" t="s">
        <v>94</v>
      </c>
      <c r="AD1" s="95" t="s">
        <v>95</v>
      </c>
      <c r="AE1" s="95" t="s">
        <v>96</v>
      </c>
      <c r="AF1" s="95" t="s">
        <v>97</v>
      </c>
      <c r="AG1" s="95" t="s">
        <v>98</v>
      </c>
      <c r="AH1" s="95" t="s">
        <v>99</v>
      </c>
      <c r="AI1" s="95" t="s">
        <v>100</v>
      </c>
      <c r="AJ1" s="95" t="s">
        <v>101</v>
      </c>
      <c r="AK1" s="96" t="s">
        <v>102</v>
      </c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  <c r="CD1" s="101"/>
      <c r="CE1" s="101"/>
      <c r="CF1" s="101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  <c r="CT1" s="101"/>
      <c r="CU1" s="101"/>
      <c r="CV1" s="101"/>
      <c r="CW1" s="101"/>
      <c r="CX1" s="101"/>
      <c r="CY1" s="101"/>
      <c r="CZ1" s="101"/>
      <c r="DA1" s="101"/>
      <c r="DB1" s="101"/>
      <c r="DC1" s="101"/>
      <c r="DD1" s="101"/>
      <c r="DE1" s="101"/>
    </row>
    <row r="2" spans="1:109" s="12" customFormat="1" ht="15.75" thickBot="1">
      <c r="A2" s="88" t="s">
        <v>33</v>
      </c>
      <c r="B2" s="89" t="s">
        <v>105</v>
      </c>
      <c r="C2" s="90" t="s">
        <v>106</v>
      </c>
      <c r="D2" s="77" t="s">
        <v>34</v>
      </c>
      <c r="E2" s="78" t="s">
        <v>34</v>
      </c>
      <c r="F2" s="78" t="s">
        <v>34</v>
      </c>
      <c r="G2" s="78" t="s">
        <v>34</v>
      </c>
      <c r="H2" s="78" t="s">
        <v>34</v>
      </c>
      <c r="I2" s="78" t="s">
        <v>34</v>
      </c>
      <c r="J2" s="78" t="s">
        <v>34</v>
      </c>
      <c r="K2" s="78" t="s">
        <v>35</v>
      </c>
      <c r="L2" s="78" t="s">
        <v>34</v>
      </c>
      <c r="M2" s="78" t="s">
        <v>34</v>
      </c>
      <c r="N2" s="78" t="s">
        <v>34</v>
      </c>
      <c r="O2" s="78" t="s">
        <v>34</v>
      </c>
      <c r="P2" s="78" t="s">
        <v>34</v>
      </c>
      <c r="Q2" s="78" t="s">
        <v>34</v>
      </c>
      <c r="R2" s="78" t="s">
        <v>35</v>
      </c>
      <c r="S2" s="78" t="s">
        <v>35</v>
      </c>
      <c r="T2" s="78" t="s">
        <v>35</v>
      </c>
      <c r="U2" s="78" t="s">
        <v>34</v>
      </c>
      <c r="V2" s="78" t="s">
        <v>34</v>
      </c>
      <c r="W2" s="78" t="s">
        <v>35</v>
      </c>
      <c r="X2" s="78" t="s">
        <v>34</v>
      </c>
      <c r="Y2" s="79" t="s">
        <v>34</v>
      </c>
      <c r="Z2" s="110" t="s">
        <v>34</v>
      </c>
      <c r="AA2" s="78" t="s">
        <v>35</v>
      </c>
      <c r="AB2" s="78" t="s">
        <v>34</v>
      </c>
      <c r="AC2" s="78" t="s">
        <v>34</v>
      </c>
      <c r="AD2" s="78" t="s">
        <v>34</v>
      </c>
      <c r="AE2" s="78" t="s">
        <v>34</v>
      </c>
      <c r="AF2" s="78" t="s">
        <v>34</v>
      </c>
      <c r="AG2" s="78" t="s">
        <v>34</v>
      </c>
      <c r="AH2" s="78" t="s">
        <v>34</v>
      </c>
      <c r="AI2" s="78" t="s">
        <v>34</v>
      </c>
      <c r="AJ2" s="78" t="s">
        <v>34</v>
      </c>
      <c r="AK2" s="79" t="s">
        <v>34</v>
      </c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1"/>
      <c r="CC2" s="101"/>
      <c r="CD2" s="101"/>
      <c r="CE2" s="101"/>
      <c r="CF2" s="101"/>
      <c r="CG2" s="101"/>
      <c r="CH2" s="101"/>
      <c r="CI2" s="101"/>
      <c r="CJ2" s="101"/>
      <c r="CK2" s="101"/>
      <c r="CL2" s="101"/>
      <c r="CM2" s="101"/>
      <c r="CN2" s="101"/>
      <c r="CO2" s="101"/>
      <c r="CP2" s="101"/>
      <c r="CQ2" s="101"/>
      <c r="CR2" s="101"/>
      <c r="CS2" s="101"/>
      <c r="CT2" s="101"/>
      <c r="CU2" s="101"/>
      <c r="CV2" s="101"/>
      <c r="CW2" s="101"/>
      <c r="CX2" s="101"/>
      <c r="CY2" s="101"/>
      <c r="CZ2" s="101"/>
      <c r="DA2" s="101"/>
      <c r="DB2" s="101"/>
      <c r="DC2" s="101"/>
      <c r="DD2" s="101"/>
      <c r="DE2" s="101"/>
    </row>
    <row r="3" spans="1:109" s="12" customFormat="1">
      <c r="A3" s="15" t="s">
        <v>41</v>
      </c>
      <c r="B3" s="16">
        <v>40358</v>
      </c>
      <c r="C3" s="17" t="s">
        <v>36</v>
      </c>
      <c r="D3" s="28" t="s">
        <v>40</v>
      </c>
      <c r="E3" s="29" t="s">
        <v>170</v>
      </c>
      <c r="F3" s="29" t="s">
        <v>171</v>
      </c>
      <c r="G3" s="30" t="s">
        <v>172</v>
      </c>
      <c r="H3" s="29" t="s">
        <v>119</v>
      </c>
      <c r="I3" s="29" t="s">
        <v>67</v>
      </c>
      <c r="J3" s="29" t="s">
        <v>40</v>
      </c>
      <c r="K3" s="29" t="s">
        <v>133</v>
      </c>
      <c r="L3" s="29" t="s">
        <v>173</v>
      </c>
      <c r="M3" s="31" t="s">
        <v>174</v>
      </c>
      <c r="N3" s="29" t="s">
        <v>39</v>
      </c>
      <c r="O3" s="31" t="s">
        <v>175</v>
      </c>
      <c r="P3" s="29" t="s">
        <v>176</v>
      </c>
      <c r="Q3" s="29" t="s">
        <v>67</v>
      </c>
      <c r="R3" s="29" t="s">
        <v>136</v>
      </c>
      <c r="S3" s="30" t="s">
        <v>152</v>
      </c>
      <c r="T3" s="29" t="s">
        <v>140</v>
      </c>
      <c r="U3" s="30" t="s">
        <v>177</v>
      </c>
      <c r="V3" s="29" t="s">
        <v>131</v>
      </c>
      <c r="W3" s="29" t="s">
        <v>178</v>
      </c>
      <c r="X3" s="30" t="s">
        <v>179</v>
      </c>
      <c r="Y3" s="121" t="s">
        <v>180</v>
      </c>
      <c r="Z3" s="111" t="s">
        <v>159</v>
      </c>
      <c r="AA3" s="32" t="s">
        <v>181</v>
      </c>
      <c r="AB3" s="31" t="s">
        <v>153</v>
      </c>
      <c r="AC3" s="29" t="s">
        <v>182</v>
      </c>
      <c r="AD3" s="29" t="s">
        <v>67</v>
      </c>
      <c r="AE3" s="29" t="s">
        <v>183</v>
      </c>
      <c r="AF3" s="29" t="s">
        <v>38</v>
      </c>
      <c r="AG3" s="29" t="s">
        <v>135</v>
      </c>
      <c r="AH3" s="31" t="s">
        <v>184</v>
      </c>
      <c r="AI3" s="29" t="s">
        <v>37</v>
      </c>
      <c r="AJ3" s="30" t="s">
        <v>185</v>
      </c>
      <c r="AK3" s="33" t="s">
        <v>39</v>
      </c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1"/>
      <c r="DD3" s="101"/>
      <c r="DE3" s="101"/>
    </row>
    <row r="4" spans="1:109" s="12" customFormat="1">
      <c r="A4" s="18" t="s">
        <v>41</v>
      </c>
      <c r="B4" s="19">
        <v>40358</v>
      </c>
      <c r="C4" s="20" t="s">
        <v>155</v>
      </c>
      <c r="D4" s="34" t="s">
        <v>40</v>
      </c>
      <c r="E4" s="35" t="s">
        <v>146</v>
      </c>
      <c r="F4" s="35" t="s">
        <v>150</v>
      </c>
      <c r="G4" s="36" t="s">
        <v>186</v>
      </c>
      <c r="H4" s="35" t="s">
        <v>119</v>
      </c>
      <c r="I4" s="35" t="s">
        <v>67</v>
      </c>
      <c r="J4" s="35" t="s">
        <v>40</v>
      </c>
      <c r="K4" s="35" t="s">
        <v>187</v>
      </c>
      <c r="L4" s="35" t="s">
        <v>188</v>
      </c>
      <c r="M4" s="37" t="s">
        <v>189</v>
      </c>
      <c r="N4" s="35" t="s">
        <v>39</v>
      </c>
      <c r="O4" s="37" t="s">
        <v>151</v>
      </c>
      <c r="P4" s="35" t="s">
        <v>149</v>
      </c>
      <c r="Q4" s="35" t="s">
        <v>67</v>
      </c>
      <c r="R4" s="35" t="s">
        <v>126</v>
      </c>
      <c r="S4" s="36" t="s">
        <v>152</v>
      </c>
      <c r="T4" s="35" t="s">
        <v>147</v>
      </c>
      <c r="U4" s="36" t="s">
        <v>190</v>
      </c>
      <c r="V4" s="35" t="s">
        <v>191</v>
      </c>
      <c r="W4" s="35" t="s">
        <v>192</v>
      </c>
      <c r="X4" s="36" t="s">
        <v>193</v>
      </c>
      <c r="Y4" s="122" t="s">
        <v>194</v>
      </c>
      <c r="Z4" s="112" t="s">
        <v>195</v>
      </c>
      <c r="AA4" s="38" t="s">
        <v>196</v>
      </c>
      <c r="AB4" s="37" t="s">
        <v>197</v>
      </c>
      <c r="AC4" s="35" t="s">
        <v>143</v>
      </c>
      <c r="AD4" s="35" t="s">
        <v>67</v>
      </c>
      <c r="AE4" s="35" t="s">
        <v>128</v>
      </c>
      <c r="AF4" s="35" t="s">
        <v>38</v>
      </c>
      <c r="AG4" s="35" t="s">
        <v>144</v>
      </c>
      <c r="AH4" s="37" t="s">
        <v>198</v>
      </c>
      <c r="AI4" s="35" t="s">
        <v>37</v>
      </c>
      <c r="AJ4" s="36" t="s">
        <v>199</v>
      </c>
      <c r="AK4" s="39" t="s">
        <v>39</v>
      </c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</row>
    <row r="5" spans="1:109" s="21" customFormat="1">
      <c r="A5" s="133" t="s">
        <v>43</v>
      </c>
      <c r="B5" s="134"/>
      <c r="C5" s="135"/>
      <c r="D5" s="40" t="str">
        <f>IFERROR((((2*(ABS((D3-D4))))/(D4+D3))*100),Refs!$C$8)</f>
        <v>N/A</v>
      </c>
      <c r="E5" s="41">
        <f>IFERROR((((2*(ABS((E3-E4))))/(E4+E3))*100),Refs!$C$8)</f>
        <v>6.249999999999992</v>
      </c>
      <c r="F5" s="41">
        <f>IFERROR((((2*(ABS((F3-F4))))/(F4+F3))*100),Refs!$C$8)</f>
        <v>5.7142857142857038</v>
      </c>
      <c r="G5" s="41">
        <f>IFERROR((((2*(ABS((G3-G4))))/(G4+G3))*100),Refs!$C$8)</f>
        <v>0.81855388813096097</v>
      </c>
      <c r="H5" s="41" t="str">
        <f>IFERROR((((2*(ABS((H3-H4))))/(H4+H3))*100),Refs!$C$8)</f>
        <v>N/A</v>
      </c>
      <c r="I5" s="41" t="str">
        <f>IFERROR((((2*(ABS((I3-I4))))/(I4+I3))*100),Refs!$C$8)</f>
        <v>N/A</v>
      </c>
      <c r="J5" s="41" t="str">
        <f>IFERROR((((2*(ABS((J3-J4))))/(J4+J3))*100),Refs!$C$8)</f>
        <v>N/A</v>
      </c>
      <c r="K5" s="41">
        <f>IFERROR((((2*(ABS((K3-K4))))/(K4+K3))*100),Refs!$C$8)</f>
        <v>0.26702269692924274</v>
      </c>
      <c r="L5" s="41">
        <f>IFERROR((((2*(ABS((L3-L4))))/(L4+L3))*100),Refs!$C$8)</f>
        <v>19.718309859154925</v>
      </c>
      <c r="M5" s="41">
        <f>IFERROR((((2*(ABS((M3-M4))))/(M4+M3))*100),Refs!$C$8)</f>
        <v>4.4444444444444482</v>
      </c>
      <c r="N5" s="41" t="str">
        <f>IFERROR((((2*(ABS((N3-N4))))/(N4+N3))*100),Refs!$C$8)</f>
        <v>N/A</v>
      </c>
      <c r="O5" s="41">
        <f>IFERROR((((2*(ABS((O3-O4))))/(O4+O3))*100),Refs!$C$8)</f>
        <v>11.570247933884307</v>
      </c>
      <c r="P5" s="41">
        <f>IFERROR((((2*(ABS((P3-P4))))/(P4+P3))*100),Refs!$C$8)</f>
        <v>3.0769230769230771</v>
      </c>
      <c r="Q5" s="41" t="str">
        <f>IFERROR((((2*(ABS((Q3-Q4))))/(Q4+Q3))*100),Refs!$C$8)</f>
        <v>N/A</v>
      </c>
      <c r="R5" s="41">
        <f>IFERROR((((2*(ABS((R3-R4))))/(R4+R3))*100),Refs!$C$8)</f>
        <v>2.0202020202020221</v>
      </c>
      <c r="S5" s="41">
        <f>IFERROR((((2*(ABS((S3-S4))))/(S4+S3))*100),Refs!$C$8)</f>
        <v>0</v>
      </c>
      <c r="T5" s="41">
        <f>IFERROR((((2*(ABS((T3-T4))))/(T4+T3))*100),Refs!$C$8)</f>
        <v>1.7699115044247826</v>
      </c>
      <c r="U5" s="41">
        <f>IFERROR((((2*(ABS((U3-U4))))/(U4+U3))*100),Refs!$C$8)</f>
        <v>1.0928961748633881</v>
      </c>
      <c r="V5" s="41">
        <f>IFERROR((((2*(ABS((V3-V4))))/(V4+V3))*100),Refs!$C$8)</f>
        <v>4.4444444444444482</v>
      </c>
      <c r="W5" s="41">
        <f>IFERROR((((2*(ABS((W3-W4))))/(W4+W3))*100),Refs!$C$8)</f>
        <v>2.4551463644948046</v>
      </c>
      <c r="X5" s="41">
        <f>IFERROR((((2*(ABS((X3-X4))))/(X4+X3))*100),Refs!$C$8)</f>
        <v>6.4386317907444726</v>
      </c>
      <c r="Y5" s="42">
        <f>IFERROR((((2*(ABS((Y3-Y4))))/(Y4+Y3))*100),Refs!$C$8)</f>
        <v>56.283185840707958</v>
      </c>
      <c r="Z5" s="113">
        <f>IFERROR((((2*(ABS((Z3-Z4))))/(Z4+Z3))*100),Refs!$C$8)</f>
        <v>39.999999999999993</v>
      </c>
      <c r="AA5" s="41">
        <f>IFERROR((((2*(ABS((AA3-AA4))))/(AA4+AA3))*100),Refs!$C$8)</f>
        <v>1.6528925619834711</v>
      </c>
      <c r="AB5" s="41">
        <f>IFERROR((((2*(ABS((AB3-AB4))))/(AB4+AB3))*100),Refs!$C$8)</f>
        <v>11.111111111111107</v>
      </c>
      <c r="AC5" s="41">
        <f>IFERROR((((2*(ABS((AC3-AC4))))/(AC4+AC3))*100),Refs!$C$8)</f>
        <v>0.22246941045606228</v>
      </c>
      <c r="AD5" s="41" t="str">
        <f>IFERROR((((2*(ABS((AD3-AD4))))/(AD4+AD3))*100),Refs!$C$8)</f>
        <v>N/A</v>
      </c>
      <c r="AE5" s="41">
        <f>IFERROR((((2*(ABS((AE3-AE4))))/(AE4+AE3))*100),Refs!$C$8)</f>
        <v>0.43010752688172044</v>
      </c>
      <c r="AF5" s="41" t="str">
        <f>IFERROR((((2*(ABS((AF3-AF4))))/(AF4+AF3))*100),Refs!$C$8)</f>
        <v>N/A</v>
      </c>
      <c r="AG5" s="41">
        <f>IFERROR((((2*(ABS((AG3-AG4))))/(AG4+AG3))*100),Refs!$C$8)</f>
        <v>1.2578616352201268</v>
      </c>
      <c r="AH5" s="41">
        <f>IFERROR((((2*(ABS((AH3-AH4))))/(AH4+AH3))*100),Refs!$C$8)</f>
        <v>1.8518518518518534</v>
      </c>
      <c r="AI5" s="41" t="str">
        <f>IFERROR((((2*(ABS((AI3-AI4))))/(AI4+AI3))*100),Refs!$C$8)</f>
        <v>N/A</v>
      </c>
      <c r="AJ5" s="41">
        <f>IFERROR((((2*(ABS((AJ3-AJ4))))/(AJ4+AJ3))*100),Refs!$C$8)</f>
        <v>0.43668122270741427</v>
      </c>
      <c r="AK5" s="42" t="str">
        <f>IFERROR((((2*(ABS((AK3-AK4))))/(AK4+AK3))*100),Refs!$C$8)</f>
        <v>N/A</v>
      </c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</row>
    <row r="6" spans="1:109" s="13" customFormat="1" ht="38.25">
      <c r="A6" s="136" t="s">
        <v>110</v>
      </c>
      <c r="B6" s="137"/>
      <c r="C6" s="138"/>
      <c r="D6" s="43"/>
      <c r="E6" s="44"/>
      <c r="F6" s="44"/>
      <c r="G6" s="27"/>
      <c r="H6" s="27"/>
      <c r="I6" s="44"/>
      <c r="J6" s="27"/>
      <c r="K6" s="44"/>
      <c r="L6" s="27"/>
      <c r="M6" s="27"/>
      <c r="N6" s="27"/>
      <c r="O6" s="44"/>
      <c r="P6" s="44"/>
      <c r="Q6" s="27"/>
      <c r="R6" s="44"/>
      <c r="S6" s="27"/>
      <c r="T6" s="27"/>
      <c r="U6" s="44"/>
      <c r="V6" s="44"/>
      <c r="W6" s="44"/>
      <c r="X6" s="27"/>
      <c r="Y6" s="127" t="s">
        <v>254</v>
      </c>
      <c r="Z6" s="114"/>
      <c r="AA6" s="27"/>
      <c r="AB6" s="44"/>
      <c r="AC6" s="27"/>
      <c r="AD6" s="44"/>
      <c r="AE6" s="45"/>
      <c r="AF6" s="27"/>
      <c r="AG6" s="46"/>
      <c r="AH6" s="27"/>
      <c r="AI6" s="27"/>
      <c r="AJ6" s="27"/>
      <c r="AK6" s="47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</row>
    <row r="7" spans="1:109" s="13" customFormat="1">
      <c r="A7" s="136" t="s">
        <v>111</v>
      </c>
      <c r="B7" s="137"/>
      <c r="C7" s="138"/>
      <c r="D7" s="43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128" t="s">
        <v>114</v>
      </c>
      <c r="Z7" s="115"/>
      <c r="AA7" s="27"/>
      <c r="AB7" s="27"/>
      <c r="AC7" s="27"/>
      <c r="AD7" s="27"/>
      <c r="AE7" s="45"/>
      <c r="AF7" s="27"/>
      <c r="AG7" s="46"/>
      <c r="AH7" s="27"/>
      <c r="AI7" s="27"/>
      <c r="AJ7" s="27"/>
      <c r="AK7" s="47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</row>
    <row r="8" spans="1:109" s="14" customFormat="1" ht="26.25" thickBot="1">
      <c r="A8" s="139" t="s">
        <v>112</v>
      </c>
      <c r="B8" s="140"/>
      <c r="C8" s="141"/>
      <c r="D8" s="49"/>
      <c r="E8" s="50"/>
      <c r="F8" s="50"/>
      <c r="G8" s="51"/>
      <c r="H8" s="51"/>
      <c r="I8" s="50"/>
      <c r="J8" s="51"/>
      <c r="K8" s="50"/>
      <c r="L8" s="51"/>
      <c r="M8" s="51"/>
      <c r="N8" s="51"/>
      <c r="O8" s="50"/>
      <c r="P8" s="50"/>
      <c r="Q8" s="51"/>
      <c r="R8" s="50"/>
      <c r="S8" s="51"/>
      <c r="T8" s="51"/>
      <c r="U8" s="50"/>
      <c r="V8" s="50"/>
      <c r="W8" s="50"/>
      <c r="X8" s="51"/>
      <c r="Y8" s="129" t="s">
        <v>118</v>
      </c>
      <c r="Z8" s="116"/>
      <c r="AA8" s="51"/>
      <c r="AB8" s="50"/>
      <c r="AC8" s="51"/>
      <c r="AD8" s="50"/>
      <c r="AE8" s="53"/>
      <c r="AF8" s="51"/>
      <c r="AG8" s="54"/>
      <c r="AH8" s="51"/>
      <c r="AI8" s="51"/>
      <c r="AJ8" s="51"/>
      <c r="AK8" s="55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</row>
    <row r="9" spans="1:109" s="12" customFormat="1">
      <c r="A9" s="15" t="s">
        <v>234</v>
      </c>
      <c r="B9" s="16">
        <v>40369</v>
      </c>
      <c r="C9" s="17" t="s">
        <v>36</v>
      </c>
      <c r="D9" s="56" t="s">
        <v>40</v>
      </c>
      <c r="E9" s="57">
        <v>4.4000000000000004</v>
      </c>
      <c r="F9" s="57">
        <v>0.26</v>
      </c>
      <c r="G9" s="57">
        <v>14.9</v>
      </c>
      <c r="H9" s="57" t="s">
        <v>119</v>
      </c>
      <c r="I9" s="58" t="s">
        <v>67</v>
      </c>
      <c r="J9" s="58">
        <v>2.3E-2</v>
      </c>
      <c r="K9" s="58">
        <v>287</v>
      </c>
      <c r="L9" s="58">
        <v>9.0999999999999998E-2</v>
      </c>
      <c r="M9" s="58">
        <v>17.3</v>
      </c>
      <c r="N9" s="58" t="s">
        <v>39</v>
      </c>
      <c r="O9" s="58">
        <v>0.38</v>
      </c>
      <c r="P9" s="58">
        <v>25</v>
      </c>
      <c r="Q9" s="58"/>
      <c r="R9" s="58">
        <v>7.13</v>
      </c>
      <c r="S9" s="58">
        <v>3.8699999999999998E-2</v>
      </c>
      <c r="T9" s="58">
        <v>72.2</v>
      </c>
      <c r="U9" s="58">
        <v>9320</v>
      </c>
      <c r="V9" s="59">
        <v>0.63</v>
      </c>
      <c r="W9" s="59">
        <v>21.9</v>
      </c>
      <c r="X9" s="59">
        <v>23</v>
      </c>
      <c r="Y9" s="125">
        <v>0.95699999999999996</v>
      </c>
      <c r="Z9" s="117">
        <v>0.23</v>
      </c>
      <c r="AA9" s="59">
        <v>398</v>
      </c>
      <c r="AB9" s="59">
        <v>0.12</v>
      </c>
      <c r="AC9" s="59">
        <v>2660</v>
      </c>
      <c r="AD9" s="59" t="s">
        <v>67</v>
      </c>
      <c r="AE9" s="60">
        <v>1030</v>
      </c>
      <c r="AF9" s="59" t="s">
        <v>38</v>
      </c>
      <c r="AG9" s="61">
        <v>0.58199999999999996</v>
      </c>
      <c r="AH9" s="62">
        <v>1.55</v>
      </c>
      <c r="AI9" s="62" t="s">
        <v>37</v>
      </c>
      <c r="AJ9" s="62">
        <v>151</v>
      </c>
      <c r="AK9" s="63" t="s">
        <v>39</v>
      </c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</row>
    <row r="10" spans="1:109" s="12" customFormat="1">
      <c r="A10" s="18" t="s">
        <v>234</v>
      </c>
      <c r="B10" s="19">
        <v>40369</v>
      </c>
      <c r="C10" s="20" t="s">
        <v>155</v>
      </c>
      <c r="D10" s="64" t="s">
        <v>40</v>
      </c>
      <c r="E10" s="65">
        <v>3.9</v>
      </c>
      <c r="F10" s="65">
        <v>0.23</v>
      </c>
      <c r="G10" s="65">
        <v>14.6</v>
      </c>
      <c r="H10" s="65" t="s">
        <v>119</v>
      </c>
      <c r="I10" s="66" t="s">
        <v>67</v>
      </c>
      <c r="J10" s="66">
        <v>6.0999999999999999E-2</v>
      </c>
      <c r="K10" s="66">
        <v>304</v>
      </c>
      <c r="L10" s="66">
        <v>0.115</v>
      </c>
      <c r="M10" s="66">
        <v>16</v>
      </c>
      <c r="N10" s="66" t="s">
        <v>39</v>
      </c>
      <c r="O10" s="66">
        <v>0.38</v>
      </c>
      <c r="P10" s="66">
        <v>28</v>
      </c>
      <c r="Q10" s="66"/>
      <c r="R10" s="66">
        <v>6.61</v>
      </c>
      <c r="S10" s="66">
        <v>4.0599999999999997E-2</v>
      </c>
      <c r="T10" s="66">
        <v>68.900000000000006</v>
      </c>
      <c r="U10" s="66">
        <v>8620</v>
      </c>
      <c r="V10" s="67">
        <v>0.6</v>
      </c>
      <c r="W10" s="67">
        <v>20.7</v>
      </c>
      <c r="X10" s="67">
        <v>22.1</v>
      </c>
      <c r="Y10" s="126">
        <v>1.1200000000000001</v>
      </c>
      <c r="Z10" s="118">
        <v>0.24</v>
      </c>
      <c r="AA10" s="67">
        <v>369</v>
      </c>
      <c r="AB10" s="67">
        <v>0.12</v>
      </c>
      <c r="AC10" s="67">
        <v>2830</v>
      </c>
      <c r="AD10" s="67" t="s">
        <v>67</v>
      </c>
      <c r="AE10" s="68">
        <v>1000</v>
      </c>
      <c r="AF10" s="67" t="s">
        <v>38</v>
      </c>
      <c r="AG10" s="69">
        <v>0.58699999999999997</v>
      </c>
      <c r="AH10" s="70">
        <v>1.55</v>
      </c>
      <c r="AI10" s="70" t="s">
        <v>37</v>
      </c>
      <c r="AJ10" s="70">
        <v>141</v>
      </c>
      <c r="AK10" s="71" t="s">
        <v>39</v>
      </c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</row>
    <row r="11" spans="1:109" s="21" customFormat="1">
      <c r="A11" s="133" t="s">
        <v>43</v>
      </c>
      <c r="B11" s="134"/>
      <c r="C11" s="135"/>
      <c r="D11" s="40" t="str">
        <f>IFERROR((((2*(ABS((D9-D10))))/(D10+D9))*100),Refs!$C$8)</f>
        <v>N/A</v>
      </c>
      <c r="E11" s="41">
        <f>IFERROR((((2*(ABS((E9-E10))))/(E10+E9))*100),Refs!$C$8)</f>
        <v>12.048192771084347</v>
      </c>
      <c r="F11" s="41">
        <f>IFERROR((((2*(ABS((F9-F10))))/(F10+F9))*100),Refs!$C$8)</f>
        <v>12.244897959183673</v>
      </c>
      <c r="G11" s="41">
        <f>IFERROR((((2*(ABS((G9-G10))))/(G10+G9))*100),Refs!$C$8)</f>
        <v>2.0338983050847506</v>
      </c>
      <c r="H11" s="41" t="str">
        <f>IFERROR((((2*(ABS((H9-H10))))/(H10+H9))*100),Refs!$C$8)</f>
        <v>N/A</v>
      </c>
      <c r="I11" s="41" t="str">
        <f>IFERROR((((2*(ABS((I9-I10))))/(I10+I9))*100),Refs!$C$8)</f>
        <v>N/A</v>
      </c>
      <c r="J11" s="41">
        <f>IFERROR((((2*(ABS((J9-J10))))/(J10+J9))*100),Refs!$C$8)</f>
        <v>90.476190476190482</v>
      </c>
      <c r="K11" s="41">
        <f>IFERROR((((2*(ABS((K9-K10))))/(K10+K9))*100),Refs!$C$8)</f>
        <v>5.7529610829103213</v>
      </c>
      <c r="L11" s="41">
        <f>IFERROR((((2*(ABS((L9-L10))))/(L10+L9))*100),Refs!$C$8)</f>
        <v>23.300970873786415</v>
      </c>
      <c r="M11" s="41">
        <f>IFERROR((((2*(ABS((M9-M10))))/(M10+M9))*100),Refs!$C$8)</f>
        <v>7.8078078078078121</v>
      </c>
      <c r="N11" s="41" t="str">
        <f>IFERROR((((2*(ABS((N9-N10))))/(N10+N9))*100),Refs!$C$8)</f>
        <v>N/A</v>
      </c>
      <c r="O11" s="41">
        <f>IFERROR((((2*(ABS((O9-O10))))/(O10+O9))*100),Refs!$C$8)</f>
        <v>0</v>
      </c>
      <c r="P11" s="41">
        <f>IFERROR((((2*(ABS((P9-P10))))/(P10+P9))*100),Refs!$C$8)</f>
        <v>11.320754716981133</v>
      </c>
      <c r="Q11" s="41" t="str">
        <f>IFERROR((((2*(ABS((Q9-Q10))))/(Q10+Q9))*100),Refs!$C$8)</f>
        <v>N/A</v>
      </c>
      <c r="R11" s="41">
        <f>IFERROR((((2*(ABS((R9-R10))))/(R10+R9))*100),Refs!$C$8)</f>
        <v>7.5691411935953354</v>
      </c>
      <c r="S11" s="41">
        <f>IFERROR((((2*(ABS((S9-S10))))/(S10+S9))*100),Refs!$C$8)</f>
        <v>4.791929382093314</v>
      </c>
      <c r="T11" s="41">
        <f>IFERROR((((2*(ABS((T9-T10))))/(T10+T9))*100),Refs!$C$8)</f>
        <v>4.6775336640680321</v>
      </c>
      <c r="U11" s="41">
        <f>IFERROR((((2*(ABS((U9-U10))))/(U10+U9))*100),Refs!$C$8)</f>
        <v>7.8037904124860642</v>
      </c>
      <c r="V11" s="41">
        <f>IFERROR((((2*(ABS((V9-V10))))/(V10+V9))*100),Refs!$C$8)</f>
        <v>4.8780487804878092</v>
      </c>
      <c r="W11" s="41">
        <f>IFERROR((((2*(ABS((W9-W10))))/(W10+W9))*100),Refs!$C$8)</f>
        <v>5.6338028169014054</v>
      </c>
      <c r="X11" s="41">
        <f>IFERROR((((2*(ABS((X9-X10))))/(X10+X9))*100),Refs!$C$8)</f>
        <v>3.9911308203991065</v>
      </c>
      <c r="Y11" s="42">
        <f>IFERROR((((2*(ABS((Y9-Y10))))/(Y10+Y9))*100),Refs!$C$8)</f>
        <v>15.695714973519515</v>
      </c>
      <c r="Z11" s="113">
        <f>IFERROR((((2*(ABS((Z9-Z10))))/(Z10+Z9))*100),Refs!$C$8)</f>
        <v>4.2553191489361621</v>
      </c>
      <c r="AA11" s="41">
        <f>IFERROR((((2*(ABS((AA9-AA10))))/(AA10+AA9))*100),Refs!$C$8)</f>
        <v>7.5619295958279018</v>
      </c>
      <c r="AB11" s="41">
        <f>IFERROR((((2*(ABS((AB9-AB10))))/(AB10+AB9))*100),Refs!$C$8)</f>
        <v>0</v>
      </c>
      <c r="AC11" s="41">
        <f>IFERROR((((2*(ABS((AC9-AC10))))/(AC10+AC9))*100),Refs!$C$8)</f>
        <v>6.1930783242258656</v>
      </c>
      <c r="AD11" s="41" t="str">
        <f>IFERROR((((2*(ABS((AD9-AD10))))/(AD10+AD9))*100),Refs!$C$8)</f>
        <v>N/A</v>
      </c>
      <c r="AE11" s="41">
        <f>IFERROR((((2*(ABS((AE9-AE10))))/(AE10+AE9))*100),Refs!$C$8)</f>
        <v>2.9556650246305418</v>
      </c>
      <c r="AF11" s="41" t="str">
        <f>IFERROR((((2*(ABS((AF9-AF10))))/(AF10+AF9))*100),Refs!$C$8)</f>
        <v>N/A</v>
      </c>
      <c r="AG11" s="41">
        <f>IFERROR((((2*(ABS((AG9-AG10))))/(AG10+AG9))*100),Refs!$C$8)</f>
        <v>0.85543199315654472</v>
      </c>
      <c r="AH11" s="41">
        <f>IFERROR((((2*(ABS((AH9-AH10))))/(AH10+AH9))*100),Refs!$C$8)</f>
        <v>0</v>
      </c>
      <c r="AI11" s="41" t="str">
        <f>IFERROR((((2*(ABS((AI9-AI10))))/(AI10+AI9))*100),Refs!$C$8)</f>
        <v>N/A</v>
      </c>
      <c r="AJ11" s="41">
        <f>IFERROR((((2*(ABS((AJ9-AJ10))))/(AJ10+AJ9))*100),Refs!$C$8)</f>
        <v>6.8493150684931505</v>
      </c>
      <c r="AK11" s="42" t="str">
        <f>IFERROR((((2*(ABS((AK9-AK10))))/(AK10+AK9))*100),Refs!$C$8)</f>
        <v>N/A</v>
      </c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  <c r="DB11" s="104"/>
      <c r="DC11" s="104"/>
      <c r="DD11" s="104"/>
      <c r="DE11" s="104"/>
    </row>
    <row r="12" spans="1:109" s="13" customFormat="1" ht="63.75">
      <c r="A12" s="136" t="s">
        <v>110</v>
      </c>
      <c r="B12" s="137"/>
      <c r="C12" s="138"/>
      <c r="D12" s="43"/>
      <c r="E12" s="44"/>
      <c r="F12" s="44"/>
      <c r="G12" s="27"/>
      <c r="H12" s="27"/>
      <c r="I12" s="44"/>
      <c r="J12" s="26" t="s">
        <v>238</v>
      </c>
      <c r="K12" s="44"/>
      <c r="L12" s="27"/>
      <c r="M12" s="27"/>
      <c r="N12" s="27"/>
      <c r="O12" s="44"/>
      <c r="P12" s="44"/>
      <c r="Q12" s="27"/>
      <c r="R12" s="44"/>
      <c r="S12" s="27"/>
      <c r="T12" s="27"/>
      <c r="U12" s="44"/>
      <c r="V12" s="44"/>
      <c r="W12" s="44"/>
      <c r="X12" s="27"/>
      <c r="Y12" s="127"/>
      <c r="Z12" s="114"/>
      <c r="AA12" s="27"/>
      <c r="AB12" s="44"/>
      <c r="AC12" s="27"/>
      <c r="AD12" s="44"/>
      <c r="AE12" s="45"/>
      <c r="AF12" s="27"/>
      <c r="AG12" s="46"/>
      <c r="AH12" s="27"/>
      <c r="AI12" s="27"/>
      <c r="AJ12" s="27"/>
      <c r="AK12" s="47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</row>
    <row r="13" spans="1:109" s="13" customFormat="1">
      <c r="A13" s="136" t="s">
        <v>111</v>
      </c>
      <c r="B13" s="137"/>
      <c r="C13" s="138"/>
      <c r="D13" s="43"/>
      <c r="E13" s="27"/>
      <c r="F13" s="27"/>
      <c r="G13" s="27"/>
      <c r="H13" s="27"/>
      <c r="I13" s="27"/>
      <c r="J13" s="48" t="s">
        <v>114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128"/>
      <c r="Z13" s="115"/>
      <c r="AA13" s="27"/>
      <c r="AB13" s="27"/>
      <c r="AC13" s="27"/>
      <c r="AD13" s="27"/>
      <c r="AE13" s="45"/>
      <c r="AF13" s="27"/>
      <c r="AG13" s="46"/>
      <c r="AH13" s="27"/>
      <c r="AI13" s="27"/>
      <c r="AJ13" s="27"/>
      <c r="AK13" s="47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</row>
    <row r="14" spans="1:109" s="14" customFormat="1" ht="26.25" thickBot="1">
      <c r="A14" s="139" t="s">
        <v>112</v>
      </c>
      <c r="B14" s="140"/>
      <c r="C14" s="141"/>
      <c r="D14" s="49"/>
      <c r="E14" s="50"/>
      <c r="F14" s="50"/>
      <c r="G14" s="51"/>
      <c r="H14" s="51"/>
      <c r="I14" s="50"/>
      <c r="J14" s="52" t="s">
        <v>118</v>
      </c>
      <c r="K14" s="50"/>
      <c r="L14" s="51"/>
      <c r="M14" s="51"/>
      <c r="N14" s="51"/>
      <c r="O14" s="50"/>
      <c r="P14" s="50"/>
      <c r="Q14" s="51"/>
      <c r="R14" s="50"/>
      <c r="S14" s="51"/>
      <c r="T14" s="51"/>
      <c r="U14" s="50"/>
      <c r="V14" s="50"/>
      <c r="W14" s="50"/>
      <c r="X14" s="51"/>
      <c r="Y14" s="129"/>
      <c r="Z14" s="116"/>
      <c r="AA14" s="51"/>
      <c r="AB14" s="50"/>
      <c r="AC14" s="51"/>
      <c r="AD14" s="50"/>
      <c r="AE14" s="53"/>
      <c r="AF14" s="51"/>
      <c r="AG14" s="54"/>
      <c r="AH14" s="51"/>
      <c r="AI14" s="51"/>
      <c r="AJ14" s="51"/>
      <c r="AK14" s="55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</row>
    <row r="15" spans="1:109" s="12" customFormat="1">
      <c r="A15" s="15" t="s">
        <v>235</v>
      </c>
      <c r="B15" s="16">
        <v>40379</v>
      </c>
      <c r="C15" s="17" t="s">
        <v>36</v>
      </c>
      <c r="D15" s="56" t="s">
        <v>68</v>
      </c>
      <c r="E15" s="57">
        <v>5</v>
      </c>
      <c r="F15" s="57">
        <v>0.7</v>
      </c>
      <c r="G15" s="57">
        <v>15.1</v>
      </c>
      <c r="H15" s="57" t="s">
        <v>236</v>
      </c>
      <c r="I15" s="58" t="s">
        <v>69</v>
      </c>
      <c r="J15" s="58" t="s">
        <v>68</v>
      </c>
      <c r="K15" s="58">
        <v>296</v>
      </c>
      <c r="L15" s="58">
        <v>0.14000000000000001</v>
      </c>
      <c r="M15" s="58">
        <v>22.8</v>
      </c>
      <c r="N15" s="58" t="s">
        <v>38</v>
      </c>
      <c r="O15" s="58">
        <v>0.5</v>
      </c>
      <c r="P15" s="58">
        <v>26</v>
      </c>
      <c r="Q15" s="58" t="s">
        <v>69</v>
      </c>
      <c r="R15" s="58">
        <v>6.2</v>
      </c>
      <c r="S15" s="58">
        <v>3.9E-2</v>
      </c>
      <c r="T15" s="58">
        <v>67</v>
      </c>
      <c r="U15" s="58">
        <v>11500</v>
      </c>
      <c r="V15" s="59">
        <v>0.6</v>
      </c>
      <c r="W15" s="59">
        <v>20.5</v>
      </c>
      <c r="X15" s="59">
        <v>33</v>
      </c>
      <c r="Y15" s="125">
        <v>1.4</v>
      </c>
      <c r="Z15" s="117">
        <v>0.3</v>
      </c>
      <c r="AA15" s="59">
        <v>341</v>
      </c>
      <c r="AB15" s="59">
        <v>0.3</v>
      </c>
      <c r="AC15" s="59">
        <v>3100</v>
      </c>
      <c r="AD15" s="59" t="s">
        <v>69</v>
      </c>
      <c r="AE15" s="60">
        <v>959</v>
      </c>
      <c r="AF15" s="59" t="s">
        <v>237</v>
      </c>
      <c r="AG15" s="61">
        <v>0.54</v>
      </c>
      <c r="AH15" s="62">
        <v>1.96</v>
      </c>
      <c r="AI15" s="62" t="s">
        <v>120</v>
      </c>
      <c r="AJ15" s="62">
        <v>270</v>
      </c>
      <c r="AK15" s="63" t="s">
        <v>38</v>
      </c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</row>
    <row r="16" spans="1:109" s="12" customFormat="1">
      <c r="A16" s="18" t="s">
        <v>235</v>
      </c>
      <c r="B16" s="19">
        <v>40379</v>
      </c>
      <c r="C16" s="20" t="s">
        <v>155</v>
      </c>
      <c r="D16" s="64" t="s">
        <v>68</v>
      </c>
      <c r="E16" s="65">
        <v>7</v>
      </c>
      <c r="F16" s="65">
        <v>0.7</v>
      </c>
      <c r="G16" s="65">
        <v>15.3</v>
      </c>
      <c r="H16" s="65" t="s">
        <v>236</v>
      </c>
      <c r="I16" s="66" t="s">
        <v>69</v>
      </c>
      <c r="J16" s="66" t="s">
        <v>68</v>
      </c>
      <c r="K16" s="66">
        <v>294</v>
      </c>
      <c r="L16" s="66">
        <v>0.14000000000000001</v>
      </c>
      <c r="M16" s="66">
        <v>22.7</v>
      </c>
      <c r="N16" s="66" t="s">
        <v>38</v>
      </c>
      <c r="O16" s="66">
        <v>0.5</v>
      </c>
      <c r="P16" s="66">
        <v>32</v>
      </c>
      <c r="Q16" s="66" t="s">
        <v>69</v>
      </c>
      <c r="R16" s="66">
        <v>6.1</v>
      </c>
      <c r="S16" s="66">
        <v>3.9E-2</v>
      </c>
      <c r="T16" s="66">
        <v>67.599999999999994</v>
      </c>
      <c r="U16" s="66">
        <v>11500</v>
      </c>
      <c r="V16" s="67">
        <v>0.5</v>
      </c>
      <c r="W16" s="67">
        <v>20.3</v>
      </c>
      <c r="X16" s="67">
        <v>33.799999999999997</v>
      </c>
      <c r="Y16" s="126">
        <v>1.37</v>
      </c>
      <c r="Z16" s="118">
        <v>0.3</v>
      </c>
      <c r="AA16" s="67">
        <v>336</v>
      </c>
      <c r="AB16" s="67">
        <v>0.3</v>
      </c>
      <c r="AC16" s="67">
        <v>3010</v>
      </c>
      <c r="AD16" s="67" t="s">
        <v>69</v>
      </c>
      <c r="AE16" s="68">
        <v>951</v>
      </c>
      <c r="AF16" s="67" t="s">
        <v>237</v>
      </c>
      <c r="AG16" s="69">
        <v>0.51</v>
      </c>
      <c r="AH16" s="70">
        <v>1.96</v>
      </c>
      <c r="AI16" s="70" t="s">
        <v>120</v>
      </c>
      <c r="AJ16" s="70">
        <v>270</v>
      </c>
      <c r="AK16" s="71" t="s">
        <v>38</v>
      </c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</row>
    <row r="17" spans="1:109" s="21" customFormat="1">
      <c r="A17" s="133" t="s">
        <v>43</v>
      </c>
      <c r="B17" s="134"/>
      <c r="C17" s="135"/>
      <c r="D17" s="40" t="str">
        <f>IFERROR((((2*(ABS((D15-D16))))/(D16+D15))*100),Refs!$C$8)</f>
        <v>N/A</v>
      </c>
      <c r="E17" s="41">
        <f>IFERROR((((2*(ABS((E15-E16))))/(E16+E15))*100),Refs!$C$8)</f>
        <v>33.333333333333329</v>
      </c>
      <c r="F17" s="41">
        <f>IFERROR((((2*(ABS((F15-F16))))/(F16+F15))*100),Refs!$C$8)</f>
        <v>0</v>
      </c>
      <c r="G17" s="41">
        <f>IFERROR((((2*(ABS((G15-G16))))/(G16+G15))*100),Refs!$C$8)</f>
        <v>1.3157894736842175</v>
      </c>
      <c r="H17" s="41" t="str">
        <f>IFERROR((((2*(ABS((H15-H16))))/(H16+H15))*100),Refs!$C$8)</f>
        <v>N/A</v>
      </c>
      <c r="I17" s="41" t="str">
        <f>IFERROR((((2*(ABS((I15-I16))))/(I16+I15))*100),Refs!$C$8)</f>
        <v>N/A</v>
      </c>
      <c r="J17" s="41" t="str">
        <f>IFERROR((((2*(ABS((J15-J16))))/(J16+J15))*100),Refs!$C$8)</f>
        <v>N/A</v>
      </c>
      <c r="K17" s="41">
        <f>IFERROR((((2*(ABS((K15-K16))))/(K16+K15))*100),Refs!$C$8)</f>
        <v>0.67796610169491522</v>
      </c>
      <c r="L17" s="41">
        <f>IFERROR((((2*(ABS((L15-L16))))/(L16+L15))*100),Refs!$C$8)</f>
        <v>0</v>
      </c>
      <c r="M17" s="41">
        <f>IFERROR((((2*(ABS((M15-M16))))/(M16+M15))*100),Refs!$C$8)</f>
        <v>0.43956043956044583</v>
      </c>
      <c r="N17" s="41" t="str">
        <f>IFERROR((((2*(ABS((N15-N16))))/(N16+N15))*100),Refs!$C$8)</f>
        <v>N/A</v>
      </c>
      <c r="O17" s="41">
        <f>IFERROR((((2*(ABS((O15-O16))))/(O16+O15))*100),Refs!$C$8)</f>
        <v>0</v>
      </c>
      <c r="P17" s="41">
        <f>IFERROR((((2*(ABS((P15-P16))))/(P16+P15))*100),Refs!$C$8)</f>
        <v>20.689655172413794</v>
      </c>
      <c r="Q17" s="41" t="str">
        <f>IFERROR((((2*(ABS((Q15-Q16))))/(Q16+Q15))*100),Refs!$C$8)</f>
        <v>N/A</v>
      </c>
      <c r="R17" s="41">
        <f>IFERROR((((2*(ABS((R15-R16))))/(R16+R15))*100),Refs!$C$8)</f>
        <v>1.62601626016261</v>
      </c>
      <c r="S17" s="41">
        <f>IFERROR((((2*(ABS((S15-S16))))/(S16+S15))*100),Refs!$C$8)</f>
        <v>0</v>
      </c>
      <c r="T17" s="41">
        <f>IFERROR((((2*(ABS((T15-T16))))/(T16+T15))*100),Refs!$C$8)</f>
        <v>0.89153046062406294</v>
      </c>
      <c r="U17" s="41">
        <f>IFERROR((((2*(ABS((U15-U16))))/(U16+U15))*100),Refs!$C$8)</f>
        <v>0</v>
      </c>
      <c r="V17" s="41">
        <f>IFERROR((((2*(ABS((V15-V16))))/(V16+V15))*100),Refs!$C$8)</f>
        <v>18.181818181818176</v>
      </c>
      <c r="W17" s="41">
        <f>IFERROR((((2*(ABS((W15-W16))))/(W16+W15))*100),Refs!$C$8)</f>
        <v>0.98039215686274161</v>
      </c>
      <c r="X17" s="41">
        <f>IFERROR((((2*(ABS((X15-X16))))/(X16+X15))*100),Refs!$C$8)</f>
        <v>2.3952095808383147</v>
      </c>
      <c r="Y17" s="42">
        <f>IFERROR((((2*(ABS((Y15-Y16))))/(Y16+Y15))*100),Refs!$C$8)</f>
        <v>2.1660649819494444</v>
      </c>
      <c r="Z17" s="113">
        <f>IFERROR((((2*(ABS((Z15-Z16))))/(Z16+Z15))*100),Refs!$C$8)</f>
        <v>0</v>
      </c>
      <c r="AA17" s="41">
        <f>IFERROR((((2*(ABS((AA15-AA16))))/(AA16+AA15))*100),Refs!$C$8)</f>
        <v>1.4771048744460855</v>
      </c>
      <c r="AB17" s="41">
        <f>IFERROR((((2*(ABS((AB15-AB16))))/(AB16+AB15))*100),Refs!$C$8)</f>
        <v>0</v>
      </c>
      <c r="AC17" s="41">
        <f>IFERROR((((2*(ABS((AC15-AC16))))/(AC16+AC15))*100),Refs!$C$8)</f>
        <v>2.9459901800327333</v>
      </c>
      <c r="AD17" s="41" t="str">
        <f>IFERROR((((2*(ABS((AD15-AD16))))/(AD16+AD15))*100),Refs!$C$8)</f>
        <v>N/A</v>
      </c>
      <c r="AE17" s="41">
        <f>IFERROR((((2*(ABS((AE15-AE16))))/(AE16+AE15))*100),Refs!$C$8)</f>
        <v>0.83769633507853414</v>
      </c>
      <c r="AF17" s="41" t="str">
        <f>IFERROR((((2*(ABS((AF15-AF16))))/(AF16+AF15))*100),Refs!$C$8)</f>
        <v>N/A</v>
      </c>
      <c r="AG17" s="41">
        <f>IFERROR((((2*(ABS((AG15-AG16))))/(AG16+AG15))*100),Refs!$C$8)</f>
        <v>5.7142857142857189</v>
      </c>
      <c r="AH17" s="41">
        <f>IFERROR((((2*(ABS((AH15-AH16))))/(AH16+AH15))*100),Refs!$C$8)</f>
        <v>0</v>
      </c>
      <c r="AI17" s="41" t="str">
        <f>IFERROR((((2*(ABS((AI15-AI16))))/(AI16+AI15))*100),Refs!$C$8)</f>
        <v>N/A</v>
      </c>
      <c r="AJ17" s="41">
        <f>IFERROR((((2*(ABS((AJ15-AJ16))))/(AJ16+AJ15))*100),Refs!$C$8)</f>
        <v>0</v>
      </c>
      <c r="AK17" s="42" t="str">
        <f>IFERROR((((2*(ABS((AK15-AK16))))/(AK16+AK15))*100),Refs!$C$8)</f>
        <v>N/A</v>
      </c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4"/>
      <c r="CV17" s="104"/>
      <c r="CW17" s="104"/>
      <c r="CX17" s="104"/>
      <c r="CY17" s="104"/>
      <c r="CZ17" s="104"/>
      <c r="DA17" s="104"/>
      <c r="DB17" s="104"/>
      <c r="DC17" s="104"/>
      <c r="DD17" s="104"/>
      <c r="DE17" s="104"/>
    </row>
    <row r="18" spans="1:109" s="13" customFormat="1">
      <c r="A18" s="136" t="s">
        <v>110</v>
      </c>
      <c r="B18" s="137"/>
      <c r="C18" s="138"/>
      <c r="D18" s="43"/>
      <c r="E18" s="44"/>
      <c r="F18" s="44"/>
      <c r="G18" s="27"/>
      <c r="H18" s="27"/>
      <c r="I18" s="44"/>
      <c r="J18" s="27"/>
      <c r="K18" s="44"/>
      <c r="L18" s="27"/>
      <c r="M18" s="27"/>
      <c r="N18" s="27"/>
      <c r="O18" s="44"/>
      <c r="P18" s="44"/>
      <c r="Q18" s="27"/>
      <c r="R18" s="44"/>
      <c r="S18" s="27"/>
      <c r="T18" s="27"/>
      <c r="U18" s="44"/>
      <c r="V18" s="44"/>
      <c r="W18" s="44"/>
      <c r="X18" s="27"/>
      <c r="Y18" s="127"/>
      <c r="Z18" s="114"/>
      <c r="AA18" s="27"/>
      <c r="AB18" s="44"/>
      <c r="AC18" s="27"/>
      <c r="AD18" s="44"/>
      <c r="AE18" s="45"/>
      <c r="AF18" s="27"/>
      <c r="AG18" s="46"/>
      <c r="AH18" s="27"/>
      <c r="AI18" s="27"/>
      <c r="AJ18" s="26"/>
      <c r="AK18" s="47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</row>
    <row r="19" spans="1:109" s="13" customFormat="1">
      <c r="A19" s="136" t="s">
        <v>111</v>
      </c>
      <c r="B19" s="137"/>
      <c r="C19" s="138"/>
      <c r="D19" s="43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128"/>
      <c r="Z19" s="115"/>
      <c r="AA19" s="27"/>
      <c r="AB19" s="27"/>
      <c r="AC19" s="27"/>
      <c r="AD19" s="27"/>
      <c r="AE19" s="45"/>
      <c r="AF19" s="27"/>
      <c r="AG19" s="46"/>
      <c r="AH19" s="27"/>
      <c r="AI19" s="27"/>
      <c r="AJ19" s="48"/>
      <c r="AK19" s="47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</row>
    <row r="20" spans="1:109" s="14" customFormat="1" ht="15.75" thickBot="1">
      <c r="A20" s="139" t="s">
        <v>112</v>
      </c>
      <c r="B20" s="140"/>
      <c r="C20" s="141"/>
      <c r="D20" s="49"/>
      <c r="E20" s="50"/>
      <c r="F20" s="50"/>
      <c r="G20" s="51"/>
      <c r="H20" s="51"/>
      <c r="I20" s="50"/>
      <c r="J20" s="51"/>
      <c r="K20" s="50"/>
      <c r="L20" s="51"/>
      <c r="M20" s="51"/>
      <c r="N20" s="51"/>
      <c r="O20" s="50"/>
      <c r="P20" s="50"/>
      <c r="Q20" s="51"/>
      <c r="R20" s="50"/>
      <c r="S20" s="51"/>
      <c r="T20" s="51"/>
      <c r="U20" s="50"/>
      <c r="V20" s="50"/>
      <c r="W20" s="50"/>
      <c r="X20" s="51"/>
      <c r="Y20" s="129"/>
      <c r="Z20" s="116"/>
      <c r="AA20" s="51"/>
      <c r="AB20" s="50"/>
      <c r="AC20" s="51"/>
      <c r="AD20" s="50"/>
      <c r="AE20" s="53"/>
      <c r="AF20" s="51"/>
      <c r="AG20" s="54"/>
      <c r="AH20" s="51"/>
      <c r="AI20" s="51"/>
      <c r="AJ20" s="52"/>
      <c r="AK20" s="55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</row>
    <row r="21" spans="1:109" s="12" customFormat="1">
      <c r="A21" s="15" t="s">
        <v>235</v>
      </c>
      <c r="B21" s="16">
        <v>40386</v>
      </c>
      <c r="C21" s="17" t="s">
        <v>36</v>
      </c>
      <c r="D21" s="56" t="s">
        <v>68</v>
      </c>
      <c r="E21" s="57">
        <v>3</v>
      </c>
      <c r="F21" s="57">
        <v>0.2</v>
      </c>
      <c r="G21" s="57">
        <v>15.6</v>
      </c>
      <c r="H21" s="57" t="s">
        <v>236</v>
      </c>
      <c r="I21" s="58" t="s">
        <v>69</v>
      </c>
      <c r="J21" s="58" t="s">
        <v>68</v>
      </c>
      <c r="K21" s="58">
        <v>295</v>
      </c>
      <c r="L21" s="58">
        <v>0.23</v>
      </c>
      <c r="M21" s="58">
        <v>18.7</v>
      </c>
      <c r="N21" s="58" t="s">
        <v>38</v>
      </c>
      <c r="O21" s="58">
        <v>1.2</v>
      </c>
      <c r="P21" s="58">
        <v>26</v>
      </c>
      <c r="Q21" s="58" t="s">
        <v>69</v>
      </c>
      <c r="R21" s="58">
        <v>6.9</v>
      </c>
      <c r="S21" s="58">
        <v>0.04</v>
      </c>
      <c r="T21" s="58">
        <v>71.7</v>
      </c>
      <c r="U21" s="58">
        <v>9790</v>
      </c>
      <c r="V21" s="59">
        <v>0.9</v>
      </c>
      <c r="W21" s="59">
        <v>20.7</v>
      </c>
      <c r="X21" s="59">
        <v>25.3</v>
      </c>
      <c r="Y21" s="125">
        <v>0.38</v>
      </c>
      <c r="Z21" s="117">
        <v>0.3</v>
      </c>
      <c r="AA21" s="59">
        <v>379</v>
      </c>
      <c r="AB21" s="59" t="s">
        <v>37</v>
      </c>
      <c r="AC21" s="59">
        <v>2920</v>
      </c>
      <c r="AD21" s="59" t="s">
        <v>69</v>
      </c>
      <c r="AE21" s="60">
        <v>946</v>
      </c>
      <c r="AF21" s="59" t="s">
        <v>237</v>
      </c>
      <c r="AG21" s="61">
        <v>0.61</v>
      </c>
      <c r="AH21" s="62">
        <v>1.58</v>
      </c>
      <c r="AI21" s="62" t="s">
        <v>120</v>
      </c>
      <c r="AJ21" s="62">
        <v>283</v>
      </c>
      <c r="AK21" s="63" t="s">
        <v>38</v>
      </c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</row>
    <row r="22" spans="1:109" s="12" customFormat="1">
      <c r="A22" s="18" t="s">
        <v>235</v>
      </c>
      <c r="B22" s="19">
        <v>40386</v>
      </c>
      <c r="C22" s="20" t="s">
        <v>155</v>
      </c>
      <c r="D22" s="64" t="s">
        <v>68</v>
      </c>
      <c r="E22" s="65">
        <v>4</v>
      </c>
      <c r="F22" s="65">
        <v>0.2</v>
      </c>
      <c r="G22" s="65">
        <v>16.399999999999999</v>
      </c>
      <c r="H22" s="65" t="s">
        <v>236</v>
      </c>
      <c r="I22" s="66" t="s">
        <v>69</v>
      </c>
      <c r="J22" s="66" t="s">
        <v>68</v>
      </c>
      <c r="K22" s="66">
        <v>313</v>
      </c>
      <c r="L22" s="66">
        <v>0.25</v>
      </c>
      <c r="M22" s="66">
        <v>20.2</v>
      </c>
      <c r="N22" s="66" t="s">
        <v>38</v>
      </c>
      <c r="O22" s="66">
        <v>1.4</v>
      </c>
      <c r="P22" s="66">
        <v>32</v>
      </c>
      <c r="Q22" s="66" t="s">
        <v>69</v>
      </c>
      <c r="R22" s="66">
        <v>7.2</v>
      </c>
      <c r="S22" s="66">
        <v>4.2000000000000003E-2</v>
      </c>
      <c r="T22" s="66">
        <v>76.5</v>
      </c>
      <c r="U22" s="66">
        <v>10100</v>
      </c>
      <c r="V22" s="67">
        <v>0.6</v>
      </c>
      <c r="W22" s="67">
        <v>22.2</v>
      </c>
      <c r="X22" s="67">
        <v>27.1</v>
      </c>
      <c r="Y22" s="126">
        <v>0.91</v>
      </c>
      <c r="Z22" s="118">
        <v>0.3</v>
      </c>
      <c r="AA22" s="67">
        <v>389</v>
      </c>
      <c r="AB22" s="67" t="s">
        <v>37</v>
      </c>
      <c r="AC22" s="67">
        <v>3150</v>
      </c>
      <c r="AD22" s="67">
        <v>0.06</v>
      </c>
      <c r="AE22" s="68">
        <v>1000</v>
      </c>
      <c r="AF22" s="67" t="s">
        <v>237</v>
      </c>
      <c r="AG22" s="69">
        <v>0.64</v>
      </c>
      <c r="AH22" s="70">
        <v>1.68</v>
      </c>
      <c r="AI22" s="70" t="s">
        <v>120</v>
      </c>
      <c r="AJ22" s="70">
        <v>304</v>
      </c>
      <c r="AK22" s="71" t="s">
        <v>38</v>
      </c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</row>
    <row r="23" spans="1:109" s="21" customFormat="1">
      <c r="A23" s="133" t="s">
        <v>43</v>
      </c>
      <c r="B23" s="134"/>
      <c r="C23" s="135"/>
      <c r="D23" s="40" t="str">
        <f>IFERROR((((2*(ABS((D21-D22))))/(D22+D21))*100),Refs!$C$8)</f>
        <v>N/A</v>
      </c>
      <c r="E23" s="41">
        <f>IFERROR((((2*(ABS((E21-E22))))/(E22+E21))*100),Refs!$C$8)</f>
        <v>28.571428571428569</v>
      </c>
      <c r="F23" s="41">
        <f>IFERROR((((2*(ABS((F21-F22))))/(F22+F21))*100),Refs!$C$8)</f>
        <v>0</v>
      </c>
      <c r="G23" s="41">
        <f>IFERROR((((2*(ABS((G21-G22))))/(G22+G21))*100),Refs!$C$8)</f>
        <v>4.9999999999999929</v>
      </c>
      <c r="H23" s="41" t="str">
        <f>IFERROR((((2*(ABS((H21-H22))))/(H22+H21))*100),Refs!$C$8)</f>
        <v>N/A</v>
      </c>
      <c r="I23" s="41" t="str">
        <f>IFERROR((((2*(ABS((I21-I22))))/(I22+I21))*100),Refs!$C$8)</f>
        <v>N/A</v>
      </c>
      <c r="J23" s="41" t="str">
        <f>IFERROR((((2*(ABS((J21-J22))))/(J22+J21))*100),Refs!$C$8)</f>
        <v>N/A</v>
      </c>
      <c r="K23" s="41">
        <f>IFERROR((((2*(ABS((K21-K22))))/(K22+K21))*100),Refs!$C$8)</f>
        <v>5.9210526315789469</v>
      </c>
      <c r="L23" s="41">
        <f>IFERROR((((2*(ABS((L21-L22))))/(L22+L21))*100),Refs!$C$8)</f>
        <v>8.3333333333333304</v>
      </c>
      <c r="M23" s="41">
        <f>IFERROR((((2*(ABS((M21-M22))))/(M22+M21))*100),Refs!$C$8)</f>
        <v>7.7120822622107967</v>
      </c>
      <c r="N23" s="41" t="str">
        <f>IFERROR((((2*(ABS((N21-N22))))/(N22+N21))*100),Refs!$C$8)</f>
        <v>N/A</v>
      </c>
      <c r="O23" s="41">
        <f>IFERROR((((2*(ABS((O21-O22))))/(O22+O21))*100),Refs!$C$8)</f>
        <v>15.384615384615383</v>
      </c>
      <c r="P23" s="41">
        <f>IFERROR((((2*(ABS((P21-P22))))/(P22+P21))*100),Refs!$C$8)</f>
        <v>20.689655172413794</v>
      </c>
      <c r="Q23" s="41" t="str">
        <f>IFERROR((((2*(ABS((Q21-Q22))))/(Q22+Q21))*100),Refs!$C$8)</f>
        <v>N/A</v>
      </c>
      <c r="R23" s="41">
        <f>IFERROR((((2*(ABS((R21-R22))))/(R22+R21))*100),Refs!$C$8)</f>
        <v>4.2553191489361675</v>
      </c>
      <c r="S23" s="41">
        <f>IFERROR((((2*(ABS((S21-S22))))/(S22+S21))*100),Refs!$C$8)</f>
        <v>4.8780487804878092</v>
      </c>
      <c r="T23" s="41">
        <f>IFERROR((((2*(ABS((T21-T22))))/(T22+T21))*100),Refs!$C$8)</f>
        <v>6.4777327935222644</v>
      </c>
      <c r="U23" s="41">
        <f>IFERROR((((2*(ABS((U21-U22))))/(U22+U21))*100),Refs!$C$8)</f>
        <v>3.1171442936148819</v>
      </c>
      <c r="V23" s="41">
        <f>IFERROR((((2*(ABS((V21-V22))))/(V22+V21))*100),Refs!$C$8)</f>
        <v>40.000000000000007</v>
      </c>
      <c r="W23" s="41">
        <f>IFERROR((((2*(ABS((W21-W22))))/(W22+W21))*100),Refs!$C$8)</f>
        <v>6.9930069930069934</v>
      </c>
      <c r="X23" s="41">
        <f>IFERROR((((2*(ABS((X21-X22))))/(X22+X21))*100),Refs!$C$8)</f>
        <v>6.8702290076335899</v>
      </c>
      <c r="Y23" s="42">
        <f>IFERROR((((2*(ABS((Y21-Y22))))/(Y22+Y21))*100),Refs!$C$8)</f>
        <v>82.170542635658919</v>
      </c>
      <c r="Z23" s="113">
        <f>IFERROR((((2*(ABS((Z21-Z22))))/(Z22+Z21))*100),Refs!$C$8)</f>
        <v>0</v>
      </c>
      <c r="AA23" s="41">
        <f>IFERROR((((2*(ABS((AA21-AA22))))/(AA22+AA21))*100),Refs!$C$8)</f>
        <v>2.604166666666667</v>
      </c>
      <c r="AB23" s="41" t="str">
        <f>IFERROR((((2*(ABS((AB21-AB22))))/(AB22+AB21))*100),Refs!$C$8)</f>
        <v>N/A</v>
      </c>
      <c r="AC23" s="41">
        <f>IFERROR((((2*(ABS((AC21-AC22))))/(AC22+AC21))*100),Refs!$C$8)</f>
        <v>7.5782537067545297</v>
      </c>
      <c r="AD23" s="41" t="str">
        <f>IFERROR((((2*(ABS((AD21-AD22))))/(AD22+AD21))*100),Refs!$C$8)</f>
        <v>N/A</v>
      </c>
      <c r="AE23" s="41">
        <f>IFERROR((((2*(ABS((AE21-AE22))))/(AE22+AE21))*100),Refs!$C$8)</f>
        <v>5.5498458376156217</v>
      </c>
      <c r="AF23" s="41" t="str">
        <f>IFERROR((((2*(ABS((AF21-AF22))))/(AF22+AF21))*100),Refs!$C$8)</f>
        <v>N/A</v>
      </c>
      <c r="AG23" s="41">
        <f>IFERROR((((2*(ABS((AG21-AG22))))/(AG22+AG21))*100),Refs!$C$8)</f>
        <v>4.8000000000000043</v>
      </c>
      <c r="AH23" s="41">
        <f>IFERROR((((2*(ABS((AH21-AH22))))/(AH22+AH21))*100),Refs!$C$8)</f>
        <v>6.1349693251533663</v>
      </c>
      <c r="AI23" s="41" t="str">
        <f>IFERROR((((2*(ABS((AI21-AI22))))/(AI22+AI21))*100),Refs!$C$8)</f>
        <v>N/A</v>
      </c>
      <c r="AJ23" s="41">
        <f>IFERROR((((2*(ABS((AJ21-AJ22))))/(AJ22+AJ21))*100),Refs!$C$8)</f>
        <v>7.1550255536626919</v>
      </c>
      <c r="AK23" s="42" t="str">
        <f>IFERROR((((2*(ABS((AK21-AK22))))/(AK22+AK21))*100),Refs!$C$8)</f>
        <v>N/A</v>
      </c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</row>
    <row r="24" spans="1:109" s="13" customFormat="1" ht="38.25">
      <c r="A24" s="136" t="s">
        <v>110</v>
      </c>
      <c r="B24" s="137"/>
      <c r="C24" s="138"/>
      <c r="D24" s="43"/>
      <c r="E24" s="44"/>
      <c r="F24" s="44"/>
      <c r="G24" s="27"/>
      <c r="H24" s="27"/>
      <c r="I24" s="44"/>
      <c r="J24" s="27"/>
      <c r="K24" s="44"/>
      <c r="L24" s="27"/>
      <c r="M24" s="27"/>
      <c r="N24" s="27"/>
      <c r="O24" s="44"/>
      <c r="P24" s="44"/>
      <c r="Q24" s="27"/>
      <c r="R24" s="44"/>
      <c r="S24" s="27"/>
      <c r="T24" s="27"/>
      <c r="U24" s="44"/>
      <c r="V24" s="44"/>
      <c r="W24" s="44"/>
      <c r="X24" s="27"/>
      <c r="Y24" s="127" t="s">
        <v>254</v>
      </c>
      <c r="Z24" s="114"/>
      <c r="AA24" s="27"/>
      <c r="AB24" s="44"/>
      <c r="AC24" s="27"/>
      <c r="AD24" s="44"/>
      <c r="AE24" s="45"/>
      <c r="AF24" s="27"/>
      <c r="AG24" s="46"/>
      <c r="AH24" s="27"/>
      <c r="AI24" s="27"/>
      <c r="AJ24" s="26"/>
      <c r="AK24" s="47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</row>
    <row r="25" spans="1:109" s="13" customFormat="1">
      <c r="A25" s="136" t="s">
        <v>111</v>
      </c>
      <c r="B25" s="137"/>
      <c r="C25" s="138"/>
      <c r="D25" s="43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128" t="s">
        <v>114</v>
      </c>
      <c r="Z25" s="115"/>
      <c r="AA25" s="27"/>
      <c r="AB25" s="27"/>
      <c r="AC25" s="27"/>
      <c r="AD25" s="27"/>
      <c r="AE25" s="45"/>
      <c r="AF25" s="27"/>
      <c r="AG25" s="46"/>
      <c r="AH25" s="27"/>
      <c r="AI25" s="27"/>
      <c r="AJ25" s="72"/>
      <c r="AK25" s="47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</row>
    <row r="26" spans="1:109" s="14" customFormat="1" ht="26.25" thickBot="1">
      <c r="A26" s="139" t="s">
        <v>112</v>
      </c>
      <c r="B26" s="140"/>
      <c r="C26" s="141"/>
      <c r="D26" s="49"/>
      <c r="E26" s="50"/>
      <c r="F26" s="50"/>
      <c r="G26" s="51"/>
      <c r="H26" s="51"/>
      <c r="I26" s="50"/>
      <c r="J26" s="51"/>
      <c r="K26" s="50"/>
      <c r="L26" s="51"/>
      <c r="M26" s="51"/>
      <c r="N26" s="51"/>
      <c r="O26" s="50"/>
      <c r="P26" s="50"/>
      <c r="Q26" s="51"/>
      <c r="R26" s="50"/>
      <c r="S26" s="51"/>
      <c r="T26" s="51"/>
      <c r="U26" s="50"/>
      <c r="V26" s="50"/>
      <c r="W26" s="50"/>
      <c r="X26" s="51"/>
      <c r="Y26" s="129" t="s">
        <v>118</v>
      </c>
      <c r="Z26" s="116"/>
      <c r="AA26" s="51"/>
      <c r="AB26" s="50"/>
      <c r="AC26" s="51"/>
      <c r="AD26" s="50"/>
      <c r="AE26" s="53"/>
      <c r="AF26" s="51"/>
      <c r="AG26" s="54"/>
      <c r="AH26" s="51"/>
      <c r="AI26" s="51"/>
      <c r="AJ26" s="52"/>
      <c r="AK26" s="55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</row>
    <row r="27" spans="1:109" s="12" customFormat="1">
      <c r="A27" s="15" t="s">
        <v>242</v>
      </c>
      <c r="B27" s="16">
        <v>40393</v>
      </c>
      <c r="C27" s="17" t="s">
        <v>36</v>
      </c>
      <c r="D27" s="56" t="s">
        <v>40</v>
      </c>
      <c r="E27" s="57">
        <v>11.2</v>
      </c>
      <c r="F27" s="57">
        <v>0.51</v>
      </c>
      <c r="G27" s="57">
        <v>45.8</v>
      </c>
      <c r="H27" s="57" t="s">
        <v>119</v>
      </c>
      <c r="I27" s="58" t="s">
        <v>67</v>
      </c>
      <c r="J27" s="58" t="s">
        <v>40</v>
      </c>
      <c r="K27" s="58">
        <v>25.2</v>
      </c>
      <c r="L27" s="58">
        <v>0.01</v>
      </c>
      <c r="M27" s="58">
        <v>5.5E-2</v>
      </c>
      <c r="N27" s="58" t="s">
        <v>39</v>
      </c>
      <c r="O27" s="58">
        <v>0.68</v>
      </c>
      <c r="P27" s="58">
        <v>139</v>
      </c>
      <c r="Q27" s="58"/>
      <c r="R27" s="58">
        <v>0.69</v>
      </c>
      <c r="S27" s="58">
        <v>3.3999999999999998E-3</v>
      </c>
      <c r="T27" s="58">
        <v>5.34</v>
      </c>
      <c r="U27" s="58">
        <v>26.2</v>
      </c>
      <c r="V27" s="59">
        <v>0.46</v>
      </c>
      <c r="W27" s="59">
        <v>2.04</v>
      </c>
      <c r="X27" s="59">
        <v>0.46</v>
      </c>
      <c r="Y27" s="125">
        <v>1.9</v>
      </c>
      <c r="Z27" s="117">
        <v>0.06</v>
      </c>
      <c r="AA27" s="59" t="s">
        <v>241</v>
      </c>
      <c r="AB27" s="59">
        <v>0.19</v>
      </c>
      <c r="AC27" s="59">
        <v>4030</v>
      </c>
      <c r="AD27" s="59" t="s">
        <v>67</v>
      </c>
      <c r="AE27" s="60">
        <v>116</v>
      </c>
      <c r="AF27" s="59" t="s">
        <v>38</v>
      </c>
      <c r="AG27" s="61">
        <v>3.0000000000000001E-3</v>
      </c>
      <c r="AH27" s="62">
        <v>1.1299999999999999</v>
      </c>
      <c r="AI27" s="62" t="s">
        <v>37</v>
      </c>
      <c r="AJ27" s="62">
        <v>6.8</v>
      </c>
      <c r="AK27" s="63" t="s">
        <v>39</v>
      </c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</row>
    <row r="28" spans="1:109" s="12" customFormat="1">
      <c r="A28" s="18" t="s">
        <v>242</v>
      </c>
      <c r="B28" s="19">
        <v>40393</v>
      </c>
      <c r="C28" s="20" t="s">
        <v>155</v>
      </c>
      <c r="D28" s="64" t="s">
        <v>40</v>
      </c>
      <c r="E28" s="65">
        <v>7.6</v>
      </c>
      <c r="F28" s="65">
        <v>0.55000000000000004</v>
      </c>
      <c r="G28" s="65">
        <v>44.6</v>
      </c>
      <c r="H28" s="65" t="s">
        <v>119</v>
      </c>
      <c r="I28" s="66" t="s">
        <v>67</v>
      </c>
      <c r="J28" s="66" t="s">
        <v>40</v>
      </c>
      <c r="K28" s="66">
        <v>25.7</v>
      </c>
      <c r="L28" s="66">
        <v>1.2E-2</v>
      </c>
      <c r="M28" s="66">
        <v>5.8000000000000003E-2</v>
      </c>
      <c r="N28" s="66" t="s">
        <v>39</v>
      </c>
      <c r="O28" s="66">
        <v>0.61</v>
      </c>
      <c r="P28" s="66">
        <v>132</v>
      </c>
      <c r="Q28" s="66"/>
      <c r="R28" s="66">
        <v>0.66</v>
      </c>
      <c r="S28" s="66">
        <v>3.5000000000000001E-3</v>
      </c>
      <c r="T28" s="66">
        <v>5.56</v>
      </c>
      <c r="U28" s="66">
        <v>24.9</v>
      </c>
      <c r="V28" s="67">
        <v>0.49</v>
      </c>
      <c r="W28" s="67">
        <v>2.13</v>
      </c>
      <c r="X28" s="67">
        <v>0.43</v>
      </c>
      <c r="Y28" s="126">
        <v>1.01</v>
      </c>
      <c r="Z28" s="118">
        <v>0.06</v>
      </c>
      <c r="AA28" s="67" t="s">
        <v>241</v>
      </c>
      <c r="AB28" s="67">
        <v>0.19</v>
      </c>
      <c r="AC28" s="67">
        <v>3650</v>
      </c>
      <c r="AD28" s="67" t="s">
        <v>67</v>
      </c>
      <c r="AE28" s="68">
        <v>117</v>
      </c>
      <c r="AF28" s="67" t="s">
        <v>38</v>
      </c>
      <c r="AG28" s="69">
        <v>3.0000000000000001E-3</v>
      </c>
      <c r="AH28" s="70">
        <v>1.1399999999999999</v>
      </c>
      <c r="AI28" s="70" t="s">
        <v>37</v>
      </c>
      <c r="AJ28" s="70">
        <v>4.7</v>
      </c>
      <c r="AK28" s="71" t="s">
        <v>39</v>
      </c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</row>
    <row r="29" spans="1:109" s="21" customFormat="1">
      <c r="A29" s="133" t="s">
        <v>43</v>
      </c>
      <c r="B29" s="134"/>
      <c r="C29" s="135"/>
      <c r="D29" s="40" t="str">
        <f>IFERROR((((2*(ABS((D27-D28))))/(D28+D27))*100),Refs!$C$8)</f>
        <v>N/A</v>
      </c>
      <c r="E29" s="41">
        <f>IFERROR((((2*(ABS((E27-E28))))/(E28+E27))*100),Refs!$C$8)</f>
        <v>38.297872340425535</v>
      </c>
      <c r="F29" s="41">
        <f>IFERROR((((2*(ABS((F27-F28))))/(F28+F27))*100),Refs!$C$8)</f>
        <v>7.547169811320761</v>
      </c>
      <c r="G29" s="41">
        <f>IFERROR((((2*(ABS((G27-G28))))/(G28+G27))*100),Refs!$C$8)</f>
        <v>2.6548672566371585</v>
      </c>
      <c r="H29" s="41" t="str">
        <f>IFERROR((((2*(ABS((H27-H28))))/(H28+H27))*100),Refs!$C$8)</f>
        <v>N/A</v>
      </c>
      <c r="I29" s="41" t="str">
        <f>IFERROR((((2*(ABS((I27-I28))))/(I28+I27))*100),Refs!$C$8)</f>
        <v>N/A</v>
      </c>
      <c r="J29" s="41" t="str">
        <f>IFERROR((((2*(ABS((J27-J28))))/(J28+J27))*100),Refs!$C$8)</f>
        <v>N/A</v>
      </c>
      <c r="K29" s="41">
        <f>IFERROR((((2*(ABS((K27-K28))))/(K28+K27))*100),Refs!$C$8)</f>
        <v>1.9646365422396856</v>
      </c>
      <c r="L29" s="41">
        <f>IFERROR((((2*(ABS((L27-L28))))/(L28+L27))*100),Refs!$C$8)</f>
        <v>18.181818181818183</v>
      </c>
      <c r="M29" s="41">
        <f>IFERROR((((2*(ABS((M27-M28))))/(M28+M27))*100),Refs!$C$8)</f>
        <v>5.309734513274341</v>
      </c>
      <c r="N29" s="41" t="str">
        <f>IFERROR((((2*(ABS((N27-N28))))/(N28+N27))*100),Refs!$C$8)</f>
        <v>N/A</v>
      </c>
      <c r="O29" s="41">
        <f>IFERROR((((2*(ABS((O27-O28))))/(O28+O27))*100),Refs!$C$8)</f>
        <v>10.852713178294584</v>
      </c>
      <c r="P29" s="41">
        <f>IFERROR((((2*(ABS((P27-P28))))/(P28+P27))*100),Refs!$C$8)</f>
        <v>5.1660516605166054</v>
      </c>
      <c r="Q29" s="41" t="str">
        <f>IFERROR((((2*(ABS((Q27-Q28))))/(Q28+Q27))*100),Refs!$C$8)</f>
        <v>N/A</v>
      </c>
      <c r="R29" s="41">
        <f>IFERROR((((2*(ABS((R27-R28))))/(R28+R27))*100),Refs!$C$8)</f>
        <v>4.4444444444444313</v>
      </c>
      <c r="S29" s="41">
        <f>IFERROR((((2*(ABS((S27-S28))))/(S28+S27))*100),Refs!$C$8)</f>
        <v>2.8985507246376887</v>
      </c>
      <c r="T29" s="41">
        <f>IFERROR((((2*(ABS((T27-T28))))/(T28+T27))*100),Refs!$C$8)</f>
        <v>4.0366972477064182</v>
      </c>
      <c r="U29" s="41">
        <f>IFERROR((((2*(ABS((U27-U28))))/(U28+U27))*100),Refs!$C$8)</f>
        <v>5.0880626223092005</v>
      </c>
      <c r="V29" s="41">
        <f>IFERROR((((2*(ABS((V27-V28))))/(V28+V27))*100),Refs!$C$8)</f>
        <v>6.3157894736842053</v>
      </c>
      <c r="W29" s="41">
        <f>IFERROR((((2*(ABS((W27-W28))))/(W28+W27))*100),Refs!$C$8)</f>
        <v>4.3165467625899216</v>
      </c>
      <c r="X29" s="41">
        <f>IFERROR((((2*(ABS((X27-X28))))/(X28+X27))*100),Refs!$C$8)</f>
        <v>6.741573033707871</v>
      </c>
      <c r="Y29" s="42">
        <f>IFERROR((((2*(ABS((Y27-Y28))))/(Y28+Y27))*100),Refs!$C$8)</f>
        <v>61.168384879725082</v>
      </c>
      <c r="Z29" s="113">
        <f>IFERROR((((2*(ABS((Z27-Z28))))/(Z28+Z27))*100),Refs!$C$8)</f>
        <v>0</v>
      </c>
      <c r="AA29" s="41" t="str">
        <f>IFERROR((((2*(ABS((AA27-AA28))))/(AA28+AA27))*100),Refs!$C$8)</f>
        <v>N/A</v>
      </c>
      <c r="AB29" s="41">
        <f>IFERROR((((2*(ABS((AB27-AB28))))/(AB28+AB27))*100),Refs!$C$8)</f>
        <v>0</v>
      </c>
      <c r="AC29" s="41">
        <f>IFERROR((((2*(ABS((AC27-AC28))))/(AC28+AC27))*100),Refs!$C$8)</f>
        <v>9.8958333333333321</v>
      </c>
      <c r="AD29" s="41" t="str">
        <f>IFERROR((((2*(ABS((AD27-AD28))))/(AD28+AD27))*100),Refs!$C$8)</f>
        <v>N/A</v>
      </c>
      <c r="AE29" s="41">
        <f>IFERROR((((2*(ABS((AE27-AE28))))/(AE28+AE27))*100),Refs!$C$8)</f>
        <v>0.85836909871244638</v>
      </c>
      <c r="AF29" s="41" t="str">
        <f>IFERROR((((2*(ABS((AF27-AF28))))/(AF28+AF27))*100),Refs!$C$8)</f>
        <v>N/A</v>
      </c>
      <c r="AG29" s="41">
        <f>IFERROR((((2*(ABS((AG27-AG28))))/(AG28+AG27))*100),Refs!$C$8)</f>
        <v>0</v>
      </c>
      <c r="AH29" s="41">
        <f>IFERROR((((2*(ABS((AH27-AH28))))/(AH28+AH27))*100),Refs!$C$8)</f>
        <v>0.88105726872246792</v>
      </c>
      <c r="AI29" s="41" t="str">
        <f>IFERROR((((2*(ABS((AI27-AI28))))/(AI28+AI27))*100),Refs!$C$8)</f>
        <v>N/A</v>
      </c>
      <c r="AJ29" s="41">
        <f>IFERROR((((2*(ABS((AJ27-AJ28))))/(AJ28+AJ27))*100),Refs!$C$8)</f>
        <v>36.521739130434774</v>
      </c>
      <c r="AK29" s="42" t="str">
        <f>IFERROR((((2*(ABS((AK27-AK28))))/(AK28+AK27))*100),Refs!$C$8)</f>
        <v>N/A</v>
      </c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104"/>
      <c r="CV29" s="104"/>
      <c r="CW29" s="104"/>
      <c r="CX29" s="104"/>
      <c r="CY29" s="104"/>
      <c r="CZ29" s="104"/>
      <c r="DA29" s="104"/>
      <c r="DB29" s="104"/>
      <c r="DC29" s="104"/>
      <c r="DD29" s="104"/>
      <c r="DE29" s="104"/>
    </row>
    <row r="30" spans="1:109" s="13" customFormat="1" ht="89.25">
      <c r="A30" s="136" t="s">
        <v>110</v>
      </c>
      <c r="B30" s="137"/>
      <c r="C30" s="138"/>
      <c r="D30" s="43"/>
      <c r="E30" s="44"/>
      <c r="F30" s="44"/>
      <c r="G30" s="27"/>
      <c r="H30" s="27"/>
      <c r="I30" s="44"/>
      <c r="J30" s="27"/>
      <c r="K30" s="44"/>
      <c r="L30" s="27"/>
      <c r="M30" s="27"/>
      <c r="N30" s="27"/>
      <c r="O30" s="44"/>
      <c r="P30" s="44"/>
      <c r="Q30" s="27"/>
      <c r="R30" s="44"/>
      <c r="S30" s="27"/>
      <c r="T30" s="27"/>
      <c r="U30" s="44"/>
      <c r="V30" s="44"/>
      <c r="W30" s="44"/>
      <c r="X30" s="27"/>
      <c r="Y30" s="127" t="s">
        <v>264</v>
      </c>
      <c r="Z30" s="114"/>
      <c r="AA30" s="27"/>
      <c r="AB30" s="44"/>
      <c r="AC30" s="27"/>
      <c r="AD30" s="44"/>
      <c r="AE30" s="45"/>
      <c r="AF30" s="27"/>
      <c r="AG30" s="46"/>
      <c r="AH30" s="27"/>
      <c r="AI30" s="27"/>
      <c r="AJ30" s="27"/>
      <c r="AK30" s="47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</row>
    <row r="31" spans="1:109" s="13" customFormat="1">
      <c r="A31" s="136" t="s">
        <v>111</v>
      </c>
      <c r="B31" s="137"/>
      <c r="C31" s="138"/>
      <c r="D31" s="43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128" t="s">
        <v>114</v>
      </c>
      <c r="Z31" s="115"/>
      <c r="AA31" s="27"/>
      <c r="AB31" s="27"/>
      <c r="AC31" s="27"/>
      <c r="AD31" s="27"/>
      <c r="AE31" s="45"/>
      <c r="AF31" s="27"/>
      <c r="AG31" s="46"/>
      <c r="AH31" s="27"/>
      <c r="AI31" s="27"/>
      <c r="AJ31" s="27"/>
      <c r="AK31" s="47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</row>
    <row r="32" spans="1:109" s="14" customFormat="1" ht="26.25" thickBot="1">
      <c r="A32" s="139" t="s">
        <v>112</v>
      </c>
      <c r="B32" s="140"/>
      <c r="C32" s="141"/>
      <c r="D32" s="49"/>
      <c r="E32" s="50"/>
      <c r="F32" s="50"/>
      <c r="G32" s="51"/>
      <c r="H32" s="51"/>
      <c r="I32" s="50"/>
      <c r="J32" s="51"/>
      <c r="K32" s="50"/>
      <c r="L32" s="51"/>
      <c r="M32" s="51"/>
      <c r="N32" s="51"/>
      <c r="O32" s="50"/>
      <c r="P32" s="50"/>
      <c r="Q32" s="51"/>
      <c r="R32" s="50"/>
      <c r="S32" s="51"/>
      <c r="T32" s="51"/>
      <c r="U32" s="50"/>
      <c r="V32" s="50"/>
      <c r="W32" s="50"/>
      <c r="X32" s="51"/>
      <c r="Y32" s="129" t="s">
        <v>118</v>
      </c>
      <c r="Z32" s="116"/>
      <c r="AA32" s="51"/>
      <c r="AB32" s="50"/>
      <c r="AC32" s="51"/>
      <c r="AD32" s="50"/>
      <c r="AE32" s="53"/>
      <c r="AF32" s="51"/>
      <c r="AG32" s="54"/>
      <c r="AH32" s="51"/>
      <c r="AI32" s="51"/>
      <c r="AJ32" s="51"/>
      <c r="AK32" s="55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1"/>
      <c r="DE32" s="101"/>
    </row>
    <row r="33" spans="1:109" s="12" customFormat="1">
      <c r="A33" s="15" t="s">
        <v>243</v>
      </c>
      <c r="B33" s="16">
        <v>40395</v>
      </c>
      <c r="C33" s="17" t="s">
        <v>36</v>
      </c>
      <c r="D33" s="56" t="s">
        <v>68</v>
      </c>
      <c r="E33" s="57">
        <v>3</v>
      </c>
      <c r="F33" s="57">
        <v>1.6</v>
      </c>
      <c r="G33" s="57">
        <v>34.299999999999997</v>
      </c>
      <c r="H33" s="57" t="s">
        <v>236</v>
      </c>
      <c r="I33" s="58" t="s">
        <v>69</v>
      </c>
      <c r="J33" s="58" t="s">
        <v>68</v>
      </c>
      <c r="K33" s="58">
        <v>491</v>
      </c>
      <c r="L33" s="58">
        <v>0.12</v>
      </c>
      <c r="M33" s="58">
        <v>24</v>
      </c>
      <c r="N33" s="58" t="s">
        <v>38</v>
      </c>
      <c r="O33" s="58" t="s">
        <v>244</v>
      </c>
      <c r="P33" s="58">
        <v>3530</v>
      </c>
      <c r="Q33" s="58" t="s">
        <v>69</v>
      </c>
      <c r="R33" s="58">
        <v>7.1</v>
      </c>
      <c r="S33" s="58">
        <v>2.1999999999999999E-2</v>
      </c>
      <c r="T33" s="58">
        <v>99.4</v>
      </c>
      <c r="U33" s="58">
        <v>23700</v>
      </c>
      <c r="V33" s="59">
        <v>0.4</v>
      </c>
      <c r="W33" s="59">
        <v>34.6</v>
      </c>
      <c r="X33" s="59">
        <v>32</v>
      </c>
      <c r="Y33" s="125">
        <v>0.2</v>
      </c>
      <c r="Z33" s="117" t="s">
        <v>39</v>
      </c>
      <c r="AA33" s="59">
        <v>505</v>
      </c>
      <c r="AB33" s="59" t="s">
        <v>37</v>
      </c>
      <c r="AC33" s="59">
        <v>8960</v>
      </c>
      <c r="AD33" s="59" t="s">
        <v>69</v>
      </c>
      <c r="AE33" s="60">
        <v>1170</v>
      </c>
      <c r="AF33" s="59" t="s">
        <v>237</v>
      </c>
      <c r="AG33" s="61">
        <v>0.04</v>
      </c>
      <c r="AH33" s="62">
        <v>4.99</v>
      </c>
      <c r="AI33" s="62" t="s">
        <v>120</v>
      </c>
      <c r="AJ33" s="62">
        <v>11.1</v>
      </c>
      <c r="AK33" s="63" t="s">
        <v>38</v>
      </c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1"/>
      <c r="DA33" s="101"/>
      <c r="DB33" s="101"/>
      <c r="DC33" s="101"/>
      <c r="DD33" s="101"/>
      <c r="DE33" s="101"/>
    </row>
    <row r="34" spans="1:109" s="12" customFormat="1">
      <c r="A34" s="18" t="s">
        <v>243</v>
      </c>
      <c r="B34" s="19">
        <v>40395</v>
      </c>
      <c r="C34" s="20" t="s">
        <v>155</v>
      </c>
      <c r="D34" s="64" t="s">
        <v>68</v>
      </c>
      <c r="E34" s="65">
        <v>3</v>
      </c>
      <c r="F34" s="65">
        <v>1.7</v>
      </c>
      <c r="G34" s="65">
        <v>34.9</v>
      </c>
      <c r="H34" s="65" t="s">
        <v>236</v>
      </c>
      <c r="I34" s="66" t="s">
        <v>69</v>
      </c>
      <c r="J34" s="66" t="s">
        <v>68</v>
      </c>
      <c r="K34" s="66">
        <v>502</v>
      </c>
      <c r="L34" s="66">
        <v>0.12</v>
      </c>
      <c r="M34" s="66">
        <v>25.8</v>
      </c>
      <c r="N34" s="66" t="s">
        <v>38</v>
      </c>
      <c r="O34" s="66" t="s">
        <v>244</v>
      </c>
      <c r="P34" s="66">
        <v>3660</v>
      </c>
      <c r="Q34" s="66" t="s">
        <v>69</v>
      </c>
      <c r="R34" s="66">
        <v>7.3</v>
      </c>
      <c r="S34" s="66">
        <v>2.1999999999999999E-2</v>
      </c>
      <c r="T34" s="66">
        <v>102</v>
      </c>
      <c r="U34" s="66">
        <v>24900</v>
      </c>
      <c r="V34" s="67">
        <v>0.5</v>
      </c>
      <c r="W34" s="67">
        <v>35.4</v>
      </c>
      <c r="X34" s="67">
        <v>33.6</v>
      </c>
      <c r="Y34" s="126">
        <v>0.77</v>
      </c>
      <c r="Z34" s="118" t="s">
        <v>39</v>
      </c>
      <c r="AA34" s="67">
        <v>527</v>
      </c>
      <c r="AB34" s="67" t="s">
        <v>37</v>
      </c>
      <c r="AC34" s="67">
        <v>9120</v>
      </c>
      <c r="AD34" s="67" t="s">
        <v>69</v>
      </c>
      <c r="AE34" s="68">
        <v>1170</v>
      </c>
      <c r="AF34" s="67" t="s">
        <v>237</v>
      </c>
      <c r="AG34" s="69">
        <v>0.04</v>
      </c>
      <c r="AH34" s="70">
        <v>5.0999999999999996</v>
      </c>
      <c r="AI34" s="70" t="s">
        <v>120</v>
      </c>
      <c r="AJ34" s="70">
        <v>11.8</v>
      </c>
      <c r="AK34" s="71" t="s">
        <v>38</v>
      </c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</row>
    <row r="35" spans="1:109" s="21" customFormat="1">
      <c r="A35" s="133" t="s">
        <v>43</v>
      </c>
      <c r="B35" s="134"/>
      <c r="C35" s="135"/>
      <c r="D35" s="40" t="str">
        <f>IFERROR((((2*(ABS((D33-D34))))/(D34+D33))*100),Refs!$C$8)</f>
        <v>N/A</v>
      </c>
      <c r="E35" s="41">
        <f>IFERROR((((2*(ABS((E33-E34))))/(E34+E33))*100),Refs!$C$8)</f>
        <v>0</v>
      </c>
      <c r="F35" s="41">
        <f>IFERROR((((2*(ABS((F33-F34))))/(F34+F33))*100),Refs!$C$8)</f>
        <v>6.0606060606060534</v>
      </c>
      <c r="G35" s="41">
        <f>IFERROR((((2*(ABS((G33-G34))))/(G34+G33))*100),Refs!$C$8)</f>
        <v>1.7341040462427788</v>
      </c>
      <c r="H35" s="41" t="str">
        <f>IFERROR((((2*(ABS((H33-H34))))/(H34+H33))*100),Refs!$C$8)</f>
        <v>N/A</v>
      </c>
      <c r="I35" s="41" t="str">
        <f>IFERROR((((2*(ABS((I33-I34))))/(I34+I33))*100),Refs!$C$8)</f>
        <v>N/A</v>
      </c>
      <c r="J35" s="41" t="str">
        <f>IFERROR((((2*(ABS((J33-J34))))/(J34+J33))*100),Refs!$C$8)</f>
        <v>N/A</v>
      </c>
      <c r="K35" s="41">
        <f>IFERROR((((2*(ABS((K33-K34))))/(K34+K33))*100),Refs!$C$8)</f>
        <v>2.2155085599194364</v>
      </c>
      <c r="L35" s="41">
        <f>IFERROR((((2*(ABS((L33-L34))))/(L34+L33))*100),Refs!$C$8)</f>
        <v>0</v>
      </c>
      <c r="M35" s="41">
        <f>IFERROR((((2*(ABS((M33-M34))))/(M34+M33))*100),Refs!$C$8)</f>
        <v>7.2289156626506061</v>
      </c>
      <c r="N35" s="41" t="str">
        <f>IFERROR((((2*(ABS((N33-N34))))/(N34+N33))*100),Refs!$C$8)</f>
        <v>N/A</v>
      </c>
      <c r="O35" s="41" t="str">
        <f>IFERROR((((2*(ABS((O33-O34))))/(O34+O33))*100),Refs!$C$8)</f>
        <v>N/A</v>
      </c>
      <c r="P35" s="41">
        <f>IFERROR((((2*(ABS((P33-P34))))/(P34+P33))*100),Refs!$C$8)</f>
        <v>3.6161335187760781</v>
      </c>
      <c r="Q35" s="41" t="str">
        <f>IFERROR((((2*(ABS((Q33-Q34))))/(Q34+Q33))*100),Refs!$C$8)</f>
        <v>N/A</v>
      </c>
      <c r="R35" s="41">
        <f>IFERROR((((2*(ABS((R33-R34))))/(R34+R33))*100),Refs!$C$8)</f>
        <v>2.7777777777777803</v>
      </c>
      <c r="S35" s="41">
        <f>IFERROR((((2*(ABS((S33-S34))))/(S34+S33))*100),Refs!$C$8)</f>
        <v>0</v>
      </c>
      <c r="T35" s="41">
        <f>IFERROR((((2*(ABS((T33-T34))))/(T34+T33))*100),Refs!$C$8)</f>
        <v>2.5819265143991998</v>
      </c>
      <c r="U35" s="41">
        <f>IFERROR((((2*(ABS((U33-U34))))/(U34+U33))*100),Refs!$C$8)</f>
        <v>4.9382716049382713</v>
      </c>
      <c r="V35" s="41">
        <f>IFERROR((((2*(ABS((V33-V34))))/(V34+V33))*100),Refs!$C$8)</f>
        <v>22.222222222222214</v>
      </c>
      <c r="W35" s="41">
        <f>IFERROR((((2*(ABS((W33-W34))))/(W34+W33))*100),Refs!$C$8)</f>
        <v>2.2857142857142776</v>
      </c>
      <c r="X35" s="41">
        <f>IFERROR((((2*(ABS((X33-X34))))/(X34+X33))*100),Refs!$C$8)</f>
        <v>4.8780487804878101</v>
      </c>
      <c r="Y35" s="42">
        <f>IFERROR((((2*(ABS((Y33-Y34))))/(Y34+Y33))*100),Refs!$C$8)</f>
        <v>117.52577319587631</v>
      </c>
      <c r="Z35" s="113" t="str">
        <f>IFERROR((((2*(ABS((Z33-Z34))))/(Z34+Z33))*100),Refs!$C$8)</f>
        <v>N/A</v>
      </c>
      <c r="AA35" s="41">
        <f>IFERROR((((2*(ABS((AA33-AA34))))/(AA34+AA33))*100),Refs!$C$8)</f>
        <v>4.2635658914728678</v>
      </c>
      <c r="AB35" s="41" t="str">
        <f>IFERROR((((2*(ABS((AB33-AB34))))/(AB34+AB33))*100),Refs!$C$8)</f>
        <v>N/A</v>
      </c>
      <c r="AC35" s="41">
        <f>IFERROR((((2*(ABS((AC33-AC34))))/(AC34+AC33))*100),Refs!$C$8)</f>
        <v>1.7699115044247788</v>
      </c>
      <c r="AD35" s="41" t="str">
        <f>IFERROR((((2*(ABS((AD33-AD34))))/(AD34+AD33))*100),Refs!$C$8)</f>
        <v>N/A</v>
      </c>
      <c r="AE35" s="41">
        <f>IFERROR((((2*(ABS((AE33-AE34))))/(AE34+AE33))*100),Refs!$C$8)</f>
        <v>0</v>
      </c>
      <c r="AF35" s="41" t="str">
        <f>IFERROR((((2*(ABS((AF33-AF34))))/(AF34+AF33))*100),Refs!$C$8)</f>
        <v>N/A</v>
      </c>
      <c r="AG35" s="41">
        <f>IFERROR((((2*(ABS((AG33-AG34))))/(AG34+AG33))*100),Refs!$C$8)</f>
        <v>0</v>
      </c>
      <c r="AH35" s="41">
        <f>IFERROR((((2*(ABS((AH33-AH34))))/(AH34+AH33))*100),Refs!$C$8)</f>
        <v>2.1803766105054398</v>
      </c>
      <c r="AI35" s="41" t="str">
        <f>IFERROR((((2*(ABS((AI33-AI34))))/(AI34+AI33))*100),Refs!$C$8)</f>
        <v>N/A</v>
      </c>
      <c r="AJ35" s="41">
        <f>IFERROR((((2*(ABS((AJ33-AJ34))))/(AJ34+AJ33))*100),Refs!$C$8)</f>
        <v>6.1135371179039399</v>
      </c>
      <c r="AK35" s="42" t="str">
        <f>IFERROR((((2*(ABS((AK33-AK34))))/(AK34+AK33))*100),Refs!$C$8)</f>
        <v>N/A</v>
      </c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4"/>
      <c r="BQ35" s="104"/>
      <c r="BR35" s="104"/>
      <c r="BS35" s="104"/>
      <c r="BT35" s="104"/>
      <c r="BU35" s="104"/>
      <c r="BV35" s="104"/>
      <c r="BW35" s="104"/>
      <c r="BX35" s="104"/>
      <c r="BY35" s="104"/>
      <c r="BZ35" s="104"/>
      <c r="CA35" s="104"/>
      <c r="CB35" s="104"/>
      <c r="CC35" s="104"/>
      <c r="CD35" s="104"/>
      <c r="CE35" s="104"/>
      <c r="CF35" s="104"/>
      <c r="CG35" s="104"/>
      <c r="CH35" s="104"/>
      <c r="CI35" s="104"/>
      <c r="CJ35" s="104"/>
      <c r="CK35" s="104"/>
      <c r="CL35" s="104"/>
      <c r="CM35" s="104"/>
      <c r="CN35" s="104"/>
      <c r="CO35" s="104"/>
      <c r="CP35" s="104"/>
      <c r="CQ35" s="104"/>
      <c r="CR35" s="104"/>
      <c r="CS35" s="104"/>
      <c r="CT35" s="104"/>
      <c r="CU35" s="104"/>
      <c r="CV35" s="104"/>
      <c r="CW35" s="104"/>
      <c r="CX35" s="104"/>
      <c r="CY35" s="104"/>
      <c r="CZ35" s="104"/>
      <c r="DA35" s="104"/>
      <c r="DB35" s="104"/>
      <c r="DC35" s="104"/>
      <c r="DD35" s="104"/>
      <c r="DE35" s="104"/>
    </row>
    <row r="36" spans="1:109" s="13" customFormat="1" ht="38.25">
      <c r="A36" s="136" t="s">
        <v>110</v>
      </c>
      <c r="B36" s="137"/>
      <c r="C36" s="138"/>
      <c r="D36" s="43"/>
      <c r="E36" s="44"/>
      <c r="F36" s="44"/>
      <c r="G36" s="27"/>
      <c r="H36" s="27"/>
      <c r="I36" s="44"/>
      <c r="J36" s="27"/>
      <c r="K36" s="44"/>
      <c r="L36" s="27"/>
      <c r="M36" s="27"/>
      <c r="N36" s="27"/>
      <c r="O36" s="44"/>
      <c r="P36" s="44"/>
      <c r="Q36" s="27"/>
      <c r="R36" s="44"/>
      <c r="S36" s="27"/>
      <c r="T36" s="27"/>
      <c r="U36" s="44"/>
      <c r="V36" s="44"/>
      <c r="W36" s="44"/>
      <c r="X36" s="27"/>
      <c r="Y36" s="127" t="s">
        <v>254</v>
      </c>
      <c r="Z36" s="114"/>
      <c r="AA36" s="27"/>
      <c r="AB36" s="44"/>
      <c r="AC36" s="27"/>
      <c r="AD36" s="44"/>
      <c r="AE36" s="45"/>
      <c r="AF36" s="27"/>
      <c r="AG36" s="46"/>
      <c r="AH36" s="27"/>
      <c r="AI36" s="27"/>
      <c r="AJ36" s="27"/>
      <c r="AK36" s="47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1"/>
      <c r="DD36" s="101"/>
      <c r="DE36" s="101"/>
    </row>
    <row r="37" spans="1:109" s="13" customFormat="1">
      <c r="A37" s="136" t="s">
        <v>111</v>
      </c>
      <c r="B37" s="137"/>
      <c r="C37" s="138"/>
      <c r="D37" s="43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128" t="s">
        <v>122</v>
      </c>
      <c r="Z37" s="115"/>
      <c r="AA37" s="27"/>
      <c r="AB37" s="27"/>
      <c r="AC37" s="27"/>
      <c r="AD37" s="27"/>
      <c r="AE37" s="45"/>
      <c r="AF37" s="27"/>
      <c r="AG37" s="46"/>
      <c r="AH37" s="27"/>
      <c r="AI37" s="27"/>
      <c r="AJ37" s="27"/>
      <c r="AK37" s="47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1"/>
      <c r="DD37" s="101"/>
      <c r="DE37" s="101"/>
    </row>
    <row r="38" spans="1:109" s="14" customFormat="1" ht="26.25" thickBot="1">
      <c r="A38" s="139" t="s">
        <v>112</v>
      </c>
      <c r="B38" s="140"/>
      <c r="C38" s="141"/>
      <c r="D38" s="49"/>
      <c r="E38" s="50"/>
      <c r="F38" s="50"/>
      <c r="G38" s="51"/>
      <c r="H38" s="51"/>
      <c r="I38" s="50"/>
      <c r="J38" s="51"/>
      <c r="K38" s="50"/>
      <c r="L38" s="51"/>
      <c r="M38" s="51"/>
      <c r="N38" s="51"/>
      <c r="O38" s="50"/>
      <c r="P38" s="50"/>
      <c r="Q38" s="51"/>
      <c r="R38" s="50"/>
      <c r="S38" s="51"/>
      <c r="T38" s="51"/>
      <c r="U38" s="50"/>
      <c r="V38" s="50"/>
      <c r="W38" s="50"/>
      <c r="X38" s="51"/>
      <c r="Y38" s="129" t="s">
        <v>246</v>
      </c>
      <c r="Z38" s="116"/>
      <c r="AA38" s="51"/>
      <c r="AB38" s="50"/>
      <c r="AC38" s="51"/>
      <c r="AD38" s="50"/>
      <c r="AE38" s="53"/>
      <c r="AF38" s="51"/>
      <c r="AG38" s="54"/>
      <c r="AH38" s="51"/>
      <c r="AI38" s="51"/>
      <c r="AJ38" s="51"/>
      <c r="AK38" s="55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</row>
    <row r="39" spans="1:109" s="12" customFormat="1">
      <c r="A39" s="15" t="s">
        <v>265</v>
      </c>
      <c r="B39" s="16">
        <v>40395</v>
      </c>
      <c r="C39" s="17" t="s">
        <v>36</v>
      </c>
      <c r="D39" s="56"/>
      <c r="E39" s="57"/>
      <c r="F39" s="57"/>
      <c r="G39" s="57"/>
      <c r="H39" s="57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9"/>
      <c r="W39" s="59"/>
      <c r="X39" s="59"/>
      <c r="Y39" s="125">
        <v>0.35</v>
      </c>
      <c r="Z39" s="117"/>
      <c r="AA39" s="59"/>
      <c r="AB39" s="59"/>
      <c r="AC39" s="59"/>
      <c r="AD39" s="59"/>
      <c r="AE39" s="60"/>
      <c r="AF39" s="59"/>
      <c r="AG39" s="61"/>
      <c r="AH39" s="62"/>
      <c r="AI39" s="62"/>
      <c r="AJ39" s="62"/>
      <c r="AK39" s="63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/>
      <c r="CS39" s="101"/>
      <c r="CT39" s="101"/>
      <c r="CU39" s="101"/>
      <c r="CV39" s="101"/>
      <c r="CW39" s="101"/>
      <c r="CX39" s="101"/>
      <c r="CY39" s="101"/>
      <c r="CZ39" s="101"/>
      <c r="DA39" s="101"/>
      <c r="DB39" s="101"/>
      <c r="DC39" s="101"/>
      <c r="DD39" s="101"/>
      <c r="DE39" s="101"/>
    </row>
    <row r="40" spans="1:109" s="12" customFormat="1">
      <c r="A40" s="18" t="s">
        <v>265</v>
      </c>
      <c r="B40" s="19">
        <v>40395</v>
      </c>
      <c r="C40" s="20" t="s">
        <v>155</v>
      </c>
      <c r="D40" s="64"/>
      <c r="E40" s="65"/>
      <c r="F40" s="65"/>
      <c r="G40" s="65"/>
      <c r="H40" s="65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7"/>
      <c r="W40" s="67"/>
      <c r="X40" s="67"/>
      <c r="Y40" s="126">
        <v>2.0699999999999998</v>
      </c>
      <c r="Z40" s="118"/>
      <c r="AA40" s="67"/>
      <c r="AB40" s="67"/>
      <c r="AC40" s="67"/>
      <c r="AD40" s="67"/>
      <c r="AE40" s="68"/>
      <c r="AF40" s="67"/>
      <c r="AG40" s="69"/>
      <c r="AH40" s="70"/>
      <c r="AI40" s="70"/>
      <c r="AJ40" s="70"/>
      <c r="AK40" s="7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</row>
    <row r="41" spans="1:109" s="21" customFormat="1">
      <c r="A41" s="133" t="s">
        <v>43</v>
      </c>
      <c r="B41" s="134"/>
      <c r="C41" s="135"/>
      <c r="D41" s="40" t="str">
        <f>IFERROR((((2*(ABS((D39-D40))))/(D40+D39))*100),Refs!$C$8)</f>
        <v>N/A</v>
      </c>
      <c r="E41" s="41" t="str">
        <f>IFERROR((((2*(ABS((E39-E40))))/(E40+E39))*100),Refs!$C$8)</f>
        <v>N/A</v>
      </c>
      <c r="F41" s="41" t="str">
        <f>IFERROR((((2*(ABS((F39-F40))))/(F40+F39))*100),Refs!$C$8)</f>
        <v>N/A</v>
      </c>
      <c r="G41" s="41" t="str">
        <f>IFERROR((((2*(ABS((G39-G40))))/(G40+G39))*100),Refs!$C$8)</f>
        <v>N/A</v>
      </c>
      <c r="H41" s="41" t="str">
        <f>IFERROR((((2*(ABS((H39-H40))))/(H40+H39))*100),Refs!$C$8)</f>
        <v>N/A</v>
      </c>
      <c r="I41" s="41" t="str">
        <f>IFERROR((((2*(ABS((I39-I40))))/(I40+I39))*100),Refs!$C$8)</f>
        <v>N/A</v>
      </c>
      <c r="J41" s="41" t="str">
        <f>IFERROR((((2*(ABS((J39-J40))))/(J40+J39))*100),Refs!$C$8)</f>
        <v>N/A</v>
      </c>
      <c r="K41" s="41" t="str">
        <f>IFERROR((((2*(ABS((K39-K40))))/(K40+K39))*100),Refs!$C$8)</f>
        <v>N/A</v>
      </c>
      <c r="L41" s="41" t="str">
        <f>IFERROR((((2*(ABS((L39-L40))))/(L40+L39))*100),Refs!$C$8)</f>
        <v>N/A</v>
      </c>
      <c r="M41" s="41" t="str">
        <f>IFERROR((((2*(ABS((M39-M40))))/(M40+M39))*100),Refs!$C$8)</f>
        <v>N/A</v>
      </c>
      <c r="N41" s="41" t="str">
        <f>IFERROR((((2*(ABS((N39-N40))))/(N40+N39))*100),Refs!$C$8)</f>
        <v>N/A</v>
      </c>
      <c r="O41" s="41" t="str">
        <f>IFERROR((((2*(ABS((O39-O40))))/(O40+O39))*100),Refs!$C$8)</f>
        <v>N/A</v>
      </c>
      <c r="P41" s="41" t="str">
        <f>IFERROR((((2*(ABS((P39-P40))))/(P40+P39))*100),Refs!$C$8)</f>
        <v>N/A</v>
      </c>
      <c r="Q41" s="41" t="str">
        <f>IFERROR((((2*(ABS((Q39-Q40))))/(Q40+Q39))*100),Refs!$C$8)</f>
        <v>N/A</v>
      </c>
      <c r="R41" s="41" t="str">
        <f>IFERROR((((2*(ABS((R39-R40))))/(R40+R39))*100),Refs!$C$8)</f>
        <v>N/A</v>
      </c>
      <c r="S41" s="41" t="str">
        <f>IFERROR((((2*(ABS((S39-S40))))/(S40+S39))*100),Refs!$C$8)</f>
        <v>N/A</v>
      </c>
      <c r="T41" s="41" t="str">
        <f>IFERROR((((2*(ABS((T39-T40))))/(T40+T39))*100),Refs!$C$8)</f>
        <v>N/A</v>
      </c>
      <c r="U41" s="41" t="str">
        <f>IFERROR((((2*(ABS((U39-U40))))/(U40+U39))*100),Refs!$C$8)</f>
        <v>N/A</v>
      </c>
      <c r="V41" s="41" t="str">
        <f>IFERROR((((2*(ABS((V39-V40))))/(V40+V39))*100),Refs!$C$8)</f>
        <v>N/A</v>
      </c>
      <c r="W41" s="41" t="str">
        <f>IFERROR((((2*(ABS((W39-W40))))/(W40+W39))*100),Refs!$C$8)</f>
        <v>N/A</v>
      </c>
      <c r="X41" s="41" t="str">
        <f>IFERROR((((2*(ABS((X39-X40))))/(X40+X39))*100),Refs!$C$8)</f>
        <v>N/A</v>
      </c>
      <c r="Y41" s="42">
        <f>IFERROR((((2*(ABS((Y39-Y40))))/(Y40+Y39))*100),Refs!$C$8)</f>
        <v>142.14876033057851</v>
      </c>
      <c r="Z41" s="113" t="str">
        <f>IFERROR((((2*(ABS((Z39-Z40))))/(Z40+Z39))*100),Refs!$C$8)</f>
        <v>N/A</v>
      </c>
      <c r="AA41" s="41" t="str">
        <f>IFERROR((((2*(ABS((AA39-AA40))))/(AA40+AA39))*100),Refs!$C$8)</f>
        <v>N/A</v>
      </c>
      <c r="AB41" s="41" t="str">
        <f>IFERROR((((2*(ABS((AB39-AB40))))/(AB40+AB39))*100),Refs!$C$8)</f>
        <v>N/A</v>
      </c>
      <c r="AC41" s="41" t="str">
        <f>IFERROR((((2*(ABS((AC39-AC40))))/(AC40+AC39))*100),Refs!$C$8)</f>
        <v>N/A</v>
      </c>
      <c r="AD41" s="41" t="str">
        <f>IFERROR((((2*(ABS((AD39-AD40))))/(AD40+AD39))*100),Refs!$C$8)</f>
        <v>N/A</v>
      </c>
      <c r="AE41" s="41" t="str">
        <f>IFERROR((((2*(ABS((AE39-AE40))))/(AE40+AE39))*100),Refs!$C$8)</f>
        <v>N/A</v>
      </c>
      <c r="AF41" s="41" t="str">
        <f>IFERROR((((2*(ABS((AF39-AF40))))/(AF40+AF39))*100),Refs!$C$8)</f>
        <v>N/A</v>
      </c>
      <c r="AG41" s="41" t="str">
        <f>IFERROR((((2*(ABS((AG39-AG40))))/(AG40+AG39))*100),Refs!$C$8)</f>
        <v>N/A</v>
      </c>
      <c r="AH41" s="41" t="str">
        <f>IFERROR((((2*(ABS((AH39-AH40))))/(AH40+AH39))*100),Refs!$C$8)</f>
        <v>N/A</v>
      </c>
      <c r="AI41" s="41" t="str">
        <f>IFERROR((((2*(ABS((AI39-AI40))))/(AI40+AI39))*100),Refs!$C$8)</f>
        <v>N/A</v>
      </c>
      <c r="AJ41" s="41" t="str">
        <f>IFERROR((((2*(ABS((AJ39-AJ40))))/(AJ40+AJ39))*100),Refs!$C$8)</f>
        <v>N/A</v>
      </c>
      <c r="AK41" s="42" t="str">
        <f>IFERROR((((2*(ABS((AK39-AK40))))/(AK40+AK39))*100),Refs!$C$8)</f>
        <v>N/A</v>
      </c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</row>
    <row r="42" spans="1:109" s="13" customFormat="1" ht="51">
      <c r="A42" s="136" t="s">
        <v>110</v>
      </c>
      <c r="B42" s="137"/>
      <c r="C42" s="138"/>
      <c r="D42" s="43"/>
      <c r="E42" s="44"/>
      <c r="F42" s="44"/>
      <c r="G42" s="27"/>
      <c r="H42" s="27"/>
      <c r="I42" s="44"/>
      <c r="J42" s="27"/>
      <c r="K42" s="44"/>
      <c r="L42" s="27"/>
      <c r="M42" s="27"/>
      <c r="N42" s="27"/>
      <c r="O42" s="44"/>
      <c r="P42" s="44"/>
      <c r="Q42" s="27"/>
      <c r="R42" s="44"/>
      <c r="S42" s="27"/>
      <c r="T42" s="27"/>
      <c r="U42" s="44"/>
      <c r="V42" s="44"/>
      <c r="W42" s="44"/>
      <c r="X42" s="27"/>
      <c r="Y42" s="127" t="s">
        <v>266</v>
      </c>
      <c r="Z42" s="114"/>
      <c r="AA42" s="27"/>
      <c r="AB42" s="44"/>
      <c r="AC42" s="27"/>
      <c r="AD42" s="44"/>
      <c r="AE42" s="45"/>
      <c r="AF42" s="27"/>
      <c r="AG42" s="46"/>
      <c r="AH42" s="27"/>
      <c r="AI42" s="27"/>
      <c r="AJ42" s="27"/>
      <c r="AK42" s="47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01"/>
      <c r="CZ42" s="101"/>
      <c r="DA42" s="101"/>
      <c r="DB42" s="101"/>
      <c r="DC42" s="101"/>
      <c r="DD42" s="101"/>
      <c r="DE42" s="101"/>
    </row>
    <row r="43" spans="1:109" s="13" customFormat="1">
      <c r="A43" s="136" t="s">
        <v>111</v>
      </c>
      <c r="B43" s="137"/>
      <c r="C43" s="138"/>
      <c r="D43" s="43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132" t="s">
        <v>114</v>
      </c>
      <c r="Z43" s="115"/>
      <c r="AA43" s="27"/>
      <c r="AB43" s="27"/>
      <c r="AC43" s="27"/>
      <c r="AD43" s="27"/>
      <c r="AE43" s="45"/>
      <c r="AF43" s="27"/>
      <c r="AG43" s="46"/>
      <c r="AH43" s="27"/>
      <c r="AI43" s="27"/>
      <c r="AJ43" s="27"/>
      <c r="AK43" s="47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/>
      <c r="CW43" s="101"/>
      <c r="CX43" s="101"/>
      <c r="CY43" s="101"/>
      <c r="CZ43" s="101"/>
      <c r="DA43" s="101"/>
      <c r="DB43" s="101"/>
      <c r="DC43" s="101"/>
      <c r="DD43" s="101"/>
      <c r="DE43" s="101"/>
    </row>
    <row r="44" spans="1:109" s="14" customFormat="1" ht="26.25" thickBot="1">
      <c r="A44" s="139" t="s">
        <v>112</v>
      </c>
      <c r="B44" s="140"/>
      <c r="C44" s="141"/>
      <c r="D44" s="49"/>
      <c r="E44" s="50"/>
      <c r="F44" s="50"/>
      <c r="G44" s="51"/>
      <c r="H44" s="51"/>
      <c r="I44" s="50"/>
      <c r="J44" s="51"/>
      <c r="K44" s="50"/>
      <c r="L44" s="51"/>
      <c r="M44" s="51"/>
      <c r="N44" s="51"/>
      <c r="O44" s="50"/>
      <c r="P44" s="50"/>
      <c r="Q44" s="51"/>
      <c r="R44" s="50"/>
      <c r="S44" s="51"/>
      <c r="T44" s="51"/>
      <c r="U44" s="50"/>
      <c r="V44" s="50"/>
      <c r="W44" s="50"/>
      <c r="X44" s="51"/>
      <c r="Y44" s="129" t="s">
        <v>262</v>
      </c>
      <c r="Z44" s="116"/>
      <c r="AA44" s="51"/>
      <c r="AB44" s="50"/>
      <c r="AC44" s="51"/>
      <c r="AD44" s="50"/>
      <c r="AE44" s="53"/>
      <c r="AF44" s="51"/>
      <c r="AG44" s="54"/>
      <c r="AH44" s="51"/>
      <c r="AI44" s="51"/>
      <c r="AJ44" s="51"/>
      <c r="AK44" s="55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1"/>
      <c r="DD44" s="101"/>
      <c r="DE44" s="101"/>
    </row>
    <row r="45" spans="1:109" s="12" customFormat="1">
      <c r="A45" s="15" t="s">
        <v>41</v>
      </c>
      <c r="B45" s="16">
        <v>40400</v>
      </c>
      <c r="C45" s="17" t="s">
        <v>36</v>
      </c>
      <c r="D45" s="56" t="s">
        <v>40</v>
      </c>
      <c r="E45" s="57">
        <v>6.9</v>
      </c>
      <c r="F45" s="57">
        <v>0.39</v>
      </c>
      <c r="G45" s="57">
        <v>45.5</v>
      </c>
      <c r="H45" s="57" t="s">
        <v>119</v>
      </c>
      <c r="I45" s="58" t="s">
        <v>67</v>
      </c>
      <c r="J45" s="58" t="s">
        <v>40</v>
      </c>
      <c r="K45" s="58">
        <v>91.9</v>
      </c>
      <c r="L45" s="58">
        <v>4.9000000000000002E-2</v>
      </c>
      <c r="M45" s="58">
        <v>3.42</v>
      </c>
      <c r="N45" s="58" t="s">
        <v>39</v>
      </c>
      <c r="O45" s="58">
        <v>0.55000000000000004</v>
      </c>
      <c r="P45" s="58">
        <v>184</v>
      </c>
      <c r="Q45" s="58" t="s">
        <v>67</v>
      </c>
      <c r="R45" s="58">
        <v>2.11</v>
      </c>
      <c r="S45" s="58">
        <v>1.0500000000000001E-2</v>
      </c>
      <c r="T45" s="58">
        <v>21.4</v>
      </c>
      <c r="U45" s="58">
        <v>2150</v>
      </c>
      <c r="V45" s="59">
        <v>0.56999999999999995</v>
      </c>
      <c r="W45" s="59">
        <v>6.99</v>
      </c>
      <c r="X45" s="59">
        <v>5.22</v>
      </c>
      <c r="Y45" s="125">
        <v>0.84399999999999997</v>
      </c>
      <c r="Z45" s="117">
        <v>0.13</v>
      </c>
      <c r="AA45" s="59">
        <v>86</v>
      </c>
      <c r="AB45" s="59">
        <v>0.19</v>
      </c>
      <c r="AC45" s="59">
        <v>3940</v>
      </c>
      <c r="AD45" s="59" t="s">
        <v>67</v>
      </c>
      <c r="AE45" s="60">
        <v>330</v>
      </c>
      <c r="AF45" s="59" t="s">
        <v>38</v>
      </c>
      <c r="AG45" s="61">
        <v>0.122</v>
      </c>
      <c r="AH45" s="62">
        <v>1.44</v>
      </c>
      <c r="AI45" s="62" t="s">
        <v>37</v>
      </c>
      <c r="AJ45" s="62">
        <v>57.6</v>
      </c>
      <c r="AK45" s="63" t="s">
        <v>39</v>
      </c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  <c r="CV45" s="101"/>
      <c r="CW45" s="101"/>
      <c r="CX45" s="101"/>
      <c r="CY45" s="101"/>
      <c r="CZ45" s="101"/>
      <c r="DA45" s="101"/>
      <c r="DB45" s="101"/>
      <c r="DC45" s="101"/>
      <c r="DD45" s="101"/>
      <c r="DE45" s="101"/>
    </row>
    <row r="46" spans="1:109" s="12" customFormat="1">
      <c r="A46" s="18" t="s">
        <v>41</v>
      </c>
      <c r="B46" s="19">
        <v>40400</v>
      </c>
      <c r="C46" s="20" t="s">
        <v>155</v>
      </c>
      <c r="D46" s="64" t="s">
        <v>40</v>
      </c>
      <c r="E46" s="65">
        <v>6.3</v>
      </c>
      <c r="F46" s="65">
        <v>0.45</v>
      </c>
      <c r="G46" s="65">
        <v>47.7</v>
      </c>
      <c r="H46" s="65" t="s">
        <v>119</v>
      </c>
      <c r="I46" s="66" t="s">
        <v>67</v>
      </c>
      <c r="J46" s="66" t="s">
        <v>40</v>
      </c>
      <c r="K46" s="66">
        <v>92</v>
      </c>
      <c r="L46" s="66">
        <v>4.9000000000000002E-2</v>
      </c>
      <c r="M46" s="66">
        <v>3.42</v>
      </c>
      <c r="N46" s="66" t="s">
        <v>39</v>
      </c>
      <c r="O46" s="66">
        <v>0.54</v>
      </c>
      <c r="P46" s="66">
        <v>213</v>
      </c>
      <c r="Q46" s="66" t="s">
        <v>67</v>
      </c>
      <c r="R46" s="66">
        <v>2.1</v>
      </c>
      <c r="S46" s="66">
        <v>1.0999999999999999E-2</v>
      </c>
      <c r="T46" s="66">
        <v>21.2</v>
      </c>
      <c r="U46" s="66">
        <v>2150</v>
      </c>
      <c r="V46" s="67">
        <v>0.56999999999999995</v>
      </c>
      <c r="W46" s="67">
        <v>6.83</v>
      </c>
      <c r="X46" s="67">
        <v>5.16</v>
      </c>
      <c r="Y46" s="126">
        <v>1.46</v>
      </c>
      <c r="Z46" s="118">
        <v>0.13</v>
      </c>
      <c r="AA46" s="67">
        <v>83</v>
      </c>
      <c r="AB46" s="67">
        <v>0.19</v>
      </c>
      <c r="AC46" s="67">
        <v>3930</v>
      </c>
      <c r="AD46" s="67" t="s">
        <v>67</v>
      </c>
      <c r="AE46" s="68">
        <v>332</v>
      </c>
      <c r="AF46" s="67" t="s">
        <v>38</v>
      </c>
      <c r="AG46" s="69">
        <v>0.127</v>
      </c>
      <c r="AH46" s="70">
        <v>1.44</v>
      </c>
      <c r="AI46" s="70" t="s">
        <v>37</v>
      </c>
      <c r="AJ46" s="70">
        <v>57.9</v>
      </c>
      <c r="AK46" s="71" t="s">
        <v>39</v>
      </c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  <c r="CU46" s="101"/>
      <c r="CV46" s="101"/>
      <c r="CW46" s="101"/>
      <c r="CX46" s="101"/>
      <c r="CY46" s="101"/>
      <c r="CZ46" s="101"/>
      <c r="DA46" s="101"/>
      <c r="DB46" s="101"/>
      <c r="DC46" s="101"/>
      <c r="DD46" s="101"/>
      <c r="DE46" s="101"/>
    </row>
    <row r="47" spans="1:109" s="21" customFormat="1">
      <c r="A47" s="133" t="s">
        <v>43</v>
      </c>
      <c r="B47" s="134"/>
      <c r="C47" s="135"/>
      <c r="D47" s="40" t="str">
        <f>IFERROR((((2*(ABS((D45-D46))))/(D46+D45))*100),Refs!$C$8)</f>
        <v>N/A</v>
      </c>
      <c r="E47" s="41">
        <f>IFERROR((((2*(ABS((E45-E46))))/(E46+E45))*100),Refs!$C$8)</f>
        <v>9.0909090909090988</v>
      </c>
      <c r="F47" s="41">
        <f>IFERROR((((2*(ABS((F45-F46))))/(F46+F45))*100),Refs!$C$8)</f>
        <v>14.285714285714285</v>
      </c>
      <c r="G47" s="41">
        <f>IFERROR((((2*(ABS((G45-G46))))/(G46+G45))*100),Refs!$C$8)</f>
        <v>4.7210300429184606</v>
      </c>
      <c r="H47" s="41" t="str">
        <f>IFERROR((((2*(ABS((H45-H46))))/(H46+H45))*100),Refs!$C$8)</f>
        <v>N/A</v>
      </c>
      <c r="I47" s="41" t="str">
        <f>IFERROR((((2*(ABS((I45-I46))))/(I46+I45))*100),Refs!$C$8)</f>
        <v>N/A</v>
      </c>
      <c r="J47" s="41" t="str">
        <f>IFERROR((((2*(ABS((J45-J46))))/(J46+J45))*100),Refs!$C$8)</f>
        <v>N/A</v>
      </c>
      <c r="K47" s="41">
        <f>IFERROR((((2*(ABS((K45-K46))))/(K46+K45))*100),Refs!$C$8)</f>
        <v>0.10875475802065722</v>
      </c>
      <c r="L47" s="41">
        <f>IFERROR((((2*(ABS((L45-L46))))/(L46+L45))*100),Refs!$C$8)</f>
        <v>0</v>
      </c>
      <c r="M47" s="41">
        <f>IFERROR((((2*(ABS((M45-M46))))/(M46+M45))*100),Refs!$C$8)</f>
        <v>0</v>
      </c>
      <c r="N47" s="41" t="str">
        <f>IFERROR((((2*(ABS((N45-N46))))/(N46+N45))*100),Refs!$C$8)</f>
        <v>N/A</v>
      </c>
      <c r="O47" s="41">
        <f>IFERROR((((2*(ABS((O45-O46))))/(O46+O45))*100),Refs!$C$8)</f>
        <v>1.8348623853211024</v>
      </c>
      <c r="P47" s="41">
        <f>IFERROR((((2*(ABS((P45-P46))))/(P46+P45))*100),Refs!$C$8)</f>
        <v>14.609571788413097</v>
      </c>
      <c r="Q47" s="41" t="str">
        <f>IFERROR((((2*(ABS((Q45-Q46))))/(Q46+Q45))*100),Refs!$C$8)</f>
        <v>N/A</v>
      </c>
      <c r="R47" s="41">
        <f>IFERROR((((2*(ABS((R45-R46))))/(R46+R45))*100),Refs!$C$8)</f>
        <v>0.47505938242279272</v>
      </c>
      <c r="S47" s="41">
        <f>IFERROR((((2*(ABS((S45-S46))))/(S46+S45))*100),Refs!$C$8)</f>
        <v>4.6511627906976623</v>
      </c>
      <c r="T47" s="41">
        <f>IFERROR((((2*(ABS((T45-T46))))/(T46+T45))*100),Refs!$C$8)</f>
        <v>0.93896713615023142</v>
      </c>
      <c r="U47" s="41">
        <f>IFERROR((((2*(ABS((U45-U46))))/(U46+U45))*100),Refs!$C$8)</f>
        <v>0</v>
      </c>
      <c r="V47" s="41">
        <f>IFERROR((((2*(ABS((V45-V46))))/(V46+V45))*100),Refs!$C$8)</f>
        <v>0</v>
      </c>
      <c r="W47" s="41">
        <f>IFERROR((((2*(ABS((W45-W46))))/(W46+W45))*100),Refs!$C$8)</f>
        <v>2.3154848046309717</v>
      </c>
      <c r="X47" s="41">
        <f>IFERROR((((2*(ABS((X45-X46))))/(X46+X45))*100),Refs!$C$8)</f>
        <v>1.1560693641618425</v>
      </c>
      <c r="Y47" s="42">
        <f>IFERROR((((2*(ABS((Y45-Y46))))/(Y46+Y45))*100),Refs!$C$8)</f>
        <v>53.472222222222221</v>
      </c>
      <c r="Z47" s="113">
        <f>IFERROR((((2*(ABS((Z45-Z46))))/(Z46+Z45))*100),Refs!$C$8)</f>
        <v>0</v>
      </c>
      <c r="AA47" s="41">
        <f>IFERROR((((2*(ABS((AA45-AA46))))/(AA46+AA45))*100),Refs!$C$8)</f>
        <v>3.5502958579881656</v>
      </c>
      <c r="AB47" s="41">
        <f>IFERROR((((2*(ABS((AB45-AB46))))/(AB46+AB45))*100),Refs!$C$8)</f>
        <v>0</v>
      </c>
      <c r="AC47" s="41">
        <f>IFERROR((((2*(ABS((AC45-AC46))))/(AC46+AC45))*100),Refs!$C$8)</f>
        <v>0.25412960609911056</v>
      </c>
      <c r="AD47" s="41" t="str">
        <f>IFERROR((((2*(ABS((AD45-AD46))))/(AD46+AD45))*100),Refs!$C$8)</f>
        <v>N/A</v>
      </c>
      <c r="AE47" s="41">
        <f>IFERROR((((2*(ABS((AE45-AE46))))/(AE46+AE45))*100),Refs!$C$8)</f>
        <v>0.60422960725075525</v>
      </c>
      <c r="AF47" s="41" t="str">
        <f>IFERROR((((2*(ABS((AF45-AF46))))/(AF46+AF45))*100),Refs!$C$8)</f>
        <v>N/A</v>
      </c>
      <c r="AG47" s="41">
        <f>IFERROR((((2*(ABS((AG45-AG46))))/(AG46+AG45))*100),Refs!$C$8)</f>
        <v>4.0160642570281162</v>
      </c>
      <c r="AH47" s="41">
        <f>IFERROR((((2*(ABS((AH45-AH46))))/(AH46+AH45))*100),Refs!$C$8)</f>
        <v>0</v>
      </c>
      <c r="AI47" s="41" t="str">
        <f>IFERROR((((2*(ABS((AI45-AI46))))/(AI46+AI45))*100),Refs!$C$8)</f>
        <v>N/A</v>
      </c>
      <c r="AJ47" s="41">
        <f>IFERROR((((2*(ABS((AJ45-AJ46))))/(AJ46+AJ45))*100),Refs!$C$8)</f>
        <v>0.51948051948051455</v>
      </c>
      <c r="AK47" s="42" t="str">
        <f>IFERROR((((2*(ABS((AK45-AK46))))/(AK46+AK45))*100),Refs!$C$8)</f>
        <v>N/A</v>
      </c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</row>
    <row r="48" spans="1:109" s="13" customFormat="1" ht="38.25">
      <c r="A48" s="136" t="s">
        <v>110</v>
      </c>
      <c r="B48" s="137"/>
      <c r="C48" s="138"/>
      <c r="D48" s="43"/>
      <c r="E48" s="44"/>
      <c r="F48" s="44"/>
      <c r="G48" s="27"/>
      <c r="H48" s="27"/>
      <c r="I48" s="44"/>
      <c r="J48" s="27"/>
      <c r="K48" s="44"/>
      <c r="L48" s="27"/>
      <c r="M48" s="27"/>
      <c r="N48" s="27"/>
      <c r="O48" s="44"/>
      <c r="P48" s="44"/>
      <c r="Q48" s="27"/>
      <c r="R48" s="44"/>
      <c r="S48" s="27"/>
      <c r="T48" s="27"/>
      <c r="U48" s="44"/>
      <c r="V48" s="44"/>
      <c r="W48" s="44"/>
      <c r="X48" s="27"/>
      <c r="Y48" s="127" t="s">
        <v>254</v>
      </c>
      <c r="Z48" s="114"/>
      <c r="AA48" s="27"/>
      <c r="AB48" s="44"/>
      <c r="AC48" s="27"/>
      <c r="AD48" s="44"/>
      <c r="AE48" s="45"/>
      <c r="AF48" s="27"/>
      <c r="AG48" s="46"/>
      <c r="AH48" s="27"/>
      <c r="AI48" s="27"/>
      <c r="AJ48" s="27"/>
      <c r="AK48" s="47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  <c r="CY48" s="101"/>
      <c r="CZ48" s="101"/>
      <c r="DA48" s="101"/>
      <c r="DB48" s="101"/>
      <c r="DC48" s="101"/>
      <c r="DD48" s="101"/>
      <c r="DE48" s="101"/>
    </row>
    <row r="49" spans="1:109" s="13" customFormat="1">
      <c r="A49" s="136" t="s">
        <v>111</v>
      </c>
      <c r="B49" s="137"/>
      <c r="C49" s="138"/>
      <c r="D49" s="43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128" t="s">
        <v>114</v>
      </c>
      <c r="Z49" s="115"/>
      <c r="AA49" s="27"/>
      <c r="AB49" s="27"/>
      <c r="AC49" s="27"/>
      <c r="AD49" s="27"/>
      <c r="AE49" s="45"/>
      <c r="AF49" s="27"/>
      <c r="AG49" s="46"/>
      <c r="AH49" s="27"/>
      <c r="AI49" s="27"/>
      <c r="AJ49" s="27"/>
      <c r="AK49" s="47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101"/>
      <c r="CU49" s="101"/>
      <c r="CV49" s="101"/>
      <c r="CW49" s="101"/>
      <c r="CX49" s="101"/>
      <c r="CY49" s="101"/>
      <c r="CZ49" s="101"/>
      <c r="DA49" s="101"/>
      <c r="DB49" s="101"/>
      <c r="DC49" s="101"/>
      <c r="DD49" s="101"/>
      <c r="DE49" s="101"/>
    </row>
    <row r="50" spans="1:109" s="14" customFormat="1" ht="26.25" thickBot="1">
      <c r="A50" s="139" t="s">
        <v>112</v>
      </c>
      <c r="B50" s="140"/>
      <c r="C50" s="141"/>
      <c r="D50" s="49"/>
      <c r="E50" s="50"/>
      <c r="F50" s="50"/>
      <c r="G50" s="51"/>
      <c r="H50" s="51"/>
      <c r="I50" s="50"/>
      <c r="J50" s="51"/>
      <c r="K50" s="50"/>
      <c r="L50" s="51"/>
      <c r="M50" s="51"/>
      <c r="N50" s="51"/>
      <c r="O50" s="50"/>
      <c r="P50" s="50"/>
      <c r="Q50" s="51"/>
      <c r="R50" s="50"/>
      <c r="S50" s="51"/>
      <c r="T50" s="51"/>
      <c r="U50" s="50"/>
      <c r="V50" s="50"/>
      <c r="W50" s="50"/>
      <c r="X50" s="51"/>
      <c r="Y50" s="129" t="s">
        <v>118</v>
      </c>
      <c r="Z50" s="116"/>
      <c r="AA50" s="51"/>
      <c r="AB50" s="50"/>
      <c r="AC50" s="51"/>
      <c r="AD50" s="50"/>
      <c r="AE50" s="53"/>
      <c r="AF50" s="51"/>
      <c r="AG50" s="54"/>
      <c r="AH50" s="51"/>
      <c r="AI50" s="51"/>
      <c r="AJ50" s="51"/>
      <c r="AK50" s="55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1"/>
      <c r="BZ50" s="101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1"/>
      <c r="CM50" s="101"/>
      <c r="CN50" s="101"/>
      <c r="CO50" s="101"/>
      <c r="CP50" s="101"/>
      <c r="CQ50" s="101"/>
      <c r="CR50" s="101"/>
      <c r="CS50" s="101"/>
      <c r="CT50" s="101"/>
      <c r="CU50" s="101"/>
      <c r="CV50" s="101"/>
      <c r="CW50" s="101"/>
      <c r="CX50" s="101"/>
      <c r="CY50" s="101"/>
      <c r="CZ50" s="101"/>
      <c r="DA50" s="101"/>
      <c r="DB50" s="101"/>
      <c r="DC50" s="101"/>
      <c r="DD50" s="101"/>
      <c r="DE50" s="101"/>
    </row>
    <row r="51" spans="1:109" s="12" customFormat="1">
      <c r="A51" s="15" t="s">
        <v>235</v>
      </c>
      <c r="B51" s="16">
        <v>40414</v>
      </c>
      <c r="C51" s="17" t="s">
        <v>36</v>
      </c>
      <c r="D51" s="56" t="s">
        <v>40</v>
      </c>
      <c r="E51" s="57">
        <v>2.9</v>
      </c>
      <c r="F51" s="57">
        <v>0.17</v>
      </c>
      <c r="G51" s="57">
        <v>14.8</v>
      </c>
      <c r="H51" s="57" t="s">
        <v>119</v>
      </c>
      <c r="I51" s="58" t="s">
        <v>67</v>
      </c>
      <c r="J51" s="58">
        <v>1.4999999999999999E-2</v>
      </c>
      <c r="K51" s="58">
        <v>340</v>
      </c>
      <c r="L51" s="58">
        <v>0.14799999999999999</v>
      </c>
      <c r="M51" s="58">
        <v>16</v>
      </c>
      <c r="N51" s="58" t="s">
        <v>39</v>
      </c>
      <c r="O51" s="58">
        <v>0.46</v>
      </c>
      <c r="P51" s="58">
        <v>29</v>
      </c>
      <c r="Q51" s="58" t="s">
        <v>67</v>
      </c>
      <c r="R51" s="58">
        <v>7.78</v>
      </c>
      <c r="S51" s="58">
        <v>4.2099999999999999E-2</v>
      </c>
      <c r="T51" s="58">
        <v>73.599999999999994</v>
      </c>
      <c r="U51" s="58">
        <v>8010</v>
      </c>
      <c r="V51" s="59">
        <v>0.56999999999999995</v>
      </c>
      <c r="W51" s="59">
        <v>22.8</v>
      </c>
      <c r="X51" s="59">
        <v>20.100000000000001</v>
      </c>
      <c r="Y51" s="125">
        <v>0.58199999999999996</v>
      </c>
      <c r="Z51" s="117">
        <v>0.3</v>
      </c>
      <c r="AA51" s="59">
        <v>429</v>
      </c>
      <c r="AB51" s="59">
        <v>0.16</v>
      </c>
      <c r="AC51" s="59">
        <v>2570</v>
      </c>
      <c r="AD51" s="59" t="s">
        <v>67</v>
      </c>
      <c r="AE51" s="60">
        <v>1050</v>
      </c>
      <c r="AF51" s="59" t="s">
        <v>38</v>
      </c>
      <c r="AG51" s="61">
        <v>0.68700000000000006</v>
      </c>
      <c r="AH51" s="62">
        <v>1.53</v>
      </c>
      <c r="AI51" s="62" t="s">
        <v>37</v>
      </c>
      <c r="AJ51" s="62">
        <v>179</v>
      </c>
      <c r="AK51" s="63" t="s">
        <v>39</v>
      </c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1"/>
      <c r="CM51" s="101"/>
      <c r="CN51" s="101"/>
      <c r="CO51" s="101"/>
      <c r="CP51" s="101"/>
      <c r="CQ51" s="101"/>
      <c r="CR51" s="101"/>
      <c r="CS51" s="101"/>
      <c r="CT51" s="101"/>
      <c r="CU51" s="101"/>
      <c r="CV51" s="101"/>
      <c r="CW51" s="101"/>
      <c r="CX51" s="101"/>
      <c r="CY51" s="101"/>
      <c r="CZ51" s="101"/>
      <c r="DA51" s="101"/>
      <c r="DB51" s="101"/>
      <c r="DC51" s="101"/>
      <c r="DD51" s="101"/>
      <c r="DE51" s="101"/>
    </row>
    <row r="52" spans="1:109" s="12" customFormat="1">
      <c r="A52" s="18" t="s">
        <v>235</v>
      </c>
      <c r="B52" s="19">
        <v>40414</v>
      </c>
      <c r="C52" s="20" t="s">
        <v>155</v>
      </c>
      <c r="D52" s="64" t="s">
        <v>40</v>
      </c>
      <c r="E52" s="65">
        <v>2.2000000000000002</v>
      </c>
      <c r="F52" s="65">
        <v>0.18</v>
      </c>
      <c r="G52" s="65">
        <v>14.6</v>
      </c>
      <c r="H52" s="65" t="s">
        <v>119</v>
      </c>
      <c r="I52" s="66" t="s">
        <v>67</v>
      </c>
      <c r="J52" s="66">
        <v>0.01</v>
      </c>
      <c r="K52" s="66">
        <v>333</v>
      </c>
      <c r="L52" s="66">
        <v>0.14199999999999999</v>
      </c>
      <c r="M52" s="66">
        <v>16.2</v>
      </c>
      <c r="N52" s="66" t="s">
        <v>39</v>
      </c>
      <c r="O52" s="66">
        <v>0.42</v>
      </c>
      <c r="P52" s="66">
        <v>25</v>
      </c>
      <c r="Q52" s="66" t="s">
        <v>67</v>
      </c>
      <c r="R52" s="66">
        <v>7.56</v>
      </c>
      <c r="S52" s="66">
        <v>4.2099999999999999E-2</v>
      </c>
      <c r="T52" s="66">
        <v>74.099999999999994</v>
      </c>
      <c r="U52" s="66">
        <v>8000</v>
      </c>
      <c r="V52" s="67">
        <v>0.56999999999999995</v>
      </c>
      <c r="W52" s="67">
        <v>22.9</v>
      </c>
      <c r="X52" s="67">
        <v>20.399999999999999</v>
      </c>
      <c r="Y52" s="126">
        <v>0.46</v>
      </c>
      <c r="Z52" s="118">
        <v>0.28999999999999998</v>
      </c>
      <c r="AA52" s="67">
        <v>416</v>
      </c>
      <c r="AB52" s="67">
        <v>0.16</v>
      </c>
      <c r="AC52" s="67">
        <v>2180</v>
      </c>
      <c r="AD52" s="67" t="s">
        <v>67</v>
      </c>
      <c r="AE52" s="68">
        <v>1050</v>
      </c>
      <c r="AF52" s="67" t="s">
        <v>38</v>
      </c>
      <c r="AG52" s="69">
        <v>0.67600000000000005</v>
      </c>
      <c r="AH52" s="70">
        <v>1.52</v>
      </c>
      <c r="AI52" s="70" t="s">
        <v>37</v>
      </c>
      <c r="AJ52" s="70">
        <v>184</v>
      </c>
      <c r="AK52" s="71" t="s">
        <v>39</v>
      </c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1"/>
      <c r="CM52" s="101"/>
      <c r="CN52" s="101"/>
      <c r="CO52" s="101"/>
      <c r="CP52" s="101"/>
      <c r="CQ52" s="101"/>
      <c r="CR52" s="101"/>
      <c r="CS52" s="101"/>
      <c r="CT52" s="101"/>
      <c r="CU52" s="101"/>
      <c r="CV52" s="101"/>
      <c r="CW52" s="101"/>
      <c r="CX52" s="101"/>
      <c r="CY52" s="101"/>
      <c r="CZ52" s="101"/>
      <c r="DA52" s="101"/>
      <c r="DB52" s="101"/>
      <c r="DC52" s="101"/>
      <c r="DD52" s="101"/>
      <c r="DE52" s="101"/>
    </row>
    <row r="53" spans="1:109" s="21" customFormat="1">
      <c r="A53" s="133" t="s">
        <v>43</v>
      </c>
      <c r="B53" s="134"/>
      <c r="C53" s="135"/>
      <c r="D53" s="40" t="str">
        <f>IFERROR((((2*(ABS((D51-D52))))/(D52+D51))*100),Refs!$C$8)</f>
        <v>N/A</v>
      </c>
      <c r="E53" s="41">
        <f>IFERROR((((2*(ABS((E51-E52))))/(E52+E51))*100),Refs!$C$8)</f>
        <v>27.450980392156854</v>
      </c>
      <c r="F53" s="41">
        <f>IFERROR((((2*(ABS((F51-F52))))/(F52+F51))*100),Refs!$C$8)</f>
        <v>5.7142857142857038</v>
      </c>
      <c r="G53" s="41">
        <f>IFERROR((((2*(ABS((G51-G52))))/(G52+G51))*100),Refs!$C$8)</f>
        <v>1.3605442176870821</v>
      </c>
      <c r="H53" s="41" t="str">
        <f>IFERROR((((2*(ABS((H51-H52))))/(H52+H51))*100),Refs!$C$8)</f>
        <v>N/A</v>
      </c>
      <c r="I53" s="41" t="str">
        <f>IFERROR((((2*(ABS((I51-I52))))/(I52+I51))*100),Refs!$C$8)</f>
        <v>N/A</v>
      </c>
      <c r="J53" s="41">
        <f>IFERROR((((2*(ABS((J51-J52))))/(J52+J51))*100),Refs!$C$8)</f>
        <v>39.999999999999993</v>
      </c>
      <c r="K53" s="41">
        <f>IFERROR((((2*(ABS((K51-K52))))/(K52+K51))*100),Refs!$C$8)</f>
        <v>2.0802377414561661</v>
      </c>
      <c r="L53" s="41">
        <f>IFERROR((((2*(ABS((L51-L52))))/(L52+L51))*100),Refs!$C$8)</f>
        <v>4.1379310344827624</v>
      </c>
      <c r="M53" s="41">
        <f>IFERROR((((2*(ABS((M51-M52))))/(M52+M51))*100),Refs!$C$8)</f>
        <v>1.242236024844716</v>
      </c>
      <c r="N53" s="41" t="str">
        <f>IFERROR((((2*(ABS((N51-N52))))/(N52+N51))*100),Refs!$C$8)</f>
        <v>N/A</v>
      </c>
      <c r="O53" s="41">
        <f>IFERROR((((2*(ABS((O51-O52))))/(O52+O51))*100),Refs!$C$8)</f>
        <v>9.0909090909090988</v>
      </c>
      <c r="P53" s="41">
        <f>IFERROR((((2*(ABS((P51-P52))))/(P52+P51))*100),Refs!$C$8)</f>
        <v>14.814814814814813</v>
      </c>
      <c r="Q53" s="41" t="str">
        <f>IFERROR((((2*(ABS((Q51-Q52))))/(Q52+Q51))*100),Refs!$C$8)</f>
        <v>N/A</v>
      </c>
      <c r="R53" s="41">
        <f>IFERROR((((2*(ABS((R51-R52))))/(R52+R51))*100),Refs!$C$8)</f>
        <v>2.8683181225554191</v>
      </c>
      <c r="S53" s="41">
        <f>IFERROR((((2*(ABS((S51-S52))))/(S52+S51))*100),Refs!$C$8)</f>
        <v>0</v>
      </c>
      <c r="T53" s="41">
        <f>IFERROR((((2*(ABS((T51-T52))))/(T52+T51))*100),Refs!$C$8)</f>
        <v>0.67704807041299941</v>
      </c>
      <c r="U53" s="41">
        <f>IFERROR((((2*(ABS((U51-U52))))/(U52+U51))*100),Refs!$C$8)</f>
        <v>0.12492192379762648</v>
      </c>
      <c r="V53" s="41">
        <f>IFERROR((((2*(ABS((V51-V52))))/(V52+V51))*100),Refs!$C$8)</f>
        <v>0</v>
      </c>
      <c r="W53" s="41">
        <f>IFERROR((((2*(ABS((W51-W52))))/(W52+W51))*100),Refs!$C$8)</f>
        <v>0.43763676148795561</v>
      </c>
      <c r="X53" s="41">
        <f>IFERROR((((2*(ABS((X51-X52))))/(X52+X51))*100),Refs!$C$8)</f>
        <v>1.4814814814814674</v>
      </c>
      <c r="Y53" s="42">
        <f>IFERROR((((2*(ABS((Y51-Y52))))/(Y52+Y51))*100),Refs!$C$8)</f>
        <v>23.416506717850279</v>
      </c>
      <c r="Z53" s="113">
        <f>IFERROR((((2*(ABS((Z51-Z52))))/(Z52+Z51))*100),Refs!$C$8)</f>
        <v>3.3898305084745797</v>
      </c>
      <c r="AA53" s="41">
        <f>IFERROR((((2*(ABS((AA51-AA52))))/(AA52+AA51))*100),Refs!$C$8)</f>
        <v>3.0769230769230771</v>
      </c>
      <c r="AB53" s="41">
        <f>IFERROR((((2*(ABS((AB51-AB52))))/(AB52+AB51))*100),Refs!$C$8)</f>
        <v>0</v>
      </c>
      <c r="AC53" s="41">
        <f>IFERROR((((2*(ABS((AC51-AC52))))/(AC52+AC51))*100),Refs!$C$8)</f>
        <v>16.421052631578949</v>
      </c>
      <c r="AD53" s="41" t="str">
        <f>IFERROR((((2*(ABS((AD51-AD52))))/(AD52+AD51))*100),Refs!$C$8)</f>
        <v>N/A</v>
      </c>
      <c r="AE53" s="41">
        <f>IFERROR((((2*(ABS((AE51-AE52))))/(AE52+AE51))*100),Refs!$C$8)</f>
        <v>0</v>
      </c>
      <c r="AF53" s="41" t="str">
        <f>IFERROR((((2*(ABS((AF51-AF52))))/(AF52+AF51))*100),Refs!$C$8)</f>
        <v>N/A</v>
      </c>
      <c r="AG53" s="41">
        <f>IFERROR((((2*(ABS((AG51-AG52))))/(AG52+AG51))*100),Refs!$C$8)</f>
        <v>1.6140865737344106</v>
      </c>
      <c r="AH53" s="41">
        <f>IFERROR((((2*(ABS((AH51-AH52))))/(AH52+AH51))*100),Refs!$C$8)</f>
        <v>0.6557377049180334</v>
      </c>
      <c r="AI53" s="41" t="str">
        <f>IFERROR((((2*(ABS((AI51-AI52))))/(AI52+AI51))*100),Refs!$C$8)</f>
        <v>N/A</v>
      </c>
      <c r="AJ53" s="41">
        <f>IFERROR((((2*(ABS((AJ51-AJ52))))/(AJ52+AJ51))*100),Refs!$C$8)</f>
        <v>2.7548209366391188</v>
      </c>
      <c r="AK53" s="42" t="str">
        <f>IFERROR((((2*(ABS((AK51-AK52))))/(AK52+AK51))*100),Refs!$C$8)</f>
        <v>N/A</v>
      </c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</row>
    <row r="54" spans="1:109" s="13" customFormat="1">
      <c r="A54" s="136" t="s">
        <v>110</v>
      </c>
      <c r="B54" s="137"/>
      <c r="C54" s="138"/>
      <c r="D54" s="43"/>
      <c r="E54" s="26"/>
      <c r="F54" s="44"/>
      <c r="G54" s="27"/>
      <c r="H54" s="27"/>
      <c r="I54" s="44"/>
      <c r="J54" s="27"/>
      <c r="K54" s="44"/>
      <c r="L54" s="27"/>
      <c r="M54" s="27"/>
      <c r="N54" s="27"/>
      <c r="O54" s="44"/>
      <c r="P54" s="44"/>
      <c r="Q54" s="27"/>
      <c r="R54" s="44"/>
      <c r="S54" s="27"/>
      <c r="T54" s="27"/>
      <c r="U54" s="44"/>
      <c r="V54" s="44"/>
      <c r="W54" s="44"/>
      <c r="X54" s="27"/>
      <c r="Y54" s="130"/>
      <c r="Z54" s="114"/>
      <c r="AA54" s="27"/>
      <c r="AB54" s="44"/>
      <c r="AC54" s="27"/>
      <c r="AD54" s="44"/>
      <c r="AE54" s="45"/>
      <c r="AF54" s="27"/>
      <c r="AG54" s="46"/>
      <c r="AH54" s="27"/>
      <c r="AI54" s="27"/>
      <c r="AJ54" s="27"/>
      <c r="AK54" s="47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1"/>
      <c r="BZ54" s="101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1"/>
      <c r="CM54" s="101"/>
      <c r="CN54" s="101"/>
      <c r="CO54" s="101"/>
      <c r="CP54" s="101"/>
      <c r="CQ54" s="101"/>
      <c r="CR54" s="101"/>
      <c r="CS54" s="101"/>
      <c r="CT54" s="101"/>
      <c r="CU54" s="101"/>
      <c r="CV54" s="101"/>
      <c r="CW54" s="101"/>
      <c r="CX54" s="101"/>
      <c r="CY54" s="101"/>
      <c r="CZ54" s="101"/>
      <c r="DA54" s="101"/>
      <c r="DB54" s="101"/>
      <c r="DC54" s="101"/>
      <c r="DD54" s="101"/>
      <c r="DE54" s="101"/>
    </row>
    <row r="55" spans="1:109" s="13" customFormat="1">
      <c r="A55" s="136" t="s">
        <v>111</v>
      </c>
      <c r="B55" s="137"/>
      <c r="C55" s="138"/>
      <c r="D55" s="43"/>
      <c r="E55" s="48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47"/>
      <c r="Z55" s="115"/>
      <c r="AA55" s="27"/>
      <c r="AB55" s="27"/>
      <c r="AC55" s="27"/>
      <c r="AD55" s="27"/>
      <c r="AE55" s="45"/>
      <c r="AF55" s="27"/>
      <c r="AG55" s="46"/>
      <c r="AH55" s="27"/>
      <c r="AI55" s="27"/>
      <c r="AJ55" s="27"/>
      <c r="AK55" s="47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1"/>
      <c r="BZ55" s="101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1"/>
      <c r="CM55" s="101"/>
      <c r="CN55" s="101"/>
      <c r="CO55" s="101"/>
      <c r="CP55" s="101"/>
      <c r="CQ55" s="101"/>
      <c r="CR55" s="101"/>
      <c r="CS55" s="101"/>
      <c r="CT55" s="101"/>
      <c r="CU55" s="101"/>
      <c r="CV55" s="101"/>
      <c r="CW55" s="101"/>
      <c r="CX55" s="101"/>
      <c r="CY55" s="101"/>
      <c r="CZ55" s="101"/>
      <c r="DA55" s="101"/>
      <c r="DB55" s="101"/>
      <c r="DC55" s="101"/>
      <c r="DD55" s="101"/>
      <c r="DE55" s="101"/>
    </row>
    <row r="56" spans="1:109" s="14" customFormat="1" ht="15.75" thickBot="1">
      <c r="A56" s="139" t="s">
        <v>112</v>
      </c>
      <c r="B56" s="140"/>
      <c r="C56" s="141"/>
      <c r="D56" s="49"/>
      <c r="E56" s="52"/>
      <c r="F56" s="50"/>
      <c r="G56" s="51"/>
      <c r="H56" s="51"/>
      <c r="I56" s="50"/>
      <c r="J56" s="51"/>
      <c r="K56" s="50"/>
      <c r="L56" s="51"/>
      <c r="M56" s="51"/>
      <c r="N56" s="51"/>
      <c r="O56" s="50"/>
      <c r="P56" s="50"/>
      <c r="Q56" s="51"/>
      <c r="R56" s="50"/>
      <c r="S56" s="51"/>
      <c r="T56" s="51"/>
      <c r="U56" s="50"/>
      <c r="V56" s="50"/>
      <c r="W56" s="50"/>
      <c r="X56" s="51"/>
      <c r="Y56" s="131"/>
      <c r="Z56" s="116"/>
      <c r="AA56" s="51"/>
      <c r="AB56" s="50"/>
      <c r="AC56" s="51"/>
      <c r="AD56" s="50"/>
      <c r="AE56" s="53"/>
      <c r="AF56" s="51"/>
      <c r="AG56" s="54"/>
      <c r="AH56" s="51"/>
      <c r="AI56" s="51"/>
      <c r="AJ56" s="51"/>
      <c r="AK56" s="55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1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1"/>
      <c r="BZ56" s="101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1"/>
      <c r="CM56" s="101"/>
      <c r="CN56" s="101"/>
      <c r="CO56" s="101"/>
      <c r="CP56" s="101"/>
      <c r="CQ56" s="101"/>
      <c r="CR56" s="101"/>
      <c r="CS56" s="101"/>
      <c r="CT56" s="101"/>
      <c r="CU56" s="101"/>
      <c r="CV56" s="101"/>
      <c r="CW56" s="101"/>
      <c r="CX56" s="101"/>
      <c r="CY56" s="101"/>
      <c r="CZ56" s="101"/>
      <c r="DA56" s="101"/>
      <c r="DB56" s="101"/>
      <c r="DC56" s="101"/>
      <c r="DD56" s="101"/>
      <c r="DE56" s="101"/>
    </row>
    <row r="57" spans="1:109" s="1" customFormat="1">
      <c r="D57" s="83"/>
      <c r="E57" s="12" t="s">
        <v>109</v>
      </c>
      <c r="AG57" s="3"/>
      <c r="AK57" s="107"/>
      <c r="AL57" s="106"/>
      <c r="AM57" s="105"/>
      <c r="AN57" s="105"/>
      <c r="AO57" s="105"/>
      <c r="AP57" s="105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5"/>
      <c r="BB57" s="105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5"/>
      <c r="BN57" s="105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5"/>
      <c r="BZ57" s="105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5"/>
      <c r="CM57" s="105"/>
      <c r="CN57" s="105"/>
      <c r="CO57" s="105"/>
      <c r="CP57" s="105"/>
      <c r="CQ57" s="105"/>
      <c r="CR57" s="105"/>
      <c r="CS57" s="105"/>
      <c r="CT57" s="105"/>
      <c r="CU57" s="105"/>
      <c r="CV57" s="105"/>
      <c r="CW57" s="105"/>
      <c r="CX57" s="105"/>
      <c r="CY57" s="105"/>
      <c r="CZ57" s="105"/>
      <c r="DA57" s="105"/>
      <c r="DB57" s="105"/>
      <c r="DC57" s="105"/>
      <c r="DD57" s="105"/>
      <c r="DE57" s="105"/>
    </row>
    <row r="58" spans="1:109" s="1" customFormat="1" ht="15.75" thickBot="1">
      <c r="D58" s="82"/>
      <c r="E58" s="12" t="s">
        <v>268</v>
      </c>
      <c r="AG58" s="3"/>
      <c r="AK58" s="84"/>
      <c r="AL58" s="105"/>
      <c r="AM58" s="105"/>
      <c r="AN58" s="105"/>
      <c r="AO58" s="105"/>
      <c r="AP58" s="105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5"/>
      <c r="BB58" s="105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5"/>
      <c r="BN58" s="105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5"/>
      <c r="BZ58" s="105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5"/>
      <c r="CM58" s="105"/>
      <c r="CN58" s="105"/>
      <c r="CO58" s="105"/>
      <c r="CP58" s="105"/>
      <c r="CQ58" s="105"/>
      <c r="CR58" s="105"/>
      <c r="CS58" s="105"/>
      <c r="CT58" s="105"/>
      <c r="CU58" s="105"/>
      <c r="CV58" s="105"/>
      <c r="CW58" s="105"/>
      <c r="CX58" s="105"/>
      <c r="CY58" s="105"/>
      <c r="CZ58" s="105"/>
      <c r="DA58" s="105"/>
      <c r="DB58" s="105"/>
      <c r="DC58" s="105"/>
      <c r="DD58" s="105"/>
      <c r="DE58" s="105"/>
    </row>
    <row r="59" spans="1:109" s="12" customFormat="1">
      <c r="A59" s="15" t="s">
        <v>41</v>
      </c>
      <c r="B59" s="16">
        <v>40421</v>
      </c>
      <c r="C59" s="17" t="s">
        <v>36</v>
      </c>
      <c r="D59" s="56" t="s">
        <v>40</v>
      </c>
      <c r="E59" s="57">
        <v>3.9</v>
      </c>
      <c r="F59" s="57">
        <v>0.35</v>
      </c>
      <c r="G59" s="57">
        <v>45</v>
      </c>
      <c r="H59" s="57" t="s">
        <v>119</v>
      </c>
      <c r="I59" s="58" t="s">
        <v>67</v>
      </c>
      <c r="J59" s="58" t="s">
        <v>40</v>
      </c>
      <c r="K59" s="58">
        <v>93.7</v>
      </c>
      <c r="L59" s="58">
        <v>2.9000000000000001E-2</v>
      </c>
      <c r="M59" s="58">
        <v>2.72</v>
      </c>
      <c r="N59" s="58" t="s">
        <v>39</v>
      </c>
      <c r="O59" s="58">
        <v>0.39</v>
      </c>
      <c r="P59" s="58">
        <v>166</v>
      </c>
      <c r="Q59" s="58"/>
      <c r="R59" s="58">
        <v>1.9</v>
      </c>
      <c r="S59" s="58">
        <v>0.01</v>
      </c>
      <c r="T59" s="58">
        <v>19.600000000000001</v>
      </c>
      <c r="U59" s="58">
        <v>1790</v>
      </c>
      <c r="V59" s="59">
        <v>0.51</v>
      </c>
      <c r="W59" s="59">
        <v>6.33</v>
      </c>
      <c r="X59" s="59">
        <v>4.08</v>
      </c>
      <c r="Y59" s="59">
        <v>0.49199999999999999</v>
      </c>
      <c r="Z59" s="59">
        <v>0.11</v>
      </c>
      <c r="AA59" s="59">
        <v>81</v>
      </c>
      <c r="AB59" s="59">
        <v>0.22</v>
      </c>
      <c r="AC59" s="59">
        <v>4090</v>
      </c>
      <c r="AD59" s="59" t="s">
        <v>67</v>
      </c>
      <c r="AE59" s="60">
        <v>309</v>
      </c>
      <c r="AF59" s="59" t="s">
        <v>38</v>
      </c>
      <c r="AG59" s="61">
        <v>0.121</v>
      </c>
      <c r="AH59" s="62">
        <v>1.57</v>
      </c>
      <c r="AI59" s="62" t="s">
        <v>37</v>
      </c>
      <c r="AJ59" s="62">
        <v>42</v>
      </c>
      <c r="AK59" s="108" t="s">
        <v>39</v>
      </c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1"/>
      <c r="BF59" s="101"/>
      <c r="BG59" s="101"/>
      <c r="BH59" s="101"/>
      <c r="BI59" s="101"/>
      <c r="BJ59" s="101"/>
      <c r="BK59" s="101"/>
      <c r="BL59" s="101"/>
      <c r="BM59" s="101"/>
      <c r="BN59" s="101"/>
      <c r="BO59" s="101"/>
      <c r="BP59" s="101"/>
      <c r="BQ59" s="101"/>
      <c r="BR59" s="101"/>
      <c r="BS59" s="101"/>
      <c r="BT59" s="101"/>
      <c r="BU59" s="101"/>
      <c r="BV59" s="101"/>
      <c r="BW59" s="101"/>
      <c r="BX59" s="101"/>
      <c r="BY59" s="101"/>
      <c r="BZ59" s="101"/>
      <c r="CA59" s="101"/>
      <c r="CB59" s="101"/>
      <c r="CC59" s="101"/>
      <c r="CD59" s="101"/>
      <c r="CE59" s="101"/>
      <c r="CF59" s="101"/>
      <c r="CG59" s="101"/>
      <c r="CH59" s="101"/>
      <c r="CI59" s="101"/>
      <c r="CJ59" s="101"/>
      <c r="CK59" s="101"/>
      <c r="CL59" s="101"/>
      <c r="CM59" s="101"/>
      <c r="CN59" s="101"/>
      <c r="CO59" s="101"/>
      <c r="CP59" s="101"/>
      <c r="CQ59" s="101"/>
      <c r="CR59" s="101"/>
      <c r="CS59" s="101"/>
      <c r="CT59" s="101"/>
      <c r="CU59" s="101"/>
      <c r="CV59" s="101"/>
      <c r="CW59" s="101"/>
      <c r="CX59" s="101"/>
      <c r="CY59" s="101"/>
      <c r="CZ59" s="101"/>
      <c r="DA59" s="101"/>
      <c r="DB59" s="101"/>
      <c r="DC59" s="101"/>
      <c r="DD59" s="101"/>
      <c r="DE59" s="101"/>
    </row>
    <row r="60" spans="1:109" s="12" customFormat="1">
      <c r="A60" s="18" t="s">
        <v>41</v>
      </c>
      <c r="B60" s="19">
        <v>40421</v>
      </c>
      <c r="C60" s="20" t="s">
        <v>155</v>
      </c>
      <c r="D60" s="64" t="s">
        <v>40</v>
      </c>
      <c r="E60" s="65">
        <v>3.1</v>
      </c>
      <c r="F60" s="65">
        <v>0.35</v>
      </c>
      <c r="G60" s="65">
        <v>44.9</v>
      </c>
      <c r="H60" s="65" t="s">
        <v>119</v>
      </c>
      <c r="I60" s="66" t="s">
        <v>67</v>
      </c>
      <c r="J60" s="66" t="s">
        <v>40</v>
      </c>
      <c r="K60" s="66">
        <v>88.7</v>
      </c>
      <c r="L60" s="66">
        <v>4.8000000000000001E-2</v>
      </c>
      <c r="M60" s="66">
        <v>2.69</v>
      </c>
      <c r="N60" s="66" t="s">
        <v>39</v>
      </c>
      <c r="O60" s="66">
        <v>0.47</v>
      </c>
      <c r="P60" s="66">
        <v>166</v>
      </c>
      <c r="Q60" s="66"/>
      <c r="R60" s="66">
        <v>1.9</v>
      </c>
      <c r="S60" s="66">
        <v>0.01</v>
      </c>
      <c r="T60" s="66">
        <v>19.3</v>
      </c>
      <c r="U60" s="66">
        <v>1780</v>
      </c>
      <c r="V60" s="67">
        <v>0.54</v>
      </c>
      <c r="W60" s="67">
        <v>6.24</v>
      </c>
      <c r="X60" s="67">
        <v>4.42</v>
      </c>
      <c r="Y60" s="67">
        <v>0.246</v>
      </c>
      <c r="Z60" s="67">
        <v>0.09</v>
      </c>
      <c r="AA60" s="67">
        <v>83</v>
      </c>
      <c r="AB60" s="67">
        <v>0.2</v>
      </c>
      <c r="AC60" s="67">
        <v>3800</v>
      </c>
      <c r="AD60" s="67" t="s">
        <v>67</v>
      </c>
      <c r="AE60" s="68">
        <v>314</v>
      </c>
      <c r="AF60" s="67" t="s">
        <v>38</v>
      </c>
      <c r="AG60" s="69">
        <v>0.125</v>
      </c>
      <c r="AH60" s="70">
        <v>1.6</v>
      </c>
      <c r="AI60" s="70" t="s">
        <v>37</v>
      </c>
      <c r="AJ60" s="70">
        <v>41.5</v>
      </c>
      <c r="AK60" s="71" t="s">
        <v>39</v>
      </c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1"/>
      <c r="CM60" s="101"/>
      <c r="CN60" s="101"/>
      <c r="CO60" s="101"/>
      <c r="CP60" s="101"/>
      <c r="CQ60" s="101"/>
      <c r="CR60" s="101"/>
      <c r="CS60" s="101"/>
      <c r="CT60" s="101"/>
      <c r="CU60" s="101"/>
      <c r="CV60" s="101"/>
      <c r="CW60" s="101"/>
      <c r="CX60" s="101"/>
      <c r="CY60" s="101"/>
      <c r="CZ60" s="101"/>
      <c r="DA60" s="101"/>
      <c r="DB60" s="101"/>
      <c r="DC60" s="101"/>
      <c r="DD60" s="101"/>
      <c r="DE60" s="101"/>
    </row>
    <row r="61" spans="1:109" s="21" customFormat="1">
      <c r="A61" s="133" t="s">
        <v>43</v>
      </c>
      <c r="B61" s="134"/>
      <c r="C61" s="135"/>
      <c r="D61" s="40" t="str">
        <f>IFERROR((((2*(ABS((D59-D60))))/(D60+D59))*100),Refs!$C$8)</f>
        <v>N/A</v>
      </c>
      <c r="E61" s="41">
        <f>IFERROR((((2*(ABS((E59-E60))))/(E60+E59))*100),Refs!$C$8)</f>
        <v>22.857142857142851</v>
      </c>
      <c r="F61" s="41">
        <f>IFERROR((((2*(ABS((F59-F60))))/(F60+F59))*100),Refs!$C$8)</f>
        <v>0</v>
      </c>
      <c r="G61" s="41">
        <f>IFERROR((((2*(ABS((G59-G60))))/(G60+G59))*100),Refs!$C$8)</f>
        <v>0.22246941045606544</v>
      </c>
      <c r="H61" s="41" t="str">
        <f>IFERROR((((2*(ABS((H59-H60))))/(H60+H59))*100),Refs!$C$8)</f>
        <v>N/A</v>
      </c>
      <c r="I61" s="41" t="str">
        <f>IFERROR((((2*(ABS((I59-I60))))/(I60+I59))*100),Refs!$C$8)</f>
        <v>N/A</v>
      </c>
      <c r="J61" s="41" t="str">
        <f>IFERROR((((2*(ABS((J59-J60))))/(J60+J59))*100),Refs!$C$8)</f>
        <v>N/A</v>
      </c>
      <c r="K61" s="41">
        <f>IFERROR((((2*(ABS((K59-K60))))/(K60+K59))*100),Refs!$C$8)</f>
        <v>5.4824561403508767</v>
      </c>
      <c r="L61" s="41">
        <f>IFERROR((((2*(ABS((L59-L60))))/(L60+L59))*100),Refs!$C$8)</f>
        <v>49.350649350649348</v>
      </c>
      <c r="M61" s="41">
        <f>IFERROR((((2*(ABS((M59-M60))))/(M60+M59))*100),Refs!$C$8)</f>
        <v>1.1090573012939093</v>
      </c>
      <c r="N61" s="41" t="str">
        <f>IFERROR((((2*(ABS((N59-N60))))/(N60+N59))*100),Refs!$C$8)</f>
        <v>N/A</v>
      </c>
      <c r="O61" s="41">
        <f>IFERROR((((2*(ABS((O59-O60))))/(O60+O59))*100),Refs!$C$8)</f>
        <v>18.604651162790688</v>
      </c>
      <c r="P61" s="41">
        <f>IFERROR((((2*(ABS((P59-P60))))/(P60+P59))*100),Refs!$C$8)</f>
        <v>0</v>
      </c>
      <c r="Q61" s="41" t="str">
        <f>IFERROR((((2*(ABS((Q59-Q60))))/(Q60+Q59))*100),Refs!$C$8)</f>
        <v>N/A</v>
      </c>
      <c r="R61" s="41">
        <f>IFERROR((((2*(ABS((R59-R60))))/(R60+R59))*100),Refs!$C$8)</f>
        <v>0</v>
      </c>
      <c r="S61" s="41">
        <f>IFERROR((((2*(ABS((S59-S60))))/(S60+S59))*100),Refs!$C$8)</f>
        <v>0</v>
      </c>
      <c r="T61" s="41">
        <f>IFERROR((((2*(ABS((T59-T60))))/(T60+T59))*100),Refs!$C$8)</f>
        <v>1.5424164524421629</v>
      </c>
      <c r="U61" s="41">
        <f>IFERROR((((2*(ABS((U59-U60))))/(U60+U59))*100),Refs!$C$8)</f>
        <v>0.56022408963585435</v>
      </c>
      <c r="V61" s="41">
        <f>IFERROR((((2*(ABS((V59-V60))))/(V60+V59))*100),Refs!$C$8)</f>
        <v>5.7142857142857189</v>
      </c>
      <c r="W61" s="41">
        <f>IFERROR((((2*(ABS((W59-W60))))/(W60+W59))*100),Refs!$C$8)</f>
        <v>1.4319809069212386</v>
      </c>
      <c r="X61" s="41">
        <f>IFERROR((((2*(ABS((X59-X60))))/(X60+X59))*100),Refs!$C$8)</f>
        <v>7.9999999999999964</v>
      </c>
      <c r="Y61" s="41">
        <f>IFERROR((((2*(ABS((Y59-Y60))))/(Y60+Y59))*100),Refs!$C$8)</f>
        <v>66.666666666666657</v>
      </c>
      <c r="Z61" s="41">
        <f>IFERROR((((2*(ABS((Z59-Z60))))/(Z60+Z59))*100),Refs!$C$8)</f>
        <v>20.000000000000004</v>
      </c>
      <c r="AA61" s="41">
        <f>IFERROR((((2*(ABS((AA59-AA60))))/(AA60+AA59))*100),Refs!$C$8)</f>
        <v>2.4390243902439024</v>
      </c>
      <c r="AB61" s="41">
        <f>IFERROR((((2*(ABS((AB59-AB60))))/(AB60+AB59))*100),Refs!$C$8)</f>
        <v>9.5238095238095184</v>
      </c>
      <c r="AC61" s="41">
        <f>IFERROR((((2*(ABS((AC59-AC60))))/(AC60+AC59))*100),Refs!$C$8)</f>
        <v>7.3510773130544997</v>
      </c>
      <c r="AD61" s="41" t="str">
        <f>IFERROR((((2*(ABS((AD59-AD60))))/(AD60+AD59))*100),Refs!$C$8)</f>
        <v>N/A</v>
      </c>
      <c r="AE61" s="41">
        <f>IFERROR((((2*(ABS((AE59-AE60))))/(AE60+AE59))*100),Refs!$C$8)</f>
        <v>1.6051364365971106</v>
      </c>
      <c r="AF61" s="41" t="str">
        <f>IFERROR((((2*(ABS((AF59-AF60))))/(AF60+AF59))*100),Refs!$C$8)</f>
        <v>N/A</v>
      </c>
      <c r="AG61" s="41">
        <f>IFERROR((((2*(ABS((AG59-AG60))))/(AG60+AG59))*100),Refs!$C$8)</f>
        <v>3.2520325203252063</v>
      </c>
      <c r="AH61" s="41">
        <f>IFERROR((((2*(ABS((AH59-AH60))))/(AH60+AH59))*100),Refs!$C$8)</f>
        <v>1.8927444794952699</v>
      </c>
      <c r="AI61" s="41" t="str">
        <f>IFERROR((((2*(ABS((AI59-AI60))))/(AI60+AI59))*100),Refs!$C$8)</f>
        <v>N/A</v>
      </c>
      <c r="AJ61" s="41">
        <f>IFERROR((((2*(ABS((AJ59-AJ60))))/(AJ60+AJ59))*100),Refs!$C$8)</f>
        <v>1.1976047904191618</v>
      </c>
      <c r="AK61" s="42" t="str">
        <f>IFERROR((((2*(ABS((AK59-AK60))))/(AK60+AK59))*100),Refs!$C$8)</f>
        <v>N/A</v>
      </c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04"/>
      <c r="CL61" s="104"/>
      <c r="CM61" s="104"/>
      <c r="CN61" s="104"/>
      <c r="CO61" s="104"/>
      <c r="CP61" s="104"/>
      <c r="CQ61" s="104"/>
      <c r="CR61" s="104"/>
      <c r="CS61" s="104"/>
      <c r="CT61" s="104"/>
      <c r="CU61" s="104"/>
      <c r="CV61" s="104"/>
      <c r="CW61" s="104"/>
      <c r="CX61" s="104"/>
      <c r="CY61" s="104"/>
      <c r="CZ61" s="104"/>
      <c r="DA61" s="104"/>
      <c r="DB61" s="104"/>
      <c r="DC61" s="104"/>
      <c r="DD61" s="104"/>
      <c r="DE61" s="104"/>
    </row>
    <row r="62" spans="1:109" s="13" customFormat="1" ht="38.25">
      <c r="A62" s="136" t="s">
        <v>110</v>
      </c>
      <c r="B62" s="137"/>
      <c r="C62" s="138"/>
      <c r="D62" s="43"/>
      <c r="E62" s="44"/>
      <c r="F62" s="44"/>
      <c r="G62" s="27"/>
      <c r="H62" s="27"/>
      <c r="I62" s="44"/>
      <c r="J62" s="27"/>
      <c r="K62" s="44"/>
      <c r="L62" s="27"/>
      <c r="M62" s="27"/>
      <c r="N62" s="27"/>
      <c r="O62" s="26"/>
      <c r="P62" s="44"/>
      <c r="Q62" s="27"/>
      <c r="R62" s="44"/>
      <c r="S62" s="27"/>
      <c r="T62" s="27"/>
      <c r="U62" s="44"/>
      <c r="V62" s="44"/>
      <c r="W62" s="44"/>
      <c r="X62" s="27"/>
      <c r="Y62" s="26" t="s">
        <v>254</v>
      </c>
      <c r="Z62" s="44"/>
      <c r="AA62" s="27"/>
      <c r="AB62" s="44"/>
      <c r="AC62" s="27"/>
      <c r="AD62" s="44"/>
      <c r="AE62" s="45"/>
      <c r="AF62" s="27"/>
      <c r="AG62" s="46"/>
      <c r="AH62" s="27"/>
      <c r="AI62" s="27"/>
      <c r="AJ62" s="27"/>
      <c r="AK62" s="47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1"/>
      <c r="BN62" s="101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1"/>
      <c r="BZ62" s="101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1"/>
      <c r="CM62" s="101"/>
      <c r="CN62" s="101"/>
      <c r="CO62" s="101"/>
      <c r="CP62" s="101"/>
      <c r="CQ62" s="101"/>
      <c r="CR62" s="101"/>
      <c r="CS62" s="101"/>
      <c r="CT62" s="101"/>
      <c r="CU62" s="101"/>
      <c r="CV62" s="101"/>
      <c r="CW62" s="101"/>
      <c r="CX62" s="101"/>
      <c r="CY62" s="101"/>
      <c r="CZ62" s="101"/>
      <c r="DA62" s="101"/>
      <c r="DB62" s="101"/>
      <c r="DC62" s="101"/>
      <c r="DD62" s="101"/>
      <c r="DE62" s="101"/>
    </row>
    <row r="63" spans="1:109" s="13" customFormat="1">
      <c r="A63" s="136" t="s">
        <v>111</v>
      </c>
      <c r="B63" s="137"/>
      <c r="C63" s="138"/>
      <c r="D63" s="43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48"/>
      <c r="P63" s="27"/>
      <c r="Q63" s="27"/>
      <c r="R63" s="27"/>
      <c r="S63" s="27"/>
      <c r="T63" s="27"/>
      <c r="U63" s="27"/>
      <c r="V63" s="27"/>
      <c r="W63" s="27"/>
      <c r="X63" s="27"/>
      <c r="Y63" s="48" t="s">
        <v>114</v>
      </c>
      <c r="Z63" s="27"/>
      <c r="AA63" s="27"/>
      <c r="AB63" s="27"/>
      <c r="AC63" s="27"/>
      <c r="AD63" s="27"/>
      <c r="AE63" s="45"/>
      <c r="AF63" s="27"/>
      <c r="AG63" s="46"/>
      <c r="AH63" s="27"/>
      <c r="AI63" s="27"/>
      <c r="AJ63" s="27"/>
      <c r="AK63" s="47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AZ63" s="101"/>
      <c r="BA63" s="101"/>
      <c r="BB63" s="101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  <c r="BN63" s="101"/>
      <c r="BO63" s="101"/>
      <c r="BP63" s="101"/>
      <c r="BQ63" s="101"/>
      <c r="BR63" s="101"/>
      <c r="BS63" s="101"/>
      <c r="BT63" s="101"/>
      <c r="BU63" s="101"/>
      <c r="BV63" s="101"/>
      <c r="BW63" s="101"/>
      <c r="BX63" s="101"/>
      <c r="BY63" s="101"/>
      <c r="BZ63" s="101"/>
      <c r="CA63" s="101"/>
      <c r="CB63" s="101"/>
      <c r="CC63" s="101"/>
      <c r="CD63" s="101"/>
      <c r="CE63" s="101"/>
      <c r="CF63" s="101"/>
      <c r="CG63" s="101"/>
      <c r="CH63" s="101"/>
      <c r="CI63" s="101"/>
      <c r="CJ63" s="101"/>
      <c r="CK63" s="101"/>
      <c r="CL63" s="101"/>
      <c r="CM63" s="101"/>
      <c r="CN63" s="101"/>
      <c r="CO63" s="101"/>
      <c r="CP63" s="101"/>
      <c r="CQ63" s="101"/>
      <c r="CR63" s="101"/>
      <c r="CS63" s="101"/>
      <c r="CT63" s="101"/>
      <c r="CU63" s="101"/>
      <c r="CV63" s="101"/>
      <c r="CW63" s="101"/>
      <c r="CX63" s="101"/>
      <c r="CY63" s="101"/>
      <c r="CZ63" s="101"/>
      <c r="DA63" s="101"/>
      <c r="DB63" s="101"/>
      <c r="DC63" s="101"/>
      <c r="DD63" s="101"/>
      <c r="DE63" s="101"/>
    </row>
    <row r="64" spans="1:109" s="14" customFormat="1" ht="26.25" thickBot="1">
      <c r="A64" s="139" t="s">
        <v>112</v>
      </c>
      <c r="B64" s="140"/>
      <c r="C64" s="141"/>
      <c r="D64" s="49"/>
      <c r="E64" s="50"/>
      <c r="F64" s="50"/>
      <c r="G64" s="51"/>
      <c r="H64" s="51"/>
      <c r="I64" s="50"/>
      <c r="J64" s="51"/>
      <c r="K64" s="50"/>
      <c r="L64" s="51"/>
      <c r="M64" s="51"/>
      <c r="N64" s="51"/>
      <c r="O64" s="52"/>
      <c r="P64" s="50"/>
      <c r="Q64" s="51"/>
      <c r="R64" s="50"/>
      <c r="S64" s="51"/>
      <c r="T64" s="51"/>
      <c r="U64" s="50"/>
      <c r="V64" s="50"/>
      <c r="W64" s="50"/>
      <c r="X64" s="51"/>
      <c r="Y64" s="52" t="s">
        <v>118</v>
      </c>
      <c r="Z64" s="50"/>
      <c r="AA64" s="51"/>
      <c r="AB64" s="50"/>
      <c r="AC64" s="51"/>
      <c r="AD64" s="50"/>
      <c r="AE64" s="53"/>
      <c r="AF64" s="51"/>
      <c r="AG64" s="54"/>
      <c r="AH64" s="51"/>
      <c r="AI64" s="51"/>
      <c r="AJ64" s="51"/>
      <c r="AK64" s="55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AZ64" s="101"/>
      <c r="BA64" s="101"/>
      <c r="BB64" s="101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1"/>
      <c r="BN64" s="101"/>
      <c r="BO64" s="101"/>
      <c r="BP64" s="101"/>
      <c r="BQ64" s="101"/>
      <c r="BR64" s="101"/>
      <c r="BS64" s="101"/>
      <c r="BT64" s="101"/>
      <c r="BU64" s="101"/>
      <c r="BV64" s="101"/>
      <c r="BW64" s="101"/>
      <c r="BX64" s="101"/>
      <c r="BY64" s="101"/>
      <c r="BZ64" s="101"/>
      <c r="CA64" s="101"/>
      <c r="CB64" s="101"/>
      <c r="CC64" s="101"/>
      <c r="CD64" s="101"/>
      <c r="CE64" s="101"/>
      <c r="CF64" s="101"/>
      <c r="CG64" s="101"/>
      <c r="CH64" s="101"/>
      <c r="CI64" s="101"/>
      <c r="CJ64" s="101"/>
      <c r="CK64" s="101"/>
      <c r="CL64" s="101"/>
      <c r="CM64" s="101"/>
      <c r="CN64" s="101"/>
      <c r="CO64" s="101"/>
      <c r="CP64" s="101"/>
      <c r="CQ64" s="101"/>
      <c r="CR64" s="101"/>
      <c r="CS64" s="101"/>
      <c r="CT64" s="101"/>
      <c r="CU64" s="101"/>
      <c r="CV64" s="101"/>
      <c r="CW64" s="101"/>
      <c r="CX64" s="101"/>
      <c r="CY64" s="101"/>
      <c r="CZ64" s="101"/>
      <c r="DA64" s="101"/>
      <c r="DB64" s="101"/>
      <c r="DC64" s="101"/>
      <c r="DD64" s="101"/>
      <c r="DE64" s="101"/>
    </row>
    <row r="65" spans="1:109" s="12" customFormat="1">
      <c r="A65" s="15" t="s">
        <v>242</v>
      </c>
      <c r="B65" s="16">
        <v>40423</v>
      </c>
      <c r="C65" s="17" t="s">
        <v>36</v>
      </c>
      <c r="D65" s="56" t="s">
        <v>40</v>
      </c>
      <c r="E65" s="57">
        <v>6.2</v>
      </c>
      <c r="F65" s="57">
        <v>0.47</v>
      </c>
      <c r="G65" s="57">
        <v>44.5</v>
      </c>
      <c r="H65" s="57" t="s">
        <v>119</v>
      </c>
      <c r="I65" s="58" t="s">
        <v>67</v>
      </c>
      <c r="J65" s="58" t="s">
        <v>40</v>
      </c>
      <c r="K65" s="58">
        <v>28.1</v>
      </c>
      <c r="L65" s="58">
        <v>1.6E-2</v>
      </c>
      <c r="M65" s="58">
        <v>0.19900000000000001</v>
      </c>
      <c r="N65" s="58" t="s">
        <v>39</v>
      </c>
      <c r="O65" s="58">
        <v>0.6</v>
      </c>
      <c r="P65" s="58">
        <v>137</v>
      </c>
      <c r="Q65" s="58"/>
      <c r="R65" s="58">
        <v>0.9</v>
      </c>
      <c r="S65" s="58">
        <v>3.2000000000000002E-3</v>
      </c>
      <c r="T65" s="58">
        <v>5.88</v>
      </c>
      <c r="U65" s="58">
        <v>34.299999999999997</v>
      </c>
      <c r="V65" s="59">
        <v>0.46</v>
      </c>
      <c r="W65" s="59">
        <v>2.36</v>
      </c>
      <c r="X65" s="59">
        <v>0.67</v>
      </c>
      <c r="Y65" s="59">
        <v>0.68799999999999994</v>
      </c>
      <c r="Z65" s="59">
        <v>0.06</v>
      </c>
      <c r="AA65" s="59" t="s">
        <v>241</v>
      </c>
      <c r="AB65" s="59">
        <v>0.16</v>
      </c>
      <c r="AC65" s="59">
        <v>4940</v>
      </c>
      <c r="AD65" s="59" t="s">
        <v>67</v>
      </c>
      <c r="AE65" s="60">
        <v>122</v>
      </c>
      <c r="AF65" s="59" t="s">
        <v>38</v>
      </c>
      <c r="AG65" s="61">
        <v>3.0000000000000001E-3</v>
      </c>
      <c r="AH65" s="62">
        <v>1.1200000000000001</v>
      </c>
      <c r="AI65" s="62" t="s">
        <v>37</v>
      </c>
      <c r="AJ65" s="62">
        <v>42.8</v>
      </c>
      <c r="AK65" s="63" t="s">
        <v>39</v>
      </c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AZ65" s="101"/>
      <c r="BA65" s="101"/>
      <c r="BB65" s="101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101"/>
      <c r="BS65" s="101"/>
      <c r="BT65" s="101"/>
      <c r="BU65" s="101"/>
      <c r="BV65" s="101"/>
      <c r="BW65" s="101"/>
      <c r="BX65" s="101"/>
      <c r="BY65" s="101"/>
      <c r="BZ65" s="101"/>
      <c r="CA65" s="101"/>
      <c r="CB65" s="101"/>
      <c r="CC65" s="101"/>
      <c r="CD65" s="101"/>
      <c r="CE65" s="101"/>
      <c r="CF65" s="101"/>
      <c r="CG65" s="101"/>
      <c r="CH65" s="101"/>
      <c r="CI65" s="101"/>
      <c r="CJ65" s="101"/>
      <c r="CK65" s="101"/>
      <c r="CL65" s="101"/>
      <c r="CM65" s="101"/>
      <c r="CN65" s="101"/>
      <c r="CO65" s="101"/>
      <c r="CP65" s="101"/>
      <c r="CQ65" s="101"/>
      <c r="CR65" s="101"/>
      <c r="CS65" s="101"/>
      <c r="CT65" s="101"/>
      <c r="CU65" s="101"/>
      <c r="CV65" s="101"/>
      <c r="CW65" s="101"/>
      <c r="CX65" s="101"/>
      <c r="CY65" s="101"/>
      <c r="CZ65" s="101"/>
      <c r="DA65" s="101"/>
      <c r="DB65" s="101"/>
      <c r="DC65" s="101"/>
      <c r="DD65" s="101"/>
      <c r="DE65" s="101"/>
    </row>
    <row r="66" spans="1:109" s="12" customFormat="1">
      <c r="A66" s="18" t="s">
        <v>242</v>
      </c>
      <c r="B66" s="19">
        <v>40423</v>
      </c>
      <c r="C66" s="20" t="s">
        <v>155</v>
      </c>
      <c r="D66" s="64" t="s">
        <v>40</v>
      </c>
      <c r="E66" s="65">
        <v>6.1</v>
      </c>
      <c r="F66" s="65">
        <v>0.46</v>
      </c>
      <c r="G66" s="65">
        <v>45.3</v>
      </c>
      <c r="H66" s="65" t="s">
        <v>119</v>
      </c>
      <c r="I66" s="66" t="s">
        <v>67</v>
      </c>
      <c r="J66" s="66" t="s">
        <v>40</v>
      </c>
      <c r="K66" s="66">
        <v>27.2</v>
      </c>
      <c r="L66" s="66">
        <v>1.9E-2</v>
      </c>
      <c r="M66" s="66">
        <v>0.125</v>
      </c>
      <c r="N66" s="66" t="s">
        <v>39</v>
      </c>
      <c r="O66" s="66">
        <v>0.82</v>
      </c>
      <c r="P66" s="66">
        <v>133</v>
      </c>
      <c r="Q66" s="66"/>
      <c r="R66" s="66">
        <v>0.8</v>
      </c>
      <c r="S66" s="66">
        <v>3.2000000000000002E-3</v>
      </c>
      <c r="T66" s="66">
        <v>5.78</v>
      </c>
      <c r="U66" s="66">
        <v>27.6</v>
      </c>
      <c r="V66" s="67">
        <v>0.42</v>
      </c>
      <c r="W66" s="67">
        <v>2.2400000000000002</v>
      </c>
      <c r="X66" s="67">
        <v>0.56999999999999995</v>
      </c>
      <c r="Y66" s="126">
        <v>0.79300000000000004</v>
      </c>
      <c r="Z66" s="118">
        <v>0.05</v>
      </c>
      <c r="AA66" s="67" t="s">
        <v>241</v>
      </c>
      <c r="AB66" s="67">
        <v>0.17</v>
      </c>
      <c r="AC66" s="67">
        <v>4330</v>
      </c>
      <c r="AD66" s="67" t="s">
        <v>67</v>
      </c>
      <c r="AE66" s="68">
        <v>127</v>
      </c>
      <c r="AF66" s="67" t="s">
        <v>38</v>
      </c>
      <c r="AG66" s="69">
        <v>3.0000000000000001E-3</v>
      </c>
      <c r="AH66" s="70">
        <v>1.18</v>
      </c>
      <c r="AI66" s="70" t="s">
        <v>37</v>
      </c>
      <c r="AJ66" s="70">
        <v>28.1</v>
      </c>
      <c r="AK66" s="71" t="s">
        <v>39</v>
      </c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1"/>
      <c r="BZ66" s="101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1"/>
      <c r="CM66" s="101"/>
      <c r="CN66" s="101"/>
      <c r="CO66" s="101"/>
      <c r="CP66" s="101"/>
      <c r="CQ66" s="101"/>
      <c r="CR66" s="101"/>
      <c r="CS66" s="101"/>
      <c r="CT66" s="101"/>
      <c r="CU66" s="101"/>
      <c r="CV66" s="101"/>
      <c r="CW66" s="101"/>
      <c r="CX66" s="101"/>
      <c r="CY66" s="101"/>
      <c r="CZ66" s="101"/>
      <c r="DA66" s="101"/>
      <c r="DB66" s="101"/>
      <c r="DC66" s="101"/>
      <c r="DD66" s="101"/>
      <c r="DE66" s="101"/>
    </row>
    <row r="67" spans="1:109" s="21" customFormat="1">
      <c r="A67" s="133" t="s">
        <v>43</v>
      </c>
      <c r="B67" s="134"/>
      <c r="C67" s="135"/>
      <c r="D67" s="40" t="str">
        <f>IFERROR((((2*(ABS((D65-D66))))/(D66+D65))*100),Refs!$C$8)</f>
        <v>N/A</v>
      </c>
      <c r="E67" s="41">
        <f>IFERROR((((2*(ABS((E65-E66))))/(E66+E65))*100),Refs!$C$8)</f>
        <v>1.62601626016261</v>
      </c>
      <c r="F67" s="41">
        <f>IFERROR((((2*(ABS((F65-F66))))/(F66+F65))*100),Refs!$C$8)</f>
        <v>2.1505376344085922</v>
      </c>
      <c r="G67" s="41">
        <f>IFERROR((((2*(ABS((G65-G66))))/(G66+G65))*100),Refs!$C$8)</f>
        <v>1.7817371937639135</v>
      </c>
      <c r="H67" s="41" t="str">
        <f>IFERROR((((2*(ABS((H65-H66))))/(H66+H65))*100),Refs!$C$8)</f>
        <v>N/A</v>
      </c>
      <c r="I67" s="41" t="str">
        <f>IFERROR((((2*(ABS((I65-I66))))/(I66+I65))*100),Refs!$C$8)</f>
        <v>N/A</v>
      </c>
      <c r="J67" s="41" t="str">
        <f>IFERROR((((2*(ABS((J65-J66))))/(J66+J65))*100),Refs!$C$8)</f>
        <v>N/A</v>
      </c>
      <c r="K67" s="41">
        <f>IFERROR((((2*(ABS((K65-K66))))/(K66+K65))*100),Refs!$C$8)</f>
        <v>3.2549728752260476</v>
      </c>
      <c r="L67" s="41">
        <f>IFERROR((((2*(ABS((L65-L66))))/(L66+L65))*100),Refs!$C$8)</f>
        <v>17.142857142857139</v>
      </c>
      <c r="M67" s="41">
        <f>IFERROR((((2*(ABS((M65-M66))))/(M66+M65))*100),Refs!$C$8)</f>
        <v>45.679012345679013</v>
      </c>
      <c r="N67" s="41" t="str">
        <f>IFERROR((((2*(ABS((N65-N66))))/(N66+N65))*100),Refs!$C$8)</f>
        <v>N/A</v>
      </c>
      <c r="O67" s="41">
        <f>IFERROR((((2*(ABS((O65-O66))))/(O66+O65))*100),Refs!$C$8)</f>
        <v>30.985915492957744</v>
      </c>
      <c r="P67" s="41">
        <f>IFERROR((((2*(ABS((P65-P66))))/(P66+P65))*100),Refs!$C$8)</f>
        <v>2.9629629629629632</v>
      </c>
      <c r="Q67" s="41" t="str">
        <f>IFERROR((((2*(ABS((Q65-Q66))))/(Q66+Q65))*100),Refs!$C$8)</f>
        <v>N/A</v>
      </c>
      <c r="R67" s="41">
        <f>IFERROR((((2*(ABS((R65-R66))))/(R66+R65))*100),Refs!$C$8)</f>
        <v>11.764705882352937</v>
      </c>
      <c r="S67" s="41">
        <f>IFERROR((((2*(ABS((S65-S66))))/(S66+S65))*100),Refs!$C$8)</f>
        <v>0</v>
      </c>
      <c r="T67" s="41">
        <f>IFERROR((((2*(ABS((T65-T66))))/(T66+T65))*100),Refs!$C$8)</f>
        <v>1.7152658662092564</v>
      </c>
      <c r="U67" s="41">
        <f>IFERROR((((2*(ABS((U65-U66))))/(U66+U65))*100),Refs!$C$8)</f>
        <v>21.647819063004832</v>
      </c>
      <c r="V67" s="41">
        <f>IFERROR((((2*(ABS((V65-V66))))/(V66+V65))*100),Refs!$C$8)</f>
        <v>9.0909090909090988</v>
      </c>
      <c r="W67" s="41">
        <f>IFERROR((((2*(ABS((W65-W66))))/(W66+W65))*100),Refs!$C$8)</f>
        <v>5.217391304347812</v>
      </c>
      <c r="X67" s="41">
        <f>IFERROR((((2*(ABS((X65-X66))))/(X66+X65))*100),Refs!$C$8)</f>
        <v>16.12903225806453</v>
      </c>
      <c r="Y67" s="42">
        <f>IFERROR((((2*(ABS((Y65-Y66))))/(Y66+Y65))*100),Refs!$C$8)</f>
        <v>14.179608372721148</v>
      </c>
      <c r="Z67" s="113">
        <f>IFERROR((((2*(ABS((Z65-Z66))))/(Z66+Z65))*100),Refs!$C$8)</f>
        <v>18.181818181818173</v>
      </c>
      <c r="AA67" s="41" t="str">
        <f>IFERROR((((2*(ABS((AA65-AA66))))/(AA66+AA65))*100),Refs!$C$8)</f>
        <v>N/A</v>
      </c>
      <c r="AB67" s="41">
        <f>IFERROR((((2*(ABS((AB65-AB66))))/(AB66+AB65))*100),Refs!$C$8)</f>
        <v>6.0606060606060659</v>
      </c>
      <c r="AC67" s="41">
        <f>IFERROR((((2*(ABS((AC65-AC66))))/(AC66+AC65))*100),Refs!$C$8)</f>
        <v>13.160733549083064</v>
      </c>
      <c r="AD67" s="41" t="str">
        <f>IFERROR((((2*(ABS((AD65-AD66))))/(AD66+AD65))*100),Refs!$C$8)</f>
        <v>N/A</v>
      </c>
      <c r="AE67" s="41">
        <f>IFERROR((((2*(ABS((AE65-AE66))))/(AE66+AE65))*100),Refs!$C$8)</f>
        <v>4.0160642570281126</v>
      </c>
      <c r="AF67" s="41" t="str">
        <f>IFERROR((((2*(ABS((AF65-AF66))))/(AF66+AF65))*100),Refs!$C$8)</f>
        <v>N/A</v>
      </c>
      <c r="AG67" s="41">
        <f>IFERROR((((2*(ABS((AG65-AG66))))/(AG66+AG65))*100),Refs!$C$8)</f>
        <v>0</v>
      </c>
      <c r="AH67" s="41">
        <f>IFERROR((((2*(ABS((AH65-AH66))))/(AH66+AH65))*100),Refs!$C$8)</f>
        <v>5.217391304347812</v>
      </c>
      <c r="AI67" s="41" t="str">
        <f>IFERROR((((2*(ABS((AI65-AI66))))/(AI66+AI65))*100),Refs!$C$8)</f>
        <v>N/A</v>
      </c>
      <c r="AJ67" s="41">
        <f>IFERROR((((2*(ABS((AJ65-AJ66))))/(AJ66+AJ65))*100),Refs!$C$8)</f>
        <v>41.466854724964726</v>
      </c>
      <c r="AK67" s="42" t="str">
        <f>IFERROR((((2*(ABS((AK65-AK66))))/(AK66+AK65))*100),Refs!$C$8)</f>
        <v>N/A</v>
      </c>
      <c r="AL67" s="104"/>
      <c r="AM67" s="104"/>
      <c r="AN67" s="104"/>
      <c r="AO67" s="104"/>
      <c r="AP67" s="104"/>
      <c r="AQ67" s="104"/>
      <c r="AR67" s="104"/>
      <c r="AS67" s="104"/>
      <c r="AT67" s="104"/>
      <c r="AU67" s="104"/>
      <c r="AV67" s="104"/>
      <c r="AW67" s="104"/>
      <c r="AX67" s="104"/>
      <c r="AY67" s="104"/>
      <c r="AZ67" s="104"/>
      <c r="BA67" s="104"/>
      <c r="BB67" s="104"/>
      <c r="BC67" s="104"/>
      <c r="BD67" s="104"/>
      <c r="BE67" s="104"/>
      <c r="BF67" s="104"/>
      <c r="BG67" s="104"/>
      <c r="BH67" s="104"/>
      <c r="BI67" s="104"/>
      <c r="BJ67" s="104"/>
      <c r="BK67" s="104"/>
      <c r="BL67" s="104"/>
      <c r="BM67" s="104"/>
      <c r="BN67" s="104"/>
      <c r="BO67" s="104"/>
      <c r="BP67" s="104"/>
      <c r="BQ67" s="104"/>
      <c r="BR67" s="104"/>
      <c r="BS67" s="104"/>
      <c r="BT67" s="104"/>
      <c r="BU67" s="104"/>
      <c r="BV67" s="104"/>
      <c r="BW67" s="104"/>
      <c r="BX67" s="104"/>
      <c r="BY67" s="104"/>
      <c r="BZ67" s="104"/>
      <c r="CA67" s="104"/>
      <c r="CB67" s="104"/>
      <c r="CC67" s="104"/>
      <c r="CD67" s="104"/>
      <c r="CE67" s="104"/>
      <c r="CF67" s="104"/>
      <c r="CG67" s="104"/>
      <c r="CH67" s="104"/>
      <c r="CI67" s="104"/>
      <c r="CJ67" s="104"/>
      <c r="CK67" s="104"/>
      <c r="CL67" s="104"/>
      <c r="CM67" s="104"/>
      <c r="CN67" s="104"/>
      <c r="CO67" s="104"/>
      <c r="CP67" s="104"/>
      <c r="CQ67" s="104"/>
      <c r="CR67" s="104"/>
      <c r="CS67" s="104"/>
      <c r="CT67" s="104"/>
      <c r="CU67" s="104"/>
      <c r="CV67" s="104"/>
      <c r="CW67" s="104"/>
      <c r="CX67" s="104"/>
      <c r="CY67" s="104"/>
      <c r="CZ67" s="104"/>
      <c r="DA67" s="104"/>
      <c r="DB67" s="104"/>
      <c r="DC67" s="104"/>
      <c r="DD67" s="104"/>
      <c r="DE67" s="104"/>
    </row>
    <row r="68" spans="1:109" s="13" customFormat="1">
      <c r="A68" s="136" t="s">
        <v>110</v>
      </c>
      <c r="B68" s="137"/>
      <c r="C68" s="138"/>
      <c r="D68" s="43"/>
      <c r="E68" s="44"/>
      <c r="F68" s="44"/>
      <c r="G68" s="27"/>
      <c r="H68" s="27"/>
      <c r="I68" s="44"/>
      <c r="J68" s="27"/>
      <c r="K68" s="44"/>
      <c r="L68" s="26"/>
      <c r="M68" s="27"/>
      <c r="N68" s="27"/>
      <c r="O68" s="44"/>
      <c r="P68" s="44"/>
      <c r="Q68" s="27"/>
      <c r="R68" s="44"/>
      <c r="S68" s="27"/>
      <c r="T68" s="27"/>
      <c r="U68" s="44"/>
      <c r="V68" s="44"/>
      <c r="W68" s="44"/>
      <c r="X68" s="27"/>
      <c r="Y68" s="130"/>
      <c r="Z68" s="114"/>
      <c r="AA68" s="27"/>
      <c r="AB68" s="44"/>
      <c r="AC68" s="27"/>
      <c r="AD68" s="44"/>
      <c r="AE68" s="45"/>
      <c r="AF68" s="27"/>
      <c r="AG68" s="46"/>
      <c r="AH68" s="27"/>
      <c r="AI68" s="27"/>
      <c r="AJ68" s="27"/>
      <c r="AK68" s="47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AZ68" s="101"/>
      <c r="BA68" s="101"/>
      <c r="BB68" s="101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  <c r="BN68" s="101"/>
      <c r="BO68" s="101"/>
      <c r="BP68" s="101"/>
      <c r="BQ68" s="101"/>
      <c r="BR68" s="101"/>
      <c r="BS68" s="101"/>
      <c r="BT68" s="101"/>
      <c r="BU68" s="101"/>
      <c r="BV68" s="101"/>
      <c r="BW68" s="101"/>
      <c r="BX68" s="101"/>
      <c r="BY68" s="101"/>
      <c r="BZ68" s="101"/>
      <c r="CA68" s="101"/>
      <c r="CB68" s="101"/>
      <c r="CC68" s="101"/>
      <c r="CD68" s="101"/>
      <c r="CE68" s="101"/>
      <c r="CF68" s="101"/>
      <c r="CG68" s="101"/>
      <c r="CH68" s="101"/>
      <c r="CI68" s="101"/>
      <c r="CJ68" s="101"/>
      <c r="CK68" s="101"/>
      <c r="CL68" s="101"/>
      <c r="CM68" s="101"/>
      <c r="CN68" s="101"/>
      <c r="CO68" s="101"/>
      <c r="CP68" s="101"/>
      <c r="CQ68" s="101"/>
      <c r="CR68" s="101"/>
      <c r="CS68" s="101"/>
      <c r="CT68" s="101"/>
      <c r="CU68" s="101"/>
      <c r="CV68" s="101"/>
      <c r="CW68" s="101"/>
      <c r="CX68" s="101"/>
      <c r="CY68" s="101"/>
      <c r="CZ68" s="101"/>
      <c r="DA68" s="101"/>
      <c r="DB68" s="101"/>
      <c r="DC68" s="101"/>
      <c r="DD68" s="101"/>
      <c r="DE68" s="101"/>
    </row>
    <row r="69" spans="1:109" s="13" customFormat="1">
      <c r="A69" s="136" t="s">
        <v>111</v>
      </c>
      <c r="B69" s="137"/>
      <c r="C69" s="138"/>
      <c r="D69" s="43"/>
      <c r="E69" s="27"/>
      <c r="F69" s="27"/>
      <c r="G69" s="27"/>
      <c r="H69" s="27"/>
      <c r="I69" s="27"/>
      <c r="J69" s="27"/>
      <c r="K69" s="27"/>
      <c r="L69" s="48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47"/>
      <c r="Z69" s="115"/>
      <c r="AA69" s="27"/>
      <c r="AB69" s="27"/>
      <c r="AC69" s="27"/>
      <c r="AD69" s="27"/>
      <c r="AE69" s="45"/>
      <c r="AF69" s="27"/>
      <c r="AG69" s="46"/>
      <c r="AH69" s="27"/>
      <c r="AI69" s="27"/>
      <c r="AJ69" s="27"/>
      <c r="AK69" s="47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1"/>
      <c r="BZ69" s="101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1"/>
      <c r="CM69" s="101"/>
      <c r="CN69" s="101"/>
      <c r="CO69" s="101"/>
      <c r="CP69" s="101"/>
      <c r="CQ69" s="101"/>
      <c r="CR69" s="101"/>
      <c r="CS69" s="101"/>
      <c r="CT69" s="101"/>
      <c r="CU69" s="101"/>
      <c r="CV69" s="101"/>
      <c r="CW69" s="101"/>
      <c r="CX69" s="101"/>
      <c r="CY69" s="101"/>
      <c r="CZ69" s="101"/>
      <c r="DA69" s="101"/>
      <c r="DB69" s="101"/>
      <c r="DC69" s="101"/>
      <c r="DD69" s="101"/>
      <c r="DE69" s="101"/>
    </row>
    <row r="70" spans="1:109" s="14" customFormat="1" ht="15.75" thickBot="1">
      <c r="A70" s="139" t="s">
        <v>112</v>
      </c>
      <c r="B70" s="140"/>
      <c r="C70" s="141"/>
      <c r="D70" s="49"/>
      <c r="E70" s="50"/>
      <c r="F70" s="50"/>
      <c r="G70" s="51"/>
      <c r="H70" s="51"/>
      <c r="I70" s="50"/>
      <c r="J70" s="51"/>
      <c r="K70" s="50"/>
      <c r="L70" s="52"/>
      <c r="M70" s="51"/>
      <c r="N70" s="51"/>
      <c r="O70" s="50"/>
      <c r="P70" s="50"/>
      <c r="Q70" s="51"/>
      <c r="R70" s="50"/>
      <c r="S70" s="51"/>
      <c r="T70" s="51"/>
      <c r="U70" s="50"/>
      <c r="V70" s="50"/>
      <c r="W70" s="50"/>
      <c r="X70" s="51"/>
      <c r="Y70" s="131"/>
      <c r="Z70" s="116"/>
      <c r="AA70" s="51"/>
      <c r="AB70" s="50"/>
      <c r="AC70" s="51"/>
      <c r="AD70" s="50"/>
      <c r="AE70" s="53"/>
      <c r="AF70" s="51"/>
      <c r="AG70" s="54"/>
      <c r="AH70" s="51"/>
      <c r="AI70" s="51"/>
      <c r="AJ70" s="51"/>
      <c r="AK70" s="55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1"/>
      <c r="BN70" s="101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1"/>
      <c r="BZ70" s="101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1"/>
      <c r="CM70" s="101"/>
      <c r="CN70" s="101"/>
      <c r="CO70" s="101"/>
      <c r="CP70" s="101"/>
      <c r="CQ70" s="101"/>
      <c r="CR70" s="101"/>
      <c r="CS70" s="101"/>
      <c r="CT70" s="101"/>
      <c r="CU70" s="101"/>
      <c r="CV70" s="101"/>
      <c r="CW70" s="101"/>
      <c r="CX70" s="101"/>
      <c r="CY70" s="101"/>
      <c r="CZ70" s="101"/>
      <c r="DA70" s="101"/>
      <c r="DB70" s="101"/>
      <c r="DC70" s="101"/>
      <c r="DD70" s="101"/>
      <c r="DE70" s="101"/>
    </row>
    <row r="71" spans="1:109" s="12" customFormat="1">
      <c r="A71" s="15" t="s">
        <v>247</v>
      </c>
      <c r="B71" s="16">
        <v>40457</v>
      </c>
      <c r="C71" s="17" t="s">
        <v>36</v>
      </c>
      <c r="D71" s="56" t="s">
        <v>38</v>
      </c>
      <c r="E71" s="57">
        <v>1890</v>
      </c>
      <c r="F71" s="57">
        <v>26</v>
      </c>
      <c r="G71" s="57">
        <v>14</v>
      </c>
      <c r="H71" s="57" t="s">
        <v>248</v>
      </c>
      <c r="I71" s="58" t="s">
        <v>120</v>
      </c>
      <c r="J71" s="58" t="s">
        <v>38</v>
      </c>
      <c r="K71" s="58">
        <v>405</v>
      </c>
      <c r="L71" s="58">
        <v>20.100000000000001</v>
      </c>
      <c r="M71" s="58">
        <v>1370</v>
      </c>
      <c r="N71" s="58" t="s">
        <v>241</v>
      </c>
      <c r="O71" s="58" t="s">
        <v>141</v>
      </c>
      <c r="P71" s="58">
        <v>1610000</v>
      </c>
      <c r="Q71" s="58"/>
      <c r="R71" s="58">
        <v>12</v>
      </c>
      <c r="S71" s="58">
        <v>0.14799999999999999</v>
      </c>
      <c r="T71" s="58">
        <v>842</v>
      </c>
      <c r="U71" s="58">
        <v>103000</v>
      </c>
      <c r="V71" s="59" t="s">
        <v>141</v>
      </c>
      <c r="W71" s="59">
        <v>55</v>
      </c>
      <c r="X71" s="59">
        <v>1210</v>
      </c>
      <c r="Y71" s="125">
        <v>20.399999999999999</v>
      </c>
      <c r="Z71" s="117" t="s">
        <v>249</v>
      </c>
      <c r="AA71" s="59">
        <v>3040</v>
      </c>
      <c r="AB71" s="59" t="s">
        <v>245</v>
      </c>
      <c r="AC71" s="59">
        <v>18200</v>
      </c>
      <c r="AD71" s="59" t="s">
        <v>120</v>
      </c>
      <c r="AE71" s="60">
        <v>4040</v>
      </c>
      <c r="AF71" s="59">
        <v>59</v>
      </c>
      <c r="AG71" s="61">
        <v>0.3</v>
      </c>
      <c r="AH71" s="62">
        <v>8.6999999999999993</v>
      </c>
      <c r="AI71" s="62" t="s">
        <v>250</v>
      </c>
      <c r="AJ71" s="62">
        <v>574000</v>
      </c>
      <c r="AK71" s="63" t="s">
        <v>241</v>
      </c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1"/>
      <c r="BZ71" s="101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1"/>
      <c r="CM71" s="101"/>
      <c r="CN71" s="101"/>
      <c r="CO71" s="101"/>
      <c r="CP71" s="101"/>
      <c r="CQ71" s="101"/>
      <c r="CR71" s="101"/>
      <c r="CS71" s="101"/>
      <c r="CT71" s="101"/>
      <c r="CU71" s="101"/>
      <c r="CV71" s="101"/>
      <c r="CW71" s="101"/>
      <c r="CX71" s="101"/>
      <c r="CY71" s="101"/>
      <c r="CZ71" s="101"/>
      <c r="DA71" s="101"/>
      <c r="DB71" s="101"/>
      <c r="DC71" s="101"/>
      <c r="DD71" s="101"/>
      <c r="DE71" s="101"/>
    </row>
    <row r="72" spans="1:109" s="12" customFormat="1">
      <c r="A72" s="18" t="s">
        <v>247</v>
      </c>
      <c r="B72" s="19">
        <v>40457</v>
      </c>
      <c r="C72" s="20" t="s">
        <v>155</v>
      </c>
      <c r="D72" s="64" t="s">
        <v>38</v>
      </c>
      <c r="E72" s="65">
        <v>2040</v>
      </c>
      <c r="F72" s="65">
        <v>29</v>
      </c>
      <c r="G72" s="65">
        <v>15</v>
      </c>
      <c r="H72" s="65" t="s">
        <v>248</v>
      </c>
      <c r="I72" s="66" t="s">
        <v>120</v>
      </c>
      <c r="J72" s="66" t="s">
        <v>38</v>
      </c>
      <c r="K72" s="66">
        <v>381</v>
      </c>
      <c r="L72" s="66">
        <v>19.399999999999999</v>
      </c>
      <c r="M72" s="66">
        <v>1340</v>
      </c>
      <c r="N72" s="66" t="s">
        <v>241</v>
      </c>
      <c r="O72" s="66" t="s">
        <v>141</v>
      </c>
      <c r="P72" s="66">
        <v>1530000</v>
      </c>
      <c r="Q72" s="66"/>
      <c r="R72" s="66">
        <v>12</v>
      </c>
      <c r="S72" s="66">
        <v>0.14299999999999999</v>
      </c>
      <c r="T72" s="66">
        <v>816</v>
      </c>
      <c r="U72" s="66">
        <v>101000</v>
      </c>
      <c r="V72" s="67" t="s">
        <v>141</v>
      </c>
      <c r="W72" s="67">
        <v>54</v>
      </c>
      <c r="X72" s="67">
        <v>1140</v>
      </c>
      <c r="Y72" s="126">
        <v>20.7</v>
      </c>
      <c r="Z72" s="118" t="s">
        <v>249</v>
      </c>
      <c r="AA72" s="67">
        <v>2830</v>
      </c>
      <c r="AB72" s="67" t="s">
        <v>245</v>
      </c>
      <c r="AC72" s="67">
        <v>16900</v>
      </c>
      <c r="AD72" s="67" t="s">
        <v>120</v>
      </c>
      <c r="AE72" s="68">
        <v>4050</v>
      </c>
      <c r="AF72" s="67" t="s">
        <v>119</v>
      </c>
      <c r="AG72" s="69">
        <v>0.3</v>
      </c>
      <c r="AH72" s="70">
        <v>5.7</v>
      </c>
      <c r="AI72" s="70" t="s">
        <v>250</v>
      </c>
      <c r="AJ72" s="70">
        <v>565000</v>
      </c>
      <c r="AK72" s="71" t="s">
        <v>241</v>
      </c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1"/>
      <c r="BZ72" s="101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1"/>
      <c r="CM72" s="101"/>
      <c r="CN72" s="101"/>
      <c r="CO72" s="101"/>
      <c r="CP72" s="101"/>
      <c r="CQ72" s="101"/>
      <c r="CR72" s="101"/>
      <c r="CS72" s="101"/>
      <c r="CT72" s="101"/>
      <c r="CU72" s="101"/>
      <c r="CV72" s="101"/>
      <c r="CW72" s="101"/>
      <c r="CX72" s="101"/>
      <c r="CY72" s="101"/>
      <c r="CZ72" s="101"/>
      <c r="DA72" s="101"/>
      <c r="DB72" s="101"/>
      <c r="DC72" s="101"/>
      <c r="DD72" s="101"/>
      <c r="DE72" s="101"/>
    </row>
    <row r="73" spans="1:109" s="21" customFormat="1">
      <c r="A73" s="133" t="s">
        <v>43</v>
      </c>
      <c r="B73" s="134"/>
      <c r="C73" s="135"/>
      <c r="D73" s="40" t="str">
        <f>IFERROR((((2*(ABS((D71-D72))))/(D72+D71))*100),Refs!$C$8)</f>
        <v>N/A</v>
      </c>
      <c r="E73" s="41">
        <f>IFERROR((((2*(ABS((E71-E72))))/(E72+E71))*100),Refs!$C$8)</f>
        <v>7.6335877862595423</v>
      </c>
      <c r="F73" s="41">
        <f>IFERROR((((2*(ABS((F71-F72))))/(F72+F71))*100),Refs!$C$8)</f>
        <v>10.909090909090908</v>
      </c>
      <c r="G73" s="41">
        <f>IFERROR((((2*(ABS((G71-G72))))/(G72+G71))*100),Refs!$C$8)</f>
        <v>6.8965517241379306</v>
      </c>
      <c r="H73" s="41" t="str">
        <f>IFERROR((((2*(ABS((H71-H72))))/(H72+H71))*100),Refs!$C$8)</f>
        <v>N/A</v>
      </c>
      <c r="I73" s="41" t="str">
        <f>IFERROR((((2*(ABS((I71-I72))))/(I72+I71))*100),Refs!$C$8)</f>
        <v>N/A</v>
      </c>
      <c r="J73" s="41" t="str">
        <f>IFERROR((((2*(ABS((J71-J72))))/(J72+J71))*100),Refs!$C$8)</f>
        <v>N/A</v>
      </c>
      <c r="K73" s="41">
        <f>IFERROR((((2*(ABS((K71-K72))))/(K72+K71))*100),Refs!$C$8)</f>
        <v>6.1068702290076331</v>
      </c>
      <c r="L73" s="41">
        <f>IFERROR((((2*(ABS((L71-L72))))/(L72+L71))*100),Refs!$C$8)</f>
        <v>3.5443037974683693</v>
      </c>
      <c r="M73" s="41">
        <f>IFERROR((((2*(ABS((M71-M72))))/(M72+M71))*100),Refs!$C$8)</f>
        <v>2.214022140221402</v>
      </c>
      <c r="N73" s="41" t="str">
        <f>IFERROR((((2*(ABS((N71-N72))))/(N72+N71))*100),Refs!$C$8)</f>
        <v>N/A</v>
      </c>
      <c r="O73" s="41" t="str">
        <f>IFERROR((((2*(ABS((O71-O72))))/(O72+O71))*100),Refs!$C$8)</f>
        <v>N/A</v>
      </c>
      <c r="P73" s="41">
        <f>IFERROR((((2*(ABS((P71-P72))))/(P72+P71))*100),Refs!$C$8)</f>
        <v>5.095541401273886</v>
      </c>
      <c r="Q73" s="41" t="str">
        <f>IFERROR((((2*(ABS((Q71-Q72))))/(Q72+Q71))*100),Refs!$C$8)</f>
        <v>N/A</v>
      </c>
      <c r="R73" s="41">
        <f>IFERROR((((2*(ABS((R71-R72))))/(R72+R71))*100),Refs!$C$8)</f>
        <v>0</v>
      </c>
      <c r="S73" s="41">
        <f>IFERROR((((2*(ABS((S71-S72))))/(S72+S71))*100),Refs!$C$8)</f>
        <v>3.4364261168384909</v>
      </c>
      <c r="T73" s="41">
        <f>IFERROR((((2*(ABS((T71-T72))))/(T72+T71))*100),Refs!$C$8)</f>
        <v>3.1363088057901085</v>
      </c>
      <c r="U73" s="41">
        <f>IFERROR((((2*(ABS((U71-U72))))/(U72+U71))*100),Refs!$C$8)</f>
        <v>1.9607843137254901</v>
      </c>
      <c r="V73" s="41" t="str">
        <f>IFERROR((((2*(ABS((V71-V72))))/(V72+V71))*100),Refs!$C$8)</f>
        <v>N/A</v>
      </c>
      <c r="W73" s="41">
        <f>IFERROR((((2*(ABS((W71-W72))))/(W72+W71))*100),Refs!$C$8)</f>
        <v>1.834862385321101</v>
      </c>
      <c r="X73" s="41">
        <f>IFERROR((((2*(ABS((X71-X72))))/(X72+X71))*100),Refs!$C$8)</f>
        <v>5.9574468085106389</v>
      </c>
      <c r="Y73" s="42">
        <f>IFERROR((((2*(ABS((Y71-Y72))))/(Y72+Y71))*100),Refs!$C$8)</f>
        <v>1.4598540145985437</v>
      </c>
      <c r="Z73" s="113" t="str">
        <f>IFERROR((((2*(ABS((Z71-Z72))))/(Z72+Z71))*100),Refs!$C$8)</f>
        <v>N/A</v>
      </c>
      <c r="AA73" s="41">
        <f>IFERROR((((2*(ABS((AA71-AA72))))/(AA72+AA71))*100),Refs!$C$8)</f>
        <v>7.1550255536626919</v>
      </c>
      <c r="AB73" s="41" t="str">
        <f>IFERROR((((2*(ABS((AB71-AB72))))/(AB72+AB71))*100),Refs!$C$8)</f>
        <v>N/A</v>
      </c>
      <c r="AC73" s="41">
        <f>IFERROR((((2*(ABS((AC71-AC72))))/(AC72+AC71))*100),Refs!$C$8)</f>
        <v>7.4074074074074066</v>
      </c>
      <c r="AD73" s="41" t="str">
        <f>IFERROR((((2*(ABS((AD71-AD72))))/(AD72+AD71))*100),Refs!$C$8)</f>
        <v>N/A</v>
      </c>
      <c r="AE73" s="41">
        <f>IFERROR((((2*(ABS((AE71-AE72))))/(AE72+AE71))*100),Refs!$C$8)</f>
        <v>0.2472187886279357</v>
      </c>
      <c r="AF73" s="41" t="str">
        <f>IFERROR((((2*(ABS((AF71-AF72))))/(AF72+AF71))*100),Refs!$C$8)</f>
        <v>N/A</v>
      </c>
      <c r="AG73" s="41">
        <f>IFERROR((((2*(ABS((AG71-AG72))))/(AG72+AG71))*100),Refs!$C$8)</f>
        <v>0</v>
      </c>
      <c r="AH73" s="41">
        <f>IFERROR((((2*(ABS((AH71-AH72))))/(AH72+AH71))*100),Refs!$C$8)</f>
        <v>41.666666666666657</v>
      </c>
      <c r="AI73" s="41" t="str">
        <f>IFERROR((((2*(ABS((AI71-AI72))))/(AI72+AI71))*100),Refs!$C$8)</f>
        <v>N/A</v>
      </c>
      <c r="AJ73" s="41">
        <f>IFERROR((((2*(ABS((AJ71-AJ72))))/(AJ72+AJ71))*100),Refs!$C$8)</f>
        <v>1.5803336259877085</v>
      </c>
      <c r="AK73" s="42" t="str">
        <f>IFERROR((((2*(ABS((AK71-AK72))))/(AK72+AK71))*100),Refs!$C$8)</f>
        <v>N/A</v>
      </c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  <c r="BF73" s="104"/>
      <c r="BG73" s="104"/>
      <c r="BH73" s="104"/>
      <c r="BI73" s="104"/>
      <c r="BJ73" s="104"/>
      <c r="BK73" s="104"/>
      <c r="BL73" s="104"/>
      <c r="BM73" s="104"/>
      <c r="BN73" s="104"/>
      <c r="BO73" s="104"/>
      <c r="BP73" s="104"/>
      <c r="BQ73" s="104"/>
      <c r="BR73" s="104"/>
      <c r="BS73" s="104"/>
      <c r="BT73" s="104"/>
      <c r="BU73" s="104"/>
      <c r="BV73" s="104"/>
      <c r="BW73" s="104"/>
      <c r="BX73" s="104"/>
      <c r="BY73" s="104"/>
      <c r="BZ73" s="104"/>
      <c r="CA73" s="104"/>
      <c r="CB73" s="104"/>
      <c r="CC73" s="104"/>
      <c r="CD73" s="104"/>
      <c r="CE73" s="104"/>
      <c r="CF73" s="104"/>
      <c r="CG73" s="104"/>
      <c r="CH73" s="104"/>
      <c r="CI73" s="104"/>
      <c r="CJ73" s="104"/>
      <c r="CK73" s="104"/>
      <c r="CL73" s="104"/>
      <c r="CM73" s="104"/>
      <c r="CN73" s="104"/>
      <c r="CO73" s="104"/>
      <c r="CP73" s="104"/>
      <c r="CQ73" s="104"/>
      <c r="CR73" s="104"/>
      <c r="CS73" s="104"/>
      <c r="CT73" s="104"/>
      <c r="CU73" s="104"/>
      <c r="CV73" s="104"/>
      <c r="CW73" s="104"/>
      <c r="CX73" s="104"/>
      <c r="CY73" s="104"/>
      <c r="CZ73" s="104"/>
      <c r="DA73" s="104"/>
      <c r="DB73" s="104"/>
      <c r="DC73" s="104"/>
      <c r="DD73" s="104"/>
      <c r="DE73" s="104"/>
    </row>
    <row r="74" spans="1:109" s="13" customFormat="1">
      <c r="A74" s="136" t="s">
        <v>110</v>
      </c>
      <c r="B74" s="137"/>
      <c r="C74" s="138"/>
      <c r="D74" s="43"/>
      <c r="E74" s="44"/>
      <c r="F74" s="44"/>
      <c r="G74" s="27"/>
      <c r="H74" s="27"/>
      <c r="I74" s="44"/>
      <c r="J74" s="27"/>
      <c r="K74" s="44"/>
      <c r="L74" s="27"/>
      <c r="M74" s="27"/>
      <c r="N74" s="27"/>
      <c r="O74" s="44"/>
      <c r="P74" s="44"/>
      <c r="Q74" s="27"/>
      <c r="R74" s="44"/>
      <c r="S74" s="27"/>
      <c r="T74" s="27"/>
      <c r="U74" s="44"/>
      <c r="V74" s="44"/>
      <c r="W74" s="44"/>
      <c r="X74" s="27"/>
      <c r="Y74" s="130"/>
      <c r="Z74" s="114"/>
      <c r="AA74" s="27"/>
      <c r="AB74" s="44"/>
      <c r="AC74" s="27"/>
      <c r="AD74" s="44"/>
      <c r="AE74" s="45"/>
      <c r="AF74" s="27"/>
      <c r="AG74" s="46"/>
      <c r="AH74" s="27"/>
      <c r="AI74" s="27"/>
      <c r="AJ74" s="27"/>
      <c r="AK74" s="47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AZ74" s="101"/>
      <c r="BA74" s="101"/>
      <c r="BB74" s="101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1"/>
      <c r="BN74" s="101"/>
      <c r="BO74" s="101"/>
      <c r="BP74" s="101"/>
      <c r="BQ74" s="101"/>
      <c r="BR74" s="101"/>
      <c r="BS74" s="101"/>
      <c r="BT74" s="101"/>
      <c r="BU74" s="101"/>
      <c r="BV74" s="101"/>
      <c r="BW74" s="101"/>
      <c r="BX74" s="101"/>
      <c r="BY74" s="101"/>
      <c r="BZ74" s="101"/>
      <c r="CA74" s="101"/>
      <c r="CB74" s="101"/>
      <c r="CC74" s="101"/>
      <c r="CD74" s="101"/>
      <c r="CE74" s="101"/>
      <c r="CF74" s="101"/>
      <c r="CG74" s="101"/>
      <c r="CH74" s="101"/>
      <c r="CI74" s="101"/>
      <c r="CJ74" s="101"/>
      <c r="CK74" s="101"/>
      <c r="CL74" s="101"/>
      <c r="CM74" s="101"/>
      <c r="CN74" s="101"/>
      <c r="CO74" s="101"/>
      <c r="CP74" s="101"/>
      <c r="CQ74" s="101"/>
      <c r="CR74" s="101"/>
      <c r="CS74" s="101"/>
      <c r="CT74" s="101"/>
      <c r="CU74" s="101"/>
      <c r="CV74" s="101"/>
      <c r="CW74" s="101"/>
      <c r="CX74" s="101"/>
      <c r="CY74" s="101"/>
      <c r="CZ74" s="101"/>
      <c r="DA74" s="101"/>
      <c r="DB74" s="101"/>
      <c r="DC74" s="101"/>
      <c r="DD74" s="101"/>
      <c r="DE74" s="101"/>
    </row>
    <row r="75" spans="1:109" s="13" customFormat="1">
      <c r="A75" s="136" t="s">
        <v>111</v>
      </c>
      <c r="B75" s="137"/>
      <c r="C75" s="138"/>
      <c r="D75" s="43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47"/>
      <c r="Z75" s="115"/>
      <c r="AA75" s="27"/>
      <c r="AB75" s="27"/>
      <c r="AC75" s="27"/>
      <c r="AD75" s="27"/>
      <c r="AE75" s="45"/>
      <c r="AF75" s="27"/>
      <c r="AG75" s="46"/>
      <c r="AH75" s="27"/>
      <c r="AI75" s="27"/>
      <c r="AJ75" s="27"/>
      <c r="AK75" s="47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1"/>
      <c r="BN75" s="101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1"/>
      <c r="BZ75" s="101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1"/>
      <c r="CM75" s="101"/>
      <c r="CN75" s="101"/>
      <c r="CO75" s="101"/>
      <c r="CP75" s="101"/>
      <c r="CQ75" s="101"/>
      <c r="CR75" s="101"/>
      <c r="CS75" s="101"/>
      <c r="CT75" s="101"/>
      <c r="CU75" s="101"/>
      <c r="CV75" s="101"/>
      <c r="CW75" s="101"/>
      <c r="CX75" s="101"/>
      <c r="CY75" s="101"/>
      <c r="CZ75" s="101"/>
      <c r="DA75" s="101"/>
      <c r="DB75" s="101"/>
      <c r="DC75" s="101"/>
      <c r="DD75" s="101"/>
      <c r="DE75" s="101"/>
    </row>
    <row r="76" spans="1:109" s="14" customFormat="1" ht="15.75" thickBot="1">
      <c r="A76" s="139" t="s">
        <v>112</v>
      </c>
      <c r="B76" s="140"/>
      <c r="C76" s="141"/>
      <c r="D76" s="49"/>
      <c r="E76" s="50"/>
      <c r="F76" s="50"/>
      <c r="G76" s="51"/>
      <c r="H76" s="51"/>
      <c r="I76" s="50"/>
      <c r="J76" s="51"/>
      <c r="K76" s="50"/>
      <c r="L76" s="51"/>
      <c r="M76" s="51"/>
      <c r="N76" s="51"/>
      <c r="O76" s="50"/>
      <c r="P76" s="50"/>
      <c r="Q76" s="51"/>
      <c r="R76" s="50"/>
      <c r="S76" s="51"/>
      <c r="T76" s="51"/>
      <c r="U76" s="50"/>
      <c r="V76" s="50"/>
      <c r="W76" s="50"/>
      <c r="X76" s="51"/>
      <c r="Y76" s="131"/>
      <c r="Z76" s="116"/>
      <c r="AA76" s="51"/>
      <c r="AB76" s="50"/>
      <c r="AC76" s="51"/>
      <c r="AD76" s="50"/>
      <c r="AE76" s="53"/>
      <c r="AF76" s="51"/>
      <c r="AG76" s="54"/>
      <c r="AH76" s="51"/>
      <c r="AI76" s="51"/>
      <c r="AJ76" s="51"/>
      <c r="AK76" s="55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1"/>
      <c r="BN76" s="101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1"/>
      <c r="BZ76" s="101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1"/>
      <c r="CM76" s="101"/>
      <c r="CN76" s="101"/>
      <c r="CO76" s="101"/>
      <c r="CP76" s="101"/>
      <c r="CQ76" s="101"/>
      <c r="CR76" s="101"/>
      <c r="CS76" s="101"/>
      <c r="CT76" s="101"/>
      <c r="CU76" s="101"/>
      <c r="CV76" s="101"/>
      <c r="CW76" s="101"/>
      <c r="CX76" s="101"/>
      <c r="CY76" s="101"/>
      <c r="CZ76" s="101"/>
      <c r="DA76" s="101"/>
      <c r="DB76" s="101"/>
      <c r="DC76" s="101"/>
      <c r="DD76" s="101"/>
      <c r="DE76" s="101"/>
    </row>
    <row r="77" spans="1:109" s="12" customFormat="1">
      <c r="A77" s="15" t="s">
        <v>252</v>
      </c>
      <c r="B77" s="16">
        <v>40458</v>
      </c>
      <c r="C77" s="17" t="s">
        <v>36</v>
      </c>
      <c r="D77" s="56" t="s">
        <v>40</v>
      </c>
      <c r="E77" s="57">
        <v>81.7</v>
      </c>
      <c r="F77" s="57">
        <v>7.0000000000000007E-2</v>
      </c>
      <c r="G77" s="57">
        <v>34.5</v>
      </c>
      <c r="H77" s="57" t="s">
        <v>119</v>
      </c>
      <c r="I77" s="58">
        <v>0.05</v>
      </c>
      <c r="J77" s="58" t="s">
        <v>40</v>
      </c>
      <c r="K77" s="58">
        <v>12.3</v>
      </c>
      <c r="L77" s="58">
        <v>1.78</v>
      </c>
      <c r="M77" s="58">
        <v>2.57</v>
      </c>
      <c r="N77" s="58" t="s">
        <v>39</v>
      </c>
      <c r="O77" s="58">
        <v>28.5</v>
      </c>
      <c r="P77" s="58">
        <v>30</v>
      </c>
      <c r="Q77" s="58"/>
      <c r="R77" s="58">
        <v>0.45</v>
      </c>
      <c r="S77" s="58">
        <v>4.7000000000000002E-3</v>
      </c>
      <c r="T77" s="58">
        <v>3.98</v>
      </c>
      <c r="U77" s="58">
        <v>43.2</v>
      </c>
      <c r="V77" s="59">
        <v>0.1</v>
      </c>
      <c r="W77" s="59">
        <v>2.95</v>
      </c>
      <c r="X77" s="59">
        <v>7.21</v>
      </c>
      <c r="Y77" s="125">
        <v>0.14899999999999999</v>
      </c>
      <c r="Z77" s="117">
        <v>0.04</v>
      </c>
      <c r="AA77" s="59">
        <v>13</v>
      </c>
      <c r="AB77" s="59" t="s">
        <v>103</v>
      </c>
      <c r="AC77" s="59">
        <v>7550</v>
      </c>
      <c r="AD77" s="59" t="s">
        <v>67</v>
      </c>
      <c r="AE77" s="60">
        <v>64.5</v>
      </c>
      <c r="AF77" s="59" t="s">
        <v>38</v>
      </c>
      <c r="AG77" s="61">
        <v>4.0000000000000001E-3</v>
      </c>
      <c r="AH77" s="62">
        <v>0.13500000000000001</v>
      </c>
      <c r="AI77" s="62" t="s">
        <v>37</v>
      </c>
      <c r="AJ77" s="62">
        <v>1290</v>
      </c>
      <c r="AK77" s="63" t="s">
        <v>39</v>
      </c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1"/>
      <c r="BN77" s="101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1"/>
      <c r="BZ77" s="101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1"/>
      <c r="CM77" s="101"/>
      <c r="CN77" s="101"/>
      <c r="CO77" s="101"/>
      <c r="CP77" s="101"/>
      <c r="CQ77" s="101"/>
      <c r="CR77" s="101"/>
      <c r="CS77" s="101"/>
      <c r="CT77" s="101"/>
      <c r="CU77" s="101"/>
      <c r="CV77" s="101"/>
      <c r="CW77" s="101"/>
      <c r="CX77" s="101"/>
      <c r="CY77" s="101"/>
      <c r="CZ77" s="101"/>
      <c r="DA77" s="101"/>
      <c r="DB77" s="101"/>
      <c r="DC77" s="101"/>
      <c r="DD77" s="101"/>
      <c r="DE77" s="101"/>
    </row>
    <row r="78" spans="1:109" s="12" customFormat="1">
      <c r="A78" s="18" t="s">
        <v>252</v>
      </c>
      <c r="B78" s="19">
        <v>40458</v>
      </c>
      <c r="C78" s="20" t="s">
        <v>155</v>
      </c>
      <c r="D78" s="64" t="s">
        <v>40</v>
      </c>
      <c r="E78" s="65">
        <v>73.3</v>
      </c>
      <c r="F78" s="65">
        <v>0.05</v>
      </c>
      <c r="G78" s="65">
        <v>34.5</v>
      </c>
      <c r="H78" s="65" t="s">
        <v>119</v>
      </c>
      <c r="I78" s="66">
        <v>0.05</v>
      </c>
      <c r="J78" s="66" t="s">
        <v>40</v>
      </c>
      <c r="K78" s="66">
        <v>12.9</v>
      </c>
      <c r="L78" s="66">
        <v>1.81</v>
      </c>
      <c r="M78" s="66">
        <v>2.5499999999999998</v>
      </c>
      <c r="N78" s="66" t="s">
        <v>39</v>
      </c>
      <c r="O78" s="66">
        <v>28.6</v>
      </c>
      <c r="P78" s="66">
        <v>29</v>
      </c>
      <c r="Q78" s="66"/>
      <c r="R78" s="66">
        <v>0.46</v>
      </c>
      <c r="S78" s="66">
        <v>4.7000000000000002E-3</v>
      </c>
      <c r="T78" s="66">
        <v>4.01</v>
      </c>
      <c r="U78" s="66">
        <v>43.3</v>
      </c>
      <c r="V78" s="67">
        <v>0.08</v>
      </c>
      <c r="W78" s="67">
        <v>2.95</v>
      </c>
      <c r="X78" s="67">
        <v>7.37</v>
      </c>
      <c r="Y78" s="126">
        <v>9.7000000000000003E-2</v>
      </c>
      <c r="Z78" s="118">
        <v>0.04</v>
      </c>
      <c r="AA78" s="67">
        <v>14</v>
      </c>
      <c r="AB78" s="67" t="s">
        <v>103</v>
      </c>
      <c r="AC78" s="67">
        <v>7870</v>
      </c>
      <c r="AD78" s="67" t="s">
        <v>67</v>
      </c>
      <c r="AE78" s="68">
        <v>64.400000000000006</v>
      </c>
      <c r="AF78" s="67" t="s">
        <v>38</v>
      </c>
      <c r="AG78" s="69">
        <v>5.0000000000000001E-3</v>
      </c>
      <c r="AH78" s="70">
        <v>0.12</v>
      </c>
      <c r="AI78" s="70" t="s">
        <v>37</v>
      </c>
      <c r="AJ78" s="70">
        <v>1290</v>
      </c>
      <c r="AK78" s="71" t="s">
        <v>39</v>
      </c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1"/>
      <c r="BN78" s="101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1"/>
      <c r="BZ78" s="101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1"/>
      <c r="CM78" s="101"/>
      <c r="CN78" s="101"/>
      <c r="CO78" s="101"/>
      <c r="CP78" s="101"/>
      <c r="CQ78" s="101"/>
      <c r="CR78" s="101"/>
      <c r="CS78" s="101"/>
      <c r="CT78" s="101"/>
      <c r="CU78" s="101"/>
      <c r="CV78" s="101"/>
      <c r="CW78" s="101"/>
      <c r="CX78" s="101"/>
      <c r="CY78" s="101"/>
      <c r="CZ78" s="101"/>
      <c r="DA78" s="101"/>
      <c r="DB78" s="101"/>
      <c r="DC78" s="101"/>
      <c r="DD78" s="101"/>
      <c r="DE78" s="101"/>
    </row>
    <row r="79" spans="1:109" s="21" customFormat="1">
      <c r="A79" s="133" t="s">
        <v>43</v>
      </c>
      <c r="B79" s="134"/>
      <c r="C79" s="135"/>
      <c r="D79" s="40" t="str">
        <f>IFERROR((((2*(ABS((D77-D78))))/(D78+D77))*100),Refs!$C$8)</f>
        <v>N/A</v>
      </c>
      <c r="E79" s="41">
        <f>IFERROR((((2*(ABS((E77-E78))))/(E78+E77))*100),Refs!$C$8)</f>
        <v>10.838709677419363</v>
      </c>
      <c r="F79" s="41">
        <f>IFERROR((((2*(ABS((F77-F78))))/(F78+F77))*100),Refs!$C$8)</f>
        <v>33.333333333333336</v>
      </c>
      <c r="G79" s="41">
        <f>IFERROR((((2*(ABS((G77-G78))))/(G78+G77))*100),Refs!$C$8)</f>
        <v>0</v>
      </c>
      <c r="H79" s="41" t="str">
        <f>IFERROR((((2*(ABS((H77-H78))))/(H78+H77))*100),Refs!$C$8)</f>
        <v>N/A</v>
      </c>
      <c r="I79" s="41">
        <f>IFERROR((((2*(ABS((I77-I78))))/(I78+I77))*100),Refs!$C$8)</f>
        <v>0</v>
      </c>
      <c r="J79" s="41" t="str">
        <f>IFERROR((((2*(ABS((J77-J78))))/(J78+J77))*100),Refs!$C$8)</f>
        <v>N/A</v>
      </c>
      <c r="K79" s="41">
        <f>IFERROR((((2*(ABS((K77-K78))))/(K78+K77))*100),Refs!$C$8)</f>
        <v>4.7619047619047592</v>
      </c>
      <c r="L79" s="41">
        <f>IFERROR((((2*(ABS((L77-L78))))/(L78+L77))*100),Refs!$C$8)</f>
        <v>1.6713091922005585</v>
      </c>
      <c r="M79" s="41">
        <f>IFERROR((((2*(ABS((M77-M78))))/(M78+M77))*100),Refs!$C$8)</f>
        <v>0.78125000000000089</v>
      </c>
      <c r="N79" s="41" t="str">
        <f>IFERROR((((2*(ABS((N77-N78))))/(N78+N77))*100),Refs!$C$8)</f>
        <v>N/A</v>
      </c>
      <c r="O79" s="41">
        <f>IFERROR((((2*(ABS((O77-O78))))/(O78+O77))*100),Refs!$C$8)</f>
        <v>0.35026269702277207</v>
      </c>
      <c r="P79" s="41">
        <f>IFERROR((((2*(ABS((P77-P78))))/(P78+P77))*100),Refs!$C$8)</f>
        <v>3.3898305084745761</v>
      </c>
      <c r="Q79" s="41" t="str">
        <f>IFERROR((((2*(ABS((Q77-Q78))))/(Q78+Q77))*100),Refs!$C$8)</f>
        <v>N/A</v>
      </c>
      <c r="R79" s="41">
        <f>IFERROR((((2*(ABS((R77-R78))))/(R78+R77))*100),Refs!$C$8)</f>
        <v>2.1978021978021998</v>
      </c>
      <c r="S79" s="41">
        <f>IFERROR((((2*(ABS((S77-S78))))/(S78+S77))*100),Refs!$C$8)</f>
        <v>0</v>
      </c>
      <c r="T79" s="41">
        <f>IFERROR((((2*(ABS((T77-T78))))/(T78+T77))*100),Refs!$C$8)</f>
        <v>0.75093867334167219</v>
      </c>
      <c r="U79" s="41">
        <f>IFERROR((((2*(ABS((U77-U78))))/(U78+U77))*100),Refs!$C$8)</f>
        <v>0.23121387283235681</v>
      </c>
      <c r="V79" s="41">
        <f>IFERROR((((2*(ABS((V77-V78))))/(V78+V77))*100),Refs!$C$8)</f>
        <v>22.222222222222225</v>
      </c>
      <c r="W79" s="41">
        <f>IFERROR((((2*(ABS((W77-W78))))/(W78+W77))*100),Refs!$C$8)</f>
        <v>0</v>
      </c>
      <c r="X79" s="41">
        <f>IFERROR((((2*(ABS((X77-X78))))/(X78+X77))*100),Refs!$C$8)</f>
        <v>2.194787379972567</v>
      </c>
      <c r="Y79" s="42">
        <f>IFERROR((((2*(ABS((Y77-Y78))))/(Y78+Y77))*100),Refs!$C$8)</f>
        <v>42.276422764227632</v>
      </c>
      <c r="Z79" s="113">
        <f>IFERROR((((2*(ABS((Z77-Z78))))/(Z78+Z77))*100),Refs!$C$8)</f>
        <v>0</v>
      </c>
      <c r="AA79" s="41">
        <f>IFERROR((((2*(ABS((AA77-AA78))))/(AA78+AA77))*100),Refs!$C$8)</f>
        <v>7.4074074074074066</v>
      </c>
      <c r="AB79" s="41" t="str">
        <f>IFERROR((((2*(ABS((AB77-AB78))))/(AB78+AB77))*100),Refs!$C$8)</f>
        <v>N/A</v>
      </c>
      <c r="AC79" s="41">
        <f>IFERROR((((2*(ABS((AC77-AC78))))/(AC78+AC77))*100),Refs!$C$8)</f>
        <v>4.1504539559014262</v>
      </c>
      <c r="AD79" s="41" t="str">
        <f>IFERROR((((2*(ABS((AD77-AD78))))/(AD78+AD77))*100),Refs!$C$8)</f>
        <v>N/A</v>
      </c>
      <c r="AE79" s="41">
        <f>IFERROR((((2*(ABS((AE77-AE78))))/(AE78+AE77))*100),Refs!$C$8)</f>
        <v>0.15515903801395547</v>
      </c>
      <c r="AF79" s="41" t="str">
        <f>IFERROR((((2*(ABS((AF77-AF78))))/(AF78+AF77))*100),Refs!$C$8)</f>
        <v>N/A</v>
      </c>
      <c r="AG79" s="41">
        <f>IFERROR((((2*(ABS((AG77-AG78))))/(AG78+AG77))*100),Refs!$C$8)</f>
        <v>22.222222222222221</v>
      </c>
      <c r="AH79" s="41">
        <f>IFERROR((((2*(ABS((AH77-AH78))))/(AH78+AH77))*100),Refs!$C$8)</f>
        <v>11.764705882352951</v>
      </c>
      <c r="AI79" s="41" t="str">
        <f>IFERROR((((2*(ABS((AI77-AI78))))/(AI78+AI77))*100),Refs!$C$8)</f>
        <v>N/A</v>
      </c>
      <c r="AJ79" s="41">
        <f>IFERROR((((2*(ABS((AJ77-AJ78))))/(AJ78+AJ77))*100),Refs!$C$8)</f>
        <v>0</v>
      </c>
      <c r="AK79" s="42" t="str">
        <f>IFERROR((((2*(ABS((AK77-AK78))))/(AK78+AK77))*100),Refs!$C$8)</f>
        <v>N/A</v>
      </c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  <c r="BH79" s="104"/>
      <c r="BI79" s="104"/>
      <c r="BJ79" s="104"/>
      <c r="BK79" s="104"/>
      <c r="BL79" s="104"/>
      <c r="BM79" s="104"/>
      <c r="BN79" s="104"/>
      <c r="BO79" s="104"/>
      <c r="BP79" s="104"/>
      <c r="BQ79" s="104"/>
      <c r="BR79" s="104"/>
      <c r="BS79" s="104"/>
      <c r="BT79" s="104"/>
      <c r="BU79" s="104"/>
      <c r="BV79" s="104"/>
      <c r="BW79" s="104"/>
      <c r="BX79" s="104"/>
      <c r="BY79" s="104"/>
      <c r="BZ79" s="104"/>
      <c r="CA79" s="104"/>
      <c r="CB79" s="104"/>
      <c r="CC79" s="104"/>
      <c r="CD79" s="104"/>
      <c r="CE79" s="104"/>
      <c r="CF79" s="104"/>
      <c r="CG79" s="104"/>
      <c r="CH79" s="104"/>
      <c r="CI79" s="104"/>
      <c r="CJ79" s="104"/>
      <c r="CK79" s="104"/>
      <c r="CL79" s="104"/>
      <c r="CM79" s="104"/>
      <c r="CN79" s="104"/>
      <c r="CO79" s="104"/>
      <c r="CP79" s="104"/>
      <c r="CQ79" s="104"/>
      <c r="CR79" s="104"/>
      <c r="CS79" s="104"/>
      <c r="CT79" s="104"/>
      <c r="CU79" s="104"/>
      <c r="CV79" s="104"/>
      <c r="CW79" s="104"/>
      <c r="CX79" s="104"/>
      <c r="CY79" s="104"/>
      <c r="CZ79" s="104"/>
      <c r="DA79" s="104"/>
      <c r="DB79" s="104"/>
      <c r="DC79" s="104"/>
      <c r="DD79" s="104"/>
      <c r="DE79" s="104"/>
    </row>
    <row r="80" spans="1:109" s="13" customFormat="1">
      <c r="A80" s="136" t="s">
        <v>110</v>
      </c>
      <c r="B80" s="137"/>
      <c r="C80" s="138"/>
      <c r="D80" s="43"/>
      <c r="E80" s="44"/>
      <c r="F80" s="44"/>
      <c r="G80" s="27"/>
      <c r="H80" s="27"/>
      <c r="I80" s="44"/>
      <c r="J80" s="27"/>
      <c r="K80" s="44"/>
      <c r="L80" s="27"/>
      <c r="M80" s="27"/>
      <c r="N80" s="27"/>
      <c r="O80" s="44"/>
      <c r="P80" s="44"/>
      <c r="Q80" s="27"/>
      <c r="R80" s="44"/>
      <c r="S80" s="27"/>
      <c r="T80" s="27"/>
      <c r="U80" s="44"/>
      <c r="V80" s="44"/>
      <c r="W80" s="44"/>
      <c r="X80" s="27"/>
      <c r="Y80" s="130"/>
      <c r="Z80" s="114"/>
      <c r="AA80" s="27"/>
      <c r="AB80" s="44"/>
      <c r="AC80" s="27"/>
      <c r="AD80" s="44"/>
      <c r="AE80" s="45"/>
      <c r="AF80" s="27"/>
      <c r="AG80" s="46"/>
      <c r="AH80" s="27"/>
      <c r="AI80" s="27"/>
      <c r="AJ80" s="27"/>
      <c r="AK80" s="47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AZ80" s="101"/>
      <c r="BA80" s="101"/>
      <c r="BB80" s="101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1"/>
      <c r="BN80" s="101"/>
      <c r="BO80" s="101"/>
      <c r="BP80" s="101"/>
      <c r="BQ80" s="101"/>
      <c r="BR80" s="101"/>
      <c r="BS80" s="101"/>
      <c r="BT80" s="101"/>
      <c r="BU80" s="101"/>
      <c r="BV80" s="101"/>
      <c r="BW80" s="101"/>
      <c r="BX80" s="101"/>
      <c r="BY80" s="101"/>
      <c r="BZ80" s="101"/>
      <c r="CA80" s="101"/>
      <c r="CB80" s="101"/>
      <c r="CC80" s="101"/>
      <c r="CD80" s="101"/>
      <c r="CE80" s="101"/>
      <c r="CF80" s="101"/>
      <c r="CG80" s="101"/>
      <c r="CH80" s="101"/>
      <c r="CI80" s="101"/>
      <c r="CJ80" s="101"/>
      <c r="CK80" s="101"/>
      <c r="CL80" s="101"/>
      <c r="CM80" s="101"/>
      <c r="CN80" s="101"/>
      <c r="CO80" s="101"/>
      <c r="CP80" s="101"/>
      <c r="CQ80" s="101"/>
      <c r="CR80" s="101"/>
      <c r="CS80" s="101"/>
      <c r="CT80" s="101"/>
      <c r="CU80" s="101"/>
      <c r="CV80" s="101"/>
      <c r="CW80" s="101"/>
      <c r="CX80" s="101"/>
      <c r="CY80" s="101"/>
      <c r="CZ80" s="101"/>
      <c r="DA80" s="101"/>
      <c r="DB80" s="101"/>
      <c r="DC80" s="101"/>
      <c r="DD80" s="101"/>
      <c r="DE80" s="101"/>
    </row>
    <row r="81" spans="1:109" s="13" customFormat="1">
      <c r="A81" s="136" t="s">
        <v>111</v>
      </c>
      <c r="B81" s="137"/>
      <c r="C81" s="138"/>
      <c r="D81" s="43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47"/>
      <c r="Z81" s="115"/>
      <c r="AA81" s="27"/>
      <c r="AB81" s="27"/>
      <c r="AC81" s="27"/>
      <c r="AD81" s="27"/>
      <c r="AE81" s="45"/>
      <c r="AF81" s="27"/>
      <c r="AG81" s="46"/>
      <c r="AH81" s="27"/>
      <c r="AI81" s="27"/>
      <c r="AJ81" s="27"/>
      <c r="AK81" s="47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1"/>
      <c r="BN81" s="101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1"/>
      <c r="BZ81" s="101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1"/>
      <c r="CM81" s="101"/>
      <c r="CN81" s="101"/>
      <c r="CO81" s="101"/>
      <c r="CP81" s="101"/>
      <c r="CQ81" s="101"/>
      <c r="CR81" s="101"/>
      <c r="CS81" s="101"/>
      <c r="CT81" s="101"/>
      <c r="CU81" s="101"/>
      <c r="CV81" s="101"/>
      <c r="CW81" s="101"/>
      <c r="CX81" s="101"/>
      <c r="CY81" s="101"/>
      <c r="CZ81" s="101"/>
      <c r="DA81" s="101"/>
      <c r="DB81" s="101"/>
      <c r="DC81" s="101"/>
      <c r="DD81" s="101"/>
      <c r="DE81" s="101"/>
    </row>
    <row r="82" spans="1:109" s="14" customFormat="1" ht="15.75" thickBot="1">
      <c r="A82" s="139" t="s">
        <v>112</v>
      </c>
      <c r="B82" s="140"/>
      <c r="C82" s="141"/>
      <c r="D82" s="49"/>
      <c r="E82" s="50"/>
      <c r="F82" s="50"/>
      <c r="G82" s="51"/>
      <c r="H82" s="51"/>
      <c r="I82" s="50"/>
      <c r="J82" s="51"/>
      <c r="K82" s="50"/>
      <c r="L82" s="51"/>
      <c r="M82" s="51"/>
      <c r="N82" s="51"/>
      <c r="O82" s="50"/>
      <c r="P82" s="50"/>
      <c r="Q82" s="51"/>
      <c r="R82" s="50"/>
      <c r="S82" s="51"/>
      <c r="T82" s="51"/>
      <c r="U82" s="50"/>
      <c r="V82" s="50"/>
      <c r="W82" s="50"/>
      <c r="X82" s="51"/>
      <c r="Y82" s="131"/>
      <c r="Z82" s="116"/>
      <c r="AA82" s="51"/>
      <c r="AB82" s="50"/>
      <c r="AC82" s="51"/>
      <c r="AD82" s="50"/>
      <c r="AE82" s="53"/>
      <c r="AF82" s="51"/>
      <c r="AG82" s="54"/>
      <c r="AH82" s="51"/>
      <c r="AI82" s="51"/>
      <c r="AJ82" s="51"/>
      <c r="AK82" s="55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1"/>
      <c r="BN82" s="101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1"/>
      <c r="BZ82" s="101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1"/>
      <c r="CM82" s="101"/>
      <c r="CN82" s="101"/>
      <c r="CO82" s="101"/>
      <c r="CP82" s="101"/>
      <c r="CQ82" s="101"/>
      <c r="CR82" s="101"/>
      <c r="CS82" s="101"/>
      <c r="CT82" s="101"/>
      <c r="CU82" s="101"/>
      <c r="CV82" s="101"/>
      <c r="CW82" s="101"/>
      <c r="CX82" s="101"/>
      <c r="CY82" s="101"/>
      <c r="CZ82" s="101"/>
      <c r="DA82" s="101"/>
      <c r="DB82" s="101"/>
      <c r="DC82" s="101"/>
      <c r="DD82" s="101"/>
      <c r="DE82" s="101"/>
    </row>
    <row r="83" spans="1:109" s="12" customFormat="1">
      <c r="A83" s="15" t="s">
        <v>253</v>
      </c>
      <c r="B83" s="16">
        <v>40470</v>
      </c>
      <c r="C83" s="17" t="s">
        <v>36</v>
      </c>
      <c r="D83" s="28">
        <v>6.0000000000000001E-3</v>
      </c>
      <c r="E83" s="29">
        <v>5.4</v>
      </c>
      <c r="F83" s="29">
        <v>0.56000000000000005</v>
      </c>
      <c r="G83" s="30">
        <v>52.3</v>
      </c>
      <c r="H83" s="29" t="s">
        <v>119</v>
      </c>
      <c r="I83" s="29" t="s">
        <v>67</v>
      </c>
      <c r="J83" s="29" t="s">
        <v>40</v>
      </c>
      <c r="K83" s="29">
        <v>34</v>
      </c>
      <c r="L83" s="29">
        <v>1.4999999999999999E-2</v>
      </c>
      <c r="M83" s="31">
        <v>3.1E-2</v>
      </c>
      <c r="N83" s="29" t="s">
        <v>39</v>
      </c>
      <c r="O83" s="31">
        <v>0.53</v>
      </c>
      <c r="P83" s="29">
        <v>109</v>
      </c>
      <c r="Q83" s="29"/>
      <c r="R83" s="29">
        <v>0.85</v>
      </c>
      <c r="S83" s="30">
        <v>4.7000000000000002E-3</v>
      </c>
      <c r="T83" s="29">
        <v>6.84</v>
      </c>
      <c r="U83" s="30">
        <v>17.100000000000001</v>
      </c>
      <c r="V83" s="29">
        <v>0.61</v>
      </c>
      <c r="W83" s="29">
        <v>2.5</v>
      </c>
      <c r="X83" s="30">
        <v>0.38</v>
      </c>
      <c r="Y83" s="121">
        <v>0.71299999999999997</v>
      </c>
      <c r="Z83" s="111">
        <v>7.0000000000000007E-2</v>
      </c>
      <c r="AA83" s="32" t="s">
        <v>241</v>
      </c>
      <c r="AB83" s="31">
        <v>0.31</v>
      </c>
      <c r="AC83" s="29">
        <v>5700</v>
      </c>
      <c r="AD83" s="29">
        <v>0.02</v>
      </c>
      <c r="AE83" s="29">
        <v>135</v>
      </c>
      <c r="AF83" s="29" t="s">
        <v>38</v>
      </c>
      <c r="AG83" s="29" t="s">
        <v>42</v>
      </c>
      <c r="AH83" s="31">
        <v>1.61</v>
      </c>
      <c r="AI83" s="29" t="s">
        <v>37</v>
      </c>
      <c r="AJ83" s="30">
        <v>4.4000000000000004</v>
      </c>
      <c r="AK83" s="33" t="s">
        <v>39</v>
      </c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1"/>
      <c r="BN83" s="101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1"/>
      <c r="BZ83" s="101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1"/>
      <c r="CM83" s="101"/>
      <c r="CN83" s="101"/>
      <c r="CO83" s="101"/>
      <c r="CP83" s="101"/>
      <c r="CQ83" s="101"/>
      <c r="CR83" s="101"/>
      <c r="CS83" s="101"/>
      <c r="CT83" s="101"/>
      <c r="CU83" s="101"/>
      <c r="CV83" s="101"/>
      <c r="CW83" s="101"/>
      <c r="CX83" s="101"/>
      <c r="CY83" s="101"/>
      <c r="CZ83" s="101"/>
      <c r="DA83" s="101"/>
      <c r="DB83" s="101"/>
      <c r="DC83" s="101"/>
      <c r="DD83" s="101"/>
      <c r="DE83" s="101"/>
    </row>
    <row r="84" spans="1:109" s="12" customFormat="1">
      <c r="A84" s="18" t="s">
        <v>253</v>
      </c>
      <c r="B84" s="19">
        <v>40470</v>
      </c>
      <c r="C84" s="20" t="s">
        <v>155</v>
      </c>
      <c r="D84" s="34" t="s">
        <v>40</v>
      </c>
      <c r="E84" s="35">
        <v>5.5</v>
      </c>
      <c r="F84" s="35">
        <v>0.56000000000000005</v>
      </c>
      <c r="G84" s="36">
        <v>52.4</v>
      </c>
      <c r="H84" s="35" t="s">
        <v>119</v>
      </c>
      <c r="I84" s="35" t="s">
        <v>67</v>
      </c>
      <c r="J84" s="35" t="s">
        <v>40</v>
      </c>
      <c r="K84" s="35">
        <v>33.299999999999997</v>
      </c>
      <c r="L84" s="35">
        <v>1.2E-2</v>
      </c>
      <c r="M84" s="37">
        <v>3.6999999999999998E-2</v>
      </c>
      <c r="N84" s="35" t="s">
        <v>39</v>
      </c>
      <c r="O84" s="37">
        <v>0.48</v>
      </c>
      <c r="P84" s="35">
        <v>112</v>
      </c>
      <c r="Q84" s="35"/>
      <c r="R84" s="35">
        <v>0.81</v>
      </c>
      <c r="S84" s="36">
        <v>4.7999999999999996E-3</v>
      </c>
      <c r="T84" s="35">
        <v>6.99</v>
      </c>
      <c r="U84" s="36">
        <v>17.899999999999999</v>
      </c>
      <c r="V84" s="35">
        <v>0.62</v>
      </c>
      <c r="W84" s="35">
        <v>2.5099999999999998</v>
      </c>
      <c r="X84" s="36">
        <v>0.36</v>
      </c>
      <c r="Y84" s="122">
        <v>0.63800000000000001</v>
      </c>
      <c r="Z84" s="112">
        <v>7.0000000000000007E-2</v>
      </c>
      <c r="AA84" s="38" t="s">
        <v>241</v>
      </c>
      <c r="AB84" s="37">
        <v>0.3</v>
      </c>
      <c r="AC84" s="35">
        <v>5570</v>
      </c>
      <c r="AD84" s="35" t="s">
        <v>67</v>
      </c>
      <c r="AE84" s="35">
        <v>138</v>
      </c>
      <c r="AF84" s="35" t="s">
        <v>38</v>
      </c>
      <c r="AG84" s="35" t="s">
        <v>42</v>
      </c>
      <c r="AH84" s="37">
        <v>1.63</v>
      </c>
      <c r="AI84" s="35" t="s">
        <v>37</v>
      </c>
      <c r="AJ84" s="36">
        <v>4</v>
      </c>
      <c r="AK84" s="39" t="s">
        <v>39</v>
      </c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1"/>
      <c r="BN84" s="101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1"/>
      <c r="BZ84" s="101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1"/>
      <c r="CM84" s="101"/>
      <c r="CN84" s="101"/>
      <c r="CO84" s="101"/>
      <c r="CP84" s="101"/>
      <c r="CQ84" s="101"/>
      <c r="CR84" s="101"/>
      <c r="CS84" s="101"/>
      <c r="CT84" s="101"/>
      <c r="CU84" s="101"/>
      <c r="CV84" s="101"/>
      <c r="CW84" s="101"/>
      <c r="CX84" s="101"/>
      <c r="CY84" s="101"/>
      <c r="CZ84" s="101"/>
      <c r="DA84" s="101"/>
      <c r="DB84" s="101"/>
      <c r="DC84" s="101"/>
      <c r="DD84" s="101"/>
      <c r="DE84" s="101"/>
    </row>
    <row r="85" spans="1:109" s="21" customFormat="1">
      <c r="A85" s="133" t="s">
        <v>43</v>
      </c>
      <c r="B85" s="134"/>
      <c r="C85" s="135"/>
      <c r="D85" s="40" t="str">
        <f>IFERROR((((2*(ABS((D83-D84))))/(D84+D83))*100),Refs!$C$8)</f>
        <v>N/A</v>
      </c>
      <c r="E85" s="41">
        <f>IFERROR((((2*(ABS((E83-E84))))/(E84+E83))*100),Refs!$C$8)</f>
        <v>1.8348623853210944</v>
      </c>
      <c r="F85" s="41">
        <f>IFERROR((((2*(ABS((F83-F84))))/(F84+F83))*100),Refs!$C$8)</f>
        <v>0</v>
      </c>
      <c r="G85" s="41">
        <f>IFERROR((((2*(ABS((G83-G84))))/(G84+G83))*100),Refs!$C$8)</f>
        <v>0.19102196752626824</v>
      </c>
      <c r="H85" s="41" t="str">
        <f>IFERROR((((2*(ABS((H83-H84))))/(H84+H83))*100),Refs!$C$8)</f>
        <v>N/A</v>
      </c>
      <c r="I85" s="41" t="str">
        <f>IFERROR((((2*(ABS((I83-I84))))/(I84+I83))*100),Refs!$C$8)</f>
        <v>N/A</v>
      </c>
      <c r="J85" s="41" t="str">
        <f>IFERROR((((2*(ABS((J83-J84))))/(J84+J83))*100),Refs!$C$8)</f>
        <v>N/A</v>
      </c>
      <c r="K85" s="41">
        <f>IFERROR((((2*(ABS((K83-K84))))/(K84+K83))*100),Refs!$C$8)</f>
        <v>2.080237741456175</v>
      </c>
      <c r="L85" s="41">
        <f>IFERROR((((2*(ABS((L83-L84))))/(L84+L83))*100),Refs!$C$8)</f>
        <v>22.222222222222214</v>
      </c>
      <c r="M85" s="41">
        <f>IFERROR((((2*(ABS((M83-M84))))/(M84+M83))*100),Refs!$C$8)</f>
        <v>17.647058823529406</v>
      </c>
      <c r="N85" s="41" t="str">
        <f>IFERROR((((2*(ABS((N83-N84))))/(N84+N83))*100),Refs!$C$8)</f>
        <v>N/A</v>
      </c>
      <c r="O85" s="41">
        <f>IFERROR((((2*(ABS((O83-O84))))/(O84+O83))*100),Refs!$C$8)</f>
        <v>9.9009900990099098</v>
      </c>
      <c r="P85" s="41">
        <f>IFERROR((((2*(ABS((P83-P84))))/(P84+P83))*100),Refs!$C$8)</f>
        <v>2.7149321266968327</v>
      </c>
      <c r="Q85" s="41" t="str">
        <f>IFERROR((((2*(ABS((Q83-Q84))))/(Q84+Q83))*100),Refs!$C$8)</f>
        <v>N/A</v>
      </c>
      <c r="R85" s="41">
        <f>IFERROR((((2*(ABS((R83-R84))))/(R84+R83))*100),Refs!$C$8)</f>
        <v>4.8192771084337256</v>
      </c>
      <c r="S85" s="41">
        <f>IFERROR((((2*(ABS((S83-S84))))/(S84+S83))*100),Refs!$C$8)</f>
        <v>2.1052631578947243</v>
      </c>
      <c r="T85" s="41">
        <f>IFERROR((((2*(ABS((T83-T84))))/(T84+T83))*100),Refs!$C$8)</f>
        <v>2.1691973969631286</v>
      </c>
      <c r="U85" s="41">
        <f>IFERROR((((2*(ABS((U83-U84))))/(U84+U83))*100),Refs!$C$8)</f>
        <v>4.5714285714285552</v>
      </c>
      <c r="V85" s="41">
        <f>IFERROR((((2*(ABS((V83-V84))))/(V84+V83))*100),Refs!$C$8)</f>
        <v>1.6260162601626031</v>
      </c>
      <c r="W85" s="41">
        <f>IFERROR((((2*(ABS((W83-W84))))/(W84+W83))*100),Refs!$C$8)</f>
        <v>0.39920159680637868</v>
      </c>
      <c r="X85" s="41">
        <f>IFERROR((((2*(ABS((X83-X84))))/(X84+X83))*100),Refs!$C$8)</f>
        <v>5.4054054054054106</v>
      </c>
      <c r="Y85" s="42">
        <f>IFERROR((((2*(ABS((Y83-Y84))))/(Y84+Y83))*100),Refs!$C$8)</f>
        <v>11.102886750555138</v>
      </c>
      <c r="Z85" s="113">
        <f>IFERROR((((2*(ABS((Z83-Z84))))/(Z84+Z83))*100),Refs!$C$8)</f>
        <v>0</v>
      </c>
      <c r="AA85" s="41" t="str">
        <f>IFERROR((((2*(ABS((AA83-AA84))))/(AA84+AA83))*100),Refs!$C$8)</f>
        <v>N/A</v>
      </c>
      <c r="AB85" s="41">
        <f>IFERROR((((2*(ABS((AB83-AB84))))/(AB84+AB83))*100),Refs!$C$8)</f>
        <v>3.2786885245901667</v>
      </c>
      <c r="AC85" s="41">
        <f>IFERROR((((2*(ABS((AC83-AC84))))/(AC84+AC83))*100),Refs!$C$8)</f>
        <v>2.3070097604259097</v>
      </c>
      <c r="AD85" s="41" t="str">
        <f>IFERROR((((2*(ABS((AD83-AD84))))/(AD84+AD83))*100),Refs!$C$8)</f>
        <v>N/A</v>
      </c>
      <c r="AE85" s="41">
        <f>IFERROR((((2*(ABS((AE83-AE84))))/(AE84+AE83))*100),Refs!$C$8)</f>
        <v>2.197802197802198</v>
      </c>
      <c r="AF85" s="41" t="str">
        <f>IFERROR((((2*(ABS((AF83-AF84))))/(AF84+AF83))*100),Refs!$C$8)</f>
        <v>N/A</v>
      </c>
      <c r="AG85" s="41" t="str">
        <f>IFERROR((((2*(ABS((AG83-AG84))))/(AG84+AG83))*100),Refs!$C$8)</f>
        <v>N/A</v>
      </c>
      <c r="AH85" s="41">
        <f>IFERROR((((2*(ABS((AH83-AH84))))/(AH84+AH83))*100),Refs!$C$8)</f>
        <v>1.2345679012345552</v>
      </c>
      <c r="AI85" s="41" t="str">
        <f>IFERROR((((2*(ABS((AI83-AI84))))/(AI84+AI83))*100),Refs!$C$8)</f>
        <v>N/A</v>
      </c>
      <c r="AJ85" s="41">
        <f>IFERROR((((2*(ABS((AJ83-AJ84))))/(AJ84+AJ83))*100),Refs!$C$8)</f>
        <v>9.5238095238095308</v>
      </c>
      <c r="AK85" s="42" t="str">
        <f>IFERROR((((2*(ABS((AK83-AK84))))/(AK84+AK83))*100),Refs!$C$8)</f>
        <v>N/A</v>
      </c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  <c r="BF85" s="104"/>
      <c r="BG85" s="104"/>
      <c r="BH85" s="104"/>
      <c r="BI85" s="104"/>
      <c r="BJ85" s="104"/>
      <c r="BK85" s="104"/>
      <c r="BL85" s="104"/>
      <c r="BM85" s="104"/>
      <c r="BN85" s="104"/>
      <c r="BO85" s="104"/>
      <c r="BP85" s="104"/>
      <c r="BQ85" s="104"/>
      <c r="BR85" s="104"/>
      <c r="BS85" s="104"/>
      <c r="BT85" s="104"/>
      <c r="BU85" s="104"/>
      <c r="BV85" s="104"/>
      <c r="BW85" s="104"/>
      <c r="BX85" s="104"/>
      <c r="BY85" s="104"/>
      <c r="BZ85" s="104"/>
      <c r="CA85" s="104"/>
      <c r="CB85" s="104"/>
      <c r="CC85" s="104"/>
      <c r="CD85" s="104"/>
      <c r="CE85" s="104"/>
      <c r="CF85" s="104"/>
      <c r="CG85" s="104"/>
      <c r="CH85" s="104"/>
      <c r="CI85" s="104"/>
      <c r="CJ85" s="104"/>
      <c r="CK85" s="104"/>
      <c r="CL85" s="104"/>
      <c r="CM85" s="104"/>
      <c r="CN85" s="104"/>
      <c r="CO85" s="104"/>
      <c r="CP85" s="104"/>
      <c r="CQ85" s="104"/>
      <c r="CR85" s="104"/>
      <c r="CS85" s="104"/>
      <c r="CT85" s="104"/>
      <c r="CU85" s="104"/>
      <c r="CV85" s="104"/>
      <c r="CW85" s="104"/>
      <c r="CX85" s="104"/>
      <c r="CY85" s="104"/>
      <c r="CZ85" s="104"/>
      <c r="DA85" s="104"/>
      <c r="DB85" s="104"/>
      <c r="DC85" s="104"/>
      <c r="DD85" s="104"/>
      <c r="DE85" s="104"/>
    </row>
    <row r="86" spans="1:109" s="13" customFormat="1">
      <c r="A86" s="136" t="s">
        <v>110</v>
      </c>
      <c r="B86" s="137"/>
      <c r="C86" s="138"/>
      <c r="D86" s="43"/>
      <c r="E86" s="44"/>
      <c r="F86" s="44"/>
      <c r="G86" s="27"/>
      <c r="H86" s="27"/>
      <c r="I86" s="44"/>
      <c r="J86" s="26"/>
      <c r="K86" s="44"/>
      <c r="L86" s="27"/>
      <c r="M86" s="27"/>
      <c r="N86" s="27"/>
      <c r="O86" s="44"/>
      <c r="P86" s="44"/>
      <c r="Q86" s="27"/>
      <c r="R86" s="44"/>
      <c r="S86" s="27"/>
      <c r="T86" s="27"/>
      <c r="U86" s="44"/>
      <c r="V86" s="44"/>
      <c r="W86" s="44"/>
      <c r="X86" s="27"/>
      <c r="Y86" s="123"/>
      <c r="Z86" s="114"/>
      <c r="AA86" s="27"/>
      <c r="AB86" s="44"/>
      <c r="AC86" s="27"/>
      <c r="AD86" s="44"/>
      <c r="AE86" s="45"/>
      <c r="AF86" s="27"/>
      <c r="AG86" s="46"/>
      <c r="AH86" s="27"/>
      <c r="AI86" s="27"/>
      <c r="AJ86" s="27"/>
      <c r="AK86" s="47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AZ86" s="101"/>
      <c r="BA86" s="101"/>
      <c r="BB86" s="101"/>
      <c r="BC86" s="101"/>
      <c r="BD86" s="101"/>
      <c r="BE86" s="101"/>
      <c r="BF86" s="101"/>
      <c r="BG86" s="101"/>
      <c r="BH86" s="101"/>
      <c r="BI86" s="101"/>
      <c r="BJ86" s="101"/>
      <c r="BK86" s="101"/>
      <c r="BL86" s="101"/>
      <c r="BM86" s="101"/>
      <c r="BN86" s="101"/>
      <c r="BO86" s="101"/>
      <c r="BP86" s="101"/>
      <c r="BQ86" s="101"/>
      <c r="BR86" s="101"/>
      <c r="BS86" s="101"/>
      <c r="BT86" s="101"/>
      <c r="BU86" s="101"/>
      <c r="BV86" s="101"/>
      <c r="BW86" s="101"/>
      <c r="BX86" s="101"/>
      <c r="BY86" s="101"/>
      <c r="BZ86" s="101"/>
      <c r="CA86" s="101"/>
      <c r="CB86" s="101"/>
      <c r="CC86" s="101"/>
      <c r="CD86" s="101"/>
      <c r="CE86" s="101"/>
      <c r="CF86" s="101"/>
      <c r="CG86" s="101"/>
      <c r="CH86" s="101"/>
      <c r="CI86" s="101"/>
      <c r="CJ86" s="101"/>
      <c r="CK86" s="101"/>
      <c r="CL86" s="101"/>
      <c r="CM86" s="101"/>
      <c r="CN86" s="101"/>
      <c r="CO86" s="101"/>
      <c r="CP86" s="101"/>
      <c r="CQ86" s="101"/>
      <c r="CR86" s="101"/>
      <c r="CS86" s="101"/>
      <c r="CT86" s="101"/>
      <c r="CU86" s="101"/>
      <c r="CV86" s="101"/>
      <c r="CW86" s="101"/>
      <c r="CX86" s="101"/>
      <c r="CY86" s="101"/>
      <c r="CZ86" s="101"/>
      <c r="DA86" s="101"/>
      <c r="DB86" s="101"/>
      <c r="DC86" s="101"/>
      <c r="DD86" s="101"/>
      <c r="DE86" s="101"/>
    </row>
    <row r="87" spans="1:109" s="13" customFormat="1">
      <c r="A87" s="136" t="s">
        <v>111</v>
      </c>
      <c r="B87" s="137"/>
      <c r="C87" s="138"/>
      <c r="D87" s="43"/>
      <c r="E87" s="27"/>
      <c r="F87" s="27"/>
      <c r="G87" s="27"/>
      <c r="H87" s="27"/>
      <c r="I87" s="27"/>
      <c r="J87" s="48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47"/>
      <c r="Z87" s="115"/>
      <c r="AA87" s="27"/>
      <c r="AB87" s="27"/>
      <c r="AC87" s="27"/>
      <c r="AD87" s="27"/>
      <c r="AE87" s="45"/>
      <c r="AF87" s="27"/>
      <c r="AG87" s="46"/>
      <c r="AH87" s="27"/>
      <c r="AI87" s="27"/>
      <c r="AJ87" s="27"/>
      <c r="AK87" s="47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1"/>
      <c r="BN87" s="101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1"/>
      <c r="BZ87" s="101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1"/>
      <c r="CM87" s="101"/>
      <c r="CN87" s="101"/>
      <c r="CO87" s="101"/>
      <c r="CP87" s="101"/>
      <c r="CQ87" s="101"/>
      <c r="CR87" s="101"/>
      <c r="CS87" s="101"/>
      <c r="CT87" s="101"/>
      <c r="CU87" s="101"/>
      <c r="CV87" s="101"/>
      <c r="CW87" s="101"/>
      <c r="CX87" s="101"/>
      <c r="CY87" s="101"/>
      <c r="CZ87" s="101"/>
      <c r="DA87" s="101"/>
      <c r="DB87" s="101"/>
      <c r="DC87" s="101"/>
      <c r="DD87" s="101"/>
      <c r="DE87" s="101"/>
    </row>
    <row r="88" spans="1:109" s="14" customFormat="1" ht="15.75" thickBot="1">
      <c r="A88" s="139" t="s">
        <v>112</v>
      </c>
      <c r="B88" s="140"/>
      <c r="C88" s="141"/>
      <c r="D88" s="49"/>
      <c r="E88" s="50"/>
      <c r="F88" s="50"/>
      <c r="G88" s="51"/>
      <c r="H88" s="51"/>
      <c r="I88" s="50"/>
      <c r="J88" s="52"/>
      <c r="K88" s="50"/>
      <c r="L88" s="51"/>
      <c r="M88" s="51"/>
      <c r="N88" s="51"/>
      <c r="O88" s="50"/>
      <c r="P88" s="50"/>
      <c r="Q88" s="51"/>
      <c r="R88" s="50"/>
      <c r="S88" s="51"/>
      <c r="T88" s="51"/>
      <c r="U88" s="50"/>
      <c r="V88" s="50"/>
      <c r="W88" s="50"/>
      <c r="X88" s="51"/>
      <c r="Y88" s="124"/>
      <c r="Z88" s="116"/>
      <c r="AA88" s="51"/>
      <c r="AB88" s="50"/>
      <c r="AC88" s="51"/>
      <c r="AD88" s="50"/>
      <c r="AE88" s="53"/>
      <c r="AF88" s="51"/>
      <c r="AG88" s="54"/>
      <c r="AH88" s="51"/>
      <c r="AI88" s="51"/>
      <c r="AJ88" s="51"/>
      <c r="AK88" s="55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1"/>
      <c r="BN88" s="101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1"/>
      <c r="BZ88" s="101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1"/>
      <c r="CM88" s="101"/>
      <c r="CN88" s="101"/>
      <c r="CO88" s="101"/>
      <c r="CP88" s="101"/>
      <c r="CQ88" s="101"/>
      <c r="CR88" s="101"/>
      <c r="CS88" s="101"/>
      <c r="CT88" s="101"/>
      <c r="CU88" s="101"/>
      <c r="CV88" s="101"/>
      <c r="CW88" s="101"/>
      <c r="CX88" s="101"/>
      <c r="CY88" s="101"/>
      <c r="CZ88" s="101"/>
      <c r="DA88" s="101"/>
      <c r="DB88" s="101"/>
      <c r="DC88" s="101"/>
      <c r="DD88" s="101"/>
      <c r="DE88" s="101"/>
    </row>
    <row r="89" spans="1:109" s="12" customFormat="1">
      <c r="A89" s="15" t="s">
        <v>257</v>
      </c>
      <c r="B89" s="16">
        <v>40486</v>
      </c>
      <c r="C89" s="17" t="s">
        <v>36</v>
      </c>
      <c r="D89" s="56">
        <v>0.5</v>
      </c>
      <c r="E89" s="57" t="s">
        <v>258</v>
      </c>
      <c r="F89" s="57" t="s">
        <v>249</v>
      </c>
      <c r="G89" s="57" t="s">
        <v>250</v>
      </c>
      <c r="H89" s="57" t="s">
        <v>259</v>
      </c>
      <c r="I89" s="58" t="s">
        <v>249</v>
      </c>
      <c r="J89" s="58" t="s">
        <v>250</v>
      </c>
      <c r="K89" s="58">
        <v>500</v>
      </c>
      <c r="L89" s="58">
        <v>75.7</v>
      </c>
      <c r="M89" s="58">
        <v>1310</v>
      </c>
      <c r="N89" s="58" t="s">
        <v>250</v>
      </c>
      <c r="O89" s="58">
        <v>6</v>
      </c>
      <c r="P89" s="58">
        <v>177000</v>
      </c>
      <c r="Q89" s="58" t="s">
        <v>260</v>
      </c>
      <c r="R89" s="58">
        <v>18</v>
      </c>
      <c r="S89" s="58">
        <v>0.223</v>
      </c>
      <c r="T89" s="58">
        <v>1100</v>
      </c>
      <c r="U89" s="58">
        <v>105000</v>
      </c>
      <c r="V89" s="59" t="s">
        <v>250</v>
      </c>
      <c r="W89" s="59">
        <v>71</v>
      </c>
      <c r="X89" s="59">
        <v>1410</v>
      </c>
      <c r="Y89" s="125" t="s">
        <v>245</v>
      </c>
      <c r="Z89" s="117" t="s">
        <v>241</v>
      </c>
      <c r="AA89" s="59">
        <v>2470</v>
      </c>
      <c r="AB89" s="59" t="s">
        <v>249</v>
      </c>
      <c r="AC89" s="59">
        <v>8340</v>
      </c>
      <c r="AD89" s="59" t="s">
        <v>261</v>
      </c>
      <c r="AE89" s="60">
        <v>4140</v>
      </c>
      <c r="AF89" s="59" t="s">
        <v>261</v>
      </c>
      <c r="AG89" s="61">
        <v>2</v>
      </c>
      <c r="AH89" s="62">
        <v>13</v>
      </c>
      <c r="AI89" s="62" t="s">
        <v>261</v>
      </c>
      <c r="AJ89" s="62">
        <v>665000</v>
      </c>
      <c r="AK89" s="63" t="s">
        <v>241</v>
      </c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1"/>
      <c r="BN89" s="101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1"/>
      <c r="BZ89" s="101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1"/>
      <c r="CM89" s="101"/>
      <c r="CN89" s="101"/>
      <c r="CO89" s="101"/>
      <c r="CP89" s="101"/>
      <c r="CQ89" s="101"/>
      <c r="CR89" s="101"/>
      <c r="CS89" s="101"/>
      <c r="CT89" s="101"/>
      <c r="CU89" s="101"/>
      <c r="CV89" s="101"/>
      <c r="CW89" s="101"/>
      <c r="CX89" s="101"/>
      <c r="CY89" s="101"/>
      <c r="CZ89" s="101"/>
      <c r="DA89" s="101"/>
      <c r="DB89" s="101"/>
      <c r="DC89" s="101"/>
      <c r="DD89" s="101"/>
      <c r="DE89" s="101"/>
    </row>
    <row r="90" spans="1:109" s="12" customFormat="1">
      <c r="A90" s="18" t="s">
        <v>257</v>
      </c>
      <c r="B90" s="19">
        <v>40486</v>
      </c>
      <c r="C90" s="20" t="s">
        <v>155</v>
      </c>
      <c r="D90" s="64">
        <v>0.5</v>
      </c>
      <c r="E90" s="65" t="s">
        <v>258</v>
      </c>
      <c r="F90" s="65" t="s">
        <v>249</v>
      </c>
      <c r="G90" s="65" t="s">
        <v>250</v>
      </c>
      <c r="H90" s="65" t="s">
        <v>259</v>
      </c>
      <c r="I90" s="66" t="s">
        <v>249</v>
      </c>
      <c r="J90" s="66" t="s">
        <v>250</v>
      </c>
      <c r="K90" s="66">
        <v>486</v>
      </c>
      <c r="L90" s="66">
        <v>77.2</v>
      </c>
      <c r="M90" s="66">
        <v>1340</v>
      </c>
      <c r="N90" s="66" t="s">
        <v>250</v>
      </c>
      <c r="O90" s="66">
        <v>5</v>
      </c>
      <c r="P90" s="66">
        <v>173000</v>
      </c>
      <c r="Q90" s="66" t="s">
        <v>260</v>
      </c>
      <c r="R90" s="66">
        <v>18</v>
      </c>
      <c r="S90" s="66">
        <v>0.214</v>
      </c>
      <c r="T90" s="66">
        <v>1120</v>
      </c>
      <c r="U90" s="66">
        <v>108000</v>
      </c>
      <c r="V90" s="67" t="s">
        <v>250</v>
      </c>
      <c r="W90" s="67">
        <v>73</v>
      </c>
      <c r="X90" s="67">
        <v>1440</v>
      </c>
      <c r="Y90" s="126" t="s">
        <v>245</v>
      </c>
      <c r="Z90" s="118" t="s">
        <v>241</v>
      </c>
      <c r="AA90" s="67">
        <v>2510</v>
      </c>
      <c r="AB90" s="67" t="s">
        <v>249</v>
      </c>
      <c r="AC90" s="67">
        <v>7930</v>
      </c>
      <c r="AD90" s="67" t="s">
        <v>261</v>
      </c>
      <c r="AE90" s="68">
        <v>4200</v>
      </c>
      <c r="AF90" s="67" t="s">
        <v>261</v>
      </c>
      <c r="AG90" s="69">
        <v>2</v>
      </c>
      <c r="AH90" s="70">
        <v>13</v>
      </c>
      <c r="AI90" s="70" t="s">
        <v>261</v>
      </c>
      <c r="AJ90" s="70">
        <v>688000</v>
      </c>
      <c r="AK90" s="71" t="s">
        <v>241</v>
      </c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1"/>
      <c r="BN90" s="101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1"/>
      <c r="BZ90" s="101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1"/>
      <c r="CM90" s="101"/>
      <c r="CN90" s="101"/>
      <c r="CO90" s="101"/>
      <c r="CP90" s="101"/>
      <c r="CQ90" s="101"/>
      <c r="CR90" s="101"/>
      <c r="CS90" s="101"/>
      <c r="CT90" s="101"/>
      <c r="CU90" s="101"/>
      <c r="CV90" s="101"/>
      <c r="CW90" s="101"/>
      <c r="CX90" s="101"/>
      <c r="CY90" s="101"/>
      <c r="CZ90" s="101"/>
      <c r="DA90" s="101"/>
      <c r="DB90" s="101"/>
      <c r="DC90" s="101"/>
      <c r="DD90" s="101"/>
      <c r="DE90" s="101"/>
    </row>
    <row r="91" spans="1:109" s="21" customFormat="1">
      <c r="A91" s="133" t="s">
        <v>43</v>
      </c>
      <c r="B91" s="134"/>
      <c r="C91" s="135"/>
      <c r="D91" s="40">
        <f>IFERROR((((2*(ABS((D89-D90))))/(D90+D89))*100),Refs!$C$8)</f>
        <v>0</v>
      </c>
      <c r="E91" s="41" t="str">
        <f>IFERROR((((2*(ABS((E89-E90))))/(E90+E89))*100),Refs!$C$8)</f>
        <v>N/A</v>
      </c>
      <c r="F91" s="41" t="str">
        <f>IFERROR((((2*(ABS((F89-F90))))/(F90+F89))*100),Refs!$C$8)</f>
        <v>N/A</v>
      </c>
      <c r="G91" s="41" t="str">
        <f>IFERROR((((2*(ABS((G89-G90))))/(G90+G89))*100),Refs!$C$8)</f>
        <v>N/A</v>
      </c>
      <c r="H91" s="41" t="str">
        <f>IFERROR((((2*(ABS((H89-H90))))/(H90+H89))*100),Refs!$C$8)</f>
        <v>N/A</v>
      </c>
      <c r="I91" s="41" t="str">
        <f>IFERROR((((2*(ABS((I89-I90))))/(I90+I89))*100),Refs!$C$8)</f>
        <v>N/A</v>
      </c>
      <c r="J91" s="41" t="str">
        <f>IFERROR((((2*(ABS((J89-J90))))/(J90+J89))*100),Refs!$C$8)</f>
        <v>N/A</v>
      </c>
      <c r="K91" s="41">
        <f>IFERROR((((2*(ABS((K89-K90))))/(K90+K89))*100),Refs!$C$8)</f>
        <v>2.8397565922920891</v>
      </c>
      <c r="L91" s="41">
        <f>IFERROR((((2*(ABS((L89-L90))))/(L90+L89))*100),Refs!$C$8)</f>
        <v>1.9620667102681491</v>
      </c>
      <c r="M91" s="41">
        <f>IFERROR((((2*(ABS((M89-M90))))/(M90+M89))*100),Refs!$C$8)</f>
        <v>2.2641509433962264</v>
      </c>
      <c r="N91" s="41" t="str">
        <f>IFERROR((((2*(ABS((N89-N90))))/(N90+N89))*100),Refs!$C$8)</f>
        <v>N/A</v>
      </c>
      <c r="O91" s="41">
        <f>IFERROR((((2*(ABS((O89-O90))))/(O90+O89))*100),Refs!$C$8)</f>
        <v>18.181818181818183</v>
      </c>
      <c r="P91" s="41">
        <f>IFERROR((((2*(ABS((P89-P90))))/(P90+P89))*100),Refs!$C$8)</f>
        <v>2.2857142857142856</v>
      </c>
      <c r="Q91" s="41" t="str">
        <f>IFERROR((((2*(ABS((Q89-Q90))))/(Q90+Q89))*100),Refs!$C$8)</f>
        <v>N/A</v>
      </c>
      <c r="R91" s="41">
        <f>IFERROR((((2*(ABS((R89-R90))))/(R90+R89))*100),Refs!$C$8)</f>
        <v>0</v>
      </c>
      <c r="S91" s="41">
        <f>IFERROR((((2*(ABS((S89-S90))))/(S90+S89))*100),Refs!$C$8)</f>
        <v>4.1189931350114453</v>
      </c>
      <c r="T91" s="41">
        <f>IFERROR((((2*(ABS((T89-T90))))/(T90+T89))*100),Refs!$C$8)</f>
        <v>1.8018018018018018</v>
      </c>
      <c r="U91" s="41">
        <f>IFERROR((((2*(ABS((U89-U90))))/(U90+U89))*100),Refs!$C$8)</f>
        <v>2.8169014084507045</v>
      </c>
      <c r="V91" s="41" t="str">
        <f>IFERROR((((2*(ABS((V89-V90))))/(V90+V89))*100),Refs!$C$8)</f>
        <v>N/A</v>
      </c>
      <c r="W91" s="41">
        <f>IFERROR((((2*(ABS((W89-W90))))/(W90+W89))*100),Refs!$C$8)</f>
        <v>2.7777777777777777</v>
      </c>
      <c r="X91" s="41">
        <f>IFERROR((((2*(ABS((X89-X90))))/(X90+X89))*100),Refs!$C$8)</f>
        <v>2.1052631578947367</v>
      </c>
      <c r="Y91" s="42" t="str">
        <f>IFERROR((((2*(ABS((Y89-Y90))))/(Y90+Y89))*100),Refs!$C$8)</f>
        <v>N/A</v>
      </c>
      <c r="Z91" s="113" t="str">
        <f>IFERROR((((2*(ABS((Z89-Z90))))/(Z90+Z89))*100),Refs!$C$8)</f>
        <v>N/A</v>
      </c>
      <c r="AA91" s="41">
        <f>IFERROR((((2*(ABS((AA89-AA90))))/(AA90+AA89))*100),Refs!$C$8)</f>
        <v>1.6064257028112447</v>
      </c>
      <c r="AB91" s="41" t="str">
        <f>IFERROR((((2*(ABS((AB89-AB90))))/(AB90+AB89))*100),Refs!$C$8)</f>
        <v>N/A</v>
      </c>
      <c r="AC91" s="41">
        <f>IFERROR((((2*(ABS((AC89-AC90))))/(AC90+AC89))*100),Refs!$C$8)</f>
        <v>5.039950829748002</v>
      </c>
      <c r="AD91" s="41" t="str">
        <f>IFERROR((((2*(ABS((AD89-AD90))))/(AD90+AD89))*100),Refs!$C$8)</f>
        <v>N/A</v>
      </c>
      <c r="AE91" s="41">
        <f>IFERROR((((2*(ABS((AE89-AE90))))/(AE90+AE89))*100),Refs!$C$8)</f>
        <v>1.4388489208633095</v>
      </c>
      <c r="AF91" s="41" t="str">
        <f>IFERROR((((2*(ABS((AF89-AF90))))/(AF90+AF89))*100),Refs!$C$8)</f>
        <v>N/A</v>
      </c>
      <c r="AG91" s="41">
        <f>IFERROR((((2*(ABS((AG89-AG90))))/(AG90+AG89))*100),Refs!$C$8)</f>
        <v>0</v>
      </c>
      <c r="AH91" s="41">
        <f>IFERROR((((2*(ABS((AH89-AH90))))/(AH90+AH89))*100),Refs!$C$8)</f>
        <v>0</v>
      </c>
      <c r="AI91" s="41" t="str">
        <f>IFERROR((((2*(ABS((AI89-AI90))))/(AI90+AI89))*100),Refs!$C$8)</f>
        <v>N/A</v>
      </c>
      <c r="AJ91" s="41">
        <f>IFERROR((((2*(ABS((AJ89-AJ90))))/(AJ90+AJ89))*100),Refs!$C$8)</f>
        <v>3.3998521803399848</v>
      </c>
      <c r="AK91" s="42" t="str">
        <f>IFERROR((((2*(ABS((AK89-AK90))))/(AK90+AK89))*100),Refs!$C$8)</f>
        <v>N/A</v>
      </c>
      <c r="AL91" s="104"/>
      <c r="AM91" s="104"/>
      <c r="AN91" s="104"/>
      <c r="AO91" s="104"/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  <c r="BA91" s="104"/>
      <c r="BB91" s="104"/>
      <c r="BC91" s="104"/>
      <c r="BD91" s="104"/>
      <c r="BE91" s="104"/>
      <c r="BF91" s="104"/>
      <c r="BG91" s="104"/>
      <c r="BH91" s="104"/>
      <c r="BI91" s="104"/>
      <c r="BJ91" s="104"/>
      <c r="BK91" s="104"/>
      <c r="BL91" s="104"/>
      <c r="BM91" s="104"/>
      <c r="BN91" s="104"/>
      <c r="BO91" s="104"/>
      <c r="BP91" s="104"/>
      <c r="BQ91" s="104"/>
      <c r="BR91" s="104"/>
      <c r="BS91" s="104"/>
      <c r="BT91" s="104"/>
      <c r="BU91" s="104"/>
      <c r="BV91" s="104"/>
      <c r="BW91" s="104"/>
      <c r="BX91" s="104"/>
      <c r="BY91" s="104"/>
      <c r="BZ91" s="104"/>
      <c r="CA91" s="104"/>
      <c r="CB91" s="104"/>
      <c r="CC91" s="104"/>
      <c r="CD91" s="104"/>
      <c r="CE91" s="104"/>
      <c r="CF91" s="104"/>
      <c r="CG91" s="104"/>
      <c r="CH91" s="104"/>
      <c r="CI91" s="104"/>
      <c r="CJ91" s="104"/>
      <c r="CK91" s="104"/>
      <c r="CL91" s="104"/>
      <c r="CM91" s="104"/>
      <c r="CN91" s="104"/>
      <c r="CO91" s="104"/>
      <c r="CP91" s="104"/>
      <c r="CQ91" s="104"/>
      <c r="CR91" s="104"/>
      <c r="CS91" s="104"/>
      <c r="CT91" s="104"/>
      <c r="CU91" s="104"/>
      <c r="CV91" s="104"/>
      <c r="CW91" s="104"/>
      <c r="CX91" s="104"/>
      <c r="CY91" s="104"/>
      <c r="CZ91" s="104"/>
      <c r="DA91" s="104"/>
      <c r="DB91" s="104"/>
      <c r="DC91" s="104"/>
      <c r="DD91" s="104"/>
      <c r="DE91" s="104"/>
    </row>
    <row r="92" spans="1:109" s="13" customFormat="1">
      <c r="A92" s="136" t="s">
        <v>110</v>
      </c>
      <c r="B92" s="137"/>
      <c r="C92" s="138"/>
      <c r="D92" s="43"/>
      <c r="E92" s="44"/>
      <c r="F92" s="44"/>
      <c r="G92" s="27"/>
      <c r="H92" s="27"/>
      <c r="I92" s="44"/>
      <c r="J92" s="27"/>
      <c r="K92" s="44"/>
      <c r="L92" s="27"/>
      <c r="M92" s="27"/>
      <c r="N92" s="27"/>
      <c r="O92" s="44"/>
      <c r="P92" s="44"/>
      <c r="Q92" s="27"/>
      <c r="R92" s="44"/>
      <c r="S92" s="27"/>
      <c r="T92" s="27"/>
      <c r="U92" s="26"/>
      <c r="V92" s="44"/>
      <c r="W92" s="44"/>
      <c r="X92" s="27"/>
      <c r="Y92" s="123"/>
      <c r="Z92" s="114"/>
      <c r="AA92" s="27"/>
      <c r="AB92" s="44"/>
      <c r="AC92" s="27"/>
      <c r="AD92" s="44"/>
      <c r="AE92" s="45"/>
      <c r="AF92" s="27"/>
      <c r="AG92" s="46"/>
      <c r="AH92" s="27"/>
      <c r="AI92" s="27"/>
      <c r="AJ92" s="27"/>
      <c r="AK92" s="47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AZ92" s="101"/>
      <c r="BA92" s="101"/>
      <c r="BB92" s="101"/>
      <c r="BC92" s="101"/>
      <c r="BD92" s="101"/>
      <c r="BE92" s="101"/>
      <c r="BF92" s="101"/>
      <c r="BG92" s="101"/>
      <c r="BH92" s="101"/>
      <c r="BI92" s="101"/>
      <c r="BJ92" s="101"/>
      <c r="BK92" s="101"/>
      <c r="BL92" s="101"/>
      <c r="BM92" s="101"/>
      <c r="BN92" s="101"/>
      <c r="BO92" s="101"/>
      <c r="BP92" s="101"/>
      <c r="BQ92" s="101"/>
      <c r="BR92" s="101"/>
      <c r="BS92" s="101"/>
      <c r="BT92" s="101"/>
      <c r="BU92" s="101"/>
      <c r="BV92" s="101"/>
      <c r="BW92" s="101"/>
      <c r="BX92" s="101"/>
      <c r="BY92" s="101"/>
      <c r="BZ92" s="101"/>
      <c r="CA92" s="101"/>
      <c r="CB92" s="101"/>
      <c r="CC92" s="101"/>
      <c r="CD92" s="101"/>
      <c r="CE92" s="101"/>
      <c r="CF92" s="101"/>
      <c r="CG92" s="101"/>
      <c r="CH92" s="101"/>
      <c r="CI92" s="101"/>
      <c r="CJ92" s="101"/>
      <c r="CK92" s="101"/>
      <c r="CL92" s="101"/>
      <c r="CM92" s="101"/>
      <c r="CN92" s="101"/>
      <c r="CO92" s="101"/>
      <c r="CP92" s="101"/>
      <c r="CQ92" s="101"/>
      <c r="CR92" s="101"/>
      <c r="CS92" s="101"/>
      <c r="CT92" s="101"/>
      <c r="CU92" s="101"/>
      <c r="CV92" s="101"/>
      <c r="CW92" s="101"/>
      <c r="CX92" s="101"/>
      <c r="CY92" s="101"/>
      <c r="CZ92" s="101"/>
      <c r="DA92" s="101"/>
      <c r="DB92" s="101"/>
      <c r="DC92" s="101"/>
      <c r="DD92" s="101"/>
      <c r="DE92" s="101"/>
    </row>
    <row r="93" spans="1:109" s="13" customFormat="1">
      <c r="A93" s="136" t="s">
        <v>111</v>
      </c>
      <c r="B93" s="137"/>
      <c r="C93" s="138"/>
      <c r="D93" s="43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48"/>
      <c r="V93" s="27"/>
      <c r="W93" s="27"/>
      <c r="X93" s="27"/>
      <c r="Y93" s="47"/>
      <c r="Z93" s="115"/>
      <c r="AA93" s="27"/>
      <c r="AB93" s="27"/>
      <c r="AC93" s="27"/>
      <c r="AD93" s="27"/>
      <c r="AE93" s="45"/>
      <c r="AF93" s="27"/>
      <c r="AG93" s="46"/>
      <c r="AH93" s="27"/>
      <c r="AI93" s="27"/>
      <c r="AJ93" s="27"/>
      <c r="AK93" s="47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1"/>
      <c r="BN93" s="101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1"/>
      <c r="BZ93" s="101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1"/>
      <c r="CM93" s="101"/>
      <c r="CN93" s="101"/>
      <c r="CO93" s="101"/>
      <c r="CP93" s="101"/>
      <c r="CQ93" s="101"/>
      <c r="CR93" s="101"/>
      <c r="CS93" s="101"/>
      <c r="CT93" s="101"/>
      <c r="CU93" s="101"/>
      <c r="CV93" s="101"/>
      <c r="CW93" s="101"/>
      <c r="CX93" s="101"/>
      <c r="CY93" s="101"/>
      <c r="CZ93" s="101"/>
      <c r="DA93" s="101"/>
      <c r="DB93" s="101"/>
      <c r="DC93" s="101"/>
      <c r="DD93" s="101"/>
      <c r="DE93" s="101"/>
    </row>
    <row r="94" spans="1:109" s="14" customFormat="1" ht="15.75" thickBot="1">
      <c r="A94" s="139" t="s">
        <v>112</v>
      </c>
      <c r="B94" s="140"/>
      <c r="C94" s="141"/>
      <c r="D94" s="49"/>
      <c r="E94" s="50"/>
      <c r="F94" s="50"/>
      <c r="G94" s="51"/>
      <c r="H94" s="51"/>
      <c r="I94" s="50"/>
      <c r="J94" s="51"/>
      <c r="K94" s="50"/>
      <c r="L94" s="51"/>
      <c r="M94" s="51"/>
      <c r="N94" s="51"/>
      <c r="O94" s="50"/>
      <c r="P94" s="50"/>
      <c r="Q94" s="51"/>
      <c r="R94" s="50"/>
      <c r="S94" s="51"/>
      <c r="T94" s="51"/>
      <c r="U94" s="52"/>
      <c r="V94" s="50"/>
      <c r="W94" s="50"/>
      <c r="X94" s="51"/>
      <c r="Y94" s="124"/>
      <c r="Z94" s="116"/>
      <c r="AA94" s="51"/>
      <c r="AB94" s="50"/>
      <c r="AC94" s="51"/>
      <c r="AD94" s="50"/>
      <c r="AE94" s="53"/>
      <c r="AF94" s="51"/>
      <c r="AG94" s="54"/>
      <c r="AH94" s="51"/>
      <c r="AI94" s="51"/>
      <c r="AJ94" s="51"/>
      <c r="AK94" s="55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1"/>
      <c r="BN94" s="101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1"/>
      <c r="BZ94" s="101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1"/>
      <c r="CM94" s="101"/>
      <c r="CN94" s="101"/>
      <c r="CO94" s="101"/>
      <c r="CP94" s="101"/>
      <c r="CQ94" s="101"/>
      <c r="CR94" s="101"/>
      <c r="CS94" s="101"/>
      <c r="CT94" s="101"/>
      <c r="CU94" s="101"/>
      <c r="CV94" s="101"/>
      <c r="CW94" s="101"/>
      <c r="CX94" s="101"/>
      <c r="CY94" s="101"/>
      <c r="CZ94" s="101"/>
      <c r="DA94" s="101"/>
      <c r="DB94" s="101"/>
      <c r="DC94" s="101"/>
      <c r="DD94" s="101"/>
      <c r="DE94" s="101"/>
    </row>
    <row r="95" spans="1:109" s="12" customFormat="1">
      <c r="A95" s="15" t="s">
        <v>41</v>
      </c>
      <c r="B95" s="16">
        <v>40500</v>
      </c>
      <c r="C95" s="17" t="s">
        <v>36</v>
      </c>
      <c r="D95" s="56" t="s">
        <v>40</v>
      </c>
      <c r="E95" s="57">
        <v>1.4</v>
      </c>
      <c r="F95" s="57">
        <v>0.25</v>
      </c>
      <c r="G95" s="57">
        <v>57.5</v>
      </c>
      <c r="H95" s="57" t="s">
        <v>119</v>
      </c>
      <c r="I95" s="58" t="s">
        <v>67</v>
      </c>
      <c r="J95" s="58" t="s">
        <v>40</v>
      </c>
      <c r="K95" s="58">
        <v>194</v>
      </c>
      <c r="L95" s="58">
        <v>0.09</v>
      </c>
      <c r="M95" s="58">
        <v>13</v>
      </c>
      <c r="N95" s="58" t="s">
        <v>39</v>
      </c>
      <c r="O95" s="58">
        <v>0.3</v>
      </c>
      <c r="P95" s="58">
        <v>194</v>
      </c>
      <c r="Q95" s="58"/>
      <c r="R95" s="58">
        <v>3.18</v>
      </c>
      <c r="S95" s="58">
        <v>1.18E-2</v>
      </c>
      <c r="T95" s="58">
        <v>38.200000000000003</v>
      </c>
      <c r="U95" s="58">
        <v>8710</v>
      </c>
      <c r="V95" s="59">
        <v>0.56000000000000005</v>
      </c>
      <c r="W95" s="59">
        <v>12.1</v>
      </c>
      <c r="X95" s="59">
        <v>18.100000000000001</v>
      </c>
      <c r="Y95" s="125">
        <v>7.0000000000000007E-2</v>
      </c>
      <c r="Z95" s="117">
        <v>0.08</v>
      </c>
      <c r="AA95" s="59">
        <v>175</v>
      </c>
      <c r="AB95" s="59">
        <v>0.21</v>
      </c>
      <c r="AC95" s="59">
        <v>6880</v>
      </c>
      <c r="AD95" s="59" t="s">
        <v>67</v>
      </c>
      <c r="AE95" s="60">
        <v>539</v>
      </c>
      <c r="AF95" s="59" t="s">
        <v>38</v>
      </c>
      <c r="AG95" s="61">
        <v>7.0999999999999994E-2</v>
      </c>
      <c r="AH95" s="62">
        <v>3.13</v>
      </c>
      <c r="AI95" s="62" t="s">
        <v>37</v>
      </c>
      <c r="AJ95" s="62">
        <v>123</v>
      </c>
      <c r="AK95" s="63" t="s">
        <v>39</v>
      </c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1"/>
      <c r="BN95" s="101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1"/>
      <c r="BZ95" s="101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1"/>
      <c r="CM95" s="101"/>
      <c r="CN95" s="101"/>
      <c r="CO95" s="101"/>
      <c r="CP95" s="101"/>
      <c r="CQ95" s="101"/>
      <c r="CR95" s="101"/>
      <c r="CS95" s="101"/>
      <c r="CT95" s="101"/>
      <c r="CU95" s="101"/>
      <c r="CV95" s="101"/>
      <c r="CW95" s="101"/>
      <c r="CX95" s="101"/>
      <c r="CY95" s="101"/>
      <c r="CZ95" s="101"/>
      <c r="DA95" s="101"/>
      <c r="DB95" s="101"/>
      <c r="DC95" s="101"/>
      <c r="DD95" s="101"/>
      <c r="DE95" s="101"/>
    </row>
    <row r="96" spans="1:109" s="12" customFormat="1">
      <c r="A96" s="18" t="s">
        <v>41</v>
      </c>
      <c r="B96" s="19">
        <v>40500</v>
      </c>
      <c r="C96" s="20" t="s">
        <v>155</v>
      </c>
      <c r="D96" s="64" t="s">
        <v>40</v>
      </c>
      <c r="E96" s="65">
        <v>1.4</v>
      </c>
      <c r="F96" s="65">
        <v>0.26</v>
      </c>
      <c r="G96" s="65">
        <v>55.8</v>
      </c>
      <c r="H96" s="65" t="s">
        <v>119</v>
      </c>
      <c r="I96" s="66" t="s">
        <v>67</v>
      </c>
      <c r="J96" s="66" t="s">
        <v>40</v>
      </c>
      <c r="K96" s="66">
        <v>176</v>
      </c>
      <c r="L96" s="66">
        <v>0.107</v>
      </c>
      <c r="M96" s="66">
        <v>13.3</v>
      </c>
      <c r="N96" s="66" t="s">
        <v>39</v>
      </c>
      <c r="O96" s="66">
        <v>0.45</v>
      </c>
      <c r="P96" s="66">
        <v>173</v>
      </c>
      <c r="Q96" s="66"/>
      <c r="R96" s="66">
        <v>3.29</v>
      </c>
      <c r="S96" s="66">
        <v>1.1599999999999999E-2</v>
      </c>
      <c r="T96" s="66">
        <v>39.4</v>
      </c>
      <c r="U96" s="66">
        <v>8940</v>
      </c>
      <c r="V96" s="67">
        <v>0.54</v>
      </c>
      <c r="W96" s="67">
        <v>12.5</v>
      </c>
      <c r="X96" s="67">
        <v>19.100000000000001</v>
      </c>
      <c r="Y96" s="126">
        <v>2.7E-2</v>
      </c>
      <c r="Z96" s="118">
        <v>0.08</v>
      </c>
      <c r="AA96" s="67">
        <v>180</v>
      </c>
      <c r="AB96" s="67">
        <v>0.19</v>
      </c>
      <c r="AC96" s="67">
        <v>6320</v>
      </c>
      <c r="AD96" s="67" t="s">
        <v>67</v>
      </c>
      <c r="AE96" s="68">
        <v>527</v>
      </c>
      <c r="AF96" s="67" t="s">
        <v>38</v>
      </c>
      <c r="AG96" s="69">
        <v>6.9000000000000006E-2</v>
      </c>
      <c r="AH96" s="70">
        <v>3.07</v>
      </c>
      <c r="AI96" s="70" t="s">
        <v>37</v>
      </c>
      <c r="AJ96" s="70">
        <v>127</v>
      </c>
      <c r="AK96" s="71" t="s">
        <v>39</v>
      </c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1"/>
      <c r="BN96" s="101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1"/>
      <c r="BZ96" s="101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1"/>
      <c r="CM96" s="101"/>
      <c r="CN96" s="101"/>
      <c r="CO96" s="101"/>
      <c r="CP96" s="101"/>
      <c r="CQ96" s="101"/>
      <c r="CR96" s="101"/>
      <c r="CS96" s="101"/>
      <c r="CT96" s="101"/>
      <c r="CU96" s="101"/>
      <c r="CV96" s="101"/>
      <c r="CW96" s="101"/>
      <c r="CX96" s="101"/>
      <c r="CY96" s="101"/>
      <c r="CZ96" s="101"/>
      <c r="DA96" s="101"/>
      <c r="DB96" s="101"/>
      <c r="DC96" s="101"/>
      <c r="DD96" s="101"/>
      <c r="DE96" s="101"/>
    </row>
    <row r="97" spans="1:109" s="21" customFormat="1">
      <c r="A97" s="133" t="s">
        <v>43</v>
      </c>
      <c r="B97" s="134"/>
      <c r="C97" s="135"/>
      <c r="D97" s="40" t="str">
        <f>IFERROR((((2*(ABS((D95-D96))))/(D96+D95))*100),Refs!$C$8)</f>
        <v>N/A</v>
      </c>
      <c r="E97" s="41">
        <f>IFERROR((((2*(ABS((E95-E96))))/(E96+E95))*100),Refs!$C$8)</f>
        <v>0</v>
      </c>
      <c r="F97" s="41">
        <f>IFERROR((((2*(ABS((F95-F96))))/(F96+F95))*100),Refs!$C$8)</f>
        <v>3.9215686274509838</v>
      </c>
      <c r="G97" s="41">
        <f>IFERROR((((2*(ABS((G95-G96))))/(G96+G95))*100),Refs!$C$8)</f>
        <v>3.0008826125331027</v>
      </c>
      <c r="H97" s="41" t="str">
        <f>IFERROR((((2*(ABS((H95-H96))))/(H96+H95))*100),Refs!$C$8)</f>
        <v>N/A</v>
      </c>
      <c r="I97" s="41" t="str">
        <f>IFERROR((((2*(ABS((I95-I96))))/(I96+I95))*100),Refs!$C$8)</f>
        <v>N/A</v>
      </c>
      <c r="J97" s="41" t="str">
        <f>IFERROR((((2*(ABS((J95-J96))))/(J96+J95))*100),Refs!$C$8)</f>
        <v>N/A</v>
      </c>
      <c r="K97" s="41">
        <f>IFERROR((((2*(ABS((K95-K96))))/(K96+K95))*100),Refs!$C$8)</f>
        <v>9.7297297297297298</v>
      </c>
      <c r="L97" s="41">
        <f>IFERROR((((2*(ABS((L95-L96))))/(L96+L95))*100),Refs!$C$8)</f>
        <v>17.258883248730967</v>
      </c>
      <c r="M97" s="41">
        <f>IFERROR((((2*(ABS((M95-M96))))/(M96+M95))*100),Refs!$C$8)</f>
        <v>2.281368821292781</v>
      </c>
      <c r="N97" s="41" t="str">
        <f>IFERROR((((2*(ABS((N95-N96))))/(N96+N95))*100),Refs!$C$8)</f>
        <v>N/A</v>
      </c>
      <c r="O97" s="41">
        <f>IFERROR((((2*(ABS((O95-O96))))/(O96+O95))*100),Refs!$C$8)</f>
        <v>40.000000000000007</v>
      </c>
      <c r="P97" s="41">
        <f>IFERROR((((2*(ABS((P95-P96))))/(P96+P95))*100),Refs!$C$8)</f>
        <v>11.444141689373296</v>
      </c>
      <c r="Q97" s="41" t="str">
        <f>IFERROR((((2*(ABS((Q95-Q96))))/(Q96+Q95))*100),Refs!$C$8)</f>
        <v>N/A</v>
      </c>
      <c r="R97" s="41">
        <f>IFERROR((((2*(ABS((R95-R96))))/(R96+R95))*100),Refs!$C$8)</f>
        <v>3.400309119010815</v>
      </c>
      <c r="S97" s="41">
        <f>IFERROR((((2*(ABS((S95-S96))))/(S96+S95))*100),Refs!$C$8)</f>
        <v>1.709401709401714</v>
      </c>
      <c r="T97" s="41">
        <f>IFERROR((((2*(ABS((T95-T96))))/(T96+T95))*100),Refs!$C$8)</f>
        <v>3.0927835051546286</v>
      </c>
      <c r="U97" s="41">
        <f>IFERROR((((2*(ABS((U95-U96))))/(U96+U95))*100),Refs!$C$8)</f>
        <v>2.6062322946175636</v>
      </c>
      <c r="V97" s="41">
        <f>IFERROR((((2*(ABS((V95-V96))))/(V96+V95))*100),Refs!$C$8)</f>
        <v>3.6363636363636389</v>
      </c>
      <c r="W97" s="41">
        <f>IFERROR((((2*(ABS((W95-W96))))/(W96+W95))*100),Refs!$C$8)</f>
        <v>3.2520325203252058</v>
      </c>
      <c r="X97" s="41">
        <f>IFERROR((((2*(ABS((X95-X96))))/(X96+X95))*100),Refs!$C$8)</f>
        <v>5.376344086021505</v>
      </c>
      <c r="Y97" s="42">
        <f>IFERROR((((2*(ABS((Y95-Y96))))/(Y96+Y95))*100),Refs!$C$8)</f>
        <v>88.659793814433002</v>
      </c>
      <c r="Z97" s="113">
        <f>IFERROR((((2*(ABS((Z95-Z96))))/(Z96+Z95))*100),Refs!$C$8)</f>
        <v>0</v>
      </c>
      <c r="AA97" s="41">
        <f>IFERROR((((2*(ABS((AA95-AA96))))/(AA96+AA95))*100),Refs!$C$8)</f>
        <v>2.8169014084507045</v>
      </c>
      <c r="AB97" s="41">
        <f>IFERROR((((2*(ABS((AB95-AB96))))/(AB96+AB95))*100),Refs!$C$8)</f>
        <v>9.9999999999999947</v>
      </c>
      <c r="AC97" s="41">
        <f>IFERROR((((2*(ABS((AC95-AC96))))/(AC96+AC95))*100),Refs!$C$8)</f>
        <v>8.4848484848484862</v>
      </c>
      <c r="AD97" s="41" t="str">
        <f>IFERROR((((2*(ABS((AD95-AD96))))/(AD96+AD95))*100),Refs!$C$8)</f>
        <v>N/A</v>
      </c>
      <c r="AE97" s="41">
        <f>IFERROR((((2*(ABS((AE95-AE96))))/(AE96+AE95))*100),Refs!$C$8)</f>
        <v>2.2514071294559099</v>
      </c>
      <c r="AF97" s="41" t="str">
        <f>IFERROR((((2*(ABS((AF95-AF96))))/(AF96+AF95))*100),Refs!$C$8)</f>
        <v>N/A</v>
      </c>
      <c r="AG97" s="41">
        <f>IFERROR((((2*(ABS((AG95-AG96))))/(AG96+AG95))*100),Refs!$C$8)</f>
        <v>2.8571428571428399</v>
      </c>
      <c r="AH97" s="41">
        <f>IFERROR((((2*(ABS((AH95-AH96))))/(AH96+AH95))*100),Refs!$C$8)</f>
        <v>1.9354838709677438</v>
      </c>
      <c r="AI97" s="41" t="str">
        <f>IFERROR((((2*(ABS((AI95-AI96))))/(AI96+AI95))*100),Refs!$C$8)</f>
        <v>N/A</v>
      </c>
      <c r="AJ97" s="41">
        <f>IFERROR((((2*(ABS((AJ95-AJ96))))/(AJ96+AJ95))*100),Refs!$C$8)</f>
        <v>3.2</v>
      </c>
      <c r="AK97" s="42" t="str">
        <f>IFERROR((((2*(ABS((AK95-AK96))))/(AK96+AK95))*100),Refs!$C$8)</f>
        <v>N/A</v>
      </c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  <c r="BU97" s="104"/>
      <c r="BV97" s="104"/>
      <c r="BW97" s="104"/>
      <c r="BX97" s="104"/>
      <c r="BY97" s="104"/>
      <c r="BZ97" s="104"/>
      <c r="CA97" s="104"/>
      <c r="CB97" s="104"/>
      <c r="CC97" s="104"/>
      <c r="CD97" s="104"/>
      <c r="CE97" s="104"/>
      <c r="CF97" s="104"/>
      <c r="CG97" s="104"/>
      <c r="CH97" s="104"/>
      <c r="CI97" s="104"/>
      <c r="CJ97" s="104"/>
      <c r="CK97" s="104"/>
      <c r="CL97" s="104"/>
      <c r="CM97" s="104"/>
      <c r="CN97" s="104"/>
      <c r="CO97" s="104"/>
      <c r="CP97" s="104"/>
      <c r="CQ97" s="104"/>
      <c r="CR97" s="104"/>
      <c r="CS97" s="104"/>
      <c r="CT97" s="104"/>
      <c r="CU97" s="104"/>
      <c r="CV97" s="104"/>
      <c r="CW97" s="104"/>
      <c r="CX97" s="104"/>
      <c r="CY97" s="104"/>
      <c r="CZ97" s="104"/>
      <c r="DA97" s="104"/>
      <c r="DB97" s="104"/>
      <c r="DC97" s="104"/>
      <c r="DD97" s="104"/>
      <c r="DE97" s="104"/>
    </row>
    <row r="98" spans="1:109" s="13" customFormat="1" ht="38.25">
      <c r="A98" s="136" t="s">
        <v>110</v>
      </c>
      <c r="B98" s="137"/>
      <c r="C98" s="138"/>
      <c r="D98" s="43"/>
      <c r="E98" s="44"/>
      <c r="F98" s="44"/>
      <c r="G98" s="27"/>
      <c r="H98" s="27"/>
      <c r="I98" s="44"/>
      <c r="J98" s="27"/>
      <c r="K98" s="44"/>
      <c r="L98" s="27"/>
      <c r="M98" s="27"/>
      <c r="N98" s="27"/>
      <c r="O98" s="44"/>
      <c r="P98" s="44"/>
      <c r="Q98" s="27"/>
      <c r="R98" s="44"/>
      <c r="S98" s="27"/>
      <c r="T98" s="27"/>
      <c r="U98" s="44"/>
      <c r="V98" s="44"/>
      <c r="W98" s="44"/>
      <c r="X98" s="27"/>
      <c r="Y98" s="127" t="s">
        <v>254</v>
      </c>
      <c r="Z98" s="114"/>
      <c r="AA98" s="27"/>
      <c r="AB98" s="44"/>
      <c r="AC98" s="27"/>
      <c r="AD98" s="44"/>
      <c r="AE98" s="45"/>
      <c r="AF98" s="27"/>
      <c r="AG98" s="46"/>
      <c r="AH98" s="27"/>
      <c r="AI98" s="27"/>
      <c r="AJ98" s="24"/>
      <c r="AK98" s="47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AZ98" s="101"/>
      <c r="BA98" s="101"/>
      <c r="BB98" s="101"/>
      <c r="BC98" s="101"/>
      <c r="BD98" s="101"/>
      <c r="BE98" s="101"/>
      <c r="BF98" s="101"/>
      <c r="BG98" s="101"/>
      <c r="BH98" s="101"/>
      <c r="BI98" s="101"/>
      <c r="BJ98" s="101"/>
      <c r="BK98" s="101"/>
      <c r="BL98" s="101"/>
      <c r="BM98" s="101"/>
      <c r="BN98" s="101"/>
      <c r="BO98" s="101"/>
      <c r="BP98" s="101"/>
      <c r="BQ98" s="101"/>
      <c r="BR98" s="101"/>
      <c r="BS98" s="101"/>
      <c r="BT98" s="101"/>
      <c r="BU98" s="101"/>
      <c r="BV98" s="101"/>
      <c r="BW98" s="101"/>
      <c r="BX98" s="101"/>
      <c r="BY98" s="101"/>
      <c r="BZ98" s="101"/>
      <c r="CA98" s="101"/>
      <c r="CB98" s="101"/>
      <c r="CC98" s="101"/>
      <c r="CD98" s="101"/>
      <c r="CE98" s="101"/>
      <c r="CF98" s="101"/>
      <c r="CG98" s="101"/>
      <c r="CH98" s="101"/>
      <c r="CI98" s="101"/>
      <c r="CJ98" s="101"/>
      <c r="CK98" s="101"/>
      <c r="CL98" s="101"/>
      <c r="CM98" s="101"/>
      <c r="CN98" s="101"/>
      <c r="CO98" s="101"/>
      <c r="CP98" s="101"/>
      <c r="CQ98" s="101"/>
      <c r="CR98" s="101"/>
      <c r="CS98" s="101"/>
      <c r="CT98" s="101"/>
      <c r="CU98" s="101"/>
      <c r="CV98" s="101"/>
      <c r="CW98" s="101"/>
      <c r="CX98" s="101"/>
      <c r="CY98" s="101"/>
      <c r="CZ98" s="101"/>
      <c r="DA98" s="101"/>
      <c r="DB98" s="101"/>
      <c r="DC98" s="101"/>
      <c r="DD98" s="101"/>
      <c r="DE98" s="101"/>
    </row>
    <row r="99" spans="1:109" s="13" customFormat="1">
      <c r="A99" s="136" t="s">
        <v>111</v>
      </c>
      <c r="B99" s="137"/>
      <c r="C99" s="138"/>
      <c r="D99" s="43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128" t="s">
        <v>114</v>
      </c>
      <c r="Z99" s="115"/>
      <c r="AA99" s="27"/>
      <c r="AB99" s="27"/>
      <c r="AC99" s="27"/>
      <c r="AD99" s="27"/>
      <c r="AE99" s="45"/>
      <c r="AF99" s="27"/>
      <c r="AG99" s="46"/>
      <c r="AH99" s="27"/>
      <c r="AI99" s="27"/>
      <c r="AJ99" s="27"/>
      <c r="AK99" s="47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1"/>
      <c r="BN99" s="101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1"/>
      <c r="BZ99" s="101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1"/>
      <c r="CM99" s="101"/>
      <c r="CN99" s="101"/>
      <c r="CO99" s="101"/>
      <c r="CP99" s="101"/>
      <c r="CQ99" s="101"/>
      <c r="CR99" s="101"/>
      <c r="CS99" s="101"/>
      <c r="CT99" s="101"/>
      <c r="CU99" s="101"/>
      <c r="CV99" s="101"/>
      <c r="CW99" s="101"/>
      <c r="CX99" s="101"/>
      <c r="CY99" s="101"/>
      <c r="CZ99" s="101"/>
      <c r="DA99" s="101"/>
      <c r="DB99" s="101"/>
      <c r="DC99" s="101"/>
      <c r="DD99" s="101"/>
      <c r="DE99" s="101"/>
    </row>
    <row r="100" spans="1:109" s="14" customFormat="1" ht="26.25" thickBot="1">
      <c r="A100" s="139" t="s">
        <v>112</v>
      </c>
      <c r="B100" s="140"/>
      <c r="C100" s="141"/>
      <c r="D100" s="49"/>
      <c r="E100" s="50"/>
      <c r="F100" s="50"/>
      <c r="G100" s="51"/>
      <c r="H100" s="51"/>
      <c r="I100" s="50"/>
      <c r="J100" s="51"/>
      <c r="K100" s="50"/>
      <c r="L100" s="51"/>
      <c r="M100" s="51"/>
      <c r="N100" s="51"/>
      <c r="O100" s="50"/>
      <c r="P100" s="50"/>
      <c r="Q100" s="51"/>
      <c r="R100" s="50"/>
      <c r="S100" s="51"/>
      <c r="T100" s="51"/>
      <c r="U100" s="50"/>
      <c r="V100" s="50"/>
      <c r="W100" s="50"/>
      <c r="X100" s="51"/>
      <c r="Y100" s="129" t="s">
        <v>118</v>
      </c>
      <c r="Z100" s="116"/>
      <c r="AA100" s="51"/>
      <c r="AB100" s="50"/>
      <c r="AC100" s="51"/>
      <c r="AD100" s="50"/>
      <c r="AE100" s="53"/>
      <c r="AF100" s="51"/>
      <c r="AG100" s="54"/>
      <c r="AH100" s="51"/>
      <c r="AI100" s="51"/>
      <c r="AJ100" s="25"/>
      <c r="AK100" s="55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1"/>
      <c r="BN100" s="101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1"/>
      <c r="BZ100" s="101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1"/>
      <c r="CM100" s="101"/>
      <c r="CN100" s="101"/>
      <c r="CO100" s="101"/>
      <c r="CP100" s="101"/>
      <c r="CQ100" s="101"/>
      <c r="CR100" s="101"/>
      <c r="CS100" s="101"/>
      <c r="CT100" s="101"/>
      <c r="CU100" s="101"/>
      <c r="CV100" s="101"/>
      <c r="CW100" s="101"/>
      <c r="CX100" s="101"/>
      <c r="CY100" s="101"/>
      <c r="CZ100" s="101"/>
      <c r="DA100" s="101"/>
      <c r="DB100" s="101"/>
      <c r="DC100" s="101"/>
      <c r="DD100" s="101"/>
      <c r="DE100" s="101"/>
    </row>
    <row r="101" spans="1:109" s="12" customFormat="1">
      <c r="A101" s="15" t="s">
        <v>235</v>
      </c>
      <c r="B101" s="16">
        <v>40507</v>
      </c>
      <c r="C101" s="17" t="s">
        <v>36</v>
      </c>
      <c r="D101" s="56" t="s">
        <v>68</v>
      </c>
      <c r="E101" s="57">
        <v>2</v>
      </c>
      <c r="F101" s="57">
        <v>0.2</v>
      </c>
      <c r="G101" s="57">
        <v>22.4</v>
      </c>
      <c r="H101" s="57" t="s">
        <v>236</v>
      </c>
      <c r="I101" s="58" t="s">
        <v>69</v>
      </c>
      <c r="J101" s="58" t="s">
        <v>68</v>
      </c>
      <c r="K101" s="58">
        <v>474</v>
      </c>
      <c r="L101" s="58">
        <v>0.18</v>
      </c>
      <c r="M101" s="58">
        <v>64.900000000000006</v>
      </c>
      <c r="N101" s="58" t="s">
        <v>38</v>
      </c>
      <c r="O101" s="58" t="s">
        <v>244</v>
      </c>
      <c r="P101" s="58">
        <v>69</v>
      </c>
      <c r="Q101" s="58" t="s">
        <v>69</v>
      </c>
      <c r="R101" s="58">
        <v>6.7</v>
      </c>
      <c r="S101" s="58">
        <v>2.5000000000000001E-2</v>
      </c>
      <c r="T101" s="58">
        <v>103</v>
      </c>
      <c r="U101" s="58">
        <v>34500</v>
      </c>
      <c r="V101" s="59">
        <v>0.4</v>
      </c>
      <c r="W101" s="59">
        <v>32.299999999999997</v>
      </c>
      <c r="X101" s="59">
        <v>82</v>
      </c>
      <c r="Y101" s="125">
        <v>0.05</v>
      </c>
      <c r="Z101" s="117" t="s">
        <v>39</v>
      </c>
      <c r="AA101" s="59">
        <v>527</v>
      </c>
      <c r="AB101" s="59" t="s">
        <v>37</v>
      </c>
      <c r="AC101" s="59">
        <v>7690</v>
      </c>
      <c r="AD101" s="59" t="s">
        <v>69</v>
      </c>
      <c r="AE101" s="60">
        <v>1230</v>
      </c>
      <c r="AF101" s="59" t="s">
        <v>237</v>
      </c>
      <c r="AG101" s="61">
        <v>0.23</v>
      </c>
      <c r="AH101" s="62">
        <v>4.58</v>
      </c>
      <c r="AI101" s="62" t="s">
        <v>120</v>
      </c>
      <c r="AJ101" s="62">
        <v>393</v>
      </c>
      <c r="AK101" s="63" t="s">
        <v>38</v>
      </c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1"/>
      <c r="BN101" s="101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1"/>
      <c r="BZ101" s="101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1"/>
      <c r="CM101" s="101"/>
      <c r="CN101" s="101"/>
      <c r="CO101" s="101"/>
      <c r="CP101" s="101"/>
      <c r="CQ101" s="101"/>
      <c r="CR101" s="101"/>
      <c r="CS101" s="101"/>
      <c r="CT101" s="101"/>
      <c r="CU101" s="101"/>
      <c r="CV101" s="101"/>
      <c r="CW101" s="101"/>
      <c r="CX101" s="101"/>
      <c r="CY101" s="101"/>
      <c r="CZ101" s="101"/>
      <c r="DA101" s="101"/>
      <c r="DB101" s="101"/>
      <c r="DC101" s="101"/>
      <c r="DD101" s="101"/>
      <c r="DE101" s="101"/>
    </row>
    <row r="102" spans="1:109" s="12" customFormat="1">
      <c r="A102" s="18" t="s">
        <v>235</v>
      </c>
      <c r="B102" s="19">
        <v>40507</v>
      </c>
      <c r="C102" s="20" t="s">
        <v>155</v>
      </c>
      <c r="D102" s="64" t="s">
        <v>68</v>
      </c>
      <c r="E102" s="65">
        <v>2</v>
      </c>
      <c r="F102" s="65">
        <v>0.2</v>
      </c>
      <c r="G102" s="65">
        <v>23.6</v>
      </c>
      <c r="H102" s="65" t="s">
        <v>236</v>
      </c>
      <c r="I102" s="66" t="s">
        <v>69</v>
      </c>
      <c r="J102" s="66" t="s">
        <v>68</v>
      </c>
      <c r="K102" s="66">
        <v>505</v>
      </c>
      <c r="L102" s="66">
        <v>0.15</v>
      </c>
      <c r="M102" s="66">
        <v>63</v>
      </c>
      <c r="N102" s="66" t="s">
        <v>38</v>
      </c>
      <c r="O102" s="66" t="s">
        <v>244</v>
      </c>
      <c r="P102" s="66">
        <v>83</v>
      </c>
      <c r="Q102" s="66" t="s">
        <v>69</v>
      </c>
      <c r="R102" s="66">
        <v>6.6</v>
      </c>
      <c r="S102" s="66">
        <v>2.5999999999999999E-2</v>
      </c>
      <c r="T102" s="66">
        <v>97.9</v>
      </c>
      <c r="U102" s="66">
        <v>34300</v>
      </c>
      <c r="V102" s="67">
        <v>0.4</v>
      </c>
      <c r="W102" s="67">
        <v>31</v>
      </c>
      <c r="X102" s="67">
        <v>77.900000000000006</v>
      </c>
      <c r="Y102" s="126">
        <v>0.05</v>
      </c>
      <c r="Z102" s="118" t="s">
        <v>39</v>
      </c>
      <c r="AA102" s="67">
        <v>522</v>
      </c>
      <c r="AB102" s="67" t="s">
        <v>37</v>
      </c>
      <c r="AC102" s="67">
        <v>8320</v>
      </c>
      <c r="AD102" s="67" t="s">
        <v>69</v>
      </c>
      <c r="AE102" s="68">
        <v>1260</v>
      </c>
      <c r="AF102" s="67" t="s">
        <v>237</v>
      </c>
      <c r="AG102" s="69">
        <v>0.22</v>
      </c>
      <c r="AH102" s="70">
        <v>4.66</v>
      </c>
      <c r="AI102" s="70" t="s">
        <v>120</v>
      </c>
      <c r="AJ102" s="70">
        <v>387</v>
      </c>
      <c r="AK102" s="71" t="s">
        <v>38</v>
      </c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AZ102" s="101"/>
      <c r="BA102" s="101"/>
      <c r="BB102" s="101"/>
      <c r="BC102" s="101"/>
      <c r="BD102" s="101"/>
      <c r="BE102" s="101"/>
      <c r="BF102" s="101"/>
      <c r="BG102" s="101"/>
      <c r="BH102" s="101"/>
      <c r="BI102" s="101"/>
      <c r="BJ102" s="101"/>
      <c r="BK102" s="101"/>
      <c r="BL102" s="101"/>
      <c r="BM102" s="101"/>
      <c r="BN102" s="101"/>
      <c r="BO102" s="101"/>
      <c r="BP102" s="101"/>
      <c r="BQ102" s="101"/>
      <c r="BR102" s="101"/>
      <c r="BS102" s="101"/>
      <c r="BT102" s="101"/>
      <c r="BU102" s="101"/>
      <c r="BV102" s="101"/>
      <c r="BW102" s="101"/>
      <c r="BX102" s="101"/>
      <c r="BY102" s="101"/>
      <c r="BZ102" s="101"/>
      <c r="CA102" s="101"/>
      <c r="CB102" s="101"/>
      <c r="CC102" s="101"/>
      <c r="CD102" s="101"/>
      <c r="CE102" s="101"/>
      <c r="CF102" s="101"/>
      <c r="CG102" s="101"/>
      <c r="CH102" s="101"/>
      <c r="CI102" s="101"/>
      <c r="CJ102" s="101"/>
      <c r="CK102" s="101"/>
      <c r="CL102" s="101"/>
      <c r="CM102" s="101"/>
      <c r="CN102" s="101"/>
      <c r="CO102" s="101"/>
      <c r="CP102" s="101"/>
      <c r="CQ102" s="101"/>
      <c r="CR102" s="101"/>
      <c r="CS102" s="101"/>
      <c r="CT102" s="101"/>
      <c r="CU102" s="101"/>
      <c r="CV102" s="101"/>
      <c r="CW102" s="101"/>
      <c r="CX102" s="101"/>
      <c r="CY102" s="101"/>
      <c r="CZ102" s="101"/>
      <c r="DA102" s="101"/>
      <c r="DB102" s="101"/>
      <c r="DC102" s="101"/>
      <c r="DD102" s="101"/>
      <c r="DE102" s="101"/>
    </row>
    <row r="103" spans="1:109" s="21" customFormat="1">
      <c r="A103" s="133" t="s">
        <v>43</v>
      </c>
      <c r="B103" s="134"/>
      <c r="C103" s="135"/>
      <c r="D103" s="40" t="str">
        <f>IFERROR((((2*(ABS((D101-D102))))/(D102+D101))*100),Refs!$C$8)</f>
        <v>N/A</v>
      </c>
      <c r="E103" s="41">
        <f>IFERROR((((2*(ABS((E101-E102))))/(E102+E101))*100),Refs!$C$8)</f>
        <v>0</v>
      </c>
      <c r="F103" s="41">
        <f>IFERROR((((2*(ABS((F101-F102))))/(F102+F101))*100),Refs!$C$8)</f>
        <v>0</v>
      </c>
      <c r="G103" s="41">
        <f>IFERROR((((2*(ABS((G101-G102))))/(G102+G101))*100),Refs!$C$8)</f>
        <v>5.2173913043478386</v>
      </c>
      <c r="H103" s="41" t="str">
        <f>IFERROR((((2*(ABS((H101-H102))))/(H102+H101))*100),Refs!$C$8)</f>
        <v>N/A</v>
      </c>
      <c r="I103" s="41" t="str">
        <f>IFERROR((((2*(ABS((I101-I102))))/(I102+I101))*100),Refs!$C$8)</f>
        <v>N/A</v>
      </c>
      <c r="J103" s="41" t="str">
        <f>IFERROR((((2*(ABS((J101-J102))))/(J102+J101))*100),Refs!$C$8)</f>
        <v>N/A</v>
      </c>
      <c r="K103" s="41">
        <f>IFERROR((((2*(ABS((K101-K102))))/(K102+K101))*100),Refs!$C$8)</f>
        <v>6.3329928498467831</v>
      </c>
      <c r="L103" s="41">
        <f>IFERROR((((2*(ABS((L101-L102))))/(L102+L101))*100),Refs!$C$8)</f>
        <v>18.181818181818183</v>
      </c>
      <c r="M103" s="41">
        <f>IFERROR((((2*(ABS((M101-M102))))/(M102+M101))*100),Refs!$C$8)</f>
        <v>2.9710711493354269</v>
      </c>
      <c r="N103" s="41" t="str">
        <f>IFERROR((((2*(ABS((N101-N102))))/(N102+N101))*100),Refs!$C$8)</f>
        <v>N/A</v>
      </c>
      <c r="O103" s="41" t="str">
        <f>IFERROR((((2*(ABS((O101-O102))))/(O102+O101))*100),Refs!$C$8)</f>
        <v>N/A</v>
      </c>
      <c r="P103" s="41">
        <f>IFERROR((((2*(ABS((P101-P102))))/(P102+P101))*100),Refs!$C$8)</f>
        <v>18.421052631578945</v>
      </c>
      <c r="Q103" s="41" t="str">
        <f>IFERROR((((2*(ABS((Q101-Q102))))/(Q102+Q101))*100),Refs!$C$8)</f>
        <v>N/A</v>
      </c>
      <c r="R103" s="41">
        <f>IFERROR((((2*(ABS((R101-R102))))/(R102+R101))*100),Refs!$C$8)</f>
        <v>1.5037593984962485</v>
      </c>
      <c r="S103" s="41">
        <f>IFERROR((((2*(ABS((S101-S102))))/(S102+S101))*100),Refs!$C$8)</f>
        <v>3.92156862745097</v>
      </c>
      <c r="T103" s="41">
        <f>IFERROR((((2*(ABS((T101-T102))))/(T102+T101))*100),Refs!$C$8)</f>
        <v>5.077152812344444</v>
      </c>
      <c r="U103" s="41">
        <f>IFERROR((((2*(ABS((U101-U102))))/(U102+U101))*100),Refs!$C$8)</f>
        <v>0.58139534883720934</v>
      </c>
      <c r="V103" s="41">
        <f>IFERROR((((2*(ABS((V101-V102))))/(V102+V101))*100),Refs!$C$8)</f>
        <v>0</v>
      </c>
      <c r="W103" s="41">
        <f>IFERROR((((2*(ABS((W101-W102))))/(W102+W101))*100),Refs!$C$8)</f>
        <v>4.1074249605055204</v>
      </c>
      <c r="X103" s="41">
        <f>IFERROR((((2*(ABS((X101-X102))))/(X102+X101))*100),Refs!$C$8)</f>
        <v>5.1282051282051206</v>
      </c>
      <c r="Y103" s="42">
        <f>IFERROR((((2*(ABS((Y101-Y102))))/(Y102+Y101))*100),Refs!$C$8)</f>
        <v>0</v>
      </c>
      <c r="Z103" s="113" t="str">
        <f>IFERROR((((2*(ABS((Z101-Z102))))/(Z102+Z101))*100),Refs!$C$8)</f>
        <v>N/A</v>
      </c>
      <c r="AA103" s="41">
        <f>IFERROR((((2*(ABS((AA101-AA102))))/(AA102+AA101))*100),Refs!$C$8)</f>
        <v>0.95328884652049573</v>
      </c>
      <c r="AB103" s="41" t="str">
        <f>IFERROR((((2*(ABS((AB101-AB102))))/(AB102+AB101))*100),Refs!$C$8)</f>
        <v>N/A</v>
      </c>
      <c r="AC103" s="41">
        <f>IFERROR((((2*(ABS((AC101-AC102))))/(AC102+AC101))*100),Refs!$C$8)</f>
        <v>7.8700811992504685</v>
      </c>
      <c r="AD103" s="41" t="str">
        <f>IFERROR((((2*(ABS((AD101-AD102))))/(AD102+AD101))*100),Refs!$C$8)</f>
        <v>N/A</v>
      </c>
      <c r="AE103" s="41">
        <f>IFERROR((((2*(ABS((AE101-AE102))))/(AE102+AE101))*100),Refs!$C$8)</f>
        <v>2.4096385542168677</v>
      </c>
      <c r="AF103" s="41" t="str">
        <f>IFERROR((((2*(ABS((AF101-AF102))))/(AF102+AF101))*100),Refs!$C$8)</f>
        <v>N/A</v>
      </c>
      <c r="AG103" s="41">
        <f>IFERROR((((2*(ABS((AG101-AG102))))/(AG102+AG101))*100),Refs!$C$8)</f>
        <v>4.4444444444444482</v>
      </c>
      <c r="AH103" s="41">
        <f>IFERROR((((2*(ABS((AH101-AH102))))/(AH102+AH101))*100),Refs!$C$8)</f>
        <v>1.7316017316017329</v>
      </c>
      <c r="AI103" s="41" t="str">
        <f>IFERROR((((2*(ABS((AI101-AI102))))/(AI102+AI101))*100),Refs!$C$8)</f>
        <v>N/A</v>
      </c>
      <c r="AJ103" s="41">
        <f>IFERROR((((2*(ABS((AJ101-AJ102))))/(AJ102+AJ101))*100),Refs!$C$8)</f>
        <v>1.5384615384615385</v>
      </c>
      <c r="AK103" s="42" t="str">
        <f>IFERROR((((2*(ABS((AK101-AK102))))/(AK102+AK101))*100),Refs!$C$8)</f>
        <v>N/A</v>
      </c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  <c r="BU103" s="104"/>
      <c r="BV103" s="104"/>
      <c r="BW103" s="104"/>
      <c r="BX103" s="104"/>
      <c r="BY103" s="104"/>
      <c r="BZ103" s="104"/>
      <c r="CA103" s="104"/>
      <c r="CB103" s="104"/>
      <c r="CC103" s="104"/>
      <c r="CD103" s="104"/>
      <c r="CE103" s="104"/>
      <c r="CF103" s="104"/>
      <c r="CG103" s="104"/>
      <c r="CH103" s="104"/>
      <c r="CI103" s="104"/>
      <c r="CJ103" s="104"/>
      <c r="CK103" s="104"/>
      <c r="CL103" s="104"/>
      <c r="CM103" s="104"/>
      <c r="CN103" s="104"/>
      <c r="CO103" s="104"/>
      <c r="CP103" s="104"/>
      <c r="CQ103" s="104"/>
      <c r="CR103" s="104"/>
      <c r="CS103" s="104"/>
      <c r="CT103" s="104"/>
      <c r="CU103" s="104"/>
      <c r="CV103" s="104"/>
      <c r="CW103" s="104"/>
      <c r="CX103" s="104"/>
      <c r="CY103" s="104"/>
      <c r="CZ103" s="104"/>
      <c r="DA103" s="104"/>
      <c r="DB103" s="104"/>
      <c r="DC103" s="104"/>
      <c r="DD103" s="104"/>
      <c r="DE103" s="104"/>
    </row>
    <row r="104" spans="1:109" s="13" customFormat="1">
      <c r="A104" s="136" t="s">
        <v>110</v>
      </c>
      <c r="B104" s="137"/>
      <c r="C104" s="138"/>
      <c r="D104" s="43"/>
      <c r="E104" s="26"/>
      <c r="F104" s="44"/>
      <c r="G104" s="27"/>
      <c r="H104" s="27"/>
      <c r="I104" s="44"/>
      <c r="J104" s="27"/>
      <c r="K104" s="44"/>
      <c r="L104" s="27"/>
      <c r="M104" s="27"/>
      <c r="N104" s="27"/>
      <c r="O104" s="44"/>
      <c r="P104" s="44"/>
      <c r="Q104" s="27"/>
      <c r="R104" s="44"/>
      <c r="S104" s="27"/>
      <c r="T104" s="27"/>
      <c r="U104" s="44"/>
      <c r="V104" s="44"/>
      <c r="W104" s="44"/>
      <c r="X104" s="27"/>
      <c r="Y104" s="130"/>
      <c r="Z104" s="114"/>
      <c r="AA104" s="27"/>
      <c r="AB104" s="44"/>
      <c r="AC104" s="27"/>
      <c r="AD104" s="44"/>
      <c r="AE104" s="45"/>
      <c r="AF104" s="27"/>
      <c r="AG104" s="46"/>
      <c r="AH104" s="27"/>
      <c r="AI104" s="27"/>
      <c r="AJ104" s="27"/>
      <c r="AK104" s="47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AZ104" s="101"/>
      <c r="BA104" s="101"/>
      <c r="BB104" s="101"/>
      <c r="BC104" s="101"/>
      <c r="BD104" s="101"/>
      <c r="BE104" s="101"/>
      <c r="BF104" s="101"/>
      <c r="BG104" s="101"/>
      <c r="BH104" s="101"/>
      <c r="BI104" s="101"/>
      <c r="BJ104" s="101"/>
      <c r="BK104" s="101"/>
      <c r="BL104" s="101"/>
      <c r="BM104" s="101"/>
      <c r="BN104" s="101"/>
      <c r="BO104" s="101"/>
      <c r="BP104" s="101"/>
      <c r="BQ104" s="101"/>
      <c r="BR104" s="101"/>
      <c r="BS104" s="101"/>
      <c r="BT104" s="101"/>
      <c r="BU104" s="101"/>
      <c r="BV104" s="101"/>
      <c r="BW104" s="101"/>
      <c r="BX104" s="101"/>
      <c r="BY104" s="101"/>
      <c r="BZ104" s="101"/>
      <c r="CA104" s="101"/>
      <c r="CB104" s="101"/>
      <c r="CC104" s="101"/>
      <c r="CD104" s="101"/>
      <c r="CE104" s="101"/>
      <c r="CF104" s="101"/>
      <c r="CG104" s="101"/>
      <c r="CH104" s="101"/>
      <c r="CI104" s="101"/>
      <c r="CJ104" s="101"/>
      <c r="CK104" s="101"/>
      <c r="CL104" s="101"/>
      <c r="CM104" s="101"/>
      <c r="CN104" s="101"/>
      <c r="CO104" s="101"/>
      <c r="CP104" s="101"/>
      <c r="CQ104" s="101"/>
      <c r="CR104" s="101"/>
      <c r="CS104" s="101"/>
      <c r="CT104" s="101"/>
      <c r="CU104" s="101"/>
      <c r="CV104" s="101"/>
      <c r="CW104" s="101"/>
      <c r="CX104" s="101"/>
      <c r="CY104" s="101"/>
      <c r="CZ104" s="101"/>
      <c r="DA104" s="101"/>
      <c r="DB104" s="101"/>
      <c r="DC104" s="101"/>
      <c r="DD104" s="101"/>
      <c r="DE104" s="101"/>
    </row>
    <row r="105" spans="1:109" s="13" customFormat="1">
      <c r="A105" s="136" t="s">
        <v>111</v>
      </c>
      <c r="B105" s="137"/>
      <c r="C105" s="138"/>
      <c r="D105" s="43"/>
      <c r="E105" s="48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47"/>
      <c r="Z105" s="115"/>
      <c r="AA105" s="27"/>
      <c r="AB105" s="27"/>
      <c r="AC105" s="27"/>
      <c r="AD105" s="27"/>
      <c r="AE105" s="45"/>
      <c r="AF105" s="27"/>
      <c r="AG105" s="46"/>
      <c r="AH105" s="27"/>
      <c r="AI105" s="27"/>
      <c r="AJ105" s="27"/>
      <c r="AK105" s="47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AZ105" s="101"/>
      <c r="BA105" s="101"/>
      <c r="BB105" s="101"/>
      <c r="BC105" s="101"/>
      <c r="BD105" s="101"/>
      <c r="BE105" s="101"/>
      <c r="BF105" s="101"/>
      <c r="BG105" s="101"/>
      <c r="BH105" s="101"/>
      <c r="BI105" s="101"/>
      <c r="BJ105" s="101"/>
      <c r="BK105" s="101"/>
      <c r="BL105" s="101"/>
      <c r="BM105" s="101"/>
      <c r="BN105" s="101"/>
      <c r="BO105" s="101"/>
      <c r="BP105" s="101"/>
      <c r="BQ105" s="101"/>
      <c r="BR105" s="101"/>
      <c r="BS105" s="101"/>
      <c r="BT105" s="101"/>
      <c r="BU105" s="101"/>
      <c r="BV105" s="101"/>
      <c r="BW105" s="101"/>
      <c r="BX105" s="101"/>
      <c r="BY105" s="101"/>
      <c r="BZ105" s="101"/>
      <c r="CA105" s="101"/>
      <c r="CB105" s="101"/>
      <c r="CC105" s="101"/>
      <c r="CD105" s="101"/>
      <c r="CE105" s="101"/>
      <c r="CF105" s="101"/>
      <c r="CG105" s="101"/>
      <c r="CH105" s="101"/>
      <c r="CI105" s="101"/>
      <c r="CJ105" s="101"/>
      <c r="CK105" s="101"/>
      <c r="CL105" s="101"/>
      <c r="CM105" s="101"/>
      <c r="CN105" s="101"/>
      <c r="CO105" s="101"/>
      <c r="CP105" s="101"/>
      <c r="CQ105" s="101"/>
      <c r="CR105" s="101"/>
      <c r="CS105" s="101"/>
      <c r="CT105" s="101"/>
      <c r="CU105" s="101"/>
      <c r="CV105" s="101"/>
      <c r="CW105" s="101"/>
      <c r="CX105" s="101"/>
      <c r="CY105" s="101"/>
      <c r="CZ105" s="101"/>
      <c r="DA105" s="101"/>
      <c r="DB105" s="101"/>
      <c r="DC105" s="101"/>
      <c r="DD105" s="101"/>
      <c r="DE105" s="101"/>
    </row>
    <row r="106" spans="1:109" s="14" customFormat="1" ht="15.75" thickBot="1">
      <c r="A106" s="139" t="s">
        <v>112</v>
      </c>
      <c r="B106" s="140"/>
      <c r="C106" s="141"/>
      <c r="D106" s="49"/>
      <c r="E106" s="52"/>
      <c r="F106" s="50"/>
      <c r="G106" s="51"/>
      <c r="H106" s="51"/>
      <c r="I106" s="50"/>
      <c r="J106" s="51"/>
      <c r="K106" s="50"/>
      <c r="L106" s="51"/>
      <c r="M106" s="51"/>
      <c r="N106" s="51"/>
      <c r="O106" s="50"/>
      <c r="P106" s="50"/>
      <c r="Q106" s="51"/>
      <c r="R106" s="50"/>
      <c r="S106" s="51"/>
      <c r="T106" s="51"/>
      <c r="U106" s="50"/>
      <c r="V106" s="50"/>
      <c r="W106" s="50"/>
      <c r="X106" s="51"/>
      <c r="Y106" s="131"/>
      <c r="Z106" s="116"/>
      <c r="AA106" s="51"/>
      <c r="AB106" s="50"/>
      <c r="AC106" s="51"/>
      <c r="AD106" s="50"/>
      <c r="AE106" s="53"/>
      <c r="AF106" s="51"/>
      <c r="AG106" s="54"/>
      <c r="AH106" s="51"/>
      <c r="AI106" s="51"/>
      <c r="AJ106" s="51"/>
      <c r="AK106" s="55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01"/>
      <c r="BA106" s="101"/>
      <c r="BB106" s="101"/>
      <c r="BC106" s="101"/>
      <c r="BD106" s="101"/>
      <c r="BE106" s="101"/>
      <c r="BF106" s="101"/>
      <c r="BG106" s="101"/>
      <c r="BH106" s="101"/>
      <c r="BI106" s="101"/>
      <c r="BJ106" s="101"/>
      <c r="BK106" s="101"/>
      <c r="BL106" s="101"/>
      <c r="BM106" s="101"/>
      <c r="BN106" s="101"/>
      <c r="BO106" s="101"/>
      <c r="BP106" s="101"/>
      <c r="BQ106" s="101"/>
      <c r="BR106" s="101"/>
      <c r="BS106" s="101"/>
      <c r="BT106" s="101"/>
      <c r="BU106" s="101"/>
      <c r="BV106" s="101"/>
      <c r="BW106" s="101"/>
      <c r="BX106" s="101"/>
      <c r="BY106" s="101"/>
      <c r="BZ106" s="101"/>
      <c r="CA106" s="101"/>
      <c r="CB106" s="101"/>
      <c r="CC106" s="101"/>
      <c r="CD106" s="101"/>
      <c r="CE106" s="101"/>
      <c r="CF106" s="101"/>
      <c r="CG106" s="101"/>
      <c r="CH106" s="101"/>
      <c r="CI106" s="101"/>
      <c r="CJ106" s="101"/>
      <c r="CK106" s="101"/>
      <c r="CL106" s="101"/>
      <c r="CM106" s="101"/>
      <c r="CN106" s="101"/>
      <c r="CO106" s="101"/>
      <c r="CP106" s="101"/>
      <c r="CQ106" s="101"/>
      <c r="CR106" s="101"/>
      <c r="CS106" s="101"/>
      <c r="CT106" s="101"/>
      <c r="CU106" s="101"/>
      <c r="CV106" s="101"/>
      <c r="CW106" s="101"/>
      <c r="CX106" s="101"/>
      <c r="CY106" s="101"/>
      <c r="CZ106" s="101"/>
      <c r="DA106" s="101"/>
      <c r="DB106" s="101"/>
      <c r="DC106" s="101"/>
      <c r="DD106" s="101"/>
      <c r="DE106" s="101"/>
    </row>
    <row r="107" spans="1:109" s="12" customFormat="1">
      <c r="A107" s="15" t="s">
        <v>235</v>
      </c>
      <c r="B107" s="16">
        <v>40514</v>
      </c>
      <c r="C107" s="17" t="s">
        <v>36</v>
      </c>
      <c r="D107" s="56" t="s">
        <v>68</v>
      </c>
      <c r="E107" s="57">
        <v>3</v>
      </c>
      <c r="F107" s="57" t="s">
        <v>39</v>
      </c>
      <c r="G107" s="57">
        <v>22.4</v>
      </c>
      <c r="H107" s="57" t="s">
        <v>236</v>
      </c>
      <c r="I107" s="58" t="s">
        <v>69</v>
      </c>
      <c r="J107" s="58" t="s">
        <v>68</v>
      </c>
      <c r="K107" s="58">
        <v>470</v>
      </c>
      <c r="L107" s="58">
        <v>0.15</v>
      </c>
      <c r="M107" s="58">
        <v>66.2</v>
      </c>
      <c r="N107" s="58" t="s">
        <v>38</v>
      </c>
      <c r="O107" s="58">
        <v>1</v>
      </c>
      <c r="P107" s="58">
        <v>16</v>
      </c>
      <c r="Q107" s="58" t="s">
        <v>69</v>
      </c>
      <c r="R107" s="58">
        <v>6.6</v>
      </c>
      <c r="S107" s="58">
        <v>2.5000000000000001E-2</v>
      </c>
      <c r="T107" s="58">
        <v>101</v>
      </c>
      <c r="U107" s="58">
        <v>35700</v>
      </c>
      <c r="V107" s="59">
        <v>0.4</v>
      </c>
      <c r="W107" s="59">
        <v>31.6</v>
      </c>
      <c r="X107" s="59">
        <v>88.1</v>
      </c>
      <c r="Y107" s="125">
        <v>0.53</v>
      </c>
      <c r="Z107" s="117" t="s">
        <v>39</v>
      </c>
      <c r="AA107" s="59">
        <v>521</v>
      </c>
      <c r="AB107" s="59" t="s">
        <v>37</v>
      </c>
      <c r="AC107" s="59">
        <v>7830</v>
      </c>
      <c r="AD107" s="59" t="s">
        <v>69</v>
      </c>
      <c r="AE107" s="60">
        <v>1240</v>
      </c>
      <c r="AF107" s="59" t="s">
        <v>237</v>
      </c>
      <c r="AG107" s="61">
        <v>0.21</v>
      </c>
      <c r="AH107" s="62">
        <v>4.88</v>
      </c>
      <c r="AI107" s="62" t="s">
        <v>120</v>
      </c>
      <c r="AJ107" s="62">
        <v>408</v>
      </c>
      <c r="AK107" s="63" t="s">
        <v>38</v>
      </c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  <c r="AZ107" s="101"/>
      <c r="BA107" s="101"/>
      <c r="BB107" s="101"/>
      <c r="BC107" s="101"/>
      <c r="BD107" s="101"/>
      <c r="BE107" s="101"/>
      <c r="BF107" s="101"/>
      <c r="BG107" s="101"/>
      <c r="BH107" s="101"/>
      <c r="BI107" s="101"/>
      <c r="BJ107" s="101"/>
      <c r="BK107" s="101"/>
      <c r="BL107" s="101"/>
      <c r="BM107" s="101"/>
      <c r="BN107" s="101"/>
      <c r="BO107" s="101"/>
      <c r="BP107" s="101"/>
      <c r="BQ107" s="101"/>
      <c r="BR107" s="101"/>
      <c r="BS107" s="101"/>
      <c r="BT107" s="101"/>
      <c r="BU107" s="101"/>
      <c r="BV107" s="101"/>
      <c r="BW107" s="101"/>
      <c r="BX107" s="101"/>
      <c r="BY107" s="101"/>
      <c r="BZ107" s="101"/>
      <c r="CA107" s="101"/>
      <c r="CB107" s="101"/>
      <c r="CC107" s="101"/>
      <c r="CD107" s="101"/>
      <c r="CE107" s="101"/>
      <c r="CF107" s="101"/>
      <c r="CG107" s="101"/>
      <c r="CH107" s="101"/>
      <c r="CI107" s="101"/>
      <c r="CJ107" s="101"/>
      <c r="CK107" s="101"/>
      <c r="CL107" s="101"/>
      <c r="CM107" s="101"/>
      <c r="CN107" s="101"/>
      <c r="CO107" s="101"/>
      <c r="CP107" s="101"/>
      <c r="CQ107" s="101"/>
      <c r="CR107" s="101"/>
      <c r="CS107" s="101"/>
      <c r="CT107" s="101"/>
      <c r="CU107" s="101"/>
      <c r="CV107" s="101"/>
      <c r="CW107" s="101"/>
      <c r="CX107" s="101"/>
      <c r="CY107" s="101"/>
      <c r="CZ107" s="101"/>
      <c r="DA107" s="101"/>
      <c r="DB107" s="101"/>
      <c r="DC107" s="101"/>
      <c r="DD107" s="101"/>
      <c r="DE107" s="101"/>
    </row>
    <row r="108" spans="1:109" s="12" customFormat="1">
      <c r="A108" s="18" t="s">
        <v>235</v>
      </c>
      <c r="B108" s="19">
        <v>40514</v>
      </c>
      <c r="C108" s="20" t="s">
        <v>155</v>
      </c>
      <c r="D108" s="64" t="s">
        <v>68</v>
      </c>
      <c r="E108" s="65">
        <v>3</v>
      </c>
      <c r="F108" s="65" t="s">
        <v>39</v>
      </c>
      <c r="G108" s="65">
        <v>22.9</v>
      </c>
      <c r="H108" s="65" t="s">
        <v>236</v>
      </c>
      <c r="I108" s="66" t="s">
        <v>69</v>
      </c>
      <c r="J108" s="66">
        <v>0.05</v>
      </c>
      <c r="K108" s="66">
        <v>469</v>
      </c>
      <c r="L108" s="66">
        <v>0.15</v>
      </c>
      <c r="M108" s="66">
        <v>65.599999999999994</v>
      </c>
      <c r="N108" s="66" t="s">
        <v>38</v>
      </c>
      <c r="O108" s="66">
        <v>0.4</v>
      </c>
      <c r="P108" s="66">
        <v>100</v>
      </c>
      <c r="Q108" s="66" t="s">
        <v>69</v>
      </c>
      <c r="R108" s="66">
        <v>6.5</v>
      </c>
      <c r="S108" s="66">
        <v>2.5000000000000001E-2</v>
      </c>
      <c r="T108" s="66">
        <v>99.5</v>
      </c>
      <c r="U108" s="66">
        <v>35300</v>
      </c>
      <c r="V108" s="67">
        <v>0.4</v>
      </c>
      <c r="W108" s="67">
        <v>31.2</v>
      </c>
      <c r="X108" s="67">
        <v>81.900000000000006</v>
      </c>
      <c r="Y108" s="67">
        <v>0.06</v>
      </c>
      <c r="Z108" s="67" t="s">
        <v>39</v>
      </c>
      <c r="AA108" s="67">
        <v>510</v>
      </c>
      <c r="AB108" s="67" t="s">
        <v>37</v>
      </c>
      <c r="AC108" s="67">
        <v>7790</v>
      </c>
      <c r="AD108" s="67" t="s">
        <v>69</v>
      </c>
      <c r="AE108" s="68">
        <v>1250</v>
      </c>
      <c r="AF108" s="67" t="s">
        <v>237</v>
      </c>
      <c r="AG108" s="69">
        <v>0.22</v>
      </c>
      <c r="AH108" s="70">
        <v>4.99</v>
      </c>
      <c r="AI108" s="70" t="s">
        <v>120</v>
      </c>
      <c r="AJ108" s="70">
        <v>390</v>
      </c>
      <c r="AK108" s="71" t="s">
        <v>38</v>
      </c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  <c r="BF108" s="101"/>
      <c r="BG108" s="101"/>
      <c r="BH108" s="101"/>
      <c r="BI108" s="101"/>
      <c r="BJ108" s="101"/>
      <c r="BK108" s="101"/>
      <c r="BL108" s="101"/>
      <c r="BM108" s="101"/>
      <c r="BN108" s="101"/>
      <c r="BO108" s="101"/>
      <c r="BP108" s="101"/>
      <c r="BQ108" s="101"/>
      <c r="BR108" s="101"/>
      <c r="BS108" s="101"/>
      <c r="BT108" s="101"/>
      <c r="BU108" s="101"/>
      <c r="BV108" s="101"/>
      <c r="BW108" s="101"/>
      <c r="BX108" s="101"/>
      <c r="BY108" s="101"/>
      <c r="BZ108" s="101"/>
      <c r="CA108" s="101"/>
      <c r="CB108" s="101"/>
      <c r="CC108" s="101"/>
      <c r="CD108" s="101"/>
      <c r="CE108" s="101"/>
      <c r="CF108" s="101"/>
      <c r="CG108" s="101"/>
      <c r="CH108" s="101"/>
      <c r="CI108" s="101"/>
      <c r="CJ108" s="101"/>
      <c r="CK108" s="101"/>
      <c r="CL108" s="101"/>
      <c r="CM108" s="101"/>
      <c r="CN108" s="101"/>
      <c r="CO108" s="101"/>
      <c r="CP108" s="101"/>
      <c r="CQ108" s="101"/>
      <c r="CR108" s="101"/>
      <c r="CS108" s="101"/>
      <c r="CT108" s="101"/>
      <c r="CU108" s="101"/>
      <c r="CV108" s="101"/>
      <c r="CW108" s="101"/>
      <c r="CX108" s="101"/>
      <c r="CY108" s="101"/>
      <c r="CZ108" s="101"/>
      <c r="DA108" s="101"/>
      <c r="DB108" s="101"/>
      <c r="DC108" s="101"/>
      <c r="DD108" s="101"/>
      <c r="DE108" s="101"/>
    </row>
    <row r="109" spans="1:109" s="21" customFormat="1">
      <c r="A109" s="133" t="s">
        <v>43</v>
      </c>
      <c r="B109" s="134"/>
      <c r="C109" s="135"/>
      <c r="D109" s="40" t="str">
        <f>IFERROR((((2*(ABS((D107-D108))))/(D108+D107))*100),Refs!$C$8)</f>
        <v>N/A</v>
      </c>
      <c r="E109" s="41">
        <f>IFERROR((((2*(ABS((E107-E108))))/(E108+E107))*100),Refs!$C$8)</f>
        <v>0</v>
      </c>
      <c r="F109" s="41" t="str">
        <f>IFERROR((((2*(ABS((F107-F108))))/(F108+F107))*100),Refs!$C$8)</f>
        <v>N/A</v>
      </c>
      <c r="G109" s="41">
        <f>IFERROR((((2*(ABS((G107-G108))))/(G108+G107))*100),Refs!$C$8)</f>
        <v>2.2075055187637971</v>
      </c>
      <c r="H109" s="41" t="str">
        <f>IFERROR((((2*(ABS((H107-H108))))/(H108+H107))*100),Refs!$C$8)</f>
        <v>N/A</v>
      </c>
      <c r="I109" s="41" t="str">
        <f>IFERROR((((2*(ABS((I107-I108))))/(I108+I107))*100),Refs!$C$8)</f>
        <v>N/A</v>
      </c>
      <c r="J109" s="41" t="str">
        <f>IFERROR((((2*(ABS((J107-J108))))/(J108+J107))*100),Refs!$C$8)</f>
        <v>N/A</v>
      </c>
      <c r="K109" s="41">
        <f>IFERROR((((2*(ABS((K107-K108))))/(K108+K107))*100),Refs!$C$8)</f>
        <v>0.21299254526091588</v>
      </c>
      <c r="L109" s="41">
        <f>IFERROR((((2*(ABS((L107-L108))))/(L108+L107))*100),Refs!$C$8)</f>
        <v>0</v>
      </c>
      <c r="M109" s="41">
        <f>IFERROR((((2*(ABS((M107-M108))))/(M108+M107))*100),Refs!$C$8)</f>
        <v>0.91047040971169724</v>
      </c>
      <c r="N109" s="41" t="str">
        <f>IFERROR((((2*(ABS((N107-N108))))/(N108+N107))*100),Refs!$C$8)</f>
        <v>N/A</v>
      </c>
      <c r="O109" s="41">
        <f>IFERROR((((2*(ABS((O107-O108))))/(O108+O107))*100),Refs!$C$8)</f>
        <v>85.714285714285722</v>
      </c>
      <c r="P109" s="41">
        <f>IFERROR((((2*(ABS((P107-P108))))/(P108+P107))*100),Refs!$C$8)</f>
        <v>144.82758620689654</v>
      </c>
      <c r="Q109" s="41" t="str">
        <f>IFERROR((((2*(ABS((Q107-Q108))))/(Q108+Q107))*100),Refs!$C$8)</f>
        <v>N/A</v>
      </c>
      <c r="R109" s="41">
        <f>IFERROR((((2*(ABS((R107-R108))))/(R108+R107))*100),Refs!$C$8)</f>
        <v>1.5267175572519029</v>
      </c>
      <c r="S109" s="41">
        <f>IFERROR((((2*(ABS((S107-S108))))/(S108+S107))*100),Refs!$C$8)</f>
        <v>0</v>
      </c>
      <c r="T109" s="41">
        <f>IFERROR((((2*(ABS((T107-T108))))/(T108+T107))*100),Refs!$C$8)</f>
        <v>1.4962593516209477</v>
      </c>
      <c r="U109" s="41">
        <f>IFERROR((((2*(ABS((U107-U108))))/(U108+U107))*100),Refs!$C$8)</f>
        <v>1.1267605633802817</v>
      </c>
      <c r="V109" s="41">
        <f>IFERROR((((2*(ABS((V107-V108))))/(V108+V107))*100),Refs!$C$8)</f>
        <v>0</v>
      </c>
      <c r="W109" s="41">
        <f>IFERROR((((2*(ABS((W107-W108))))/(W108+W107))*100),Refs!$C$8)</f>
        <v>1.2738853503184782</v>
      </c>
      <c r="X109" s="41">
        <f>IFERROR((((2*(ABS((X107-X108))))/(X108+X107))*100),Refs!$C$8)</f>
        <v>7.2941176470588109</v>
      </c>
      <c r="Y109" s="41">
        <f>IFERROR((((2*(ABS((Y107-Y108))))/(Y108+Y107))*100),Refs!$C$8)</f>
        <v>159.32203389830508</v>
      </c>
      <c r="Z109" s="41" t="str">
        <f>IFERROR((((2*(ABS((Z107-Z108))))/(Z108+Z107))*100),Refs!$C$8)</f>
        <v>N/A</v>
      </c>
      <c r="AA109" s="41">
        <f>IFERROR((((2*(ABS((AA107-AA108))))/(AA108+AA107))*100),Refs!$C$8)</f>
        <v>2.1338506304558682</v>
      </c>
      <c r="AB109" s="41" t="str">
        <f>IFERROR((((2*(ABS((AB107-AB108))))/(AB108+AB107))*100),Refs!$C$8)</f>
        <v>N/A</v>
      </c>
      <c r="AC109" s="41">
        <f>IFERROR((((2*(ABS((AC107-AC108))))/(AC108+AC107))*100),Refs!$C$8)</f>
        <v>0.51216389244558258</v>
      </c>
      <c r="AD109" s="41" t="str">
        <f>IFERROR((((2*(ABS((AD107-AD108))))/(AD108+AD107))*100),Refs!$C$8)</f>
        <v>N/A</v>
      </c>
      <c r="AE109" s="41">
        <f>IFERROR((((2*(ABS((AE107-AE108))))/(AE108+AE107))*100),Refs!$C$8)</f>
        <v>0.80321285140562237</v>
      </c>
      <c r="AF109" s="41" t="str">
        <f>IFERROR((((2*(ABS((AF107-AF108))))/(AF108+AF107))*100),Refs!$C$8)</f>
        <v>N/A</v>
      </c>
      <c r="AG109" s="41">
        <f>IFERROR((((2*(ABS((AG107-AG108))))/(AG108+AG107))*100),Refs!$C$8)</f>
        <v>4.6511627906976782</v>
      </c>
      <c r="AH109" s="41">
        <f>IFERROR((((2*(ABS((AH107-AH108))))/(AH108+AH107))*100),Refs!$C$8)</f>
        <v>2.2289766970618095</v>
      </c>
      <c r="AI109" s="41" t="str">
        <f>IFERROR((((2*(ABS((AI107-AI108))))/(AI108+AI107))*100),Refs!$C$8)</f>
        <v>N/A</v>
      </c>
      <c r="AJ109" s="41">
        <f>IFERROR((((2*(ABS((AJ107-AJ108))))/(AJ108+AJ107))*100),Refs!$C$8)</f>
        <v>4.5112781954887211</v>
      </c>
      <c r="AK109" s="42" t="str">
        <f>IFERROR((((2*(ABS((AK107-AK108))))/(AK108+AK107))*100),Refs!$C$8)</f>
        <v>N/A</v>
      </c>
      <c r="AL109" s="104"/>
      <c r="AM109" s="104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  <c r="BF109" s="104"/>
      <c r="BG109" s="104"/>
      <c r="BH109" s="104"/>
      <c r="BI109" s="104"/>
      <c r="BJ109" s="104"/>
      <c r="BK109" s="104"/>
      <c r="BL109" s="104"/>
      <c r="BM109" s="104"/>
      <c r="BN109" s="104"/>
      <c r="BO109" s="104"/>
      <c r="BP109" s="104"/>
      <c r="BQ109" s="104"/>
      <c r="BR109" s="104"/>
      <c r="BS109" s="104"/>
      <c r="BT109" s="104"/>
      <c r="BU109" s="104"/>
      <c r="BV109" s="104"/>
      <c r="BW109" s="104"/>
      <c r="BX109" s="104"/>
      <c r="BY109" s="104"/>
      <c r="BZ109" s="104"/>
      <c r="CA109" s="104"/>
      <c r="CB109" s="104"/>
      <c r="CC109" s="104"/>
      <c r="CD109" s="104"/>
      <c r="CE109" s="104"/>
      <c r="CF109" s="104"/>
      <c r="CG109" s="104"/>
      <c r="CH109" s="104"/>
      <c r="CI109" s="104"/>
      <c r="CJ109" s="104"/>
      <c r="CK109" s="104"/>
      <c r="CL109" s="104"/>
      <c r="CM109" s="104"/>
      <c r="CN109" s="104"/>
      <c r="CO109" s="104"/>
      <c r="CP109" s="104"/>
      <c r="CQ109" s="104"/>
      <c r="CR109" s="104"/>
      <c r="CS109" s="104"/>
      <c r="CT109" s="104"/>
      <c r="CU109" s="104"/>
      <c r="CV109" s="104"/>
      <c r="CW109" s="104"/>
      <c r="CX109" s="104"/>
      <c r="CY109" s="104"/>
      <c r="CZ109" s="104"/>
      <c r="DA109" s="104"/>
      <c r="DB109" s="104"/>
      <c r="DC109" s="104"/>
      <c r="DD109" s="104"/>
      <c r="DE109" s="104"/>
    </row>
    <row r="110" spans="1:109" s="13" customFormat="1" ht="63.75">
      <c r="A110" s="136" t="s">
        <v>110</v>
      </c>
      <c r="B110" s="137"/>
      <c r="C110" s="138"/>
      <c r="D110" s="43"/>
      <c r="E110" s="44"/>
      <c r="F110" s="44"/>
      <c r="G110" s="27"/>
      <c r="H110" s="27"/>
      <c r="I110" s="44"/>
      <c r="J110" s="27"/>
      <c r="K110" s="44"/>
      <c r="L110" s="27"/>
      <c r="M110" s="27"/>
      <c r="N110" s="27"/>
      <c r="O110" s="26" t="s">
        <v>254</v>
      </c>
      <c r="P110" s="26" t="s">
        <v>238</v>
      </c>
      <c r="Q110" s="27"/>
      <c r="R110" s="44"/>
      <c r="S110" s="27"/>
      <c r="T110" s="27"/>
      <c r="U110" s="44"/>
      <c r="V110" s="44"/>
      <c r="W110" s="44"/>
      <c r="X110" s="27"/>
      <c r="Y110" s="26" t="s">
        <v>240</v>
      </c>
      <c r="Z110" s="44"/>
      <c r="AA110" s="27"/>
      <c r="AB110" s="44"/>
      <c r="AC110" s="27"/>
      <c r="AD110" s="44"/>
      <c r="AE110" s="45"/>
      <c r="AF110" s="27"/>
      <c r="AG110" s="46"/>
      <c r="AH110" s="27"/>
      <c r="AI110" s="27"/>
      <c r="AJ110" s="27"/>
      <c r="AK110" s="47"/>
      <c r="AL110" s="101"/>
      <c r="AM110" s="101"/>
      <c r="AN110" s="101"/>
      <c r="AO110" s="101"/>
      <c r="AP110" s="101"/>
      <c r="AQ110" s="101"/>
      <c r="AR110" s="101"/>
      <c r="AS110" s="101"/>
      <c r="AT110" s="101"/>
      <c r="AU110" s="101"/>
      <c r="AV110" s="101"/>
      <c r="AW110" s="101"/>
      <c r="AX110" s="101"/>
      <c r="AY110" s="101"/>
      <c r="AZ110" s="101"/>
      <c r="BA110" s="101"/>
      <c r="BB110" s="101"/>
      <c r="BC110" s="101"/>
      <c r="BD110" s="101"/>
      <c r="BE110" s="101"/>
      <c r="BF110" s="101"/>
      <c r="BG110" s="101"/>
      <c r="BH110" s="101"/>
      <c r="BI110" s="101"/>
      <c r="BJ110" s="101"/>
      <c r="BK110" s="101"/>
      <c r="BL110" s="101"/>
      <c r="BM110" s="101"/>
      <c r="BN110" s="101"/>
      <c r="BO110" s="101"/>
      <c r="BP110" s="101"/>
      <c r="BQ110" s="101"/>
      <c r="BR110" s="101"/>
      <c r="BS110" s="101"/>
      <c r="BT110" s="101"/>
      <c r="BU110" s="101"/>
      <c r="BV110" s="101"/>
      <c r="BW110" s="101"/>
      <c r="BX110" s="101"/>
      <c r="BY110" s="101"/>
      <c r="BZ110" s="101"/>
      <c r="CA110" s="101"/>
      <c r="CB110" s="101"/>
      <c r="CC110" s="101"/>
      <c r="CD110" s="101"/>
      <c r="CE110" s="101"/>
      <c r="CF110" s="101"/>
      <c r="CG110" s="101"/>
      <c r="CH110" s="101"/>
      <c r="CI110" s="101"/>
      <c r="CJ110" s="101"/>
      <c r="CK110" s="101"/>
      <c r="CL110" s="101"/>
      <c r="CM110" s="101"/>
      <c r="CN110" s="101"/>
      <c r="CO110" s="101"/>
      <c r="CP110" s="101"/>
      <c r="CQ110" s="101"/>
      <c r="CR110" s="101"/>
      <c r="CS110" s="101"/>
      <c r="CT110" s="101"/>
      <c r="CU110" s="101"/>
      <c r="CV110" s="101"/>
      <c r="CW110" s="101"/>
      <c r="CX110" s="101"/>
      <c r="CY110" s="101"/>
      <c r="CZ110" s="101"/>
      <c r="DA110" s="101"/>
      <c r="DB110" s="101"/>
      <c r="DC110" s="101"/>
      <c r="DD110" s="101"/>
      <c r="DE110" s="101"/>
    </row>
    <row r="111" spans="1:109" s="13" customFormat="1">
      <c r="A111" s="136" t="s">
        <v>111</v>
      </c>
      <c r="B111" s="137"/>
      <c r="C111" s="138"/>
      <c r="D111" s="43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48" t="s">
        <v>114</v>
      </c>
      <c r="P111" s="48" t="s">
        <v>114</v>
      </c>
      <c r="Q111" s="27"/>
      <c r="R111" s="27"/>
      <c r="S111" s="27"/>
      <c r="T111" s="27"/>
      <c r="U111" s="27"/>
      <c r="V111" s="27"/>
      <c r="W111" s="27"/>
      <c r="X111" s="27"/>
      <c r="Y111" s="48" t="s">
        <v>114</v>
      </c>
      <c r="Z111" s="27"/>
      <c r="AA111" s="27"/>
      <c r="AB111" s="27"/>
      <c r="AC111" s="27"/>
      <c r="AD111" s="27"/>
      <c r="AE111" s="45"/>
      <c r="AF111" s="27"/>
      <c r="AG111" s="46"/>
      <c r="AH111" s="27"/>
      <c r="AI111" s="27"/>
      <c r="AJ111" s="27"/>
      <c r="AK111" s="47"/>
      <c r="AL111" s="101"/>
      <c r="AM111" s="101"/>
      <c r="AN111" s="101"/>
      <c r="AO111" s="101"/>
      <c r="AP111" s="101"/>
      <c r="AQ111" s="101"/>
      <c r="AR111" s="101"/>
      <c r="AS111" s="101"/>
      <c r="AT111" s="101"/>
      <c r="AU111" s="101"/>
      <c r="AV111" s="101"/>
      <c r="AW111" s="101"/>
      <c r="AX111" s="101"/>
      <c r="AY111" s="101"/>
      <c r="AZ111" s="101"/>
      <c r="BA111" s="101"/>
      <c r="BB111" s="101"/>
      <c r="BC111" s="101"/>
      <c r="BD111" s="101"/>
      <c r="BE111" s="101"/>
      <c r="BF111" s="101"/>
      <c r="BG111" s="101"/>
      <c r="BH111" s="101"/>
      <c r="BI111" s="101"/>
      <c r="BJ111" s="101"/>
      <c r="BK111" s="101"/>
      <c r="BL111" s="101"/>
      <c r="BM111" s="101"/>
      <c r="BN111" s="101"/>
      <c r="BO111" s="101"/>
      <c r="BP111" s="101"/>
      <c r="BQ111" s="101"/>
      <c r="BR111" s="101"/>
      <c r="BS111" s="101"/>
      <c r="BT111" s="101"/>
      <c r="BU111" s="101"/>
      <c r="BV111" s="101"/>
      <c r="BW111" s="101"/>
      <c r="BX111" s="101"/>
      <c r="BY111" s="101"/>
      <c r="BZ111" s="101"/>
      <c r="CA111" s="101"/>
      <c r="CB111" s="101"/>
      <c r="CC111" s="101"/>
      <c r="CD111" s="101"/>
      <c r="CE111" s="101"/>
      <c r="CF111" s="101"/>
      <c r="CG111" s="101"/>
      <c r="CH111" s="101"/>
      <c r="CI111" s="101"/>
      <c r="CJ111" s="101"/>
      <c r="CK111" s="101"/>
      <c r="CL111" s="101"/>
      <c r="CM111" s="101"/>
      <c r="CN111" s="101"/>
      <c r="CO111" s="101"/>
      <c r="CP111" s="101"/>
      <c r="CQ111" s="101"/>
      <c r="CR111" s="101"/>
      <c r="CS111" s="101"/>
      <c r="CT111" s="101"/>
      <c r="CU111" s="101"/>
      <c r="CV111" s="101"/>
      <c r="CW111" s="101"/>
      <c r="CX111" s="101"/>
      <c r="CY111" s="101"/>
      <c r="CZ111" s="101"/>
      <c r="DA111" s="101"/>
      <c r="DB111" s="101"/>
      <c r="DC111" s="101"/>
      <c r="DD111" s="101"/>
      <c r="DE111" s="101"/>
    </row>
    <row r="112" spans="1:109" s="14" customFormat="1" ht="26.25" thickBot="1">
      <c r="A112" s="139" t="s">
        <v>112</v>
      </c>
      <c r="B112" s="140"/>
      <c r="C112" s="141"/>
      <c r="D112" s="49"/>
      <c r="E112" s="50"/>
      <c r="F112" s="50"/>
      <c r="G112" s="51"/>
      <c r="H112" s="51"/>
      <c r="I112" s="50"/>
      <c r="J112" s="51"/>
      <c r="K112" s="50"/>
      <c r="L112" s="51"/>
      <c r="M112" s="51"/>
      <c r="N112" s="51"/>
      <c r="O112" s="52" t="s">
        <v>118</v>
      </c>
      <c r="P112" s="52" t="s">
        <v>118</v>
      </c>
      <c r="Q112" s="51"/>
      <c r="R112" s="50"/>
      <c r="S112" s="51"/>
      <c r="T112" s="51"/>
      <c r="U112" s="50"/>
      <c r="V112" s="50"/>
      <c r="W112" s="50"/>
      <c r="X112" s="51"/>
      <c r="Y112" s="52" t="s">
        <v>118</v>
      </c>
      <c r="Z112" s="50"/>
      <c r="AA112" s="51"/>
      <c r="AB112" s="50"/>
      <c r="AC112" s="51"/>
      <c r="AD112" s="50"/>
      <c r="AE112" s="53"/>
      <c r="AF112" s="51"/>
      <c r="AG112" s="54"/>
      <c r="AH112" s="51"/>
      <c r="AI112" s="51"/>
      <c r="AJ112" s="51"/>
      <c r="AK112" s="55"/>
      <c r="AL112" s="101"/>
      <c r="AM112" s="101"/>
      <c r="AN112" s="101"/>
      <c r="AO112" s="101"/>
      <c r="AP112" s="101"/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  <c r="BE112" s="101"/>
      <c r="BF112" s="101"/>
      <c r="BG112" s="101"/>
      <c r="BH112" s="101"/>
      <c r="BI112" s="101"/>
      <c r="BJ112" s="101"/>
      <c r="BK112" s="101"/>
      <c r="BL112" s="101"/>
      <c r="BM112" s="101"/>
      <c r="BN112" s="101"/>
      <c r="BO112" s="101"/>
      <c r="BP112" s="101"/>
      <c r="BQ112" s="101"/>
      <c r="BR112" s="101"/>
      <c r="BS112" s="101"/>
      <c r="BT112" s="101"/>
      <c r="BU112" s="101"/>
      <c r="BV112" s="101"/>
      <c r="BW112" s="101"/>
      <c r="BX112" s="101"/>
      <c r="BY112" s="101"/>
      <c r="BZ112" s="101"/>
      <c r="CA112" s="101"/>
      <c r="CB112" s="101"/>
      <c r="CC112" s="101"/>
      <c r="CD112" s="101"/>
      <c r="CE112" s="101"/>
      <c r="CF112" s="101"/>
      <c r="CG112" s="101"/>
      <c r="CH112" s="101"/>
      <c r="CI112" s="101"/>
      <c r="CJ112" s="101"/>
      <c r="CK112" s="101"/>
      <c r="CL112" s="101"/>
      <c r="CM112" s="101"/>
      <c r="CN112" s="101"/>
      <c r="CO112" s="101"/>
      <c r="CP112" s="101"/>
      <c r="CQ112" s="101"/>
      <c r="CR112" s="101"/>
      <c r="CS112" s="101"/>
      <c r="CT112" s="101"/>
      <c r="CU112" s="101"/>
      <c r="CV112" s="101"/>
      <c r="CW112" s="101"/>
      <c r="CX112" s="101"/>
      <c r="CY112" s="101"/>
      <c r="CZ112" s="101"/>
      <c r="DA112" s="101"/>
      <c r="DB112" s="101"/>
      <c r="DC112" s="101"/>
      <c r="DD112" s="101"/>
      <c r="DE112" s="101"/>
    </row>
    <row r="113" spans="4:38">
      <c r="D113" s="83"/>
      <c r="E113" s="12" t="s">
        <v>109</v>
      </c>
      <c r="AL113" s="106"/>
    </row>
    <row r="114" spans="4:38">
      <c r="D114" s="82"/>
      <c r="E114" s="12" t="s">
        <v>268</v>
      </c>
    </row>
  </sheetData>
  <sheetProtection formatCells="0" formatColumns="0" formatRows="0" insertColumns="0" insertRows="0" deleteColumns="0" deleteRows="0" sort="0" autoFilter="0"/>
  <dataConsolidate/>
  <mergeCells count="72">
    <mergeCell ref="A5:C5"/>
    <mergeCell ref="A11:C11"/>
    <mergeCell ref="A17:C17"/>
    <mergeCell ref="A29:C29"/>
    <mergeCell ref="A32:C32"/>
    <mergeCell ref="A14:C14"/>
    <mergeCell ref="A18:C18"/>
    <mergeCell ref="A19:C19"/>
    <mergeCell ref="A20:C20"/>
    <mergeCell ref="A6:C6"/>
    <mergeCell ref="A7:C7"/>
    <mergeCell ref="A8:C8"/>
    <mergeCell ref="A12:C12"/>
    <mergeCell ref="A13:C13"/>
    <mergeCell ref="A31:C31"/>
    <mergeCell ref="A23:C23"/>
    <mergeCell ref="A24:C24"/>
    <mergeCell ref="A25:C25"/>
    <mergeCell ref="A26:C26"/>
    <mergeCell ref="A30:C30"/>
    <mergeCell ref="A35:C35"/>
    <mergeCell ref="A36:C36"/>
    <mergeCell ref="A37:C37"/>
    <mergeCell ref="A38:C38"/>
    <mergeCell ref="A98:C98"/>
    <mergeCell ref="A53:C53"/>
    <mergeCell ref="A68:C68"/>
    <mergeCell ref="A69:C69"/>
    <mergeCell ref="A70:C70"/>
    <mergeCell ref="A67:C67"/>
    <mergeCell ref="A61:C61"/>
    <mergeCell ref="A62:C62"/>
    <mergeCell ref="A80:C80"/>
    <mergeCell ref="A73:C73"/>
    <mergeCell ref="A79:C79"/>
    <mergeCell ref="A63:C63"/>
    <mergeCell ref="A81:C81"/>
    <mergeCell ref="A47:C47"/>
    <mergeCell ref="A48:C48"/>
    <mergeCell ref="A49:C49"/>
    <mergeCell ref="A50:C50"/>
    <mergeCell ref="A54:C54"/>
    <mergeCell ref="A99:C99"/>
    <mergeCell ref="A64:C64"/>
    <mergeCell ref="A74:C74"/>
    <mergeCell ref="A75:C75"/>
    <mergeCell ref="A76:C76"/>
    <mergeCell ref="A91:C91"/>
    <mergeCell ref="A92:C92"/>
    <mergeCell ref="A93:C93"/>
    <mergeCell ref="A94:C94"/>
    <mergeCell ref="A106:C106"/>
    <mergeCell ref="A110:C110"/>
    <mergeCell ref="A111:C111"/>
    <mergeCell ref="A112:C112"/>
    <mergeCell ref="A109:C109"/>
    <mergeCell ref="A104:C104"/>
    <mergeCell ref="A105:C105"/>
    <mergeCell ref="A41:C41"/>
    <mergeCell ref="A42:C42"/>
    <mergeCell ref="A43:C43"/>
    <mergeCell ref="A44:C44"/>
    <mergeCell ref="A82:C82"/>
    <mergeCell ref="A85:C85"/>
    <mergeCell ref="A97:C97"/>
    <mergeCell ref="A103:C103"/>
    <mergeCell ref="A86:C86"/>
    <mergeCell ref="A87:C87"/>
    <mergeCell ref="A88:C88"/>
    <mergeCell ref="A100:C100"/>
    <mergeCell ref="A55:C55"/>
    <mergeCell ref="A56:C56"/>
  </mergeCells>
  <conditionalFormatting sqref="D5:AK5 D11:AK11 D17:AK17 D23:AK23 D29:AK29 D35:AK35 D41:AK41 D47:AK47 D53:AK53 D61:AK61 D67:AK67 D73:AK73 D79:AK79 D85:AK85 D91:AK91 D97:AK97 D103:AK103 D109:AK109">
    <cfRule type="expression" dxfId="3" priority="1">
      <formula>AND(IF(D5&gt;=100,TRUE),IF(D5="N/A",FALSE,TRUE))</formula>
    </cfRule>
    <cfRule type="expression" dxfId="2" priority="2">
      <formula>AND(IF(D5&gt;=50,TRUE),IF(D5="N/A",FALSE,TRUE))</formula>
    </cfRule>
  </conditionalFormatting>
  <dataValidations disablePrompts="1" count="1">
    <dataValidation type="list" allowBlank="1" showInputMessage="1" showErrorMessage="1" sqref="Z7:AK7 D19:AK19 D93:AK93 K13:AK13 D75:AK75 Z111:AK111 D105:AK105 Z37:AK37 D55:AK55 Z31:AK31 Z25:AK25 D43:X43 D87:AK87 D81:AK81 D69:AK69 D37:X37 Z49:AK49 Z43:AK43 Z63:AK63 D13:I13 D7:X7 D25:X25 D31:X31 D49:X49 D63:X63 D111:N111 Q111:X111 D99:X99 Z99:AK99">
      <formula1>#REF!</formula1>
    </dataValidation>
  </dataValidations>
  <pageMargins left="0.70866141732283472" right="0.70866141732283472" top="0.86614173228346458" bottom="0.74803149606299213" header="0.31496062992125984" footer="0.31496062992125984"/>
  <pageSetup paperSize="17" scale="59" orientation="landscape" r:id="rId1"/>
  <headerFooter>
    <oddHeader>&amp;L&amp;G&amp;C&amp;"Arial,Regular"&amp;18Table C-53: Rose Creek Drainage Water Quality
2010 QA/QC Splits - Dissolved Metals&amp;R&amp;G</oddHeader>
    <oddFooter>&amp;L&amp;"Arial,Regular"&amp;8&amp;Z&amp;F\&amp;A&amp;R&amp;"Arial,Regular"&amp;10Pg 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C00000"/>
  </sheetPr>
  <dimension ref="A1:HM107"/>
  <sheetViews>
    <sheetView tabSelected="1" view="pageLayout" zoomScaleNormal="80" workbookViewId="0">
      <selection activeCell="W112" sqref="W112:X112"/>
    </sheetView>
  </sheetViews>
  <sheetFormatPr defaultRowHeight="15"/>
  <cols>
    <col min="1" max="1" width="9.42578125" bestFit="1" customWidth="1"/>
    <col min="2" max="2" width="10.140625" bestFit="1" customWidth="1"/>
    <col min="3" max="3" width="13.140625" bestFit="1" customWidth="1"/>
    <col min="4" max="4" width="6.7109375" bestFit="1" customWidth="1"/>
    <col min="5" max="5" width="11" bestFit="1" customWidth="1"/>
    <col min="6" max="6" width="5.5703125" bestFit="1" customWidth="1"/>
    <col min="7" max="7" width="6.140625" bestFit="1" customWidth="1"/>
    <col min="8" max="8" width="5.5703125" bestFit="1" customWidth="1"/>
    <col min="9" max="9" width="5.7109375" bestFit="1" customWidth="1"/>
    <col min="10" max="10" width="24.85546875" bestFit="1" customWidth="1"/>
    <col min="11" max="11" width="6.5703125" bestFit="1" customWidth="1"/>
    <col min="12" max="12" width="6.7109375" bestFit="1" customWidth="1"/>
    <col min="13" max="13" width="7.5703125" bestFit="1" customWidth="1"/>
    <col min="14" max="14" width="4.85546875" bestFit="1" customWidth="1"/>
    <col min="15" max="15" width="25.5703125" bestFit="1" customWidth="1"/>
    <col min="16" max="16" width="10.5703125" bestFit="1" customWidth="1"/>
    <col min="17" max="17" width="5.7109375" bestFit="1" customWidth="1"/>
    <col min="18" max="18" width="5.5703125" bestFit="1" customWidth="1"/>
    <col min="19" max="20" width="6.5703125" bestFit="1" customWidth="1"/>
    <col min="21" max="21" width="9.5703125" bestFit="1" customWidth="1"/>
    <col min="22" max="22" width="25.7109375" customWidth="1"/>
    <col min="23" max="23" width="5.5703125" bestFit="1" customWidth="1"/>
    <col min="24" max="24" width="7.5703125" bestFit="1" customWidth="1"/>
    <col min="25" max="25" width="24.85546875" bestFit="1" customWidth="1"/>
    <col min="26" max="26" width="7.5703125" bestFit="1" customWidth="1"/>
    <col min="27" max="27" width="5.5703125" bestFit="1" customWidth="1"/>
    <col min="28" max="28" width="6.5703125" bestFit="1" customWidth="1"/>
    <col min="29" max="29" width="8.5703125" bestFit="1" customWidth="1"/>
    <col min="30" max="30" width="5.7109375" bestFit="1" customWidth="1"/>
    <col min="31" max="31" width="6.5703125" style="4" bestFit="1" customWidth="1"/>
    <col min="32" max="32" width="5.5703125" bestFit="1" customWidth="1"/>
    <col min="33" max="33" width="6.7109375" style="3" bestFit="1" customWidth="1"/>
    <col min="34" max="34" width="6.5703125" bestFit="1" customWidth="1"/>
    <col min="35" max="35" width="5.5703125" bestFit="1" customWidth="1"/>
    <col min="36" max="36" width="9.5703125" bestFit="1" customWidth="1"/>
    <col min="37" max="37" width="5.5703125" bestFit="1" customWidth="1"/>
    <col min="38" max="221" width="9.140625" style="105"/>
  </cols>
  <sheetData>
    <row r="1" spans="1:221" s="12" customFormat="1" ht="15.75" thickBot="1">
      <c r="A1" s="80"/>
      <c r="B1" s="80"/>
      <c r="C1" s="81"/>
      <c r="D1" s="94" t="s">
        <v>0</v>
      </c>
      <c r="E1" s="95" t="s">
        <v>1</v>
      </c>
      <c r="F1" s="95" t="s">
        <v>2</v>
      </c>
      <c r="G1" s="95" t="s">
        <v>3</v>
      </c>
      <c r="H1" s="95" t="s">
        <v>4</v>
      </c>
      <c r="I1" s="95" t="s">
        <v>5</v>
      </c>
      <c r="J1" s="95" t="s">
        <v>6</v>
      </c>
      <c r="K1" s="95" t="s">
        <v>7</v>
      </c>
      <c r="L1" s="95" t="s">
        <v>8</v>
      </c>
      <c r="M1" s="95" t="s">
        <v>9</v>
      </c>
      <c r="N1" s="95" t="s">
        <v>10</v>
      </c>
      <c r="O1" s="95" t="s">
        <v>11</v>
      </c>
      <c r="P1" s="95" t="s">
        <v>12</v>
      </c>
      <c r="Q1" s="95" t="s">
        <v>13</v>
      </c>
      <c r="R1" s="95" t="s">
        <v>14</v>
      </c>
      <c r="S1" s="95" t="s">
        <v>15</v>
      </c>
      <c r="T1" s="95" t="s">
        <v>16</v>
      </c>
      <c r="U1" s="95" t="s">
        <v>17</v>
      </c>
      <c r="V1" s="95" t="s">
        <v>18</v>
      </c>
      <c r="W1" s="95" t="s">
        <v>19</v>
      </c>
      <c r="X1" s="95" t="s">
        <v>20</v>
      </c>
      <c r="Y1" s="96" t="s">
        <v>21</v>
      </c>
      <c r="Z1" s="109" t="s">
        <v>52</v>
      </c>
      <c r="AA1" s="95" t="s">
        <v>22</v>
      </c>
      <c r="AB1" s="95" t="s">
        <v>23</v>
      </c>
      <c r="AC1" s="95" t="s">
        <v>24</v>
      </c>
      <c r="AD1" s="95" t="s">
        <v>25</v>
      </c>
      <c r="AE1" s="95" t="s">
        <v>26</v>
      </c>
      <c r="AF1" s="95" t="s">
        <v>27</v>
      </c>
      <c r="AG1" s="95" t="s">
        <v>28</v>
      </c>
      <c r="AH1" s="95" t="s">
        <v>29</v>
      </c>
      <c r="AI1" s="95" t="s">
        <v>30</v>
      </c>
      <c r="AJ1" s="95" t="s">
        <v>31</v>
      </c>
      <c r="AK1" s="96" t="s">
        <v>32</v>
      </c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  <c r="CD1" s="101"/>
      <c r="CE1" s="101"/>
      <c r="CF1" s="101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  <c r="CT1" s="101"/>
      <c r="CU1" s="101"/>
      <c r="CV1" s="101"/>
      <c r="CW1" s="101"/>
      <c r="CX1" s="101"/>
      <c r="CY1" s="101"/>
      <c r="CZ1" s="101"/>
      <c r="DA1" s="101"/>
      <c r="DB1" s="101"/>
      <c r="DC1" s="101"/>
      <c r="DD1" s="101"/>
      <c r="DE1" s="101"/>
      <c r="DF1" s="101"/>
      <c r="DG1" s="101"/>
      <c r="DH1" s="101"/>
      <c r="DI1" s="101"/>
      <c r="DJ1" s="101"/>
      <c r="DK1" s="101"/>
      <c r="DL1" s="101"/>
      <c r="DM1" s="101"/>
      <c r="DN1" s="101"/>
      <c r="DO1" s="101"/>
      <c r="DP1" s="101"/>
      <c r="DQ1" s="101"/>
      <c r="DR1" s="101"/>
      <c r="DS1" s="101"/>
      <c r="DT1" s="101"/>
      <c r="DU1" s="101"/>
      <c r="DV1" s="101"/>
      <c r="DW1" s="101"/>
      <c r="DX1" s="101"/>
      <c r="DY1" s="101"/>
      <c r="DZ1" s="101"/>
      <c r="EA1" s="101"/>
      <c r="EB1" s="101"/>
      <c r="EC1" s="101"/>
      <c r="ED1" s="101"/>
      <c r="EE1" s="101"/>
      <c r="EF1" s="101"/>
      <c r="EG1" s="101"/>
      <c r="EH1" s="101"/>
      <c r="EI1" s="101"/>
      <c r="EJ1" s="101"/>
      <c r="EK1" s="101"/>
      <c r="EL1" s="101"/>
      <c r="EM1" s="101"/>
      <c r="EN1" s="101"/>
      <c r="EO1" s="101"/>
      <c r="EP1" s="101"/>
      <c r="EQ1" s="101"/>
      <c r="ER1" s="101"/>
      <c r="ES1" s="101"/>
      <c r="ET1" s="101"/>
      <c r="EU1" s="101"/>
      <c r="EV1" s="101"/>
      <c r="EW1" s="101"/>
      <c r="EX1" s="101"/>
      <c r="EY1" s="101"/>
      <c r="EZ1" s="101"/>
      <c r="FA1" s="101"/>
      <c r="FB1" s="101"/>
      <c r="FC1" s="101"/>
      <c r="FD1" s="101"/>
      <c r="FE1" s="101"/>
      <c r="FF1" s="101"/>
      <c r="FG1" s="101"/>
      <c r="FH1" s="101"/>
      <c r="FI1" s="101"/>
      <c r="FJ1" s="101"/>
      <c r="FK1" s="101"/>
      <c r="FL1" s="101"/>
      <c r="FM1" s="101"/>
      <c r="FN1" s="101"/>
      <c r="FO1" s="101"/>
      <c r="FP1" s="101"/>
      <c r="FQ1" s="101"/>
      <c r="FR1" s="101"/>
      <c r="FS1" s="101"/>
      <c r="FT1" s="101"/>
      <c r="FU1" s="101"/>
      <c r="FV1" s="101"/>
      <c r="FW1" s="101"/>
      <c r="FX1" s="101"/>
      <c r="FY1" s="101"/>
      <c r="FZ1" s="101"/>
      <c r="GA1" s="101"/>
      <c r="GB1" s="101"/>
      <c r="GC1" s="101"/>
      <c r="GD1" s="101"/>
      <c r="GE1" s="101"/>
      <c r="GF1" s="101"/>
      <c r="GG1" s="101"/>
      <c r="GH1" s="101"/>
      <c r="GI1" s="101"/>
      <c r="GJ1" s="101"/>
      <c r="GK1" s="101"/>
      <c r="GL1" s="101"/>
      <c r="GM1" s="101"/>
      <c r="GN1" s="101"/>
      <c r="GO1" s="101"/>
      <c r="GP1" s="101"/>
      <c r="GQ1" s="101"/>
      <c r="GR1" s="101"/>
      <c r="GS1" s="101"/>
      <c r="GT1" s="101"/>
      <c r="GU1" s="101"/>
      <c r="GV1" s="101"/>
      <c r="GW1" s="101"/>
      <c r="GX1" s="101"/>
      <c r="GY1" s="101"/>
      <c r="GZ1" s="101"/>
      <c r="HA1" s="101"/>
      <c r="HB1" s="101"/>
      <c r="HC1" s="101"/>
      <c r="HD1" s="101"/>
      <c r="HE1" s="101"/>
      <c r="HF1" s="101"/>
      <c r="HG1" s="101"/>
      <c r="HH1" s="101"/>
      <c r="HI1" s="101"/>
      <c r="HJ1" s="101"/>
      <c r="HK1" s="101"/>
      <c r="HL1" s="101"/>
      <c r="HM1" s="101"/>
    </row>
    <row r="2" spans="1:221" s="12" customFormat="1" ht="15.75" thickBot="1">
      <c r="A2" s="88" t="s">
        <v>33</v>
      </c>
      <c r="B2" s="89" t="s">
        <v>105</v>
      </c>
      <c r="C2" s="90" t="s">
        <v>106</v>
      </c>
      <c r="D2" s="77" t="s">
        <v>34</v>
      </c>
      <c r="E2" s="78" t="s">
        <v>34</v>
      </c>
      <c r="F2" s="78" t="s">
        <v>34</v>
      </c>
      <c r="G2" s="78" t="s">
        <v>34</v>
      </c>
      <c r="H2" s="78" t="s">
        <v>34</v>
      </c>
      <c r="I2" s="78" t="s">
        <v>34</v>
      </c>
      <c r="J2" s="78" t="s">
        <v>34</v>
      </c>
      <c r="K2" s="78" t="s">
        <v>35</v>
      </c>
      <c r="L2" s="78" t="s">
        <v>34</v>
      </c>
      <c r="M2" s="78" t="s">
        <v>233</v>
      </c>
      <c r="N2" s="78" t="s">
        <v>34</v>
      </c>
      <c r="O2" s="78" t="s">
        <v>34</v>
      </c>
      <c r="P2" s="78" t="s">
        <v>34</v>
      </c>
      <c r="Q2" s="78" t="s">
        <v>34</v>
      </c>
      <c r="R2" s="78" t="s">
        <v>35</v>
      </c>
      <c r="S2" s="78" t="s">
        <v>35</v>
      </c>
      <c r="T2" s="78" t="s">
        <v>35</v>
      </c>
      <c r="U2" s="78" t="s">
        <v>34</v>
      </c>
      <c r="V2" s="78" t="s">
        <v>34</v>
      </c>
      <c r="W2" s="78" t="s">
        <v>35</v>
      </c>
      <c r="X2" s="78" t="s">
        <v>34</v>
      </c>
      <c r="Y2" s="79" t="s">
        <v>34</v>
      </c>
      <c r="Z2" s="110" t="s">
        <v>35</v>
      </c>
      <c r="AA2" s="78" t="s">
        <v>34</v>
      </c>
      <c r="AB2" s="78" t="s">
        <v>34</v>
      </c>
      <c r="AC2" s="78" t="s">
        <v>34</v>
      </c>
      <c r="AD2" s="78" t="s">
        <v>34</v>
      </c>
      <c r="AE2" s="78" t="s">
        <v>34</v>
      </c>
      <c r="AF2" s="78" t="s">
        <v>34</v>
      </c>
      <c r="AG2" s="78" t="s">
        <v>34</v>
      </c>
      <c r="AH2" s="78" t="s">
        <v>34</v>
      </c>
      <c r="AI2" s="78" t="s">
        <v>34</v>
      </c>
      <c r="AJ2" s="78" t="s">
        <v>34</v>
      </c>
      <c r="AK2" s="79" t="s">
        <v>34</v>
      </c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1"/>
      <c r="CC2" s="101"/>
      <c r="CD2" s="101"/>
      <c r="CE2" s="101"/>
      <c r="CF2" s="101"/>
      <c r="CG2" s="101"/>
      <c r="CH2" s="101"/>
      <c r="CI2" s="101"/>
      <c r="CJ2" s="101"/>
      <c r="CK2" s="101"/>
      <c r="CL2" s="101"/>
      <c r="CM2" s="101"/>
      <c r="CN2" s="101"/>
      <c r="CO2" s="101"/>
      <c r="CP2" s="101"/>
      <c r="CQ2" s="101"/>
      <c r="CR2" s="101"/>
      <c r="CS2" s="101"/>
      <c r="CT2" s="101"/>
      <c r="CU2" s="101"/>
      <c r="CV2" s="101"/>
      <c r="CW2" s="101"/>
      <c r="CX2" s="101"/>
      <c r="CY2" s="101"/>
      <c r="CZ2" s="101"/>
      <c r="DA2" s="101"/>
      <c r="DB2" s="101"/>
      <c r="DC2" s="101"/>
      <c r="DD2" s="101"/>
      <c r="DE2" s="101"/>
      <c r="DF2" s="101"/>
      <c r="DG2" s="101"/>
      <c r="DH2" s="101"/>
      <c r="DI2" s="101"/>
      <c r="DJ2" s="101"/>
      <c r="DK2" s="101"/>
      <c r="DL2" s="101"/>
      <c r="DM2" s="101"/>
      <c r="DN2" s="101"/>
      <c r="DO2" s="101"/>
      <c r="DP2" s="101"/>
      <c r="DQ2" s="101"/>
      <c r="DR2" s="101"/>
      <c r="DS2" s="101"/>
      <c r="DT2" s="101"/>
      <c r="DU2" s="101"/>
      <c r="DV2" s="101"/>
      <c r="DW2" s="101"/>
      <c r="DX2" s="101"/>
      <c r="DY2" s="101"/>
      <c r="DZ2" s="101"/>
      <c r="EA2" s="101"/>
      <c r="EB2" s="101"/>
      <c r="EC2" s="101"/>
      <c r="ED2" s="101"/>
      <c r="EE2" s="101"/>
      <c r="EF2" s="101"/>
      <c r="EG2" s="101"/>
      <c r="EH2" s="101"/>
      <c r="EI2" s="101"/>
      <c r="EJ2" s="101"/>
      <c r="EK2" s="101"/>
      <c r="EL2" s="101"/>
      <c r="EM2" s="101"/>
      <c r="EN2" s="101"/>
      <c r="EO2" s="101"/>
      <c r="EP2" s="101"/>
      <c r="EQ2" s="101"/>
      <c r="ER2" s="101"/>
      <c r="ES2" s="101"/>
      <c r="ET2" s="101"/>
      <c r="EU2" s="101"/>
      <c r="EV2" s="101"/>
      <c r="EW2" s="101"/>
      <c r="EX2" s="101"/>
      <c r="EY2" s="101"/>
      <c r="EZ2" s="101"/>
      <c r="FA2" s="101"/>
      <c r="FB2" s="101"/>
      <c r="FC2" s="101"/>
      <c r="FD2" s="101"/>
      <c r="FE2" s="101"/>
      <c r="FF2" s="101"/>
      <c r="FG2" s="101"/>
      <c r="FH2" s="101"/>
      <c r="FI2" s="101"/>
      <c r="FJ2" s="101"/>
      <c r="FK2" s="101"/>
      <c r="FL2" s="101"/>
      <c r="FM2" s="101"/>
      <c r="FN2" s="101"/>
      <c r="FO2" s="101"/>
      <c r="FP2" s="101"/>
      <c r="FQ2" s="101"/>
      <c r="FR2" s="101"/>
      <c r="FS2" s="101"/>
      <c r="FT2" s="101"/>
      <c r="FU2" s="101"/>
      <c r="FV2" s="101"/>
      <c r="FW2" s="101"/>
      <c r="FX2" s="101"/>
      <c r="FY2" s="101"/>
      <c r="FZ2" s="101"/>
      <c r="GA2" s="101"/>
      <c r="GB2" s="101"/>
      <c r="GC2" s="101"/>
      <c r="GD2" s="101"/>
      <c r="GE2" s="101"/>
      <c r="GF2" s="101"/>
      <c r="GG2" s="101"/>
      <c r="GH2" s="101"/>
      <c r="GI2" s="101"/>
      <c r="GJ2" s="101"/>
      <c r="GK2" s="101"/>
      <c r="GL2" s="101"/>
      <c r="GM2" s="101"/>
      <c r="GN2" s="101"/>
      <c r="GO2" s="101"/>
      <c r="GP2" s="101"/>
      <c r="GQ2" s="101"/>
      <c r="GR2" s="101"/>
      <c r="GS2" s="101"/>
      <c r="GT2" s="101"/>
      <c r="GU2" s="101"/>
      <c r="GV2" s="101"/>
      <c r="GW2" s="101"/>
      <c r="GX2" s="101"/>
      <c r="GY2" s="101"/>
      <c r="GZ2" s="101"/>
      <c r="HA2" s="101"/>
      <c r="HB2" s="101"/>
      <c r="HC2" s="101"/>
      <c r="HD2" s="101"/>
      <c r="HE2" s="101"/>
      <c r="HF2" s="101"/>
      <c r="HG2" s="101"/>
      <c r="HH2" s="101"/>
      <c r="HI2" s="101"/>
      <c r="HJ2" s="101"/>
      <c r="HK2" s="101"/>
      <c r="HL2" s="101"/>
      <c r="HM2" s="101"/>
    </row>
    <row r="3" spans="1:221" s="12" customFormat="1">
      <c r="A3" s="15" t="s">
        <v>41</v>
      </c>
      <c r="B3" s="16">
        <v>40358</v>
      </c>
      <c r="C3" s="17" t="s">
        <v>36</v>
      </c>
      <c r="D3" s="28" t="s">
        <v>40</v>
      </c>
      <c r="E3" s="29" t="s">
        <v>200</v>
      </c>
      <c r="F3" s="29" t="s">
        <v>154</v>
      </c>
      <c r="G3" s="30" t="s">
        <v>119</v>
      </c>
      <c r="H3" s="29" t="s">
        <v>201</v>
      </c>
      <c r="I3" s="29" t="s">
        <v>67</v>
      </c>
      <c r="J3" s="29" t="s">
        <v>202</v>
      </c>
      <c r="K3" s="29" t="s">
        <v>142</v>
      </c>
      <c r="L3" s="29" t="s">
        <v>203</v>
      </c>
      <c r="M3" s="31">
        <v>3.22</v>
      </c>
      <c r="N3" s="29" t="s">
        <v>127</v>
      </c>
      <c r="O3" s="31" t="s">
        <v>145</v>
      </c>
      <c r="P3" s="29" t="s">
        <v>204</v>
      </c>
      <c r="Q3" s="29" t="s">
        <v>67</v>
      </c>
      <c r="R3" s="29" t="s">
        <v>134</v>
      </c>
      <c r="S3" s="30" t="s">
        <v>205</v>
      </c>
      <c r="T3" s="29" t="s">
        <v>140</v>
      </c>
      <c r="U3" s="30" t="s">
        <v>206</v>
      </c>
      <c r="V3" s="29" t="s">
        <v>207</v>
      </c>
      <c r="W3" s="29" t="s">
        <v>208</v>
      </c>
      <c r="X3" s="30" t="s">
        <v>209</v>
      </c>
      <c r="Y3" s="121" t="s">
        <v>210</v>
      </c>
      <c r="Z3" s="111" t="s">
        <v>123</v>
      </c>
      <c r="AA3" s="32" t="s">
        <v>159</v>
      </c>
      <c r="AB3" s="31" t="s">
        <v>130</v>
      </c>
      <c r="AC3" s="29" t="s">
        <v>211</v>
      </c>
      <c r="AD3" s="29" t="s">
        <v>67</v>
      </c>
      <c r="AE3" s="29" t="s">
        <v>212</v>
      </c>
      <c r="AF3" s="29" t="s">
        <v>38</v>
      </c>
      <c r="AG3" s="29" t="s">
        <v>213</v>
      </c>
      <c r="AH3" s="31" t="s">
        <v>214</v>
      </c>
      <c r="AI3" s="29" t="s">
        <v>37</v>
      </c>
      <c r="AJ3" s="30" t="s">
        <v>215</v>
      </c>
      <c r="AK3" s="33" t="s">
        <v>39</v>
      </c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1"/>
      <c r="DD3" s="101"/>
      <c r="DE3" s="101"/>
      <c r="DF3" s="101"/>
      <c r="DG3" s="101"/>
      <c r="DH3" s="101"/>
      <c r="DI3" s="101"/>
      <c r="DJ3" s="101"/>
      <c r="DK3" s="101"/>
      <c r="DL3" s="101"/>
      <c r="DM3" s="101"/>
      <c r="DN3" s="101"/>
      <c r="DO3" s="101"/>
      <c r="DP3" s="101"/>
      <c r="DQ3" s="101"/>
      <c r="DR3" s="101"/>
      <c r="DS3" s="101"/>
      <c r="DT3" s="101"/>
      <c r="DU3" s="101"/>
      <c r="DV3" s="101"/>
      <c r="DW3" s="101"/>
      <c r="DX3" s="101"/>
      <c r="DY3" s="101"/>
      <c r="DZ3" s="101"/>
      <c r="EA3" s="101"/>
      <c r="EB3" s="101"/>
      <c r="EC3" s="101"/>
      <c r="ED3" s="101"/>
      <c r="EE3" s="101"/>
      <c r="EF3" s="101"/>
      <c r="EG3" s="101"/>
      <c r="EH3" s="101"/>
      <c r="EI3" s="101"/>
      <c r="EJ3" s="101"/>
      <c r="EK3" s="101"/>
      <c r="EL3" s="101"/>
      <c r="EM3" s="101"/>
      <c r="EN3" s="101"/>
      <c r="EO3" s="101"/>
      <c r="EP3" s="101"/>
      <c r="EQ3" s="101"/>
      <c r="ER3" s="101"/>
      <c r="ES3" s="101"/>
      <c r="ET3" s="101"/>
      <c r="EU3" s="101"/>
      <c r="EV3" s="101"/>
      <c r="EW3" s="101"/>
      <c r="EX3" s="101"/>
      <c r="EY3" s="101"/>
      <c r="EZ3" s="101"/>
      <c r="FA3" s="101"/>
      <c r="FB3" s="101"/>
      <c r="FC3" s="101"/>
      <c r="FD3" s="101"/>
      <c r="FE3" s="101"/>
      <c r="FF3" s="101"/>
      <c r="FG3" s="101"/>
      <c r="FH3" s="101"/>
      <c r="FI3" s="101"/>
      <c r="FJ3" s="101"/>
      <c r="FK3" s="101"/>
      <c r="FL3" s="101"/>
      <c r="FM3" s="101"/>
      <c r="FN3" s="101"/>
      <c r="FO3" s="101"/>
      <c r="FP3" s="101"/>
      <c r="FQ3" s="101"/>
      <c r="FR3" s="101"/>
      <c r="FS3" s="101"/>
      <c r="FT3" s="101"/>
      <c r="FU3" s="101"/>
      <c r="FV3" s="101"/>
      <c r="FW3" s="101"/>
      <c r="FX3" s="101"/>
      <c r="FY3" s="101"/>
      <c r="FZ3" s="101"/>
      <c r="GA3" s="101"/>
      <c r="GB3" s="101"/>
      <c r="GC3" s="101"/>
      <c r="GD3" s="101"/>
      <c r="GE3" s="101"/>
      <c r="GF3" s="101"/>
      <c r="GG3" s="101"/>
      <c r="GH3" s="101"/>
      <c r="GI3" s="101"/>
      <c r="GJ3" s="101"/>
      <c r="GK3" s="101"/>
      <c r="GL3" s="101"/>
      <c r="GM3" s="101"/>
      <c r="GN3" s="101"/>
      <c r="GO3" s="101"/>
      <c r="GP3" s="101"/>
      <c r="GQ3" s="101"/>
      <c r="GR3" s="101"/>
      <c r="GS3" s="101"/>
      <c r="GT3" s="101"/>
      <c r="GU3" s="101"/>
      <c r="GV3" s="101"/>
      <c r="GW3" s="101"/>
      <c r="GX3" s="101"/>
      <c r="GY3" s="101"/>
      <c r="GZ3" s="101"/>
      <c r="HA3" s="101"/>
      <c r="HB3" s="101"/>
      <c r="HC3" s="101"/>
      <c r="HD3" s="101"/>
      <c r="HE3" s="101"/>
      <c r="HF3" s="101"/>
      <c r="HG3" s="101"/>
      <c r="HH3" s="101"/>
      <c r="HI3" s="101"/>
      <c r="HJ3" s="101"/>
      <c r="HK3" s="101"/>
      <c r="HL3" s="101"/>
      <c r="HM3" s="101"/>
    </row>
    <row r="4" spans="1:221" s="12" customFormat="1">
      <c r="A4" s="18" t="s">
        <v>41</v>
      </c>
      <c r="B4" s="19">
        <v>40358</v>
      </c>
      <c r="C4" s="20" t="s">
        <v>155</v>
      </c>
      <c r="D4" s="34" t="s">
        <v>40</v>
      </c>
      <c r="E4" s="35" t="s">
        <v>132</v>
      </c>
      <c r="F4" s="35" t="s">
        <v>216</v>
      </c>
      <c r="G4" s="36" t="s">
        <v>119</v>
      </c>
      <c r="H4" s="35" t="s">
        <v>217</v>
      </c>
      <c r="I4" s="35" t="s">
        <v>67</v>
      </c>
      <c r="J4" s="35" t="s">
        <v>40</v>
      </c>
      <c r="K4" s="35" t="s">
        <v>218</v>
      </c>
      <c r="L4" s="35" t="s">
        <v>219</v>
      </c>
      <c r="M4" s="37">
        <v>3.27</v>
      </c>
      <c r="N4" s="35" t="s">
        <v>39</v>
      </c>
      <c r="O4" s="37" t="s">
        <v>220</v>
      </c>
      <c r="P4" s="35" t="s">
        <v>137</v>
      </c>
      <c r="Q4" s="35" t="s">
        <v>67</v>
      </c>
      <c r="R4" s="35" t="s">
        <v>221</v>
      </c>
      <c r="S4" s="36" t="s">
        <v>222</v>
      </c>
      <c r="T4" s="35" t="s">
        <v>223</v>
      </c>
      <c r="U4" s="36" t="s">
        <v>224</v>
      </c>
      <c r="V4" s="35" t="s">
        <v>154</v>
      </c>
      <c r="W4" s="35" t="s">
        <v>225</v>
      </c>
      <c r="X4" s="36" t="s">
        <v>226</v>
      </c>
      <c r="Y4" s="122" t="s">
        <v>180</v>
      </c>
      <c r="Z4" s="112" t="s">
        <v>227</v>
      </c>
      <c r="AA4" s="38" t="s">
        <v>159</v>
      </c>
      <c r="AB4" s="37" t="s">
        <v>130</v>
      </c>
      <c r="AC4" s="35" t="s">
        <v>228</v>
      </c>
      <c r="AD4" s="35" t="s">
        <v>67</v>
      </c>
      <c r="AE4" s="35" t="s">
        <v>229</v>
      </c>
      <c r="AF4" s="35" t="s">
        <v>38</v>
      </c>
      <c r="AG4" s="35" t="s">
        <v>230</v>
      </c>
      <c r="AH4" s="37" t="s">
        <v>231</v>
      </c>
      <c r="AI4" s="35" t="s">
        <v>37</v>
      </c>
      <c r="AJ4" s="36" t="s">
        <v>232</v>
      </c>
      <c r="AK4" s="39" t="s">
        <v>39</v>
      </c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</row>
    <row r="5" spans="1:221" s="21" customFormat="1">
      <c r="A5" s="133" t="s">
        <v>43</v>
      </c>
      <c r="B5" s="134"/>
      <c r="C5" s="135"/>
      <c r="D5" s="40" t="str">
        <f>IFERROR((((2*(ABS((D3-D4))))/(D4+D3))*100),Refs!$C$14)</f>
        <v>N/A</v>
      </c>
      <c r="E5" s="41">
        <f>IFERROR((((2*(ABS((E3-E4))))/(E4+E3))*100),Refs!$C$14)</f>
        <v>31.229235880398669</v>
      </c>
      <c r="F5" s="41">
        <f>IFERROR((((2*(ABS((F3-F4))))/(F4+F3))*100),Refs!$C$14)</f>
        <v>4.7619047619047663</v>
      </c>
      <c r="G5" s="41" t="str">
        <f>IFERROR((((2*(ABS((G3-G4))))/(G4+G3))*100),Refs!$C$14)</f>
        <v>N/A</v>
      </c>
      <c r="H5" s="41">
        <f>IFERROR((((2*(ABS((H3-H4))))/(H4+H3))*100),Refs!$C$14)</f>
        <v>1.8205461638491436</v>
      </c>
      <c r="I5" s="41" t="str">
        <f>IFERROR((((2*(ABS((I3-I4))))/(I4+I3))*100),Refs!$C$14)</f>
        <v>N/A</v>
      </c>
      <c r="J5" s="41" t="str">
        <f>IFERROR((((2*(ABS((J3-J4))))/(J4+J3))*100),Refs!$C$14)</f>
        <v>N/A</v>
      </c>
      <c r="K5" s="41">
        <f>IFERROR((((2*(ABS((K3-K4))))/(K4+K3))*100),Refs!$C$14)</f>
        <v>2.6334026334026213</v>
      </c>
      <c r="L5" s="41">
        <f>IFERROR((((2*(ABS((L3-L4))))/(L4+L3))*100),Refs!$C$14)</f>
        <v>24.390243902439032</v>
      </c>
      <c r="M5" s="41">
        <f>IFERROR((((2*(ABS((M3-M4))))/(M4+M3))*100),Refs!$C$14)</f>
        <v>1.5408320493066201</v>
      </c>
      <c r="N5" s="41" t="str">
        <f>IFERROR((((2*(ABS((N3-N4))))/(N4+N3))*100),Refs!$C$14)</f>
        <v>N/A</v>
      </c>
      <c r="O5" s="41">
        <f>IFERROR((((2*(ABS((O3-O4))))/(O4+O3))*100),Refs!$C$14)</f>
        <v>3.1250000000000027</v>
      </c>
      <c r="P5" s="41">
        <f>IFERROR((((2*(ABS((P3-P4))))/(P4+P3))*100),Refs!$C$14)</f>
        <v>0.72727272727272729</v>
      </c>
      <c r="Q5" s="41" t="str">
        <f>IFERROR((((2*(ABS((Q3-Q4))))/(Q4+Q3))*100),Refs!$C$14)</f>
        <v>N/A</v>
      </c>
      <c r="R5" s="41">
        <f>IFERROR((((2*(ABS((R3-R4))))/(R4+R3))*100),Refs!$C$14)</f>
        <v>4.6822742474916428</v>
      </c>
      <c r="S5" s="41">
        <f>IFERROR((((2*(ABS((S3-S4))))/(S4+S3))*100),Refs!$C$14)</f>
        <v>7.8947368421052708</v>
      </c>
      <c r="T5" s="41">
        <f>IFERROR((((2*(ABS((T3-T4))))/(T4+T3))*100),Refs!$C$14)</f>
        <v>2.3121387283236912</v>
      </c>
      <c r="U5" s="41">
        <f>IFERROR((((2*(ABS((U3-U4))))/(U4+U3))*100),Refs!$C$14)</f>
        <v>1.6</v>
      </c>
      <c r="V5" s="41">
        <f>IFERROR((((2*(ABS((V3-V4))))/(V4+V3))*100),Refs!$C$14)</f>
        <v>17.777777777777786</v>
      </c>
      <c r="W5" s="41">
        <f>IFERROR((((2*(ABS((W3-W4))))/(W4+W3))*100),Refs!$C$14)</f>
        <v>3.0888030888030915</v>
      </c>
      <c r="X5" s="41">
        <f>IFERROR((((2*(ABS((X3-X4))))/(X4+X3))*100),Refs!$C$14)</f>
        <v>0.98328416912489103</v>
      </c>
      <c r="Y5" s="42">
        <f>IFERROR((((2*(ABS((Y3-Y4))))/(Y4+Y3))*100),Refs!$C$14)</f>
        <v>1.9151846785225735</v>
      </c>
      <c r="Z5" s="113">
        <f>IFERROR((((2*(ABS((Z3-Z4))))/(Z4+Z3))*100),Refs!$C$14)</f>
        <v>2.9411764705882351</v>
      </c>
      <c r="AA5" s="41">
        <f>IFERROR((((2*(ABS((AA3-AA4))))/(AA4+AA3))*100),Refs!$C$14)</f>
        <v>0</v>
      </c>
      <c r="AB5" s="41">
        <f>IFERROR((((2*(ABS((AB3-AB4))))/(AB4+AB3))*100),Refs!$C$14)</f>
        <v>0</v>
      </c>
      <c r="AC5" s="41">
        <f>IFERROR((((2*(ABS((AC3-AC4))))/(AC4+AC3))*100),Refs!$C$14)</f>
        <v>3.1818181818181817</v>
      </c>
      <c r="AD5" s="41" t="str">
        <f>IFERROR((((2*(ABS((AD3-AD4))))/(AD4+AD3))*100),Refs!$C$14)</f>
        <v>N/A</v>
      </c>
      <c r="AE5" s="41">
        <f>IFERROR((((2*(ABS((AE3-AE4))))/(AE4+AE3))*100),Refs!$C$14)</f>
        <v>2.510460251046025</v>
      </c>
      <c r="AF5" s="41" t="str">
        <f>IFERROR((((2*(ABS((AF3-AF4))))/(AF4+AF3))*100),Refs!$C$14)</f>
        <v>N/A</v>
      </c>
      <c r="AG5" s="41">
        <f>IFERROR((((2*(ABS((AG3-AG4))))/(AG4+AG3))*100),Refs!$C$14)</f>
        <v>1.2903225806451626</v>
      </c>
      <c r="AH5" s="41">
        <f>IFERROR((((2*(ABS((AH3-AH4))))/(AH4+AH3))*100),Refs!$C$14)</f>
        <v>0.80971659919028427</v>
      </c>
      <c r="AI5" s="41" t="str">
        <f>IFERROR((((2*(ABS((AI3-AI4))))/(AI4+AI3))*100),Refs!$C$14)</f>
        <v>N/A</v>
      </c>
      <c r="AJ5" s="41">
        <f>IFERROR((((2*(ABS((AJ3-AJ4))))/(AJ4+AJ3))*100),Refs!$C$14)</f>
        <v>2.2066198595787392</v>
      </c>
      <c r="AK5" s="42" t="str">
        <f>IFERROR((((2*(ABS((AK3-AK4))))/(AK4+AK3))*100),Refs!$C$14)</f>
        <v>N/A</v>
      </c>
      <c r="AL5" s="104"/>
      <c r="AM5" s="104"/>
      <c r="AN5" s="104"/>
      <c r="AO5" s="104"/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4"/>
      <c r="EH5" s="104"/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</row>
    <row r="6" spans="1:221" s="13" customFormat="1">
      <c r="A6" s="136" t="s">
        <v>110</v>
      </c>
      <c r="B6" s="137"/>
      <c r="C6" s="138"/>
      <c r="D6" s="43"/>
      <c r="E6" s="44"/>
      <c r="F6" s="44"/>
      <c r="G6" s="27"/>
      <c r="H6" s="27"/>
      <c r="I6" s="44"/>
      <c r="J6" s="27"/>
      <c r="K6" s="44"/>
      <c r="L6" s="27"/>
      <c r="M6" s="27"/>
      <c r="N6" s="27"/>
      <c r="O6" s="44"/>
      <c r="P6" s="44"/>
      <c r="Q6" s="27"/>
      <c r="R6" s="44"/>
      <c r="S6" s="27"/>
      <c r="T6" s="27"/>
      <c r="U6" s="44"/>
      <c r="V6" s="44"/>
      <c r="W6" s="44"/>
      <c r="X6" s="27"/>
      <c r="Y6" s="127"/>
      <c r="Z6" s="114"/>
      <c r="AA6" s="27"/>
      <c r="AB6" s="44"/>
      <c r="AC6" s="27"/>
      <c r="AD6" s="44"/>
      <c r="AE6" s="45"/>
      <c r="AF6" s="27"/>
      <c r="AG6" s="46"/>
      <c r="AH6" s="27"/>
      <c r="AI6" s="27"/>
      <c r="AJ6" s="27"/>
      <c r="AK6" s="47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1"/>
      <c r="EQ6" s="101"/>
      <c r="ER6" s="101"/>
      <c r="ES6" s="101"/>
      <c r="ET6" s="101"/>
      <c r="EU6" s="101"/>
      <c r="EV6" s="101"/>
      <c r="EW6" s="101"/>
      <c r="EX6" s="101"/>
      <c r="EY6" s="101"/>
      <c r="EZ6" s="101"/>
      <c r="FA6" s="101"/>
      <c r="FB6" s="101"/>
      <c r="FC6" s="101"/>
      <c r="FD6" s="101"/>
      <c r="FE6" s="101"/>
      <c r="FF6" s="101"/>
      <c r="FG6" s="101"/>
      <c r="FH6" s="101"/>
      <c r="FI6" s="101"/>
      <c r="FJ6" s="101"/>
      <c r="FK6" s="101"/>
      <c r="FL6" s="101"/>
      <c r="FM6" s="101"/>
      <c r="FN6" s="101"/>
      <c r="FO6" s="101"/>
      <c r="FP6" s="101"/>
      <c r="FQ6" s="101"/>
      <c r="FR6" s="101"/>
      <c r="FS6" s="101"/>
      <c r="FT6" s="101"/>
      <c r="FU6" s="101"/>
      <c r="FV6" s="101"/>
      <c r="FW6" s="101"/>
      <c r="FX6" s="101"/>
      <c r="FY6" s="101"/>
      <c r="FZ6" s="101"/>
      <c r="GA6" s="101"/>
      <c r="GB6" s="101"/>
      <c r="GC6" s="101"/>
      <c r="GD6" s="101"/>
      <c r="GE6" s="101"/>
      <c r="GF6" s="101"/>
      <c r="GG6" s="101"/>
      <c r="GH6" s="101"/>
      <c r="GI6" s="101"/>
      <c r="GJ6" s="101"/>
      <c r="GK6" s="101"/>
      <c r="GL6" s="101"/>
      <c r="GM6" s="101"/>
      <c r="GN6" s="101"/>
      <c r="GO6" s="101"/>
      <c r="GP6" s="101"/>
      <c r="GQ6" s="101"/>
      <c r="GR6" s="101"/>
      <c r="GS6" s="101"/>
      <c r="GT6" s="101"/>
      <c r="GU6" s="101"/>
      <c r="GV6" s="101"/>
      <c r="GW6" s="101"/>
      <c r="GX6" s="101"/>
      <c r="GY6" s="101"/>
      <c r="GZ6" s="101"/>
      <c r="HA6" s="101"/>
      <c r="HB6" s="101"/>
      <c r="HC6" s="101"/>
      <c r="HD6" s="101"/>
      <c r="HE6" s="101"/>
      <c r="HF6" s="101"/>
      <c r="HG6" s="101"/>
      <c r="HH6" s="101"/>
      <c r="HI6" s="101"/>
      <c r="HJ6" s="101"/>
      <c r="HK6" s="101"/>
      <c r="HL6" s="101"/>
      <c r="HM6" s="101"/>
    </row>
    <row r="7" spans="1:221" s="13" customFormat="1">
      <c r="A7" s="136" t="s">
        <v>111</v>
      </c>
      <c r="B7" s="137"/>
      <c r="C7" s="138"/>
      <c r="D7" s="43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128"/>
      <c r="Z7" s="115"/>
      <c r="AA7" s="27"/>
      <c r="AB7" s="27"/>
      <c r="AC7" s="27"/>
      <c r="AD7" s="27"/>
      <c r="AE7" s="45"/>
      <c r="AF7" s="27"/>
      <c r="AG7" s="46"/>
      <c r="AH7" s="27"/>
      <c r="AI7" s="27"/>
      <c r="AJ7" s="27"/>
      <c r="AK7" s="47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  <c r="GS7" s="101"/>
      <c r="GT7" s="101"/>
      <c r="GU7" s="101"/>
      <c r="GV7" s="101"/>
      <c r="GW7" s="101"/>
      <c r="GX7" s="101"/>
      <c r="GY7" s="101"/>
      <c r="GZ7" s="101"/>
      <c r="HA7" s="101"/>
      <c r="HB7" s="101"/>
      <c r="HC7" s="101"/>
      <c r="HD7" s="101"/>
      <c r="HE7" s="101"/>
      <c r="HF7" s="101"/>
      <c r="HG7" s="101"/>
      <c r="HH7" s="101"/>
      <c r="HI7" s="101"/>
      <c r="HJ7" s="101"/>
      <c r="HK7" s="101"/>
      <c r="HL7" s="101"/>
      <c r="HM7" s="101"/>
    </row>
    <row r="8" spans="1:221" s="14" customFormat="1" ht="15.75" thickBot="1">
      <c r="A8" s="139" t="s">
        <v>112</v>
      </c>
      <c r="B8" s="140"/>
      <c r="C8" s="141"/>
      <c r="D8" s="49"/>
      <c r="E8" s="50"/>
      <c r="F8" s="50"/>
      <c r="G8" s="51"/>
      <c r="H8" s="51"/>
      <c r="I8" s="50"/>
      <c r="J8" s="51"/>
      <c r="K8" s="50"/>
      <c r="L8" s="51"/>
      <c r="M8" s="51"/>
      <c r="N8" s="51"/>
      <c r="O8" s="50"/>
      <c r="P8" s="50"/>
      <c r="Q8" s="51"/>
      <c r="R8" s="50"/>
      <c r="S8" s="51"/>
      <c r="T8" s="51"/>
      <c r="U8" s="50"/>
      <c r="V8" s="50"/>
      <c r="W8" s="50"/>
      <c r="X8" s="51"/>
      <c r="Y8" s="129"/>
      <c r="Z8" s="116"/>
      <c r="AA8" s="51"/>
      <c r="AB8" s="50"/>
      <c r="AC8" s="51"/>
      <c r="AD8" s="50"/>
      <c r="AE8" s="53"/>
      <c r="AF8" s="51"/>
      <c r="AG8" s="54"/>
      <c r="AH8" s="51"/>
      <c r="AI8" s="51"/>
      <c r="AJ8" s="51"/>
      <c r="AK8" s="55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1"/>
      <c r="HB8" s="101"/>
      <c r="HC8" s="101"/>
      <c r="HD8" s="101"/>
      <c r="HE8" s="101"/>
      <c r="HF8" s="101"/>
      <c r="HG8" s="101"/>
      <c r="HH8" s="101"/>
      <c r="HI8" s="101"/>
      <c r="HJ8" s="101"/>
      <c r="HK8" s="101"/>
      <c r="HL8" s="101"/>
      <c r="HM8" s="101"/>
    </row>
    <row r="9" spans="1:221" s="12" customFormat="1">
      <c r="A9" s="15" t="s">
        <v>234</v>
      </c>
      <c r="B9" s="16">
        <v>40369</v>
      </c>
      <c r="C9" s="17" t="s">
        <v>36</v>
      </c>
      <c r="D9" s="56" t="s">
        <v>40</v>
      </c>
      <c r="E9" s="57">
        <v>31.8</v>
      </c>
      <c r="F9" s="57">
        <v>0.38</v>
      </c>
      <c r="G9" s="57" t="s">
        <v>119</v>
      </c>
      <c r="H9" s="57">
        <v>17.2</v>
      </c>
      <c r="I9" s="58" t="s">
        <v>67</v>
      </c>
      <c r="J9" s="58">
        <v>8.7999999999999995E-2</v>
      </c>
      <c r="K9" s="58">
        <v>318</v>
      </c>
      <c r="L9" s="58">
        <v>0.13</v>
      </c>
      <c r="M9" s="58">
        <v>16.899999999999999</v>
      </c>
      <c r="N9" s="58" t="s">
        <v>39</v>
      </c>
      <c r="O9" s="58">
        <v>1.01</v>
      </c>
      <c r="P9" s="58">
        <v>272</v>
      </c>
      <c r="Q9" s="58"/>
      <c r="R9" s="58">
        <v>6.84</v>
      </c>
      <c r="S9" s="58">
        <v>4.2200000000000001E-2</v>
      </c>
      <c r="T9" s="58">
        <v>72.7</v>
      </c>
      <c r="U9" s="58">
        <v>8980</v>
      </c>
      <c r="V9" s="59">
        <v>0.63</v>
      </c>
      <c r="W9" s="59">
        <v>22.1</v>
      </c>
      <c r="X9" s="59">
        <v>22.7</v>
      </c>
      <c r="Y9" s="125">
        <v>3.1</v>
      </c>
      <c r="Z9" s="117">
        <v>387</v>
      </c>
      <c r="AA9" s="59">
        <v>0.28000000000000003</v>
      </c>
      <c r="AB9" s="59">
        <v>0.12</v>
      </c>
      <c r="AC9" s="59">
        <v>2930</v>
      </c>
      <c r="AD9" s="59" t="s">
        <v>67</v>
      </c>
      <c r="AE9" s="60">
        <v>1020</v>
      </c>
      <c r="AF9" s="59">
        <v>1.3</v>
      </c>
      <c r="AG9" s="61">
        <v>0.56599999999999995</v>
      </c>
      <c r="AH9" s="62">
        <v>1.56</v>
      </c>
      <c r="AI9" s="62">
        <v>0.3</v>
      </c>
      <c r="AJ9" s="62">
        <v>173</v>
      </c>
      <c r="AK9" s="63" t="s">
        <v>39</v>
      </c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</row>
    <row r="10" spans="1:221" s="12" customFormat="1">
      <c r="A10" s="18" t="s">
        <v>234</v>
      </c>
      <c r="B10" s="19">
        <v>40369</v>
      </c>
      <c r="C10" s="20" t="s">
        <v>155</v>
      </c>
      <c r="D10" s="64" t="s">
        <v>40</v>
      </c>
      <c r="E10" s="65">
        <v>30.8</v>
      </c>
      <c r="F10" s="65">
        <v>0.35</v>
      </c>
      <c r="G10" s="65" t="s">
        <v>119</v>
      </c>
      <c r="H10" s="65">
        <v>17.399999999999999</v>
      </c>
      <c r="I10" s="66" t="s">
        <v>67</v>
      </c>
      <c r="J10" s="66">
        <v>0.05</v>
      </c>
      <c r="K10" s="66">
        <v>318</v>
      </c>
      <c r="L10" s="66">
        <v>0.14000000000000001</v>
      </c>
      <c r="M10" s="66">
        <v>17.2</v>
      </c>
      <c r="N10" s="66" t="s">
        <v>39</v>
      </c>
      <c r="O10" s="66">
        <v>0.93</v>
      </c>
      <c r="P10" s="66">
        <v>279</v>
      </c>
      <c r="Q10" s="66"/>
      <c r="R10" s="66">
        <v>6.9</v>
      </c>
      <c r="S10" s="66">
        <v>3.9E-2</v>
      </c>
      <c r="T10" s="66">
        <v>73.599999999999994</v>
      </c>
      <c r="U10" s="66">
        <v>8940</v>
      </c>
      <c r="V10" s="67">
        <v>0.63</v>
      </c>
      <c r="W10" s="67">
        <v>22.3</v>
      </c>
      <c r="X10" s="67">
        <v>23.3</v>
      </c>
      <c r="Y10" s="126">
        <v>2.88</v>
      </c>
      <c r="Z10" s="118">
        <v>379</v>
      </c>
      <c r="AA10" s="67">
        <v>0.28000000000000003</v>
      </c>
      <c r="AB10" s="67">
        <v>0.13</v>
      </c>
      <c r="AC10" s="67">
        <v>2970</v>
      </c>
      <c r="AD10" s="67" t="s">
        <v>67</v>
      </c>
      <c r="AE10" s="68">
        <v>1020</v>
      </c>
      <c r="AF10" s="67">
        <v>0.8</v>
      </c>
      <c r="AG10" s="69">
        <v>0.58899999999999997</v>
      </c>
      <c r="AH10" s="70">
        <v>1.56</v>
      </c>
      <c r="AI10" s="70">
        <v>0.3</v>
      </c>
      <c r="AJ10" s="70">
        <v>171</v>
      </c>
      <c r="AK10" s="71" t="s">
        <v>39</v>
      </c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J10" s="101"/>
      <c r="EK10" s="101"/>
      <c r="EL10" s="101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1"/>
      <c r="FF10" s="101"/>
      <c r="FG10" s="101"/>
      <c r="FH10" s="101"/>
      <c r="FI10" s="101"/>
      <c r="FJ10" s="101"/>
      <c r="FK10" s="101"/>
      <c r="FL10" s="101"/>
      <c r="FM10" s="101"/>
      <c r="FN10" s="101"/>
      <c r="FO10" s="101"/>
      <c r="FP10" s="101"/>
      <c r="FQ10" s="101"/>
      <c r="FR10" s="101"/>
      <c r="FS10" s="101"/>
      <c r="FT10" s="101"/>
      <c r="FU10" s="101"/>
      <c r="FV10" s="101"/>
      <c r="FW10" s="101"/>
      <c r="FX10" s="101"/>
      <c r="FY10" s="101"/>
      <c r="FZ10" s="101"/>
      <c r="GA10" s="101"/>
      <c r="GB10" s="101"/>
      <c r="GC10" s="101"/>
      <c r="GD10" s="101"/>
      <c r="GE10" s="101"/>
      <c r="GF10" s="101"/>
      <c r="GG10" s="101"/>
      <c r="GH10" s="101"/>
      <c r="GI10" s="101"/>
      <c r="GJ10" s="101"/>
      <c r="GK10" s="101"/>
      <c r="GL10" s="101"/>
      <c r="GM10" s="101"/>
      <c r="GN10" s="101"/>
      <c r="GO10" s="101"/>
      <c r="GP10" s="101"/>
      <c r="GQ10" s="101"/>
      <c r="GR10" s="101"/>
      <c r="GS10" s="101"/>
      <c r="GT10" s="101"/>
      <c r="GU10" s="101"/>
      <c r="GV10" s="101"/>
      <c r="GW10" s="101"/>
      <c r="GX10" s="101"/>
      <c r="GY10" s="101"/>
      <c r="GZ10" s="101"/>
      <c r="HA10" s="101"/>
      <c r="HB10" s="101"/>
      <c r="HC10" s="101"/>
      <c r="HD10" s="101"/>
      <c r="HE10" s="101"/>
      <c r="HF10" s="101"/>
      <c r="HG10" s="101"/>
      <c r="HH10" s="101"/>
      <c r="HI10" s="101"/>
      <c r="HJ10" s="101"/>
      <c r="HK10" s="101"/>
      <c r="HL10" s="101"/>
      <c r="HM10" s="101"/>
    </row>
    <row r="11" spans="1:221" s="21" customFormat="1">
      <c r="A11" s="133" t="s">
        <v>43</v>
      </c>
      <c r="B11" s="134"/>
      <c r="C11" s="135"/>
      <c r="D11" s="40" t="str">
        <f>IFERROR((((2*(ABS((D9-D10))))/(D10+D9))*100),Refs!$C$14)</f>
        <v>N/A</v>
      </c>
      <c r="E11" s="41">
        <f>IFERROR((((2*(ABS((E9-E10))))/(E10+E9))*100),Refs!$C$14)</f>
        <v>3.1948881789137378</v>
      </c>
      <c r="F11" s="41">
        <f>IFERROR((((2*(ABS((F9-F10))))/(F10+F9))*100),Refs!$C$14)</f>
        <v>8.2191780821917888</v>
      </c>
      <c r="G11" s="41" t="str">
        <f>IFERROR((((2*(ABS((G9-G10))))/(G10+G9))*100),Refs!$C$14)</f>
        <v>N/A</v>
      </c>
      <c r="H11" s="41">
        <f>IFERROR((((2*(ABS((H9-H10))))/(H10+H9))*100),Refs!$C$14)</f>
        <v>1.1560693641618458</v>
      </c>
      <c r="I11" s="41" t="str">
        <f>IFERROR((((2*(ABS((I9-I10))))/(I10+I9))*100),Refs!$C$14)</f>
        <v>N/A</v>
      </c>
      <c r="J11" s="41">
        <f>IFERROR((((2*(ABS((J9-J10))))/(J10+J9))*100),Refs!$C$14)</f>
        <v>55.072463768115931</v>
      </c>
      <c r="K11" s="41">
        <f>IFERROR((((2*(ABS((K9-K10))))/(K10+K9))*100),Refs!$C$14)</f>
        <v>0</v>
      </c>
      <c r="L11" s="41">
        <f>IFERROR((((2*(ABS((L9-L10))))/(L10+L9))*100),Refs!$C$14)</f>
        <v>7.4074074074074137</v>
      </c>
      <c r="M11" s="41">
        <f>IFERROR((((2*(ABS((M9-M10))))/(M10+M9))*100),Refs!$C$14)</f>
        <v>1.7595307917888607</v>
      </c>
      <c r="N11" s="41" t="str">
        <f>IFERROR((((2*(ABS((N9-N10))))/(N10+N9))*100),Refs!$C$14)</f>
        <v>N/A</v>
      </c>
      <c r="O11" s="41">
        <f>IFERROR((((2*(ABS((O9-O10))))/(O10+O9))*100),Refs!$C$14)</f>
        <v>8.2474226804123667</v>
      </c>
      <c r="P11" s="41">
        <f>IFERROR((((2*(ABS((P9-P10))))/(P10+P9))*100),Refs!$C$14)</f>
        <v>2.5408348457350272</v>
      </c>
      <c r="Q11" s="41" t="str">
        <f>IFERROR((((2*(ABS((Q9-Q10))))/(Q10+Q9))*100),Refs!$C$14)</f>
        <v>N/A</v>
      </c>
      <c r="R11" s="41">
        <f>IFERROR((((2*(ABS((R9-R10))))/(R10+R9))*100),Refs!$C$14)</f>
        <v>0.87336244541485442</v>
      </c>
      <c r="S11" s="41">
        <f>IFERROR((((2*(ABS((S9-S10))))/(S10+S9))*100),Refs!$C$14)</f>
        <v>7.8817733990147829</v>
      </c>
      <c r="T11" s="41">
        <f>IFERROR((((2*(ABS((T9-T10))))/(T10+T9))*100),Refs!$C$14)</f>
        <v>1.2303485987696396</v>
      </c>
      <c r="U11" s="41">
        <f>IFERROR((((2*(ABS((U9-U10))))/(U10+U9))*100),Refs!$C$14)</f>
        <v>0.4464285714285714</v>
      </c>
      <c r="V11" s="41">
        <f>IFERROR((((2*(ABS((V9-V10))))/(V10+V9))*100),Refs!$C$14)</f>
        <v>0</v>
      </c>
      <c r="W11" s="41">
        <f>IFERROR((((2*(ABS((W9-W10))))/(W10+W9))*100),Refs!$C$14)</f>
        <v>0.90090090090089758</v>
      </c>
      <c r="X11" s="41">
        <f>IFERROR((((2*(ABS((X9-X10))))/(X10+X9))*100),Refs!$C$14)</f>
        <v>2.6086956521739193</v>
      </c>
      <c r="Y11" s="42">
        <f>IFERROR((((2*(ABS((Y9-Y10))))/(Y10+Y9))*100),Refs!$C$14)</f>
        <v>7.357859531772581</v>
      </c>
      <c r="Z11" s="113">
        <f>IFERROR((((2*(ABS((Z9-Z10))))/(Z10+Z9))*100),Refs!$C$14)</f>
        <v>2.0887728459530028</v>
      </c>
      <c r="AA11" s="41">
        <f>IFERROR((((2*(ABS((AA9-AA10))))/(AA10+AA9))*100),Refs!$C$14)</f>
        <v>0</v>
      </c>
      <c r="AB11" s="41">
        <f>IFERROR((((2*(ABS((AB9-AB10))))/(AB10+AB9))*100),Refs!$C$14)</f>
        <v>8.0000000000000071</v>
      </c>
      <c r="AC11" s="41">
        <f>IFERROR((((2*(ABS((AC9-AC10))))/(AC10+AC9))*100),Refs!$C$14)</f>
        <v>1.3559322033898304</v>
      </c>
      <c r="AD11" s="41" t="str">
        <f>IFERROR((((2*(ABS((AD9-AD10))))/(AD10+AD9))*100),Refs!$C$14)</f>
        <v>N/A</v>
      </c>
      <c r="AE11" s="41">
        <f>IFERROR((((2*(ABS((AE9-AE10))))/(AE10+AE9))*100),Refs!$C$14)</f>
        <v>0</v>
      </c>
      <c r="AF11" s="41">
        <f>IFERROR((((2*(ABS((AF9-AF10))))/(AF10+AF9))*100),Refs!$C$14)</f>
        <v>47.619047619047613</v>
      </c>
      <c r="AG11" s="41">
        <f>IFERROR((((2*(ABS((AG9-AG10))))/(AG10+AG9))*100),Refs!$C$14)</f>
        <v>3.9826839826839868</v>
      </c>
      <c r="AH11" s="41">
        <f>IFERROR((((2*(ABS((AH9-AH10))))/(AH10+AH9))*100),Refs!$C$14)</f>
        <v>0</v>
      </c>
      <c r="AI11" s="41">
        <f>IFERROR((((2*(ABS((AI9-AI10))))/(AI10+AI9))*100),Refs!$C$14)</f>
        <v>0</v>
      </c>
      <c r="AJ11" s="41">
        <f>IFERROR((((2*(ABS((AJ9-AJ10))))/(AJ10+AJ9))*100),Refs!$C$14)</f>
        <v>1.1627906976744187</v>
      </c>
      <c r="AK11" s="42" t="str">
        <f>IFERROR((((2*(ABS((AK9-AK10))))/(AK10+AK9))*100),Refs!$C$14)</f>
        <v>N/A</v>
      </c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  <c r="DB11" s="104"/>
      <c r="DC11" s="104"/>
      <c r="DD11" s="104"/>
      <c r="DE11" s="104"/>
      <c r="DF11" s="104"/>
      <c r="DG11" s="104"/>
      <c r="DH11" s="104"/>
      <c r="DI11" s="104"/>
      <c r="DJ11" s="104"/>
      <c r="DK11" s="104"/>
      <c r="DL11" s="104"/>
      <c r="DM11" s="104"/>
      <c r="DN11" s="104"/>
      <c r="DO11" s="104"/>
      <c r="DP11" s="104"/>
      <c r="DQ11" s="104"/>
      <c r="DR11" s="104"/>
      <c r="DS11" s="104"/>
      <c r="DT11" s="104"/>
      <c r="DU11" s="104"/>
      <c r="DV11" s="104"/>
      <c r="DW11" s="104"/>
      <c r="DX11" s="104"/>
      <c r="DY11" s="104"/>
      <c r="DZ11" s="104"/>
      <c r="EA11" s="104"/>
      <c r="EB11" s="104"/>
      <c r="EC11" s="104"/>
      <c r="ED11" s="104"/>
      <c r="EE11" s="104"/>
      <c r="EF11" s="104"/>
      <c r="EG11" s="104"/>
      <c r="EH11" s="104"/>
      <c r="EI11" s="104"/>
      <c r="EJ11" s="104"/>
      <c r="EK11" s="104"/>
      <c r="EL11" s="104"/>
      <c r="EM11" s="104"/>
      <c r="EN11" s="104"/>
      <c r="EO11" s="104"/>
      <c r="EP11" s="104"/>
      <c r="EQ11" s="104"/>
      <c r="ER11" s="104"/>
      <c r="ES11" s="104"/>
      <c r="ET11" s="104"/>
      <c r="EU11" s="104"/>
      <c r="EV11" s="104"/>
      <c r="EW11" s="104"/>
      <c r="EX11" s="104"/>
      <c r="EY11" s="104"/>
      <c r="EZ11" s="104"/>
      <c r="FA11" s="104"/>
      <c r="FB11" s="104"/>
      <c r="FC11" s="104"/>
      <c r="FD11" s="104"/>
      <c r="FE11" s="104"/>
      <c r="FF11" s="104"/>
      <c r="FG11" s="104"/>
      <c r="FH11" s="104"/>
      <c r="FI11" s="104"/>
      <c r="FJ11" s="104"/>
      <c r="FK11" s="104"/>
      <c r="FL11" s="104"/>
      <c r="FM11" s="104"/>
      <c r="FN11" s="104"/>
      <c r="FO11" s="104"/>
      <c r="FP11" s="104"/>
      <c r="FQ11" s="104"/>
      <c r="FR11" s="104"/>
      <c r="FS11" s="104"/>
      <c r="FT11" s="104"/>
      <c r="FU11" s="104"/>
      <c r="FV11" s="104"/>
      <c r="FW11" s="104"/>
      <c r="FX11" s="104"/>
      <c r="FY11" s="104"/>
      <c r="FZ11" s="104"/>
      <c r="GA11" s="104"/>
      <c r="GB11" s="104"/>
      <c r="GC11" s="104"/>
      <c r="GD11" s="104"/>
      <c r="GE11" s="104"/>
      <c r="GF11" s="104"/>
      <c r="GG11" s="104"/>
      <c r="GH11" s="104"/>
      <c r="GI11" s="104"/>
      <c r="GJ11" s="104"/>
      <c r="GK11" s="104"/>
      <c r="GL11" s="104"/>
      <c r="GM11" s="104"/>
      <c r="GN11" s="104"/>
      <c r="GO11" s="104"/>
      <c r="GP11" s="104"/>
      <c r="GQ11" s="104"/>
      <c r="GR11" s="104"/>
      <c r="GS11" s="104"/>
      <c r="GT11" s="104"/>
      <c r="GU11" s="104"/>
      <c r="GV11" s="104"/>
      <c r="GW11" s="104"/>
      <c r="GX11" s="104"/>
      <c r="GY11" s="104"/>
      <c r="GZ11" s="104"/>
      <c r="HA11" s="104"/>
      <c r="HB11" s="104"/>
      <c r="HC11" s="104"/>
      <c r="HD11" s="104"/>
      <c r="HE11" s="104"/>
      <c r="HF11" s="104"/>
      <c r="HG11" s="104"/>
      <c r="HH11" s="104"/>
      <c r="HI11" s="104"/>
      <c r="HJ11" s="104"/>
      <c r="HK11" s="104"/>
      <c r="HL11" s="104"/>
      <c r="HM11" s="104"/>
    </row>
    <row r="12" spans="1:221" s="13" customFormat="1" ht="38.25">
      <c r="A12" s="136" t="s">
        <v>110</v>
      </c>
      <c r="B12" s="137"/>
      <c r="C12" s="138"/>
      <c r="D12" s="43"/>
      <c r="E12" s="44"/>
      <c r="F12" s="44"/>
      <c r="G12" s="27"/>
      <c r="H12" s="27"/>
      <c r="I12" s="44"/>
      <c r="J12" s="26" t="s">
        <v>254</v>
      </c>
      <c r="K12" s="44"/>
      <c r="L12" s="27"/>
      <c r="M12" s="27"/>
      <c r="N12" s="27"/>
      <c r="O12" s="44"/>
      <c r="P12" s="44"/>
      <c r="Q12" s="27"/>
      <c r="R12" s="44"/>
      <c r="S12" s="27"/>
      <c r="T12" s="27"/>
      <c r="U12" s="44"/>
      <c r="V12" s="44"/>
      <c r="W12" s="44"/>
      <c r="X12" s="27"/>
      <c r="Y12" s="127"/>
      <c r="Z12" s="114"/>
      <c r="AA12" s="27"/>
      <c r="AB12" s="44"/>
      <c r="AC12" s="27"/>
      <c r="AD12" s="44"/>
      <c r="AE12" s="45"/>
      <c r="AF12" s="27"/>
      <c r="AG12" s="46"/>
      <c r="AH12" s="27"/>
      <c r="AI12" s="27"/>
      <c r="AJ12" s="27"/>
      <c r="AK12" s="47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  <c r="DI12" s="101"/>
      <c r="DJ12" s="101"/>
      <c r="DK12" s="101"/>
      <c r="DL12" s="101"/>
      <c r="DM12" s="101"/>
      <c r="DN12" s="101"/>
      <c r="DO12" s="101"/>
      <c r="DP12" s="101"/>
      <c r="DQ12" s="101"/>
      <c r="DR12" s="101"/>
      <c r="DS12" s="101"/>
      <c r="DT12" s="101"/>
      <c r="DU12" s="101"/>
      <c r="DV12" s="101"/>
      <c r="DW12" s="101"/>
      <c r="DX12" s="101"/>
      <c r="DY12" s="101"/>
      <c r="DZ12" s="101"/>
      <c r="EA12" s="101"/>
      <c r="EB12" s="101"/>
      <c r="EC12" s="101"/>
      <c r="ED12" s="101"/>
      <c r="EE12" s="101"/>
      <c r="EF12" s="101"/>
      <c r="EG12" s="101"/>
      <c r="EH12" s="101"/>
      <c r="EI12" s="101"/>
      <c r="EJ12" s="101"/>
      <c r="EK12" s="101"/>
      <c r="EL12" s="101"/>
      <c r="EM12" s="101"/>
      <c r="EN12" s="101"/>
      <c r="EO12" s="101"/>
      <c r="EP12" s="101"/>
      <c r="EQ12" s="101"/>
      <c r="ER12" s="101"/>
      <c r="ES12" s="101"/>
      <c r="ET12" s="101"/>
      <c r="EU12" s="101"/>
      <c r="EV12" s="101"/>
      <c r="EW12" s="101"/>
      <c r="EX12" s="101"/>
      <c r="EY12" s="101"/>
      <c r="EZ12" s="101"/>
      <c r="FA12" s="101"/>
      <c r="FB12" s="101"/>
      <c r="FC12" s="101"/>
      <c r="FD12" s="101"/>
      <c r="FE12" s="101"/>
      <c r="FF12" s="101"/>
      <c r="FG12" s="101"/>
      <c r="FH12" s="101"/>
      <c r="FI12" s="101"/>
      <c r="FJ12" s="101"/>
      <c r="FK12" s="101"/>
      <c r="FL12" s="101"/>
      <c r="FM12" s="101"/>
      <c r="FN12" s="101"/>
      <c r="FO12" s="101"/>
      <c r="FP12" s="101"/>
      <c r="FQ12" s="101"/>
      <c r="FR12" s="101"/>
      <c r="FS12" s="101"/>
      <c r="FT12" s="101"/>
      <c r="FU12" s="101"/>
      <c r="FV12" s="101"/>
      <c r="FW12" s="101"/>
      <c r="FX12" s="101"/>
      <c r="FY12" s="101"/>
      <c r="FZ12" s="101"/>
      <c r="GA12" s="101"/>
      <c r="GB12" s="101"/>
      <c r="GC12" s="101"/>
      <c r="GD12" s="101"/>
      <c r="GE12" s="101"/>
      <c r="GF12" s="101"/>
      <c r="GG12" s="101"/>
      <c r="GH12" s="101"/>
      <c r="GI12" s="101"/>
      <c r="GJ12" s="101"/>
      <c r="GK12" s="101"/>
      <c r="GL12" s="101"/>
      <c r="GM12" s="101"/>
      <c r="GN12" s="101"/>
      <c r="GO12" s="101"/>
      <c r="GP12" s="101"/>
      <c r="GQ12" s="101"/>
      <c r="GR12" s="101"/>
      <c r="GS12" s="101"/>
      <c r="GT12" s="101"/>
      <c r="GU12" s="101"/>
      <c r="GV12" s="101"/>
      <c r="GW12" s="101"/>
      <c r="GX12" s="101"/>
      <c r="GY12" s="101"/>
      <c r="GZ12" s="101"/>
      <c r="HA12" s="101"/>
      <c r="HB12" s="101"/>
      <c r="HC12" s="101"/>
      <c r="HD12" s="101"/>
      <c r="HE12" s="101"/>
      <c r="HF12" s="101"/>
      <c r="HG12" s="101"/>
      <c r="HH12" s="101"/>
      <c r="HI12" s="101"/>
      <c r="HJ12" s="101"/>
      <c r="HK12" s="101"/>
      <c r="HL12" s="101"/>
      <c r="HM12" s="101"/>
    </row>
    <row r="13" spans="1:221" s="13" customFormat="1">
      <c r="A13" s="136" t="s">
        <v>111</v>
      </c>
      <c r="B13" s="137"/>
      <c r="C13" s="138"/>
      <c r="D13" s="43"/>
      <c r="E13" s="27"/>
      <c r="F13" s="27"/>
      <c r="G13" s="27"/>
      <c r="H13" s="27"/>
      <c r="I13" s="27"/>
      <c r="J13" s="48" t="s">
        <v>114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128"/>
      <c r="Z13" s="115"/>
      <c r="AA13" s="27"/>
      <c r="AB13" s="27"/>
      <c r="AC13" s="27"/>
      <c r="AD13" s="27"/>
      <c r="AE13" s="45"/>
      <c r="AF13" s="27"/>
      <c r="AG13" s="46"/>
      <c r="AH13" s="27"/>
      <c r="AI13" s="27"/>
      <c r="AJ13" s="27"/>
      <c r="AK13" s="47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101"/>
      <c r="GQ13" s="101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  <c r="HI13" s="101"/>
      <c r="HJ13" s="101"/>
      <c r="HK13" s="101"/>
      <c r="HL13" s="101"/>
      <c r="HM13" s="101"/>
    </row>
    <row r="14" spans="1:221" s="14" customFormat="1" ht="26.25" thickBot="1">
      <c r="A14" s="139" t="s">
        <v>112</v>
      </c>
      <c r="B14" s="140"/>
      <c r="C14" s="141"/>
      <c r="D14" s="49"/>
      <c r="E14" s="50"/>
      <c r="F14" s="50"/>
      <c r="G14" s="51"/>
      <c r="H14" s="51"/>
      <c r="I14" s="50"/>
      <c r="J14" s="52" t="s">
        <v>118</v>
      </c>
      <c r="K14" s="50"/>
      <c r="L14" s="51"/>
      <c r="M14" s="51"/>
      <c r="N14" s="51"/>
      <c r="O14" s="50"/>
      <c r="P14" s="50"/>
      <c r="Q14" s="51"/>
      <c r="R14" s="50"/>
      <c r="S14" s="51"/>
      <c r="T14" s="51"/>
      <c r="U14" s="50"/>
      <c r="V14" s="50"/>
      <c r="W14" s="50"/>
      <c r="X14" s="51"/>
      <c r="Y14" s="129"/>
      <c r="Z14" s="116"/>
      <c r="AA14" s="51"/>
      <c r="AB14" s="50"/>
      <c r="AC14" s="51"/>
      <c r="AD14" s="50"/>
      <c r="AE14" s="53"/>
      <c r="AF14" s="51"/>
      <c r="AG14" s="54"/>
      <c r="AH14" s="51"/>
      <c r="AI14" s="51"/>
      <c r="AJ14" s="51"/>
      <c r="AK14" s="55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</row>
    <row r="15" spans="1:221" s="12" customFormat="1">
      <c r="A15" s="15" t="s">
        <v>235</v>
      </c>
      <c r="B15" s="16">
        <v>40379</v>
      </c>
      <c r="C15" s="17" t="s">
        <v>36</v>
      </c>
      <c r="D15" s="56" t="s">
        <v>68</v>
      </c>
      <c r="E15" s="57">
        <v>5</v>
      </c>
      <c r="F15" s="57">
        <v>0.5</v>
      </c>
      <c r="G15" s="57" t="s">
        <v>236</v>
      </c>
      <c r="H15" s="57">
        <v>15.2</v>
      </c>
      <c r="I15" s="58" t="s">
        <v>69</v>
      </c>
      <c r="J15" s="58" t="s">
        <v>68</v>
      </c>
      <c r="K15" s="58">
        <v>303</v>
      </c>
      <c r="L15" s="58">
        <v>0.16</v>
      </c>
      <c r="M15" s="58">
        <v>21.9</v>
      </c>
      <c r="N15" s="58" t="s">
        <v>38</v>
      </c>
      <c r="O15" s="58">
        <v>0.4</v>
      </c>
      <c r="P15" s="58">
        <v>379</v>
      </c>
      <c r="Q15" s="58" t="s">
        <v>69</v>
      </c>
      <c r="R15" s="58">
        <v>6.2</v>
      </c>
      <c r="S15" s="58">
        <v>3.6999999999999998E-2</v>
      </c>
      <c r="T15" s="58">
        <v>71.5</v>
      </c>
      <c r="U15" s="58">
        <v>11300</v>
      </c>
      <c r="V15" s="59">
        <v>0.6</v>
      </c>
      <c r="W15" s="59">
        <v>21.8</v>
      </c>
      <c r="X15" s="59">
        <v>29.2</v>
      </c>
      <c r="Y15" s="125">
        <v>1.89</v>
      </c>
      <c r="Z15" s="117">
        <v>383</v>
      </c>
      <c r="AA15" s="59">
        <v>0.3</v>
      </c>
      <c r="AB15" s="59" t="s">
        <v>37</v>
      </c>
      <c r="AC15" s="59">
        <v>3490</v>
      </c>
      <c r="AD15" s="59" t="s">
        <v>69</v>
      </c>
      <c r="AE15" s="60">
        <v>905</v>
      </c>
      <c r="AF15" s="59" t="s">
        <v>237</v>
      </c>
      <c r="AG15" s="61">
        <v>0.53</v>
      </c>
      <c r="AH15" s="62">
        <v>1.83</v>
      </c>
      <c r="AI15" s="62" t="s">
        <v>120</v>
      </c>
      <c r="AJ15" s="62">
        <v>267</v>
      </c>
      <c r="AK15" s="63" t="s">
        <v>38</v>
      </c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</row>
    <row r="16" spans="1:221" s="12" customFormat="1">
      <c r="A16" s="18" t="s">
        <v>235</v>
      </c>
      <c r="B16" s="19">
        <v>40379</v>
      </c>
      <c r="C16" s="20" t="s">
        <v>155</v>
      </c>
      <c r="D16" s="64" t="s">
        <v>68</v>
      </c>
      <c r="E16" s="65">
        <v>5</v>
      </c>
      <c r="F16" s="65">
        <v>0.5</v>
      </c>
      <c r="G16" s="65" t="s">
        <v>236</v>
      </c>
      <c r="H16" s="65">
        <v>15.8</v>
      </c>
      <c r="I16" s="66" t="s">
        <v>69</v>
      </c>
      <c r="J16" s="66" t="s">
        <v>68</v>
      </c>
      <c r="K16" s="66">
        <v>304</v>
      </c>
      <c r="L16" s="66">
        <v>0.16</v>
      </c>
      <c r="M16" s="66">
        <v>22.1</v>
      </c>
      <c r="N16" s="66" t="s">
        <v>38</v>
      </c>
      <c r="O16" s="66">
        <v>0.7</v>
      </c>
      <c r="P16" s="66">
        <v>373</v>
      </c>
      <c r="Q16" s="66" t="s">
        <v>69</v>
      </c>
      <c r="R16" s="66">
        <v>6.3</v>
      </c>
      <c r="S16" s="66">
        <v>0.04</v>
      </c>
      <c r="T16" s="66">
        <v>71</v>
      </c>
      <c r="U16" s="66">
        <v>11200</v>
      </c>
      <c r="V16" s="67">
        <v>0.6</v>
      </c>
      <c r="W16" s="67">
        <v>20.6</v>
      </c>
      <c r="X16" s="67">
        <v>29.4</v>
      </c>
      <c r="Y16" s="126">
        <v>1.91</v>
      </c>
      <c r="Z16" s="118">
        <v>378</v>
      </c>
      <c r="AA16" s="67">
        <v>0.3</v>
      </c>
      <c r="AB16" s="67">
        <v>0.6</v>
      </c>
      <c r="AC16" s="67">
        <v>3270</v>
      </c>
      <c r="AD16" s="67" t="s">
        <v>69</v>
      </c>
      <c r="AE16" s="68">
        <v>948</v>
      </c>
      <c r="AF16" s="67" t="s">
        <v>237</v>
      </c>
      <c r="AG16" s="69">
        <v>0.53</v>
      </c>
      <c r="AH16" s="70">
        <v>1.8</v>
      </c>
      <c r="AI16" s="70" t="s">
        <v>120</v>
      </c>
      <c r="AJ16" s="70">
        <v>274</v>
      </c>
      <c r="AK16" s="71" t="s">
        <v>38</v>
      </c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</row>
    <row r="17" spans="1:221" s="21" customFormat="1">
      <c r="A17" s="133" t="s">
        <v>43</v>
      </c>
      <c r="B17" s="134"/>
      <c r="C17" s="135"/>
      <c r="D17" s="40" t="str">
        <f>IFERROR((((2*(ABS((D15-D16))))/(D16+D15))*100),Refs!$C$14)</f>
        <v>N/A</v>
      </c>
      <c r="E17" s="41">
        <f>IFERROR((((2*(ABS((E15-E16))))/(E16+E15))*100),Refs!$C$14)</f>
        <v>0</v>
      </c>
      <c r="F17" s="41">
        <f>IFERROR((((2*(ABS((F15-F16))))/(F16+F15))*100),Refs!$C$14)</f>
        <v>0</v>
      </c>
      <c r="G17" s="41" t="str">
        <f>IFERROR((((2*(ABS((G15-G16))))/(G16+G15))*100),Refs!$C$14)</f>
        <v>N/A</v>
      </c>
      <c r="H17" s="41">
        <f>IFERROR((((2*(ABS((H15-H16))))/(H16+H15))*100),Refs!$C$14)</f>
        <v>3.8709677419354929</v>
      </c>
      <c r="I17" s="41" t="str">
        <f>IFERROR((((2*(ABS((I15-I16))))/(I16+I15))*100),Refs!$C$14)</f>
        <v>N/A</v>
      </c>
      <c r="J17" s="41" t="str">
        <f>IFERROR((((2*(ABS((J15-J16))))/(J16+J15))*100),Refs!$C$14)</f>
        <v>N/A</v>
      </c>
      <c r="K17" s="41">
        <f>IFERROR((((2*(ABS((K15-K16))))/(K16+K15))*100),Refs!$C$14)</f>
        <v>0.32948929159802309</v>
      </c>
      <c r="L17" s="41">
        <f>IFERROR((((2*(ABS((L15-L16))))/(L16+L15))*100),Refs!$C$14)</f>
        <v>0</v>
      </c>
      <c r="M17" s="41">
        <f>IFERROR((((2*(ABS((M15-M16))))/(M16+M15))*100),Refs!$C$14)</f>
        <v>0.90909090909092205</v>
      </c>
      <c r="N17" s="41" t="str">
        <f>IFERROR((((2*(ABS((N15-N16))))/(N16+N15))*100),Refs!$C$14)</f>
        <v>N/A</v>
      </c>
      <c r="O17" s="41">
        <f>IFERROR((((2*(ABS((O15-O16))))/(O16+O15))*100),Refs!$C$14)</f>
        <v>54.545454545454533</v>
      </c>
      <c r="P17" s="41">
        <f>IFERROR((((2*(ABS((P15-P16))))/(P16+P15))*100),Refs!$C$14)</f>
        <v>1.5957446808510638</v>
      </c>
      <c r="Q17" s="41" t="str">
        <f>IFERROR((((2*(ABS((Q15-Q16))))/(Q16+Q15))*100),Refs!$C$14)</f>
        <v>N/A</v>
      </c>
      <c r="R17" s="41">
        <f>IFERROR((((2*(ABS((R15-R16))))/(R16+R15))*100),Refs!$C$14)</f>
        <v>1.5999999999999945</v>
      </c>
      <c r="S17" s="41">
        <f>IFERROR((((2*(ABS((S15-S16))))/(S16+S15))*100),Refs!$C$14)</f>
        <v>7.7922077922077992</v>
      </c>
      <c r="T17" s="41">
        <f>IFERROR((((2*(ABS((T15-T16))))/(T16+T15))*100),Refs!$C$14)</f>
        <v>0.70175438596491224</v>
      </c>
      <c r="U17" s="41">
        <f>IFERROR((((2*(ABS((U15-U16))))/(U16+U15))*100),Refs!$C$14)</f>
        <v>0.88888888888888884</v>
      </c>
      <c r="V17" s="41">
        <f>IFERROR((((2*(ABS((V15-V16))))/(V16+V15))*100),Refs!$C$14)</f>
        <v>0</v>
      </c>
      <c r="W17" s="41">
        <f>IFERROR((((2*(ABS((W15-W16))))/(W16+W15))*100),Refs!$C$14)</f>
        <v>5.6603773584905621</v>
      </c>
      <c r="X17" s="41">
        <f>IFERROR((((2*(ABS((X15-X16))))/(X16+X15))*100),Refs!$C$14)</f>
        <v>0.68259385665528782</v>
      </c>
      <c r="Y17" s="42">
        <f>IFERROR((((2*(ABS((Y15-Y16))))/(Y16+Y15))*100),Refs!$C$14)</f>
        <v>1.0526315789473695</v>
      </c>
      <c r="Z17" s="113">
        <f>IFERROR((((2*(ABS((Z15-Z16))))/(Z16+Z15))*100),Refs!$C$14)</f>
        <v>1.3140604467805519</v>
      </c>
      <c r="AA17" s="41">
        <f>IFERROR((((2*(ABS((AA15-AA16))))/(AA16+AA15))*100),Refs!$C$14)</f>
        <v>0</v>
      </c>
      <c r="AB17" s="41" t="str">
        <f>IFERROR((((2*(ABS((AB15-AB16))))/(AB16+AB15))*100),Refs!$C$14)</f>
        <v>N/A</v>
      </c>
      <c r="AC17" s="41">
        <f>IFERROR((((2*(ABS((AC15-AC16))))/(AC16+AC15))*100),Refs!$C$14)</f>
        <v>6.5088757396449708</v>
      </c>
      <c r="AD17" s="41" t="str">
        <f>IFERROR((((2*(ABS((AD15-AD16))))/(AD16+AD15))*100),Refs!$C$14)</f>
        <v>N/A</v>
      </c>
      <c r="AE17" s="41">
        <f>IFERROR((((2*(ABS((AE15-AE16))))/(AE16+AE15))*100),Refs!$C$14)</f>
        <v>4.641122504047491</v>
      </c>
      <c r="AF17" s="41" t="str">
        <f>IFERROR((((2*(ABS((AF15-AF16))))/(AF16+AF15))*100),Refs!$C$14)</f>
        <v>N/A</v>
      </c>
      <c r="AG17" s="41">
        <f>IFERROR((((2*(ABS((AG15-AG16))))/(AG16+AG15))*100),Refs!$C$14)</f>
        <v>0</v>
      </c>
      <c r="AH17" s="41">
        <f>IFERROR((((2*(ABS((AH15-AH16))))/(AH16+AH15))*100),Refs!$C$14)</f>
        <v>1.6528925619834725</v>
      </c>
      <c r="AI17" s="41" t="str">
        <f>IFERROR((((2*(ABS((AI15-AI16))))/(AI16+AI15))*100),Refs!$C$14)</f>
        <v>N/A</v>
      </c>
      <c r="AJ17" s="41">
        <f>IFERROR((((2*(ABS((AJ15-AJ16))))/(AJ16+AJ15))*100),Refs!$C$14)</f>
        <v>2.5878003696857674</v>
      </c>
      <c r="AK17" s="42" t="str">
        <f>IFERROR((((2*(ABS((AK15-AK16))))/(AK16+AK15))*100),Refs!$C$14)</f>
        <v>N/A</v>
      </c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4"/>
      <c r="CV17" s="104"/>
      <c r="CW17" s="104"/>
      <c r="CX17" s="104"/>
      <c r="CY17" s="104"/>
      <c r="CZ17" s="104"/>
      <c r="DA17" s="104"/>
      <c r="DB17" s="104"/>
      <c r="DC17" s="104"/>
      <c r="DD17" s="104"/>
      <c r="DE17" s="104"/>
      <c r="DF17" s="104"/>
      <c r="DG17" s="104"/>
      <c r="DH17" s="104"/>
      <c r="DI17" s="104"/>
      <c r="DJ17" s="104"/>
      <c r="DK17" s="104"/>
      <c r="DL17" s="104"/>
      <c r="DM17" s="104"/>
      <c r="DN17" s="104"/>
      <c r="DO17" s="104"/>
      <c r="DP17" s="104"/>
      <c r="DQ17" s="104"/>
      <c r="DR17" s="104"/>
      <c r="DS17" s="104"/>
      <c r="DT17" s="104"/>
      <c r="DU17" s="104"/>
      <c r="DV17" s="104"/>
      <c r="DW17" s="104"/>
      <c r="DX17" s="104"/>
      <c r="DY17" s="104"/>
      <c r="DZ17" s="104"/>
      <c r="EA17" s="104"/>
      <c r="EB17" s="104"/>
      <c r="EC17" s="104"/>
      <c r="ED17" s="104"/>
      <c r="EE17" s="104"/>
      <c r="EF17" s="104"/>
      <c r="EG17" s="104"/>
      <c r="EH17" s="104"/>
      <c r="EI17" s="104"/>
      <c r="EJ17" s="104"/>
      <c r="EK17" s="104"/>
      <c r="EL17" s="104"/>
      <c r="EM17" s="104"/>
      <c r="EN17" s="104"/>
      <c r="EO17" s="104"/>
      <c r="EP17" s="104"/>
      <c r="EQ17" s="104"/>
      <c r="ER17" s="104"/>
      <c r="ES17" s="104"/>
      <c r="ET17" s="104"/>
      <c r="EU17" s="104"/>
      <c r="EV17" s="104"/>
      <c r="EW17" s="104"/>
      <c r="EX17" s="104"/>
      <c r="EY17" s="104"/>
      <c r="EZ17" s="104"/>
      <c r="FA17" s="104"/>
      <c r="FB17" s="104"/>
      <c r="FC17" s="104"/>
      <c r="FD17" s="104"/>
      <c r="FE17" s="104"/>
      <c r="FF17" s="104"/>
      <c r="FG17" s="104"/>
      <c r="FH17" s="104"/>
      <c r="FI17" s="104"/>
      <c r="FJ17" s="104"/>
      <c r="FK17" s="104"/>
      <c r="FL17" s="104"/>
      <c r="FM17" s="104"/>
      <c r="FN17" s="104"/>
      <c r="FO17" s="104"/>
      <c r="FP17" s="104"/>
      <c r="FQ17" s="104"/>
      <c r="FR17" s="104"/>
      <c r="FS17" s="104"/>
      <c r="FT17" s="104"/>
      <c r="FU17" s="104"/>
      <c r="FV17" s="104"/>
      <c r="FW17" s="104"/>
      <c r="FX17" s="104"/>
      <c r="FY17" s="104"/>
      <c r="FZ17" s="104"/>
      <c r="GA17" s="104"/>
      <c r="GB17" s="104"/>
      <c r="GC17" s="104"/>
      <c r="GD17" s="104"/>
      <c r="GE17" s="104"/>
      <c r="GF17" s="104"/>
      <c r="GG17" s="104"/>
      <c r="GH17" s="104"/>
      <c r="GI17" s="104"/>
      <c r="GJ17" s="104"/>
      <c r="GK17" s="104"/>
      <c r="GL17" s="104"/>
      <c r="GM17" s="104"/>
      <c r="GN17" s="104"/>
      <c r="GO17" s="104"/>
      <c r="GP17" s="104"/>
      <c r="GQ17" s="104"/>
      <c r="GR17" s="104"/>
      <c r="GS17" s="104"/>
      <c r="GT17" s="104"/>
      <c r="GU17" s="104"/>
      <c r="GV17" s="104"/>
      <c r="GW17" s="104"/>
      <c r="GX17" s="104"/>
      <c r="GY17" s="104"/>
      <c r="GZ17" s="104"/>
      <c r="HA17" s="104"/>
      <c r="HB17" s="104"/>
      <c r="HC17" s="104"/>
      <c r="HD17" s="104"/>
      <c r="HE17" s="104"/>
      <c r="HF17" s="104"/>
      <c r="HG17" s="104"/>
      <c r="HH17" s="104"/>
      <c r="HI17" s="104"/>
      <c r="HJ17" s="104"/>
      <c r="HK17" s="104"/>
      <c r="HL17" s="104"/>
      <c r="HM17" s="104"/>
    </row>
    <row r="18" spans="1:221" s="13" customFormat="1" ht="79.5" customHeight="1">
      <c r="A18" s="136" t="s">
        <v>110</v>
      </c>
      <c r="B18" s="137"/>
      <c r="C18" s="138"/>
      <c r="D18" s="43"/>
      <c r="E18" s="44"/>
      <c r="F18" s="44"/>
      <c r="G18" s="27"/>
      <c r="H18" s="27"/>
      <c r="I18" s="44"/>
      <c r="J18" s="27"/>
      <c r="K18" s="44"/>
      <c r="L18" s="27"/>
      <c r="M18" s="27"/>
      <c r="N18" s="27"/>
      <c r="O18" s="26" t="s">
        <v>239</v>
      </c>
      <c r="P18" s="44"/>
      <c r="Q18" s="27"/>
      <c r="R18" s="44"/>
      <c r="S18" s="27"/>
      <c r="T18" s="27"/>
      <c r="U18" s="44"/>
      <c r="V18" s="44"/>
      <c r="W18" s="44"/>
      <c r="X18" s="27"/>
      <c r="Y18" s="127"/>
      <c r="Z18" s="114"/>
      <c r="AA18" s="27"/>
      <c r="AB18" s="44"/>
      <c r="AC18" s="27"/>
      <c r="AD18" s="44"/>
      <c r="AE18" s="45"/>
      <c r="AF18" s="27"/>
      <c r="AG18" s="46"/>
      <c r="AH18" s="27"/>
      <c r="AI18" s="27"/>
      <c r="AJ18" s="26"/>
      <c r="AK18" s="47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  <c r="FJ18" s="101"/>
      <c r="FK18" s="101"/>
      <c r="FL18" s="101"/>
      <c r="FM18" s="101"/>
      <c r="FN18" s="101"/>
      <c r="FO18" s="101"/>
      <c r="FP18" s="101"/>
      <c r="FQ18" s="101"/>
      <c r="FR18" s="101"/>
      <c r="FS18" s="101"/>
      <c r="FT18" s="101"/>
      <c r="FU18" s="101"/>
      <c r="FV18" s="101"/>
      <c r="FW18" s="101"/>
      <c r="FX18" s="101"/>
      <c r="FY18" s="101"/>
      <c r="FZ18" s="101"/>
      <c r="GA18" s="101"/>
      <c r="GB18" s="101"/>
      <c r="GC18" s="101"/>
      <c r="GD18" s="101"/>
      <c r="GE18" s="101"/>
      <c r="GF18" s="101"/>
      <c r="GG18" s="101"/>
      <c r="GH18" s="101"/>
      <c r="GI18" s="101"/>
      <c r="GJ18" s="101"/>
      <c r="GK18" s="101"/>
      <c r="GL18" s="101"/>
      <c r="GM18" s="101"/>
      <c r="GN18" s="101"/>
      <c r="GO18" s="101"/>
      <c r="GP18" s="101"/>
      <c r="GQ18" s="101"/>
      <c r="GR18" s="101"/>
      <c r="GS18" s="101"/>
      <c r="GT18" s="101"/>
      <c r="GU18" s="101"/>
      <c r="GV18" s="101"/>
      <c r="GW18" s="101"/>
      <c r="GX18" s="101"/>
      <c r="GY18" s="101"/>
      <c r="GZ18" s="101"/>
      <c r="HA18" s="101"/>
      <c r="HB18" s="101"/>
      <c r="HC18" s="101"/>
      <c r="HD18" s="101"/>
      <c r="HE18" s="101"/>
      <c r="HF18" s="101"/>
      <c r="HG18" s="101"/>
      <c r="HH18" s="101"/>
      <c r="HI18" s="101"/>
      <c r="HJ18" s="101"/>
      <c r="HK18" s="101"/>
      <c r="HL18" s="101"/>
      <c r="HM18" s="101"/>
    </row>
    <row r="19" spans="1:221" s="13" customFormat="1">
      <c r="A19" s="136" t="s">
        <v>111</v>
      </c>
      <c r="B19" s="137"/>
      <c r="C19" s="138"/>
      <c r="D19" s="43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48" t="s">
        <v>114</v>
      </c>
      <c r="P19" s="27"/>
      <c r="Q19" s="27"/>
      <c r="R19" s="27"/>
      <c r="S19" s="27"/>
      <c r="T19" s="27"/>
      <c r="U19" s="27"/>
      <c r="V19" s="27"/>
      <c r="W19" s="27"/>
      <c r="X19" s="27"/>
      <c r="Y19" s="128"/>
      <c r="Z19" s="115"/>
      <c r="AA19" s="27"/>
      <c r="AB19" s="27"/>
      <c r="AC19" s="27"/>
      <c r="AD19" s="27"/>
      <c r="AE19" s="45"/>
      <c r="AF19" s="27"/>
      <c r="AG19" s="46"/>
      <c r="AH19" s="27"/>
      <c r="AI19" s="27"/>
      <c r="AJ19" s="48"/>
      <c r="AK19" s="47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101"/>
      <c r="FG19" s="101"/>
      <c r="FH19" s="101"/>
      <c r="FI19" s="101"/>
      <c r="FJ19" s="101"/>
      <c r="FK19" s="101"/>
      <c r="FL19" s="101"/>
      <c r="FM19" s="101"/>
      <c r="FN19" s="101"/>
      <c r="FO19" s="101"/>
      <c r="FP19" s="101"/>
      <c r="FQ19" s="101"/>
      <c r="FR19" s="101"/>
      <c r="FS19" s="101"/>
      <c r="FT19" s="101"/>
      <c r="FU19" s="101"/>
      <c r="FV19" s="101"/>
      <c r="FW19" s="101"/>
      <c r="FX19" s="101"/>
      <c r="FY19" s="101"/>
      <c r="FZ19" s="101"/>
      <c r="GA19" s="101"/>
      <c r="GB19" s="101"/>
      <c r="GC19" s="101"/>
      <c r="GD19" s="101"/>
      <c r="GE19" s="101"/>
      <c r="GF19" s="101"/>
      <c r="GG19" s="101"/>
      <c r="GH19" s="101"/>
      <c r="GI19" s="101"/>
      <c r="GJ19" s="101"/>
      <c r="GK19" s="101"/>
      <c r="GL19" s="101"/>
      <c r="GM19" s="101"/>
      <c r="GN19" s="101"/>
      <c r="GO19" s="101"/>
      <c r="GP19" s="101"/>
      <c r="GQ19" s="101"/>
      <c r="GR19" s="101"/>
      <c r="GS19" s="101"/>
      <c r="GT19" s="101"/>
      <c r="GU19" s="101"/>
      <c r="GV19" s="101"/>
      <c r="GW19" s="101"/>
      <c r="GX19" s="101"/>
      <c r="GY19" s="101"/>
      <c r="GZ19" s="101"/>
      <c r="HA19" s="101"/>
      <c r="HB19" s="101"/>
      <c r="HC19" s="101"/>
      <c r="HD19" s="101"/>
      <c r="HE19" s="101"/>
      <c r="HF19" s="101"/>
      <c r="HG19" s="101"/>
      <c r="HH19" s="101"/>
      <c r="HI19" s="101"/>
      <c r="HJ19" s="101"/>
      <c r="HK19" s="101"/>
      <c r="HL19" s="101"/>
      <c r="HM19" s="101"/>
    </row>
    <row r="20" spans="1:221" s="14" customFormat="1" ht="26.25" thickBot="1">
      <c r="A20" s="139" t="s">
        <v>112</v>
      </c>
      <c r="B20" s="140"/>
      <c r="C20" s="141"/>
      <c r="D20" s="49"/>
      <c r="E20" s="50"/>
      <c r="F20" s="50"/>
      <c r="G20" s="51"/>
      <c r="H20" s="51"/>
      <c r="I20" s="50"/>
      <c r="J20" s="51"/>
      <c r="K20" s="50"/>
      <c r="L20" s="51"/>
      <c r="M20" s="51"/>
      <c r="N20" s="51"/>
      <c r="O20" s="52" t="s">
        <v>118</v>
      </c>
      <c r="P20" s="50"/>
      <c r="Q20" s="51"/>
      <c r="R20" s="50"/>
      <c r="S20" s="51"/>
      <c r="T20" s="51"/>
      <c r="U20" s="50"/>
      <c r="V20" s="50"/>
      <c r="W20" s="50"/>
      <c r="X20" s="51"/>
      <c r="Y20" s="129"/>
      <c r="Z20" s="116"/>
      <c r="AA20" s="51"/>
      <c r="AB20" s="50"/>
      <c r="AC20" s="51"/>
      <c r="AD20" s="50"/>
      <c r="AE20" s="53"/>
      <c r="AF20" s="51"/>
      <c r="AG20" s="54"/>
      <c r="AH20" s="51"/>
      <c r="AI20" s="51"/>
      <c r="AJ20" s="52"/>
      <c r="AK20" s="55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</row>
    <row r="21" spans="1:221" s="12" customFormat="1">
      <c r="A21" s="15" t="s">
        <v>235</v>
      </c>
      <c r="B21" s="16">
        <v>40386</v>
      </c>
      <c r="C21" s="17" t="s">
        <v>36</v>
      </c>
      <c r="D21" s="56" t="s">
        <v>68</v>
      </c>
      <c r="E21" s="57">
        <v>10</v>
      </c>
      <c r="F21" s="57">
        <v>0.9</v>
      </c>
      <c r="G21" s="57" t="s">
        <v>236</v>
      </c>
      <c r="H21" s="57">
        <v>15.8</v>
      </c>
      <c r="I21" s="58" t="s">
        <v>69</v>
      </c>
      <c r="J21" s="58" t="s">
        <v>68</v>
      </c>
      <c r="K21" s="58">
        <v>307</v>
      </c>
      <c r="L21" s="58">
        <v>0.15</v>
      </c>
      <c r="M21" s="58">
        <v>20.100000000000001</v>
      </c>
      <c r="N21" s="58" t="s">
        <v>38</v>
      </c>
      <c r="O21" s="58">
        <v>0.9</v>
      </c>
      <c r="P21" s="58">
        <v>412</v>
      </c>
      <c r="Q21" s="58" t="s">
        <v>69</v>
      </c>
      <c r="R21" s="58">
        <v>6.5</v>
      </c>
      <c r="S21" s="58">
        <v>4.2000000000000003E-2</v>
      </c>
      <c r="T21" s="58">
        <v>71.400000000000006</v>
      </c>
      <c r="U21" s="58">
        <v>9930</v>
      </c>
      <c r="V21" s="59">
        <v>13.3</v>
      </c>
      <c r="W21" s="59">
        <v>20.7</v>
      </c>
      <c r="X21" s="59">
        <v>26.6</v>
      </c>
      <c r="Y21" s="125">
        <v>3.46</v>
      </c>
      <c r="Z21" s="117">
        <v>378</v>
      </c>
      <c r="AA21" s="59">
        <v>0.4</v>
      </c>
      <c r="AB21" s="59">
        <v>0.3</v>
      </c>
      <c r="AC21" s="59">
        <v>3090</v>
      </c>
      <c r="AD21" s="59" t="s">
        <v>69</v>
      </c>
      <c r="AE21" s="60">
        <v>950</v>
      </c>
      <c r="AF21" s="59">
        <v>5</v>
      </c>
      <c r="AG21" s="61">
        <v>0.64</v>
      </c>
      <c r="AH21" s="62">
        <v>1.51</v>
      </c>
      <c r="AI21" s="62">
        <v>3</v>
      </c>
      <c r="AJ21" s="62">
        <v>299</v>
      </c>
      <c r="AK21" s="63" t="s">
        <v>38</v>
      </c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101"/>
      <c r="FJ21" s="101"/>
      <c r="FK21" s="101"/>
      <c r="FL21" s="101"/>
      <c r="FM21" s="101"/>
      <c r="FN21" s="101"/>
      <c r="FO21" s="101"/>
      <c r="FP21" s="101"/>
      <c r="FQ21" s="101"/>
      <c r="FR21" s="101"/>
      <c r="FS21" s="101"/>
      <c r="FT21" s="101"/>
      <c r="FU21" s="101"/>
      <c r="FV21" s="101"/>
      <c r="FW21" s="101"/>
      <c r="FX21" s="101"/>
      <c r="FY21" s="101"/>
      <c r="FZ21" s="101"/>
      <c r="GA21" s="101"/>
      <c r="GB21" s="101"/>
      <c r="GC21" s="101"/>
      <c r="GD21" s="101"/>
      <c r="GE21" s="101"/>
      <c r="GF21" s="101"/>
      <c r="GG21" s="101"/>
      <c r="GH21" s="101"/>
      <c r="GI21" s="101"/>
      <c r="GJ21" s="101"/>
      <c r="GK21" s="101"/>
      <c r="GL21" s="101"/>
      <c r="GM21" s="101"/>
      <c r="GN21" s="101"/>
      <c r="GO21" s="101"/>
      <c r="GP21" s="101"/>
      <c r="GQ21" s="101"/>
      <c r="GR21" s="101"/>
      <c r="GS21" s="101"/>
      <c r="GT21" s="101"/>
      <c r="GU21" s="101"/>
      <c r="GV21" s="101"/>
      <c r="GW21" s="101"/>
      <c r="GX21" s="101"/>
      <c r="GY21" s="101"/>
      <c r="GZ21" s="101"/>
      <c r="HA21" s="101"/>
      <c r="HB21" s="101"/>
      <c r="HC21" s="101"/>
      <c r="HD21" s="101"/>
      <c r="HE21" s="101"/>
      <c r="HF21" s="101"/>
      <c r="HG21" s="101"/>
      <c r="HH21" s="101"/>
      <c r="HI21" s="101"/>
      <c r="HJ21" s="101"/>
      <c r="HK21" s="101"/>
      <c r="HL21" s="101"/>
      <c r="HM21" s="101"/>
    </row>
    <row r="22" spans="1:221" s="12" customFormat="1">
      <c r="A22" s="18" t="s">
        <v>235</v>
      </c>
      <c r="B22" s="19">
        <v>40386</v>
      </c>
      <c r="C22" s="20" t="s">
        <v>155</v>
      </c>
      <c r="D22" s="64" t="s">
        <v>68</v>
      </c>
      <c r="E22" s="65">
        <v>9</v>
      </c>
      <c r="F22" s="65">
        <v>0.7</v>
      </c>
      <c r="G22" s="65" t="s">
        <v>236</v>
      </c>
      <c r="H22" s="65">
        <v>16.5</v>
      </c>
      <c r="I22" s="66" t="s">
        <v>69</v>
      </c>
      <c r="J22" s="66" t="s">
        <v>68</v>
      </c>
      <c r="K22" s="66">
        <v>306</v>
      </c>
      <c r="L22" s="66">
        <v>0.16</v>
      </c>
      <c r="M22" s="66">
        <v>21</v>
      </c>
      <c r="N22" s="66" t="s">
        <v>38</v>
      </c>
      <c r="O22" s="66">
        <v>1.2</v>
      </c>
      <c r="P22" s="66">
        <v>413</v>
      </c>
      <c r="Q22" s="66" t="s">
        <v>69</v>
      </c>
      <c r="R22" s="66">
        <v>6.8</v>
      </c>
      <c r="S22" s="66">
        <v>4.2999999999999997E-2</v>
      </c>
      <c r="T22" s="66">
        <v>76.900000000000006</v>
      </c>
      <c r="U22" s="66">
        <v>10400</v>
      </c>
      <c r="V22" s="67">
        <v>0.6</v>
      </c>
      <c r="W22" s="67">
        <v>22.3</v>
      </c>
      <c r="X22" s="67">
        <v>34.1</v>
      </c>
      <c r="Y22" s="126">
        <v>3.12</v>
      </c>
      <c r="Z22" s="118">
        <v>394</v>
      </c>
      <c r="AA22" s="67">
        <v>0.3</v>
      </c>
      <c r="AB22" s="67" t="s">
        <v>37</v>
      </c>
      <c r="AC22" s="67">
        <v>3020</v>
      </c>
      <c r="AD22" s="67" t="s">
        <v>69</v>
      </c>
      <c r="AE22" s="68">
        <v>970</v>
      </c>
      <c r="AF22" s="67" t="s">
        <v>237</v>
      </c>
      <c r="AG22" s="69">
        <v>0.65</v>
      </c>
      <c r="AH22" s="70">
        <v>1.61</v>
      </c>
      <c r="AI22" s="70">
        <v>2</v>
      </c>
      <c r="AJ22" s="70">
        <v>321</v>
      </c>
      <c r="AK22" s="71" t="s">
        <v>38</v>
      </c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1"/>
      <c r="DZ22" s="101"/>
      <c r="EA22" s="101"/>
      <c r="EB22" s="101"/>
      <c r="EC22" s="101"/>
      <c r="ED22" s="101"/>
      <c r="EE22" s="101"/>
      <c r="EF22" s="101"/>
      <c r="EG22" s="101"/>
      <c r="EH22" s="101"/>
      <c r="EI22" s="101"/>
      <c r="EJ22" s="101"/>
      <c r="EK22" s="101"/>
      <c r="EL22" s="101"/>
      <c r="EM22" s="101"/>
      <c r="EN22" s="101"/>
      <c r="EO22" s="101"/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01"/>
      <c r="FG22" s="101"/>
      <c r="FH22" s="101"/>
      <c r="FI22" s="101"/>
      <c r="FJ22" s="101"/>
      <c r="FK22" s="101"/>
      <c r="FL22" s="101"/>
      <c r="FM22" s="101"/>
      <c r="FN22" s="101"/>
      <c r="FO22" s="101"/>
      <c r="FP22" s="101"/>
      <c r="FQ22" s="101"/>
      <c r="FR22" s="101"/>
      <c r="FS22" s="101"/>
      <c r="FT22" s="101"/>
      <c r="FU22" s="101"/>
      <c r="FV22" s="101"/>
      <c r="FW22" s="101"/>
      <c r="FX22" s="101"/>
      <c r="FY22" s="101"/>
      <c r="FZ22" s="101"/>
      <c r="GA22" s="101"/>
      <c r="GB22" s="101"/>
      <c r="GC22" s="101"/>
      <c r="GD22" s="101"/>
      <c r="GE22" s="101"/>
      <c r="GF22" s="101"/>
      <c r="GG22" s="101"/>
      <c r="GH22" s="101"/>
      <c r="GI22" s="101"/>
      <c r="GJ22" s="101"/>
      <c r="GK22" s="101"/>
      <c r="GL22" s="101"/>
      <c r="GM22" s="101"/>
      <c r="GN22" s="101"/>
      <c r="GO22" s="101"/>
      <c r="GP22" s="101"/>
      <c r="GQ22" s="101"/>
      <c r="GR22" s="101"/>
      <c r="GS22" s="101"/>
      <c r="GT22" s="101"/>
      <c r="GU22" s="101"/>
      <c r="GV22" s="101"/>
      <c r="GW22" s="101"/>
      <c r="GX22" s="101"/>
      <c r="GY22" s="101"/>
      <c r="GZ22" s="101"/>
      <c r="HA22" s="101"/>
      <c r="HB22" s="101"/>
      <c r="HC22" s="101"/>
      <c r="HD22" s="101"/>
      <c r="HE22" s="101"/>
      <c r="HF22" s="101"/>
      <c r="HG22" s="101"/>
      <c r="HH22" s="101"/>
      <c r="HI22" s="101"/>
      <c r="HJ22" s="101"/>
      <c r="HK22" s="101"/>
      <c r="HL22" s="101"/>
      <c r="HM22" s="101"/>
    </row>
    <row r="23" spans="1:221" s="21" customFormat="1">
      <c r="A23" s="133" t="s">
        <v>43</v>
      </c>
      <c r="B23" s="134"/>
      <c r="C23" s="135"/>
      <c r="D23" s="40" t="str">
        <f>IFERROR((((2*(ABS((D21-D22))))/(D22+D21))*100),Refs!$C$14)</f>
        <v>N/A</v>
      </c>
      <c r="E23" s="41">
        <f>IFERROR((((2*(ABS((E21-E22))))/(E22+E21))*100),Refs!$C$14)</f>
        <v>10.526315789473683</v>
      </c>
      <c r="F23" s="41">
        <f>IFERROR((((2*(ABS((F21-F22))))/(F22+F21))*100),Refs!$C$14)</f>
        <v>25.000000000000007</v>
      </c>
      <c r="G23" s="41" t="str">
        <f>IFERROR((((2*(ABS((G21-G22))))/(G22+G21))*100),Refs!$C$14)</f>
        <v>N/A</v>
      </c>
      <c r="H23" s="41">
        <f>IFERROR((((2*(ABS((H21-H22))))/(H22+H21))*100),Refs!$C$14)</f>
        <v>4.3343653250773952</v>
      </c>
      <c r="I23" s="41" t="str">
        <f>IFERROR((((2*(ABS((I21-I22))))/(I22+I21))*100),Refs!$C$14)</f>
        <v>N/A</v>
      </c>
      <c r="J23" s="41" t="str">
        <f>IFERROR((((2*(ABS((J21-J22))))/(J22+J21))*100),Refs!$C$14)</f>
        <v>N/A</v>
      </c>
      <c r="K23" s="41">
        <f>IFERROR((((2*(ABS((K21-K22))))/(K22+K21))*100),Refs!$C$14)</f>
        <v>0.32626427406199021</v>
      </c>
      <c r="L23" s="41">
        <f>IFERROR((((2*(ABS((L21-L22))))/(L22+L21))*100),Refs!$C$14)</f>
        <v>6.4516129032258114</v>
      </c>
      <c r="M23" s="41">
        <f>IFERROR((((2*(ABS((M21-M22))))/(M22+M21))*100),Refs!$C$14)</f>
        <v>4.3795620437956133</v>
      </c>
      <c r="N23" s="41" t="str">
        <f>IFERROR((((2*(ABS((N21-N22))))/(N22+N21))*100),Refs!$C$14)</f>
        <v>N/A</v>
      </c>
      <c r="O23" s="41">
        <f>IFERROR((((2*(ABS((O21-O22))))/(O22+O21))*100),Refs!$C$14)</f>
        <v>28.571428571428566</v>
      </c>
      <c r="P23" s="41">
        <f>IFERROR((((2*(ABS((P21-P22))))/(P22+P21))*100),Refs!$C$14)</f>
        <v>0.24242424242424243</v>
      </c>
      <c r="Q23" s="41" t="str">
        <f>IFERROR((((2*(ABS((Q21-Q22))))/(Q22+Q21))*100),Refs!$C$14)</f>
        <v>N/A</v>
      </c>
      <c r="R23" s="41">
        <f>IFERROR((((2*(ABS((R21-R22))))/(R22+R21))*100),Refs!$C$14)</f>
        <v>4.5112781954887184</v>
      </c>
      <c r="S23" s="41">
        <f>IFERROR((((2*(ABS((S21-S22))))/(S22+S21))*100),Refs!$C$14)</f>
        <v>2.3529411764705745</v>
      </c>
      <c r="T23" s="41">
        <f>IFERROR((((2*(ABS((T21-T22))))/(T22+T21))*100),Refs!$C$14)</f>
        <v>7.4173971679028989</v>
      </c>
      <c r="U23" s="41">
        <f>IFERROR((((2*(ABS((U21-U22))))/(U22+U21))*100),Refs!$C$14)</f>
        <v>4.6237088047220851</v>
      </c>
      <c r="V23" s="41">
        <f>IFERROR((((2*(ABS((V21-V22))))/(V22+V21))*100),Refs!$C$14)</f>
        <v>182.73381294964031</v>
      </c>
      <c r="W23" s="41">
        <f>IFERROR((((2*(ABS((W21-W22))))/(W22+W21))*100),Refs!$C$14)</f>
        <v>7.4418604651162861</v>
      </c>
      <c r="X23" s="41">
        <f>IFERROR((((2*(ABS((X21-X22))))/(X22+X21))*100),Refs!$C$14)</f>
        <v>24.711696869851728</v>
      </c>
      <c r="Y23" s="42">
        <f>IFERROR((((2*(ABS((Y21-Y22))))/(Y22+Y21))*100),Refs!$C$14)</f>
        <v>10.334346504559267</v>
      </c>
      <c r="Z23" s="113">
        <f>IFERROR((((2*(ABS((Z21-Z22))))/(Z22+Z21))*100),Refs!$C$14)</f>
        <v>4.1450777202072544</v>
      </c>
      <c r="AA23" s="41">
        <f>IFERROR((((2*(ABS((AA21-AA22))))/(AA22+AA21))*100),Refs!$C$14)</f>
        <v>28.57142857142858</v>
      </c>
      <c r="AB23" s="41" t="str">
        <f>IFERROR((((2*(ABS((AB21-AB22))))/(AB22+AB21))*100),Refs!$C$14)</f>
        <v>N/A</v>
      </c>
      <c r="AC23" s="41">
        <f>IFERROR((((2*(ABS((AC21-AC22))))/(AC22+AC21))*100),Refs!$C$14)</f>
        <v>2.2913256955810146</v>
      </c>
      <c r="AD23" s="41" t="str">
        <f>IFERROR((((2*(ABS((AD21-AD22))))/(AD22+AD21))*100),Refs!$C$14)</f>
        <v>N/A</v>
      </c>
      <c r="AE23" s="41">
        <f>IFERROR((((2*(ABS((AE21-AE22))))/(AE22+AE21))*100),Refs!$C$14)</f>
        <v>2.083333333333333</v>
      </c>
      <c r="AF23" s="41" t="str">
        <f>IFERROR((((2*(ABS((AF21-AF22))))/(AF22+AF21))*100),Refs!$C$14)</f>
        <v>N/A</v>
      </c>
      <c r="AG23" s="41">
        <f>IFERROR((((2*(ABS((AG21-AG22))))/(AG22+AG21))*100),Refs!$C$14)</f>
        <v>1.5503875968992262</v>
      </c>
      <c r="AH23" s="41">
        <f>IFERROR((((2*(ABS((AH21-AH22))))/(AH22+AH21))*100),Refs!$C$14)</f>
        <v>6.410256410256415</v>
      </c>
      <c r="AI23" s="41">
        <f>IFERROR((((2*(ABS((AI21-AI22))))/(AI22+AI21))*100),Refs!$C$14)</f>
        <v>40</v>
      </c>
      <c r="AJ23" s="41">
        <f>IFERROR((((2*(ABS((AJ21-AJ22))))/(AJ22+AJ21))*100),Refs!$C$14)</f>
        <v>7.096774193548387</v>
      </c>
      <c r="AK23" s="42" t="str">
        <f>IFERROR((((2*(ABS((AK21-AK22))))/(AK22+AK21))*100),Refs!$C$14)</f>
        <v>N/A</v>
      </c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4"/>
      <c r="DV23" s="104"/>
      <c r="DW23" s="104"/>
      <c r="DX23" s="104"/>
      <c r="DY23" s="104"/>
      <c r="DZ23" s="104"/>
      <c r="EA23" s="104"/>
      <c r="EB23" s="104"/>
      <c r="EC23" s="104"/>
      <c r="ED23" s="104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</row>
    <row r="24" spans="1:221" s="13" customFormat="1" ht="80.25" customHeight="1">
      <c r="A24" s="136" t="s">
        <v>110</v>
      </c>
      <c r="B24" s="137"/>
      <c r="C24" s="138"/>
      <c r="D24" s="43"/>
      <c r="E24" s="44"/>
      <c r="F24" s="44"/>
      <c r="G24" s="27"/>
      <c r="H24" s="27"/>
      <c r="I24" s="44"/>
      <c r="J24" s="27"/>
      <c r="K24" s="44"/>
      <c r="L24" s="27"/>
      <c r="M24" s="27"/>
      <c r="N24" s="27"/>
      <c r="O24" s="44"/>
      <c r="P24" s="44"/>
      <c r="Q24" s="27"/>
      <c r="R24" s="44"/>
      <c r="S24" s="27"/>
      <c r="T24" s="27"/>
      <c r="U24" s="44"/>
      <c r="V24" s="26" t="s">
        <v>240</v>
      </c>
      <c r="W24" s="44"/>
      <c r="X24" s="27"/>
      <c r="Y24" s="127"/>
      <c r="Z24" s="114"/>
      <c r="AA24" s="27"/>
      <c r="AB24" s="44"/>
      <c r="AC24" s="27"/>
      <c r="AD24" s="44"/>
      <c r="AE24" s="45"/>
      <c r="AF24" s="27"/>
      <c r="AG24" s="46"/>
      <c r="AH24" s="27"/>
      <c r="AI24" s="27"/>
      <c r="AJ24" s="26"/>
      <c r="AK24" s="47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1"/>
      <c r="EC24" s="101"/>
      <c r="ED24" s="101"/>
      <c r="EE24" s="101"/>
      <c r="EF24" s="101"/>
      <c r="EG24" s="101"/>
      <c r="EH24" s="101"/>
      <c r="EI24" s="101"/>
      <c r="EJ24" s="101"/>
      <c r="EK24" s="101"/>
      <c r="EL24" s="101"/>
      <c r="EM24" s="101"/>
      <c r="EN24" s="101"/>
      <c r="EO24" s="101"/>
      <c r="EP24" s="101"/>
      <c r="EQ24" s="101"/>
      <c r="ER24" s="101"/>
      <c r="ES24" s="101"/>
      <c r="ET24" s="101"/>
      <c r="EU24" s="101"/>
      <c r="EV24" s="101"/>
      <c r="EW24" s="101"/>
      <c r="EX24" s="101"/>
      <c r="EY24" s="101"/>
      <c r="EZ24" s="101"/>
      <c r="FA24" s="101"/>
      <c r="FB24" s="101"/>
      <c r="FC24" s="101"/>
      <c r="FD24" s="101"/>
      <c r="FE24" s="101"/>
      <c r="FF24" s="101"/>
      <c r="FG24" s="101"/>
      <c r="FH24" s="101"/>
      <c r="FI24" s="101"/>
      <c r="FJ24" s="101"/>
      <c r="FK24" s="101"/>
      <c r="FL24" s="101"/>
      <c r="FM24" s="101"/>
      <c r="FN24" s="101"/>
      <c r="FO24" s="101"/>
      <c r="FP24" s="101"/>
      <c r="FQ24" s="101"/>
      <c r="FR24" s="101"/>
      <c r="FS24" s="101"/>
      <c r="FT24" s="101"/>
      <c r="FU24" s="101"/>
      <c r="FV24" s="101"/>
      <c r="FW24" s="101"/>
      <c r="FX24" s="101"/>
      <c r="FY24" s="101"/>
      <c r="FZ24" s="101"/>
      <c r="GA24" s="101"/>
      <c r="GB24" s="101"/>
      <c r="GC24" s="101"/>
      <c r="GD24" s="101"/>
      <c r="GE24" s="101"/>
      <c r="GF24" s="101"/>
      <c r="GG24" s="101"/>
      <c r="GH24" s="101"/>
      <c r="GI24" s="101"/>
      <c r="GJ24" s="101"/>
      <c r="GK24" s="101"/>
      <c r="GL24" s="101"/>
      <c r="GM24" s="101"/>
      <c r="GN24" s="101"/>
      <c r="GO24" s="101"/>
      <c r="GP24" s="101"/>
      <c r="GQ24" s="101"/>
      <c r="GR24" s="101"/>
      <c r="GS24" s="101"/>
      <c r="GT24" s="101"/>
      <c r="GU24" s="101"/>
      <c r="GV24" s="101"/>
      <c r="GW24" s="101"/>
      <c r="GX24" s="101"/>
      <c r="GY24" s="101"/>
      <c r="GZ24" s="101"/>
      <c r="HA24" s="101"/>
      <c r="HB24" s="101"/>
      <c r="HC24" s="101"/>
      <c r="HD24" s="101"/>
      <c r="HE24" s="101"/>
      <c r="HF24" s="101"/>
      <c r="HG24" s="101"/>
      <c r="HH24" s="101"/>
      <c r="HI24" s="101"/>
      <c r="HJ24" s="101"/>
      <c r="HK24" s="101"/>
      <c r="HL24" s="101"/>
      <c r="HM24" s="101"/>
    </row>
    <row r="25" spans="1:221" s="13" customFormat="1">
      <c r="A25" s="136" t="s">
        <v>111</v>
      </c>
      <c r="B25" s="137"/>
      <c r="C25" s="138"/>
      <c r="D25" s="43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48" t="s">
        <v>114</v>
      </c>
      <c r="W25" s="27"/>
      <c r="X25" s="27"/>
      <c r="Y25" s="132"/>
      <c r="Z25" s="115"/>
      <c r="AA25" s="27"/>
      <c r="AB25" s="27"/>
      <c r="AC25" s="27"/>
      <c r="AD25" s="27"/>
      <c r="AE25" s="45"/>
      <c r="AF25" s="27"/>
      <c r="AG25" s="46"/>
      <c r="AH25" s="27"/>
      <c r="AI25" s="27"/>
      <c r="AJ25" s="72"/>
      <c r="AK25" s="47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</row>
    <row r="26" spans="1:221" s="14" customFormat="1" ht="26.25" thickBot="1">
      <c r="A26" s="139" t="s">
        <v>112</v>
      </c>
      <c r="B26" s="140"/>
      <c r="C26" s="141"/>
      <c r="D26" s="49"/>
      <c r="E26" s="50"/>
      <c r="F26" s="50"/>
      <c r="G26" s="51"/>
      <c r="H26" s="51"/>
      <c r="I26" s="50"/>
      <c r="J26" s="51"/>
      <c r="K26" s="50"/>
      <c r="L26" s="51"/>
      <c r="M26" s="51"/>
      <c r="N26" s="51"/>
      <c r="O26" s="50"/>
      <c r="P26" s="50"/>
      <c r="Q26" s="51"/>
      <c r="R26" s="50"/>
      <c r="S26" s="51"/>
      <c r="T26" s="51"/>
      <c r="U26" s="50"/>
      <c r="V26" s="52" t="s">
        <v>118</v>
      </c>
      <c r="W26" s="50"/>
      <c r="X26" s="51"/>
      <c r="Y26" s="129"/>
      <c r="Z26" s="116"/>
      <c r="AA26" s="51"/>
      <c r="AB26" s="50"/>
      <c r="AC26" s="51"/>
      <c r="AD26" s="50"/>
      <c r="AE26" s="53"/>
      <c r="AF26" s="51"/>
      <c r="AG26" s="54"/>
      <c r="AH26" s="51"/>
      <c r="AI26" s="51"/>
      <c r="AJ26" s="52"/>
      <c r="AK26" s="55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  <c r="HM26" s="101"/>
    </row>
    <row r="27" spans="1:221" s="12" customFormat="1">
      <c r="A27" s="15" t="s">
        <v>242</v>
      </c>
      <c r="B27" s="16">
        <v>40393</v>
      </c>
      <c r="C27" s="17" t="s">
        <v>36</v>
      </c>
      <c r="D27" s="56" t="s">
        <v>40</v>
      </c>
      <c r="E27" s="57">
        <v>9.3000000000000007</v>
      </c>
      <c r="F27" s="57">
        <v>0.51</v>
      </c>
      <c r="G27" s="57" t="s">
        <v>119</v>
      </c>
      <c r="H27" s="57">
        <v>48.3</v>
      </c>
      <c r="I27" s="58" t="s">
        <v>67</v>
      </c>
      <c r="J27" s="58" t="s">
        <v>40</v>
      </c>
      <c r="K27" s="58">
        <v>35.299999999999997</v>
      </c>
      <c r="L27" s="58">
        <v>8.0000000000000002E-3</v>
      </c>
      <c r="M27" s="58">
        <v>4.7E-2</v>
      </c>
      <c r="N27" s="58" t="s">
        <v>39</v>
      </c>
      <c r="O27" s="58">
        <v>0.53</v>
      </c>
      <c r="P27" s="58">
        <v>227</v>
      </c>
      <c r="Q27" s="58"/>
      <c r="R27" s="58">
        <v>0.7</v>
      </c>
      <c r="S27" s="58">
        <v>3.5000000000000001E-3</v>
      </c>
      <c r="T27" s="58">
        <v>5.56</v>
      </c>
      <c r="U27" s="58">
        <v>28</v>
      </c>
      <c r="V27" s="59">
        <v>0.46</v>
      </c>
      <c r="W27" s="59">
        <v>2.09</v>
      </c>
      <c r="X27" s="59">
        <v>0.45</v>
      </c>
      <c r="Y27" s="125">
        <v>0.67400000000000004</v>
      </c>
      <c r="Z27" s="117" t="s">
        <v>241</v>
      </c>
      <c r="AA27" s="59">
        <v>0.06</v>
      </c>
      <c r="AB27" s="59">
        <v>0.25</v>
      </c>
      <c r="AC27" s="59">
        <v>5690</v>
      </c>
      <c r="AD27" s="59" t="s">
        <v>67</v>
      </c>
      <c r="AE27" s="60">
        <v>122</v>
      </c>
      <c r="AF27" s="59" t="s">
        <v>38</v>
      </c>
      <c r="AG27" s="61">
        <v>3.0000000000000001E-3</v>
      </c>
      <c r="AH27" s="62">
        <v>1.19</v>
      </c>
      <c r="AI27" s="62" t="s">
        <v>37</v>
      </c>
      <c r="AJ27" s="62">
        <v>5.6</v>
      </c>
      <c r="AK27" s="63" t="s">
        <v>39</v>
      </c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GI27" s="101"/>
      <c r="GJ27" s="101"/>
      <c r="GK27" s="101"/>
      <c r="GL27" s="101"/>
      <c r="GM27" s="101"/>
      <c r="GN27" s="101"/>
      <c r="GO27" s="101"/>
      <c r="GP27" s="101"/>
      <c r="GQ27" s="101"/>
      <c r="GR27" s="101"/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  <c r="HI27" s="101"/>
      <c r="HJ27" s="101"/>
      <c r="HK27" s="101"/>
      <c r="HL27" s="101"/>
      <c r="HM27" s="101"/>
    </row>
    <row r="28" spans="1:221" s="12" customFormat="1">
      <c r="A28" s="18" t="s">
        <v>242</v>
      </c>
      <c r="B28" s="19">
        <v>40393</v>
      </c>
      <c r="C28" s="20" t="s">
        <v>155</v>
      </c>
      <c r="D28" s="64" t="s">
        <v>40</v>
      </c>
      <c r="E28" s="65">
        <v>9.6</v>
      </c>
      <c r="F28" s="65">
        <v>0.56999999999999995</v>
      </c>
      <c r="G28" s="65" t="s">
        <v>119</v>
      </c>
      <c r="H28" s="65">
        <v>47.8</v>
      </c>
      <c r="I28" s="66" t="s">
        <v>67</v>
      </c>
      <c r="J28" s="66" t="s">
        <v>40</v>
      </c>
      <c r="K28" s="66">
        <v>25.1</v>
      </c>
      <c r="L28" s="66" t="s">
        <v>40</v>
      </c>
      <c r="M28" s="66">
        <v>5.0999999999999997E-2</v>
      </c>
      <c r="N28" s="66" t="s">
        <v>39</v>
      </c>
      <c r="O28" s="66">
        <v>0.46</v>
      </c>
      <c r="P28" s="66">
        <v>168</v>
      </c>
      <c r="Q28" s="66"/>
      <c r="R28" s="66">
        <v>0.7</v>
      </c>
      <c r="S28" s="66">
        <v>3.3999999999999998E-3</v>
      </c>
      <c r="T28" s="66">
        <v>5.25</v>
      </c>
      <c r="U28" s="66">
        <v>28</v>
      </c>
      <c r="V28" s="67">
        <v>0.53</v>
      </c>
      <c r="W28" s="67">
        <v>1.96</v>
      </c>
      <c r="X28" s="67">
        <v>0.33</v>
      </c>
      <c r="Y28" s="126">
        <v>0.46</v>
      </c>
      <c r="Z28" s="118" t="s">
        <v>241</v>
      </c>
      <c r="AA28" s="67">
        <v>0.06</v>
      </c>
      <c r="AB28" s="67">
        <v>0.16</v>
      </c>
      <c r="AC28" s="67">
        <v>3880</v>
      </c>
      <c r="AD28" s="67" t="s">
        <v>67</v>
      </c>
      <c r="AE28" s="68">
        <v>128</v>
      </c>
      <c r="AF28" s="67" t="s">
        <v>38</v>
      </c>
      <c r="AG28" s="69">
        <v>3.0000000000000001E-3</v>
      </c>
      <c r="AH28" s="70">
        <v>1.04</v>
      </c>
      <c r="AI28" s="70" t="s">
        <v>37</v>
      </c>
      <c r="AJ28" s="70">
        <v>4.9000000000000004</v>
      </c>
      <c r="AK28" s="71" t="s">
        <v>39</v>
      </c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</row>
    <row r="29" spans="1:221" s="21" customFormat="1">
      <c r="A29" s="133" t="s">
        <v>43</v>
      </c>
      <c r="B29" s="134"/>
      <c r="C29" s="135"/>
      <c r="D29" s="40" t="str">
        <f>IFERROR((((2*(ABS((D27-D28))))/(D28+D27))*100),Refs!$C$14)</f>
        <v>N/A</v>
      </c>
      <c r="E29" s="41">
        <f>IFERROR((((2*(ABS((E27-E28))))/(E28+E27))*100),Refs!$C$14)</f>
        <v>3.1746031746031633</v>
      </c>
      <c r="F29" s="41">
        <f>IFERROR((((2*(ABS((F27-F28))))/(F28+F27))*100),Refs!$C$14)</f>
        <v>11.1111111111111</v>
      </c>
      <c r="G29" s="41" t="str">
        <f>IFERROR((((2*(ABS((G27-G28))))/(G28+G27))*100),Refs!$C$14)</f>
        <v>N/A</v>
      </c>
      <c r="H29" s="41">
        <f>IFERROR((((2*(ABS((H27-H28))))/(H28+H27))*100),Refs!$C$14)</f>
        <v>1.0405827263267431</v>
      </c>
      <c r="I29" s="41" t="str">
        <f>IFERROR((((2*(ABS((I27-I28))))/(I28+I27))*100),Refs!$C$14)</f>
        <v>N/A</v>
      </c>
      <c r="J29" s="41" t="str">
        <f>IFERROR((((2*(ABS((J27-J28))))/(J28+J27))*100),Refs!$C$14)</f>
        <v>N/A</v>
      </c>
      <c r="K29" s="41">
        <f>IFERROR((((2*(ABS((K27-K28))))/(K28+K27))*100),Refs!$C$14)</f>
        <v>33.774834437086085</v>
      </c>
      <c r="L29" s="41" t="str">
        <f>IFERROR((((2*(ABS((L27-L28))))/(L28+L27))*100),Refs!$C$14)</f>
        <v>N/A</v>
      </c>
      <c r="M29" s="41">
        <f>IFERROR((((2*(ABS((M27-M28))))/(M28+M27))*100),Refs!$C$14)</f>
        <v>8.1632653061224421</v>
      </c>
      <c r="N29" s="41" t="str">
        <f>IFERROR((((2*(ABS((N27-N28))))/(N28+N27))*100),Refs!$C$14)</f>
        <v>N/A</v>
      </c>
      <c r="O29" s="41">
        <f>IFERROR((((2*(ABS((O27-O28))))/(O28+O27))*100),Refs!$C$14)</f>
        <v>14.141414141414144</v>
      </c>
      <c r="P29" s="41">
        <f>IFERROR((((2*(ABS((P27-P28))))/(P28+P27))*100),Refs!$C$14)</f>
        <v>29.873417721518987</v>
      </c>
      <c r="Q29" s="41" t="str">
        <f>IFERROR((((2*(ABS((Q27-Q28))))/(Q28+Q27))*100),Refs!$C$14)</f>
        <v>N/A</v>
      </c>
      <c r="R29" s="41">
        <f>IFERROR((((2*(ABS((R27-R28))))/(R28+R27))*100),Refs!$C$14)</f>
        <v>0</v>
      </c>
      <c r="S29" s="41">
        <f>IFERROR((((2*(ABS((S27-S28))))/(S28+S27))*100),Refs!$C$14)</f>
        <v>2.8985507246376887</v>
      </c>
      <c r="T29" s="41">
        <f>IFERROR((((2*(ABS((T27-T28))))/(T28+T27))*100),Refs!$C$14)</f>
        <v>5.7354301572617876</v>
      </c>
      <c r="U29" s="41">
        <f>IFERROR((((2*(ABS((U27-U28))))/(U28+U27))*100),Refs!$C$14)</f>
        <v>0</v>
      </c>
      <c r="V29" s="41">
        <f>IFERROR((((2*(ABS((V27-V28))))/(V28+V27))*100),Refs!$C$14)</f>
        <v>14.141414141414144</v>
      </c>
      <c r="W29" s="41">
        <f>IFERROR((((2*(ABS((W27-W28))))/(W28+W27))*100),Refs!$C$14)</f>
        <v>6.4197530864197478</v>
      </c>
      <c r="X29" s="41">
        <f>IFERROR((((2*(ABS((X27-X28))))/(X28+X27))*100),Refs!$C$14)</f>
        <v>30.769230769230766</v>
      </c>
      <c r="Y29" s="42" t="str">
        <f>IFERROR((((2*(ABS((#REF!-#REF!))))/(#REF!+#REF!))*100),Refs!$C$14)</f>
        <v>N/A</v>
      </c>
      <c r="Z29" s="113">
        <f>IFERROR((((2*(ABS((Y27-Y28))))/(Y28+Y27))*100),Refs!$C$14)</f>
        <v>37.742504409171076</v>
      </c>
      <c r="AA29" s="41" t="str">
        <f>IFERROR((((2*(ABS((Z27-Z28))))/(Z28+Z27))*100),Refs!$C$14)</f>
        <v>N/A</v>
      </c>
      <c r="AB29" s="41">
        <f>IFERROR((((2*(ABS((AA27-AA28))))/(AA28+AA27))*100),Refs!$C$14)</f>
        <v>0</v>
      </c>
      <c r="AC29" s="41">
        <f>IFERROR((((2*(ABS((AB27-AB28))))/(AB28+AB27))*100),Refs!$C$14)</f>
        <v>43.90243902439024</v>
      </c>
      <c r="AD29" s="41">
        <f>IFERROR((((2*(ABS((AC27-AC28))))/(AC28+AC27))*100),Refs!$C$14)</f>
        <v>37.826541274817139</v>
      </c>
      <c r="AE29" s="41" t="str">
        <f>IFERROR((((2*(ABS((AD27-AD28))))/(AD28+AD27))*100),Refs!$C$14)</f>
        <v>N/A</v>
      </c>
      <c r="AF29" s="41">
        <f>IFERROR((((2*(ABS((AE27-AE28))))/(AE28+AE27))*100),Refs!$C$14)</f>
        <v>4.8</v>
      </c>
      <c r="AG29" s="41" t="str">
        <f>IFERROR((((2*(ABS((AF27-AF28))))/(AF28+AF27))*100),Refs!$C$14)</f>
        <v>N/A</v>
      </c>
      <c r="AH29" s="41">
        <f>IFERROR((((2*(ABS((AG27-AG28))))/(AG28+AG27))*100),Refs!$C$14)</f>
        <v>0</v>
      </c>
      <c r="AI29" s="41">
        <f>IFERROR((((2*(ABS((AH27-AH28))))/(AH28+AH27))*100),Refs!$C$14)</f>
        <v>13.452914798206269</v>
      </c>
      <c r="AJ29" s="41" t="str">
        <f>IFERROR((((2*(ABS((AI27-AI28))))/(AI28+AI27))*100),Refs!$C$14)</f>
        <v>N/A</v>
      </c>
      <c r="AK29" s="42">
        <f>IFERROR((((2*(ABS((AJ27-AJ28))))/(AJ28+AJ27))*100),Refs!$C$14)</f>
        <v>13.33333333333332</v>
      </c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104"/>
      <c r="CV29" s="104"/>
      <c r="CW29" s="104"/>
      <c r="CX29" s="104"/>
      <c r="CY29" s="104"/>
      <c r="CZ29" s="104"/>
      <c r="DA29" s="104"/>
      <c r="DB29" s="104"/>
      <c r="DC29" s="104"/>
      <c r="DD29" s="104"/>
      <c r="DE29" s="104"/>
      <c r="DF29" s="104"/>
      <c r="DG29" s="104"/>
      <c r="DH29" s="104"/>
      <c r="DI29" s="104"/>
      <c r="DJ29" s="104"/>
      <c r="DK29" s="104"/>
      <c r="DL29" s="104"/>
      <c r="DM29" s="104"/>
      <c r="DN29" s="104"/>
      <c r="DO29" s="104"/>
      <c r="DP29" s="104"/>
      <c r="DQ29" s="104"/>
      <c r="DR29" s="104"/>
      <c r="DS29" s="104"/>
      <c r="DT29" s="104"/>
      <c r="DU29" s="104"/>
      <c r="DV29" s="104"/>
      <c r="DW29" s="104"/>
      <c r="DX29" s="104"/>
      <c r="DY29" s="104"/>
      <c r="DZ29" s="104"/>
      <c r="EA29" s="104"/>
      <c r="EB29" s="104"/>
      <c r="EC29" s="104"/>
      <c r="ED29" s="104"/>
      <c r="EE29" s="104"/>
      <c r="EF29" s="104"/>
      <c r="EG29" s="104"/>
      <c r="EH29" s="104"/>
      <c r="EI29" s="104"/>
      <c r="EJ29" s="104"/>
      <c r="EK29" s="104"/>
      <c r="EL29" s="104"/>
      <c r="EM29" s="104"/>
      <c r="EN29" s="104"/>
      <c r="EO29" s="104"/>
      <c r="EP29" s="104"/>
      <c r="EQ29" s="104"/>
      <c r="ER29" s="104"/>
      <c r="ES29" s="104"/>
      <c r="ET29" s="104"/>
      <c r="EU29" s="104"/>
      <c r="EV29" s="104"/>
      <c r="EW29" s="104"/>
      <c r="EX29" s="104"/>
      <c r="EY29" s="104"/>
      <c r="EZ29" s="104"/>
      <c r="FA29" s="104"/>
      <c r="FB29" s="104"/>
      <c r="FC29" s="104"/>
      <c r="FD29" s="104"/>
      <c r="FE29" s="104"/>
      <c r="FF29" s="104"/>
      <c r="FG29" s="104"/>
      <c r="FH29" s="104"/>
      <c r="FI29" s="104"/>
      <c r="FJ29" s="104"/>
      <c r="FK29" s="104"/>
      <c r="FL29" s="104"/>
      <c r="FM29" s="104"/>
      <c r="FN29" s="104"/>
      <c r="FO29" s="104"/>
      <c r="FP29" s="104"/>
      <c r="FQ29" s="104"/>
      <c r="FR29" s="104"/>
      <c r="FS29" s="104"/>
      <c r="FT29" s="104"/>
      <c r="FU29" s="104"/>
      <c r="FV29" s="104"/>
      <c r="FW29" s="104"/>
      <c r="FX29" s="104"/>
      <c r="FY29" s="104"/>
      <c r="FZ29" s="104"/>
      <c r="GA29" s="104"/>
      <c r="GB29" s="104"/>
      <c r="GC29" s="104"/>
      <c r="GD29" s="104"/>
      <c r="GE29" s="104"/>
      <c r="GF29" s="104"/>
      <c r="GG29" s="104"/>
      <c r="GH29" s="104"/>
      <c r="GI29" s="104"/>
      <c r="GJ29" s="104"/>
      <c r="GK29" s="104"/>
      <c r="GL29" s="104"/>
      <c r="GM29" s="104"/>
      <c r="GN29" s="104"/>
      <c r="GO29" s="104"/>
      <c r="GP29" s="104"/>
      <c r="GQ29" s="104"/>
      <c r="GR29" s="104"/>
      <c r="GS29" s="104"/>
      <c r="GT29" s="104"/>
      <c r="GU29" s="104"/>
      <c r="GV29" s="104"/>
      <c r="GW29" s="104"/>
      <c r="GX29" s="104"/>
      <c r="GY29" s="104"/>
      <c r="GZ29" s="104"/>
      <c r="HA29" s="104"/>
      <c r="HB29" s="104"/>
      <c r="HC29" s="104"/>
      <c r="HD29" s="104"/>
      <c r="HE29" s="104"/>
      <c r="HF29" s="104"/>
      <c r="HG29" s="104"/>
      <c r="HH29" s="104"/>
      <c r="HI29" s="104"/>
      <c r="HJ29" s="104"/>
      <c r="HK29" s="104"/>
      <c r="HL29" s="104"/>
      <c r="HM29" s="104"/>
    </row>
    <row r="30" spans="1:221" s="13" customFormat="1">
      <c r="A30" s="136" t="s">
        <v>110</v>
      </c>
      <c r="B30" s="137"/>
      <c r="C30" s="138"/>
      <c r="D30" s="43"/>
      <c r="E30" s="44"/>
      <c r="F30" s="44"/>
      <c r="G30" s="27"/>
      <c r="H30" s="27"/>
      <c r="I30" s="44"/>
      <c r="J30" s="27"/>
      <c r="K30" s="44"/>
      <c r="L30" s="27"/>
      <c r="M30" s="27"/>
      <c r="N30" s="27"/>
      <c r="O30" s="44"/>
      <c r="P30" s="44"/>
      <c r="Q30" s="27"/>
      <c r="R30" s="44"/>
      <c r="S30" s="27"/>
      <c r="T30" s="27"/>
      <c r="U30" s="44"/>
      <c r="V30" s="44"/>
      <c r="W30" s="44"/>
      <c r="X30" s="27"/>
      <c r="Y30" s="130"/>
      <c r="Z30" s="114"/>
      <c r="AA30" s="27"/>
      <c r="AB30" s="44"/>
      <c r="AC30" s="27"/>
      <c r="AD30" s="44"/>
      <c r="AE30" s="45"/>
      <c r="AF30" s="27"/>
      <c r="AG30" s="46"/>
      <c r="AH30" s="27"/>
      <c r="AI30" s="27"/>
      <c r="AJ30" s="27"/>
      <c r="AK30" s="47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101"/>
      <c r="FG30" s="101"/>
      <c r="FH30" s="101"/>
      <c r="FI30" s="101"/>
      <c r="FJ30" s="101"/>
      <c r="FK30" s="101"/>
      <c r="FL30" s="101"/>
      <c r="FM30" s="101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101"/>
      <c r="GB30" s="101"/>
      <c r="GC30" s="101"/>
      <c r="GD30" s="101"/>
      <c r="GE30" s="101"/>
      <c r="GF30" s="101"/>
      <c r="GG30" s="101"/>
      <c r="GH30" s="101"/>
      <c r="GI30" s="101"/>
      <c r="GJ30" s="101"/>
      <c r="GK30" s="101"/>
      <c r="GL30" s="101"/>
      <c r="GM30" s="101"/>
      <c r="GN30" s="101"/>
      <c r="GO30" s="101"/>
      <c r="GP30" s="101"/>
      <c r="GQ30" s="101"/>
      <c r="GR30" s="101"/>
      <c r="GS30" s="101"/>
      <c r="GT30" s="101"/>
      <c r="GU30" s="101"/>
      <c r="GV30" s="101"/>
      <c r="GW30" s="101"/>
      <c r="GX30" s="101"/>
      <c r="GY30" s="101"/>
      <c r="GZ30" s="101"/>
      <c r="HA30" s="101"/>
      <c r="HB30" s="101"/>
      <c r="HC30" s="101"/>
      <c r="HD30" s="101"/>
      <c r="HE30" s="101"/>
      <c r="HF30" s="101"/>
      <c r="HG30" s="101"/>
      <c r="HH30" s="101"/>
      <c r="HI30" s="101"/>
      <c r="HJ30" s="101"/>
      <c r="HK30" s="101"/>
      <c r="HL30" s="101"/>
      <c r="HM30" s="101"/>
    </row>
    <row r="31" spans="1:221" s="13" customFormat="1">
      <c r="A31" s="136" t="s">
        <v>111</v>
      </c>
      <c r="B31" s="137"/>
      <c r="C31" s="138"/>
      <c r="D31" s="43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47"/>
      <c r="Z31" s="115"/>
      <c r="AA31" s="27"/>
      <c r="AB31" s="27"/>
      <c r="AC31" s="27"/>
      <c r="AD31" s="27"/>
      <c r="AE31" s="45"/>
      <c r="AF31" s="27"/>
      <c r="AG31" s="46"/>
      <c r="AH31" s="27"/>
      <c r="AI31" s="27"/>
      <c r="AJ31" s="27"/>
      <c r="AK31" s="47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01"/>
      <c r="DK31" s="101"/>
      <c r="DL31" s="101"/>
      <c r="DM31" s="101"/>
      <c r="DN31" s="101"/>
      <c r="DO31" s="101"/>
      <c r="DP31" s="101"/>
      <c r="DQ31" s="101"/>
      <c r="DR31" s="101"/>
      <c r="DS31" s="101"/>
      <c r="DT31" s="101"/>
      <c r="DU31" s="101"/>
      <c r="DV31" s="101"/>
      <c r="DW31" s="101"/>
      <c r="DX31" s="101"/>
      <c r="DY31" s="101"/>
      <c r="DZ31" s="101"/>
      <c r="EA31" s="101"/>
      <c r="EB31" s="101"/>
      <c r="EC31" s="101"/>
      <c r="ED31" s="101"/>
      <c r="EE31" s="101"/>
      <c r="EF31" s="101"/>
      <c r="EG31" s="101"/>
      <c r="EH31" s="101"/>
      <c r="EI31" s="101"/>
      <c r="EJ31" s="101"/>
      <c r="EK31" s="101"/>
      <c r="EL31" s="101"/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/>
      <c r="FF31" s="101"/>
      <c r="FG31" s="101"/>
      <c r="FH31" s="101"/>
      <c r="FI31" s="101"/>
      <c r="FJ31" s="101"/>
      <c r="FK31" s="101"/>
      <c r="FL31" s="101"/>
      <c r="FM31" s="101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/>
      <c r="FY31" s="101"/>
      <c r="FZ31" s="101"/>
      <c r="GA31" s="101"/>
      <c r="GB31" s="101"/>
      <c r="GC31" s="101"/>
      <c r="GD31" s="101"/>
      <c r="GE31" s="101"/>
      <c r="GF31" s="101"/>
      <c r="GG31" s="101"/>
      <c r="GH31" s="101"/>
      <c r="GI31" s="101"/>
      <c r="GJ31" s="101"/>
      <c r="GK31" s="101"/>
      <c r="GL31" s="101"/>
      <c r="GM31" s="101"/>
      <c r="GN31" s="101"/>
      <c r="GO31" s="101"/>
      <c r="GP31" s="101"/>
      <c r="GQ31" s="101"/>
      <c r="GR31" s="101"/>
      <c r="GS31" s="101"/>
      <c r="GT31" s="101"/>
      <c r="GU31" s="101"/>
      <c r="GV31" s="101"/>
      <c r="GW31" s="101"/>
      <c r="GX31" s="101"/>
      <c r="GY31" s="101"/>
      <c r="GZ31" s="101"/>
      <c r="HA31" s="101"/>
      <c r="HB31" s="101"/>
      <c r="HC31" s="101"/>
      <c r="HD31" s="101"/>
      <c r="HE31" s="101"/>
      <c r="HF31" s="101"/>
      <c r="HG31" s="101"/>
      <c r="HH31" s="101"/>
      <c r="HI31" s="101"/>
      <c r="HJ31" s="101"/>
      <c r="HK31" s="101"/>
      <c r="HL31" s="101"/>
      <c r="HM31" s="101"/>
    </row>
    <row r="32" spans="1:221" s="14" customFormat="1" ht="15.75" thickBot="1">
      <c r="A32" s="139" t="s">
        <v>112</v>
      </c>
      <c r="B32" s="140"/>
      <c r="C32" s="141"/>
      <c r="D32" s="49"/>
      <c r="E32" s="50"/>
      <c r="F32" s="50"/>
      <c r="G32" s="51"/>
      <c r="H32" s="51"/>
      <c r="I32" s="50"/>
      <c r="J32" s="51"/>
      <c r="K32" s="50"/>
      <c r="L32" s="51"/>
      <c r="M32" s="51"/>
      <c r="N32" s="51"/>
      <c r="O32" s="50"/>
      <c r="P32" s="50"/>
      <c r="Q32" s="51"/>
      <c r="R32" s="50"/>
      <c r="S32" s="51"/>
      <c r="T32" s="51"/>
      <c r="U32" s="50"/>
      <c r="V32" s="50"/>
      <c r="W32" s="50"/>
      <c r="X32" s="51"/>
      <c r="Y32" s="131"/>
      <c r="Z32" s="116"/>
      <c r="AA32" s="51"/>
      <c r="AB32" s="50"/>
      <c r="AC32" s="51"/>
      <c r="AD32" s="50"/>
      <c r="AE32" s="53"/>
      <c r="AF32" s="51"/>
      <c r="AG32" s="54"/>
      <c r="AH32" s="51"/>
      <c r="AI32" s="51"/>
      <c r="AJ32" s="51"/>
      <c r="AK32" s="55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1"/>
      <c r="DE32" s="101"/>
      <c r="DF32" s="101"/>
      <c r="DG32" s="101"/>
      <c r="DH32" s="101"/>
      <c r="DI32" s="101"/>
      <c r="DJ32" s="101"/>
      <c r="DK32" s="101"/>
      <c r="DL32" s="101"/>
      <c r="DM32" s="101"/>
      <c r="DN32" s="101"/>
      <c r="DO32" s="101"/>
      <c r="DP32" s="101"/>
      <c r="DQ32" s="101"/>
      <c r="DR32" s="101"/>
      <c r="DS32" s="101"/>
      <c r="DT32" s="101"/>
      <c r="DU32" s="101"/>
      <c r="DV32" s="101"/>
      <c r="DW32" s="101"/>
      <c r="DX32" s="101"/>
      <c r="DY32" s="101"/>
      <c r="DZ32" s="101"/>
      <c r="EA32" s="101"/>
      <c r="EB32" s="101"/>
      <c r="EC32" s="101"/>
      <c r="ED32" s="101"/>
      <c r="EE32" s="101"/>
      <c r="EF32" s="101"/>
      <c r="EG32" s="101"/>
      <c r="EH32" s="101"/>
      <c r="EI32" s="101"/>
      <c r="EJ32" s="101"/>
      <c r="EK32" s="101"/>
      <c r="EL32" s="101"/>
      <c r="EM32" s="101"/>
      <c r="EN32" s="101"/>
      <c r="EO32" s="101"/>
      <c r="EP32" s="101"/>
      <c r="EQ32" s="101"/>
      <c r="ER32" s="101"/>
      <c r="ES32" s="101"/>
      <c r="ET32" s="101"/>
      <c r="EU32" s="101"/>
      <c r="EV32" s="101"/>
      <c r="EW32" s="101"/>
      <c r="EX32" s="101"/>
      <c r="EY32" s="101"/>
      <c r="EZ32" s="101"/>
      <c r="FA32" s="101"/>
      <c r="FB32" s="101"/>
      <c r="FC32" s="101"/>
      <c r="FD32" s="101"/>
      <c r="FE32" s="101"/>
      <c r="FF32" s="101"/>
      <c r="FG32" s="101"/>
      <c r="FH32" s="101"/>
      <c r="FI32" s="101"/>
      <c r="FJ32" s="101"/>
      <c r="FK32" s="101"/>
      <c r="FL32" s="101"/>
      <c r="FM32" s="101"/>
      <c r="FN32" s="101"/>
      <c r="FO32" s="101"/>
      <c r="FP32" s="101"/>
      <c r="FQ32" s="101"/>
      <c r="FR32" s="101"/>
      <c r="FS32" s="101"/>
      <c r="FT32" s="101"/>
      <c r="FU32" s="101"/>
      <c r="FV32" s="101"/>
      <c r="FW32" s="101"/>
      <c r="FX32" s="101"/>
      <c r="FY32" s="101"/>
      <c r="FZ32" s="101"/>
      <c r="GA32" s="101"/>
      <c r="GB32" s="101"/>
      <c r="GC32" s="101"/>
      <c r="GD32" s="101"/>
      <c r="GE32" s="101"/>
      <c r="GF32" s="101"/>
      <c r="GG32" s="101"/>
      <c r="GH32" s="101"/>
      <c r="GI32" s="101"/>
      <c r="GJ32" s="101"/>
      <c r="GK32" s="101"/>
      <c r="GL32" s="101"/>
      <c r="GM32" s="101"/>
      <c r="GN32" s="101"/>
      <c r="GO32" s="101"/>
      <c r="GP32" s="101"/>
      <c r="GQ32" s="101"/>
      <c r="GR32" s="101"/>
      <c r="GS32" s="101"/>
      <c r="GT32" s="101"/>
      <c r="GU32" s="101"/>
      <c r="GV32" s="101"/>
      <c r="GW32" s="101"/>
      <c r="GX32" s="101"/>
      <c r="GY32" s="101"/>
      <c r="GZ32" s="101"/>
      <c r="HA32" s="101"/>
      <c r="HB32" s="101"/>
      <c r="HC32" s="101"/>
      <c r="HD32" s="101"/>
      <c r="HE32" s="101"/>
      <c r="HF32" s="101"/>
      <c r="HG32" s="101"/>
      <c r="HH32" s="101"/>
      <c r="HI32" s="101"/>
      <c r="HJ32" s="101"/>
      <c r="HK32" s="101"/>
      <c r="HL32" s="101"/>
      <c r="HM32" s="101"/>
    </row>
    <row r="33" spans="1:221" s="12" customFormat="1">
      <c r="A33" s="15" t="s">
        <v>41</v>
      </c>
      <c r="B33" s="16">
        <v>40400</v>
      </c>
      <c r="C33" s="17" t="s">
        <v>36</v>
      </c>
      <c r="D33" s="56" t="s">
        <v>40</v>
      </c>
      <c r="E33" s="57">
        <v>9.4</v>
      </c>
      <c r="F33" s="57">
        <v>0.47</v>
      </c>
      <c r="G33" s="57" t="s">
        <v>119</v>
      </c>
      <c r="H33" s="57">
        <v>43.4</v>
      </c>
      <c r="I33" s="58" t="s">
        <v>67</v>
      </c>
      <c r="J33" s="58" t="s">
        <v>40</v>
      </c>
      <c r="K33" s="58">
        <v>96.7</v>
      </c>
      <c r="L33" s="58">
        <v>6.4000000000000001E-2</v>
      </c>
      <c r="M33" s="58">
        <v>3.45</v>
      </c>
      <c r="N33" s="58" t="s">
        <v>39</v>
      </c>
      <c r="O33" s="58">
        <v>0.63</v>
      </c>
      <c r="P33" s="58">
        <v>428</v>
      </c>
      <c r="Q33" s="58" t="s">
        <v>67</v>
      </c>
      <c r="R33" s="58">
        <v>2.15</v>
      </c>
      <c r="S33" s="58">
        <v>1.1299999999999999E-2</v>
      </c>
      <c r="T33" s="58">
        <v>21.3</v>
      </c>
      <c r="U33" s="58">
        <v>2120</v>
      </c>
      <c r="V33" s="59">
        <v>0.54</v>
      </c>
      <c r="W33" s="59">
        <v>6.97</v>
      </c>
      <c r="X33" s="59">
        <v>5.52</v>
      </c>
      <c r="Y33" s="125">
        <v>1.23</v>
      </c>
      <c r="Z33" s="117">
        <v>91</v>
      </c>
      <c r="AA33" s="59">
        <v>0.11</v>
      </c>
      <c r="AB33" s="59">
        <v>0.2</v>
      </c>
      <c r="AC33" s="59">
        <v>4050</v>
      </c>
      <c r="AD33" s="59" t="s">
        <v>67</v>
      </c>
      <c r="AE33" s="60">
        <v>329</v>
      </c>
      <c r="AF33" s="59" t="s">
        <v>38</v>
      </c>
      <c r="AG33" s="61">
        <v>0.126</v>
      </c>
      <c r="AH33" s="62">
        <v>1.52</v>
      </c>
      <c r="AI33" s="62" t="s">
        <v>37</v>
      </c>
      <c r="AJ33" s="62">
        <v>61.4</v>
      </c>
      <c r="AK33" s="63" t="s">
        <v>39</v>
      </c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1"/>
      <c r="DA33" s="101"/>
      <c r="DB33" s="101"/>
      <c r="DC33" s="101"/>
      <c r="DD33" s="101"/>
      <c r="DE33" s="101"/>
      <c r="DF33" s="101"/>
      <c r="DG33" s="101"/>
      <c r="DH33" s="101"/>
      <c r="DI33" s="101"/>
      <c r="DJ33" s="101"/>
      <c r="DK33" s="101"/>
      <c r="DL33" s="101"/>
      <c r="DM33" s="101"/>
      <c r="DN33" s="101"/>
      <c r="DO33" s="101"/>
      <c r="DP33" s="101"/>
      <c r="DQ33" s="101"/>
      <c r="DR33" s="101"/>
      <c r="DS33" s="101"/>
      <c r="DT33" s="101"/>
      <c r="DU33" s="101"/>
      <c r="DV33" s="101"/>
      <c r="DW33" s="101"/>
      <c r="DX33" s="101"/>
      <c r="DY33" s="101"/>
      <c r="DZ33" s="101"/>
      <c r="EA33" s="101"/>
      <c r="EB33" s="101"/>
      <c r="EC33" s="101"/>
      <c r="ED33" s="101"/>
      <c r="EE33" s="101"/>
      <c r="EF33" s="101"/>
      <c r="EG33" s="101"/>
      <c r="EH33" s="101"/>
      <c r="EI33" s="101"/>
      <c r="EJ33" s="101"/>
      <c r="EK33" s="101"/>
      <c r="EL33" s="101"/>
      <c r="EM33" s="101"/>
      <c r="EN33" s="101"/>
      <c r="EO33" s="101"/>
      <c r="EP33" s="101"/>
      <c r="EQ33" s="101"/>
      <c r="ER33" s="101"/>
      <c r="ES33" s="101"/>
      <c r="ET33" s="101"/>
      <c r="EU33" s="101"/>
      <c r="EV33" s="101"/>
      <c r="EW33" s="101"/>
      <c r="EX33" s="101"/>
      <c r="EY33" s="101"/>
      <c r="EZ33" s="101"/>
      <c r="FA33" s="101"/>
      <c r="FB33" s="101"/>
      <c r="FC33" s="101"/>
      <c r="FD33" s="101"/>
      <c r="FE33" s="101"/>
      <c r="FF33" s="101"/>
      <c r="FG33" s="101"/>
      <c r="FH33" s="101"/>
      <c r="FI33" s="101"/>
      <c r="FJ33" s="101"/>
      <c r="FK33" s="101"/>
      <c r="FL33" s="101"/>
      <c r="FM33" s="101"/>
      <c r="FN33" s="101"/>
      <c r="FO33" s="101"/>
      <c r="FP33" s="101"/>
      <c r="FQ33" s="101"/>
      <c r="FR33" s="101"/>
      <c r="FS33" s="101"/>
      <c r="FT33" s="101"/>
      <c r="FU33" s="101"/>
      <c r="FV33" s="101"/>
      <c r="FW33" s="101"/>
      <c r="FX33" s="101"/>
      <c r="FY33" s="101"/>
      <c r="FZ33" s="101"/>
      <c r="GA33" s="101"/>
      <c r="GB33" s="101"/>
      <c r="GC33" s="101"/>
      <c r="GD33" s="101"/>
      <c r="GE33" s="101"/>
      <c r="GF33" s="101"/>
      <c r="GG33" s="101"/>
      <c r="GH33" s="101"/>
      <c r="GI33" s="101"/>
      <c r="GJ33" s="101"/>
      <c r="GK33" s="101"/>
      <c r="GL33" s="101"/>
      <c r="GM33" s="101"/>
      <c r="GN33" s="101"/>
      <c r="GO33" s="101"/>
      <c r="GP33" s="101"/>
      <c r="GQ33" s="101"/>
      <c r="GR33" s="101"/>
      <c r="GS33" s="101"/>
      <c r="GT33" s="101"/>
      <c r="GU33" s="101"/>
      <c r="GV33" s="101"/>
      <c r="GW33" s="101"/>
      <c r="GX33" s="101"/>
      <c r="GY33" s="101"/>
      <c r="GZ33" s="101"/>
      <c r="HA33" s="101"/>
      <c r="HB33" s="101"/>
      <c r="HC33" s="101"/>
      <c r="HD33" s="101"/>
      <c r="HE33" s="101"/>
      <c r="HF33" s="101"/>
      <c r="HG33" s="101"/>
      <c r="HH33" s="101"/>
      <c r="HI33" s="101"/>
      <c r="HJ33" s="101"/>
      <c r="HK33" s="101"/>
      <c r="HL33" s="101"/>
      <c r="HM33" s="101"/>
    </row>
    <row r="34" spans="1:221" s="12" customFormat="1">
      <c r="A34" s="18" t="s">
        <v>41</v>
      </c>
      <c r="B34" s="19">
        <v>40400</v>
      </c>
      <c r="C34" s="20" t="s">
        <v>155</v>
      </c>
      <c r="D34" s="64" t="s">
        <v>40</v>
      </c>
      <c r="E34" s="65">
        <v>10.7</v>
      </c>
      <c r="F34" s="65">
        <v>0.48</v>
      </c>
      <c r="G34" s="65" t="s">
        <v>119</v>
      </c>
      <c r="H34" s="65">
        <v>45.7</v>
      </c>
      <c r="I34" s="66" t="s">
        <v>67</v>
      </c>
      <c r="J34" s="66">
        <v>8.0000000000000002E-3</v>
      </c>
      <c r="K34" s="66">
        <v>97.5</v>
      </c>
      <c r="L34" s="66">
        <v>5.6000000000000001E-2</v>
      </c>
      <c r="M34" s="66">
        <v>3.48</v>
      </c>
      <c r="N34" s="66" t="s">
        <v>39</v>
      </c>
      <c r="O34" s="66">
        <v>0.65</v>
      </c>
      <c r="P34" s="66">
        <v>418</v>
      </c>
      <c r="Q34" s="66" t="s">
        <v>67</v>
      </c>
      <c r="R34" s="66">
        <v>2.21</v>
      </c>
      <c r="S34" s="66">
        <v>1.0800000000000001E-2</v>
      </c>
      <c r="T34" s="66">
        <v>21.6</v>
      </c>
      <c r="U34" s="66">
        <v>2150</v>
      </c>
      <c r="V34" s="67">
        <v>0.56000000000000005</v>
      </c>
      <c r="W34" s="67">
        <v>7.11</v>
      </c>
      <c r="X34" s="67">
        <v>5.46</v>
      </c>
      <c r="Y34" s="126">
        <v>1.63</v>
      </c>
      <c r="Z34" s="118">
        <v>95</v>
      </c>
      <c r="AA34" s="67">
        <v>0.11</v>
      </c>
      <c r="AB34" s="67">
        <v>0.18</v>
      </c>
      <c r="AC34" s="67">
        <v>4230</v>
      </c>
      <c r="AD34" s="67" t="s">
        <v>67</v>
      </c>
      <c r="AE34" s="68">
        <v>328</v>
      </c>
      <c r="AF34" s="67" t="s">
        <v>38</v>
      </c>
      <c r="AG34" s="69">
        <v>0.121</v>
      </c>
      <c r="AH34" s="70">
        <v>1.5</v>
      </c>
      <c r="AI34" s="70" t="s">
        <v>37</v>
      </c>
      <c r="AJ34" s="70">
        <v>61.7</v>
      </c>
      <c r="AK34" s="71" t="s">
        <v>39</v>
      </c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1"/>
      <c r="FL34" s="101"/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1"/>
      <c r="GA34" s="101"/>
      <c r="GB34" s="101"/>
      <c r="GC34" s="101"/>
      <c r="GD34" s="101"/>
      <c r="GE34" s="101"/>
      <c r="GF34" s="101"/>
      <c r="GG34" s="101"/>
      <c r="GH34" s="101"/>
      <c r="GI34" s="101"/>
      <c r="GJ34" s="101"/>
      <c r="GK34" s="101"/>
      <c r="GL34" s="101"/>
      <c r="GM34" s="101"/>
      <c r="GN34" s="101"/>
      <c r="GO34" s="101"/>
      <c r="GP34" s="101"/>
      <c r="GQ34" s="101"/>
      <c r="GR34" s="101"/>
      <c r="GS34" s="101"/>
      <c r="GT34" s="101"/>
      <c r="GU34" s="101"/>
      <c r="GV34" s="101"/>
      <c r="GW34" s="101"/>
      <c r="GX34" s="101"/>
      <c r="GY34" s="101"/>
      <c r="GZ34" s="101"/>
      <c r="HA34" s="101"/>
      <c r="HB34" s="101"/>
      <c r="HC34" s="101"/>
      <c r="HD34" s="101"/>
      <c r="HE34" s="101"/>
      <c r="HF34" s="101"/>
      <c r="HG34" s="101"/>
      <c r="HH34" s="101"/>
      <c r="HI34" s="101"/>
      <c r="HJ34" s="101"/>
      <c r="HK34" s="101"/>
      <c r="HL34" s="101"/>
      <c r="HM34" s="101"/>
    </row>
    <row r="35" spans="1:221" s="21" customFormat="1">
      <c r="A35" s="133" t="s">
        <v>43</v>
      </c>
      <c r="B35" s="134"/>
      <c r="C35" s="135"/>
      <c r="D35" s="40" t="str">
        <f>IFERROR((((2*(ABS((D33-D34))))/(D34+D33))*100),Refs!$C$14)</f>
        <v>N/A</v>
      </c>
      <c r="E35" s="41">
        <f>IFERROR((((2*(ABS((E33-E34))))/(E34+E33))*100),Refs!$C$14)</f>
        <v>12.935323383084565</v>
      </c>
      <c r="F35" s="41">
        <f>IFERROR((((2*(ABS((F33-F34))))/(F34+F33))*100),Refs!$C$14)</f>
        <v>2.1052631578947389</v>
      </c>
      <c r="G35" s="41" t="str">
        <f>IFERROR((((2*(ABS((G33-G34))))/(G34+G33))*100),Refs!$C$14)</f>
        <v>N/A</v>
      </c>
      <c r="H35" s="41">
        <f>IFERROR((((2*(ABS((H33-H34))))/(H34+H33))*100),Refs!$C$14)</f>
        <v>5.1627384960718388</v>
      </c>
      <c r="I35" s="41" t="str">
        <f>IFERROR((((2*(ABS((I33-I34))))/(I34+I33))*100),Refs!$C$14)</f>
        <v>N/A</v>
      </c>
      <c r="J35" s="41" t="str">
        <f>IFERROR((((2*(ABS((J33-J34))))/(J34+J33))*100),Refs!$C$14)</f>
        <v>N/A</v>
      </c>
      <c r="K35" s="41">
        <f>IFERROR((((2*(ABS((K33-K34))))/(K34+K33))*100),Refs!$C$14)</f>
        <v>0.82389289392378706</v>
      </c>
      <c r="L35" s="41">
        <f>IFERROR((((2*(ABS((L33-L34))))/(L34+L33))*100),Refs!$C$14)</f>
        <v>13.333333333333334</v>
      </c>
      <c r="M35" s="41">
        <f>IFERROR((((2*(ABS((M33-M34))))/(M34+M33))*100),Refs!$C$14)</f>
        <v>0.86580086580086024</v>
      </c>
      <c r="N35" s="41" t="str">
        <f>IFERROR((((2*(ABS((N33-N34))))/(N34+N33))*100),Refs!$C$14)</f>
        <v>N/A</v>
      </c>
      <c r="O35" s="41">
        <f>IFERROR((((2*(ABS((O33-O34))))/(O34+O33))*100),Refs!$C$14)</f>
        <v>3.1250000000000027</v>
      </c>
      <c r="P35" s="41">
        <f>IFERROR((((2*(ABS((P33-P34))))/(P34+P33))*100),Refs!$C$14)</f>
        <v>2.3640661938534278</v>
      </c>
      <c r="Q35" s="41" t="str">
        <f>IFERROR((((2*(ABS((Q33-Q34))))/(Q34+Q33))*100),Refs!$C$14)</f>
        <v>N/A</v>
      </c>
      <c r="R35" s="41">
        <f>IFERROR((((2*(ABS((R33-R34))))/(R34+R33))*100),Refs!$C$14)</f>
        <v>2.7522935779816544</v>
      </c>
      <c r="S35" s="41">
        <f>IFERROR((((2*(ABS((S33-S34))))/(S34+S33))*100),Refs!$C$14)</f>
        <v>4.5248868778280427</v>
      </c>
      <c r="T35" s="41">
        <f>IFERROR((((2*(ABS((T33-T34))))/(T34+T33))*100),Refs!$C$14)</f>
        <v>1.3986013986014016</v>
      </c>
      <c r="U35" s="41">
        <f>IFERROR((((2*(ABS((U33-U34))))/(U34+U33))*100),Refs!$C$14)</f>
        <v>1.405152224824356</v>
      </c>
      <c r="V35" s="41">
        <f>IFERROR((((2*(ABS((V33-V34))))/(V34+V33))*100),Refs!$C$14)</f>
        <v>3.6363636363636389</v>
      </c>
      <c r="W35" s="41">
        <f>IFERROR((((2*(ABS((W33-W34))))/(W34+W33))*100),Refs!$C$14)</f>
        <v>1.9886363636363715</v>
      </c>
      <c r="X35" s="41">
        <f>IFERROR((((2*(ABS((X33-X34))))/(X34+X33))*100),Refs!$C$14)</f>
        <v>1.0928961748633808</v>
      </c>
      <c r="Y35" s="42" t="str">
        <f>IFERROR((((2*(ABS((#REF!-#REF!))))/(#REF!+#REF!))*100),Refs!$C$14)</f>
        <v>N/A</v>
      </c>
      <c r="Z35" s="113">
        <f>IFERROR((((2*(ABS((Y33-Y34))))/(Y34+Y33))*100),Refs!$C$14)</f>
        <v>27.97202797202797</v>
      </c>
      <c r="AA35" s="41">
        <f>IFERROR((((2*(ABS((Z33-Z34))))/(Z34+Z33))*100),Refs!$C$14)</f>
        <v>4.3010752688172049</v>
      </c>
      <c r="AB35" s="41">
        <f>IFERROR((((2*(ABS((AA33-AA34))))/(AA34+AA33))*100),Refs!$C$14)</f>
        <v>0</v>
      </c>
      <c r="AC35" s="41">
        <f>IFERROR((((2*(ABS((AB33-AB34))))/(AB34+AB33))*100),Refs!$C$14)</f>
        <v>10.526315789473694</v>
      </c>
      <c r="AD35" s="41">
        <f>IFERROR((((2*(ABS((AC33-AC34))))/(AC34+AC33))*100),Refs!$C$14)</f>
        <v>4.3478260869565215</v>
      </c>
      <c r="AE35" s="41" t="str">
        <f>IFERROR((((2*(ABS((AD33-AD34))))/(AD34+AD33))*100),Refs!$C$14)</f>
        <v>N/A</v>
      </c>
      <c r="AF35" s="41">
        <f>IFERROR((((2*(ABS((AE33-AE34))))/(AE34+AE33))*100),Refs!$C$14)</f>
        <v>0.30441400304414001</v>
      </c>
      <c r="AG35" s="41" t="str">
        <f>IFERROR((((2*(ABS((AF33-AF34))))/(AF34+AF33))*100),Refs!$C$14)</f>
        <v>N/A</v>
      </c>
      <c r="AH35" s="41">
        <f>IFERROR((((2*(ABS((AG33-AG34))))/(AG34+AG33))*100),Refs!$C$14)</f>
        <v>4.0485829959514206</v>
      </c>
      <c r="AI35" s="41">
        <f>IFERROR((((2*(ABS((AH33-AH34))))/(AH34+AH33))*100),Refs!$C$14)</f>
        <v>1.3245033112582794</v>
      </c>
      <c r="AJ35" s="41" t="str">
        <f>IFERROR((((2*(ABS((AI33-AI34))))/(AI34+AI33))*100),Refs!$C$14)</f>
        <v>N/A</v>
      </c>
      <c r="AK35" s="42">
        <f>IFERROR((((2*(ABS((AJ33-AJ34))))/(AJ34+AJ33))*100),Refs!$C$14)</f>
        <v>0.48740861088546594</v>
      </c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4"/>
      <c r="BQ35" s="104"/>
      <c r="BR35" s="104"/>
      <c r="BS35" s="104"/>
      <c r="BT35" s="104"/>
      <c r="BU35" s="104"/>
      <c r="BV35" s="104"/>
      <c r="BW35" s="104"/>
      <c r="BX35" s="104"/>
      <c r="BY35" s="104"/>
      <c r="BZ35" s="104"/>
      <c r="CA35" s="104"/>
      <c r="CB35" s="104"/>
      <c r="CC35" s="104"/>
      <c r="CD35" s="104"/>
      <c r="CE35" s="104"/>
      <c r="CF35" s="104"/>
      <c r="CG35" s="104"/>
      <c r="CH35" s="104"/>
      <c r="CI35" s="104"/>
      <c r="CJ35" s="104"/>
      <c r="CK35" s="104"/>
      <c r="CL35" s="104"/>
      <c r="CM35" s="104"/>
      <c r="CN35" s="104"/>
      <c r="CO35" s="104"/>
      <c r="CP35" s="104"/>
      <c r="CQ35" s="104"/>
      <c r="CR35" s="104"/>
      <c r="CS35" s="104"/>
      <c r="CT35" s="104"/>
      <c r="CU35" s="104"/>
      <c r="CV35" s="104"/>
      <c r="CW35" s="104"/>
      <c r="CX35" s="104"/>
      <c r="CY35" s="104"/>
      <c r="CZ35" s="104"/>
      <c r="DA35" s="104"/>
      <c r="DB35" s="104"/>
      <c r="DC35" s="104"/>
      <c r="DD35" s="104"/>
      <c r="DE35" s="104"/>
      <c r="DF35" s="104"/>
      <c r="DG35" s="104"/>
      <c r="DH35" s="104"/>
      <c r="DI35" s="104"/>
      <c r="DJ35" s="104"/>
      <c r="DK35" s="104"/>
      <c r="DL35" s="104"/>
      <c r="DM35" s="104"/>
      <c r="DN35" s="104"/>
      <c r="DO35" s="104"/>
      <c r="DP35" s="104"/>
      <c r="DQ35" s="104"/>
      <c r="DR35" s="104"/>
      <c r="DS35" s="104"/>
      <c r="DT35" s="104"/>
      <c r="DU35" s="104"/>
      <c r="DV35" s="104"/>
      <c r="DW35" s="104"/>
      <c r="DX35" s="104"/>
      <c r="DY35" s="104"/>
      <c r="DZ35" s="104"/>
      <c r="EA35" s="104"/>
      <c r="EB35" s="104"/>
      <c r="EC35" s="104"/>
      <c r="ED35" s="104"/>
      <c r="EE35" s="104"/>
      <c r="EF35" s="104"/>
      <c r="EG35" s="104"/>
      <c r="EH35" s="104"/>
      <c r="EI35" s="104"/>
      <c r="EJ35" s="104"/>
      <c r="EK35" s="104"/>
      <c r="EL35" s="104"/>
      <c r="EM35" s="104"/>
      <c r="EN35" s="104"/>
      <c r="EO35" s="104"/>
      <c r="EP35" s="104"/>
      <c r="EQ35" s="104"/>
      <c r="ER35" s="104"/>
      <c r="ES35" s="104"/>
      <c r="ET35" s="104"/>
      <c r="EU35" s="104"/>
      <c r="EV35" s="104"/>
      <c r="EW35" s="104"/>
      <c r="EX35" s="104"/>
      <c r="EY35" s="104"/>
      <c r="EZ35" s="104"/>
      <c r="FA35" s="104"/>
      <c r="FB35" s="104"/>
      <c r="FC35" s="104"/>
      <c r="FD35" s="104"/>
      <c r="FE35" s="104"/>
      <c r="FF35" s="104"/>
      <c r="FG35" s="104"/>
      <c r="FH35" s="104"/>
      <c r="FI35" s="104"/>
      <c r="FJ35" s="104"/>
      <c r="FK35" s="104"/>
      <c r="FL35" s="104"/>
      <c r="FM35" s="104"/>
      <c r="FN35" s="104"/>
      <c r="FO35" s="104"/>
      <c r="FP35" s="104"/>
      <c r="FQ35" s="104"/>
      <c r="FR35" s="104"/>
      <c r="FS35" s="104"/>
      <c r="FT35" s="104"/>
      <c r="FU35" s="104"/>
      <c r="FV35" s="104"/>
      <c r="FW35" s="104"/>
      <c r="FX35" s="104"/>
      <c r="FY35" s="104"/>
      <c r="FZ35" s="104"/>
      <c r="GA35" s="104"/>
      <c r="GB35" s="104"/>
      <c r="GC35" s="104"/>
      <c r="GD35" s="104"/>
      <c r="GE35" s="104"/>
      <c r="GF35" s="104"/>
      <c r="GG35" s="104"/>
      <c r="GH35" s="104"/>
      <c r="GI35" s="104"/>
      <c r="GJ35" s="104"/>
      <c r="GK35" s="104"/>
      <c r="GL35" s="104"/>
      <c r="GM35" s="104"/>
      <c r="GN35" s="104"/>
      <c r="GO35" s="104"/>
      <c r="GP35" s="104"/>
      <c r="GQ35" s="104"/>
      <c r="GR35" s="104"/>
      <c r="GS35" s="104"/>
      <c r="GT35" s="104"/>
      <c r="GU35" s="104"/>
      <c r="GV35" s="104"/>
      <c r="GW35" s="104"/>
      <c r="GX35" s="104"/>
      <c r="GY35" s="104"/>
      <c r="GZ35" s="104"/>
      <c r="HA35" s="104"/>
      <c r="HB35" s="104"/>
      <c r="HC35" s="104"/>
      <c r="HD35" s="104"/>
      <c r="HE35" s="104"/>
      <c r="HF35" s="104"/>
      <c r="HG35" s="104"/>
      <c r="HH35" s="104"/>
      <c r="HI35" s="104"/>
      <c r="HJ35" s="104"/>
      <c r="HK35" s="104"/>
      <c r="HL35" s="104"/>
      <c r="HM35" s="104"/>
    </row>
    <row r="36" spans="1:221" s="13" customFormat="1">
      <c r="A36" s="136" t="s">
        <v>110</v>
      </c>
      <c r="B36" s="137"/>
      <c r="C36" s="138"/>
      <c r="D36" s="43"/>
      <c r="E36" s="44"/>
      <c r="F36" s="44"/>
      <c r="G36" s="27"/>
      <c r="H36" s="27"/>
      <c r="I36" s="44"/>
      <c r="J36" s="27"/>
      <c r="K36" s="44"/>
      <c r="L36" s="27"/>
      <c r="M36" s="27"/>
      <c r="N36" s="27"/>
      <c r="O36" s="44"/>
      <c r="P36" s="44"/>
      <c r="Q36" s="27"/>
      <c r="R36" s="44"/>
      <c r="S36" s="27"/>
      <c r="T36" s="27"/>
      <c r="U36" s="44"/>
      <c r="V36" s="44"/>
      <c r="W36" s="44"/>
      <c r="X36" s="27"/>
      <c r="Y36" s="130"/>
      <c r="Z36" s="114"/>
      <c r="AA36" s="27"/>
      <c r="AB36" s="44"/>
      <c r="AC36" s="27"/>
      <c r="AD36" s="44"/>
      <c r="AE36" s="45"/>
      <c r="AF36" s="27"/>
      <c r="AG36" s="46"/>
      <c r="AH36" s="27"/>
      <c r="AI36" s="27"/>
      <c r="AJ36" s="27"/>
      <c r="AK36" s="47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1"/>
      <c r="DZ36" s="101"/>
      <c r="EA36" s="101"/>
      <c r="EB36" s="101"/>
      <c r="EC36" s="101"/>
      <c r="ED36" s="101"/>
      <c r="EE36" s="101"/>
      <c r="EF36" s="101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  <c r="EQ36" s="101"/>
      <c r="ER36" s="101"/>
      <c r="ES36" s="101"/>
      <c r="ET36" s="101"/>
      <c r="EU36" s="101"/>
      <c r="EV36" s="101"/>
      <c r="EW36" s="101"/>
      <c r="EX36" s="101"/>
      <c r="EY36" s="101"/>
      <c r="EZ36" s="101"/>
      <c r="FA36" s="101"/>
      <c r="FB36" s="101"/>
      <c r="FC36" s="101"/>
      <c r="FD36" s="101"/>
      <c r="FE36" s="101"/>
      <c r="FF36" s="101"/>
      <c r="FG36" s="101"/>
      <c r="FH36" s="101"/>
      <c r="FI36" s="101"/>
      <c r="FJ36" s="101"/>
      <c r="FK36" s="101"/>
      <c r="FL36" s="101"/>
      <c r="FM36" s="101"/>
      <c r="FN36" s="101"/>
      <c r="FO36" s="101"/>
      <c r="FP36" s="101"/>
      <c r="FQ36" s="101"/>
      <c r="FR36" s="101"/>
      <c r="FS36" s="101"/>
      <c r="FT36" s="101"/>
      <c r="FU36" s="101"/>
      <c r="FV36" s="101"/>
      <c r="FW36" s="101"/>
      <c r="FX36" s="101"/>
      <c r="FY36" s="101"/>
      <c r="FZ36" s="101"/>
      <c r="GA36" s="101"/>
      <c r="GB36" s="101"/>
      <c r="GC36" s="101"/>
      <c r="GD36" s="101"/>
      <c r="GE36" s="101"/>
      <c r="GF36" s="101"/>
      <c r="GG36" s="101"/>
      <c r="GH36" s="101"/>
      <c r="GI36" s="101"/>
      <c r="GJ36" s="101"/>
      <c r="GK36" s="101"/>
      <c r="GL36" s="101"/>
      <c r="GM36" s="101"/>
      <c r="GN36" s="101"/>
      <c r="GO36" s="101"/>
      <c r="GP36" s="101"/>
      <c r="GQ36" s="101"/>
      <c r="GR36" s="101"/>
      <c r="GS36" s="101"/>
      <c r="GT36" s="101"/>
      <c r="GU36" s="101"/>
      <c r="GV36" s="101"/>
      <c r="GW36" s="101"/>
      <c r="GX36" s="101"/>
      <c r="GY36" s="101"/>
      <c r="GZ36" s="101"/>
      <c r="HA36" s="101"/>
      <c r="HB36" s="101"/>
      <c r="HC36" s="101"/>
      <c r="HD36" s="101"/>
      <c r="HE36" s="101"/>
      <c r="HF36" s="101"/>
      <c r="HG36" s="101"/>
      <c r="HH36" s="101"/>
      <c r="HI36" s="101"/>
      <c r="HJ36" s="101"/>
      <c r="HK36" s="101"/>
      <c r="HL36" s="101"/>
      <c r="HM36" s="101"/>
    </row>
    <row r="37" spans="1:221" s="13" customFormat="1">
      <c r="A37" s="136" t="s">
        <v>111</v>
      </c>
      <c r="B37" s="137"/>
      <c r="C37" s="138"/>
      <c r="D37" s="43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47"/>
      <c r="Z37" s="115"/>
      <c r="AA37" s="27"/>
      <c r="AB37" s="27"/>
      <c r="AC37" s="27"/>
      <c r="AD37" s="27"/>
      <c r="AE37" s="45"/>
      <c r="AF37" s="27"/>
      <c r="AG37" s="46"/>
      <c r="AH37" s="27"/>
      <c r="AI37" s="27"/>
      <c r="AJ37" s="27"/>
      <c r="AK37" s="47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1"/>
      <c r="DD37" s="101"/>
      <c r="DE37" s="101"/>
      <c r="DF37" s="101"/>
      <c r="DG37" s="101"/>
      <c r="DH37" s="101"/>
      <c r="DI37" s="101"/>
      <c r="DJ37" s="101"/>
      <c r="DK37" s="101"/>
      <c r="DL37" s="101"/>
      <c r="DM37" s="101"/>
      <c r="DN37" s="101"/>
      <c r="DO37" s="101"/>
      <c r="DP37" s="101"/>
      <c r="DQ37" s="101"/>
      <c r="DR37" s="101"/>
      <c r="DS37" s="101"/>
      <c r="DT37" s="101"/>
      <c r="DU37" s="101"/>
      <c r="DV37" s="101"/>
      <c r="DW37" s="101"/>
      <c r="DX37" s="101"/>
      <c r="DY37" s="101"/>
      <c r="DZ37" s="101"/>
      <c r="EA37" s="101"/>
      <c r="EB37" s="101"/>
      <c r="EC37" s="101"/>
      <c r="ED37" s="101"/>
      <c r="EE37" s="101"/>
      <c r="EF37" s="101"/>
      <c r="EG37" s="101"/>
      <c r="EH37" s="101"/>
      <c r="EI37" s="101"/>
      <c r="EJ37" s="101"/>
      <c r="EK37" s="101"/>
      <c r="EL37" s="101"/>
      <c r="EM37" s="101"/>
      <c r="EN37" s="101"/>
      <c r="EO37" s="101"/>
      <c r="EP37" s="101"/>
      <c r="EQ37" s="101"/>
      <c r="ER37" s="101"/>
      <c r="ES37" s="101"/>
      <c r="ET37" s="101"/>
      <c r="EU37" s="101"/>
      <c r="EV37" s="101"/>
      <c r="EW37" s="101"/>
      <c r="EX37" s="101"/>
      <c r="EY37" s="101"/>
      <c r="EZ37" s="101"/>
      <c r="FA37" s="101"/>
      <c r="FB37" s="101"/>
      <c r="FC37" s="101"/>
      <c r="FD37" s="101"/>
      <c r="FE37" s="101"/>
      <c r="FF37" s="101"/>
      <c r="FG37" s="101"/>
      <c r="FH37" s="101"/>
      <c r="FI37" s="101"/>
      <c r="FJ37" s="101"/>
      <c r="FK37" s="101"/>
      <c r="FL37" s="101"/>
      <c r="FM37" s="101"/>
      <c r="FN37" s="101"/>
      <c r="FO37" s="101"/>
      <c r="FP37" s="101"/>
      <c r="FQ37" s="101"/>
      <c r="FR37" s="101"/>
      <c r="FS37" s="101"/>
      <c r="FT37" s="101"/>
      <c r="FU37" s="101"/>
      <c r="FV37" s="101"/>
      <c r="FW37" s="101"/>
      <c r="FX37" s="101"/>
      <c r="FY37" s="101"/>
      <c r="FZ37" s="101"/>
      <c r="GA37" s="101"/>
      <c r="GB37" s="101"/>
      <c r="GC37" s="101"/>
      <c r="GD37" s="101"/>
      <c r="GE37" s="101"/>
      <c r="GF37" s="101"/>
      <c r="GG37" s="101"/>
      <c r="GH37" s="101"/>
      <c r="GI37" s="101"/>
      <c r="GJ37" s="101"/>
      <c r="GK37" s="101"/>
      <c r="GL37" s="101"/>
      <c r="GM37" s="101"/>
      <c r="GN37" s="101"/>
      <c r="GO37" s="101"/>
      <c r="GP37" s="101"/>
      <c r="GQ37" s="101"/>
      <c r="GR37" s="101"/>
      <c r="GS37" s="101"/>
      <c r="GT37" s="101"/>
      <c r="GU37" s="101"/>
      <c r="GV37" s="101"/>
      <c r="GW37" s="101"/>
      <c r="GX37" s="101"/>
      <c r="GY37" s="101"/>
      <c r="GZ37" s="101"/>
      <c r="HA37" s="101"/>
      <c r="HB37" s="101"/>
      <c r="HC37" s="101"/>
      <c r="HD37" s="101"/>
      <c r="HE37" s="101"/>
      <c r="HF37" s="101"/>
      <c r="HG37" s="101"/>
      <c r="HH37" s="101"/>
      <c r="HI37" s="101"/>
      <c r="HJ37" s="101"/>
      <c r="HK37" s="101"/>
      <c r="HL37" s="101"/>
      <c r="HM37" s="101"/>
    </row>
    <row r="38" spans="1:221" s="14" customFormat="1" ht="15.75" thickBot="1">
      <c r="A38" s="139" t="s">
        <v>112</v>
      </c>
      <c r="B38" s="140"/>
      <c r="C38" s="141"/>
      <c r="D38" s="49"/>
      <c r="E38" s="50"/>
      <c r="F38" s="50"/>
      <c r="G38" s="51"/>
      <c r="H38" s="51"/>
      <c r="I38" s="50"/>
      <c r="J38" s="51"/>
      <c r="K38" s="50"/>
      <c r="L38" s="51"/>
      <c r="M38" s="51"/>
      <c r="N38" s="51"/>
      <c r="O38" s="50"/>
      <c r="P38" s="50"/>
      <c r="Q38" s="51"/>
      <c r="R38" s="50"/>
      <c r="S38" s="51"/>
      <c r="T38" s="51"/>
      <c r="U38" s="50"/>
      <c r="V38" s="50"/>
      <c r="W38" s="50"/>
      <c r="X38" s="51"/>
      <c r="Y38" s="131"/>
      <c r="Z38" s="116"/>
      <c r="AA38" s="51"/>
      <c r="AB38" s="50"/>
      <c r="AC38" s="51"/>
      <c r="AD38" s="50"/>
      <c r="AE38" s="53"/>
      <c r="AF38" s="51"/>
      <c r="AG38" s="54"/>
      <c r="AH38" s="51"/>
      <c r="AI38" s="51"/>
      <c r="AJ38" s="51"/>
      <c r="AK38" s="55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  <c r="FL38" s="101"/>
      <c r="FM38" s="101"/>
      <c r="FN38" s="101"/>
      <c r="FO38" s="101"/>
      <c r="FP38" s="101"/>
      <c r="FQ38" s="101"/>
      <c r="FR38" s="101"/>
      <c r="FS38" s="101"/>
      <c r="FT38" s="101"/>
      <c r="FU38" s="101"/>
      <c r="FV38" s="101"/>
      <c r="FW38" s="101"/>
      <c r="FX38" s="101"/>
      <c r="FY38" s="101"/>
      <c r="FZ38" s="101"/>
      <c r="GA38" s="101"/>
      <c r="GB38" s="101"/>
      <c r="GC38" s="101"/>
      <c r="GD38" s="101"/>
      <c r="GE38" s="101"/>
      <c r="GF38" s="101"/>
      <c r="GG38" s="101"/>
      <c r="GH38" s="101"/>
      <c r="GI38" s="101"/>
      <c r="GJ38" s="101"/>
      <c r="GK38" s="101"/>
      <c r="GL38" s="101"/>
      <c r="GM38" s="101"/>
      <c r="GN38" s="101"/>
      <c r="GO38" s="101"/>
      <c r="GP38" s="101"/>
      <c r="GQ38" s="101"/>
      <c r="GR38" s="101"/>
      <c r="GS38" s="101"/>
      <c r="GT38" s="101"/>
      <c r="GU38" s="101"/>
      <c r="GV38" s="101"/>
      <c r="GW38" s="101"/>
      <c r="GX38" s="101"/>
      <c r="GY38" s="101"/>
      <c r="GZ38" s="101"/>
      <c r="HA38" s="101"/>
      <c r="HB38" s="101"/>
      <c r="HC38" s="101"/>
      <c r="HD38" s="101"/>
      <c r="HE38" s="101"/>
      <c r="HF38" s="101"/>
      <c r="HG38" s="101"/>
      <c r="HH38" s="101"/>
      <c r="HI38" s="101"/>
      <c r="HJ38" s="101"/>
      <c r="HK38" s="101"/>
      <c r="HL38" s="101"/>
      <c r="HM38" s="101"/>
    </row>
    <row r="39" spans="1:221" s="12" customFormat="1">
      <c r="A39" s="15" t="s">
        <v>235</v>
      </c>
      <c r="B39" s="16">
        <v>40414</v>
      </c>
      <c r="C39" s="17" t="s">
        <v>36</v>
      </c>
      <c r="D39" s="56" t="s">
        <v>68</v>
      </c>
      <c r="E39" s="57">
        <v>7</v>
      </c>
      <c r="F39" s="57">
        <v>0.4</v>
      </c>
      <c r="G39" s="57" t="s">
        <v>236</v>
      </c>
      <c r="H39" s="57">
        <v>14.7</v>
      </c>
      <c r="I39" s="58" t="s">
        <v>69</v>
      </c>
      <c r="J39" s="58" t="s">
        <v>68</v>
      </c>
      <c r="K39" s="58">
        <v>295</v>
      </c>
      <c r="L39" s="58">
        <v>0.19</v>
      </c>
      <c r="M39" s="58">
        <v>14.7</v>
      </c>
      <c r="N39" s="58" t="s">
        <v>38</v>
      </c>
      <c r="O39" s="58">
        <v>0.9</v>
      </c>
      <c r="P39" s="58">
        <v>513</v>
      </c>
      <c r="Q39" s="58" t="s">
        <v>69</v>
      </c>
      <c r="R39" s="58">
        <v>6.5</v>
      </c>
      <c r="S39" s="58">
        <v>4.2000000000000003E-2</v>
      </c>
      <c r="T39" s="58">
        <v>66.599999999999994</v>
      </c>
      <c r="U39" s="58">
        <v>7650</v>
      </c>
      <c r="V39" s="59">
        <v>0.7</v>
      </c>
      <c r="W39" s="59">
        <v>20.2</v>
      </c>
      <c r="X39" s="59">
        <v>19.399999999999999</v>
      </c>
      <c r="Y39" s="125">
        <v>2.72</v>
      </c>
      <c r="Z39" s="117">
        <v>361</v>
      </c>
      <c r="AA39" s="59">
        <v>0.3</v>
      </c>
      <c r="AB39" s="59" t="s">
        <v>37</v>
      </c>
      <c r="AC39" s="59">
        <v>2380</v>
      </c>
      <c r="AD39" s="59" t="s">
        <v>69</v>
      </c>
      <c r="AE39" s="60">
        <v>942</v>
      </c>
      <c r="AF39" s="59" t="s">
        <v>237</v>
      </c>
      <c r="AG39" s="61">
        <v>0.69</v>
      </c>
      <c r="AH39" s="62">
        <v>1.32</v>
      </c>
      <c r="AI39" s="62" t="s">
        <v>120</v>
      </c>
      <c r="AJ39" s="62">
        <v>212</v>
      </c>
      <c r="AK39" s="63" t="s">
        <v>38</v>
      </c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/>
      <c r="CS39" s="101"/>
      <c r="CT39" s="101"/>
      <c r="CU39" s="101"/>
      <c r="CV39" s="101"/>
      <c r="CW39" s="101"/>
      <c r="CX39" s="101"/>
      <c r="CY39" s="101"/>
      <c r="CZ39" s="101"/>
      <c r="DA39" s="101"/>
      <c r="DB39" s="101"/>
      <c r="DC39" s="101"/>
      <c r="DD39" s="101"/>
      <c r="DE39" s="101"/>
      <c r="DF39" s="101"/>
      <c r="DG39" s="101"/>
      <c r="DH39" s="101"/>
      <c r="DI39" s="101"/>
      <c r="DJ39" s="101"/>
      <c r="DK39" s="101"/>
      <c r="DL39" s="101"/>
      <c r="DM39" s="101"/>
      <c r="DN39" s="101"/>
      <c r="DO39" s="101"/>
      <c r="DP39" s="101"/>
      <c r="DQ39" s="101"/>
      <c r="DR39" s="101"/>
      <c r="DS39" s="101"/>
      <c r="DT39" s="101"/>
      <c r="DU39" s="101"/>
      <c r="DV39" s="101"/>
      <c r="DW39" s="101"/>
      <c r="DX39" s="101"/>
      <c r="DY39" s="101"/>
      <c r="DZ39" s="101"/>
      <c r="EA39" s="101"/>
      <c r="EB39" s="101"/>
      <c r="EC39" s="101"/>
      <c r="ED39" s="101"/>
      <c r="EE39" s="101"/>
      <c r="EF39" s="101"/>
      <c r="EG39" s="101"/>
      <c r="EH39" s="101"/>
      <c r="EI39" s="101"/>
      <c r="EJ39" s="101"/>
      <c r="EK39" s="101"/>
      <c r="EL39" s="101"/>
      <c r="EM39" s="101"/>
      <c r="EN39" s="101"/>
      <c r="EO39" s="101"/>
      <c r="EP39" s="101"/>
      <c r="EQ39" s="101"/>
      <c r="ER39" s="101"/>
      <c r="ES39" s="101"/>
      <c r="ET39" s="101"/>
      <c r="EU39" s="101"/>
      <c r="EV39" s="101"/>
      <c r="EW39" s="101"/>
      <c r="EX39" s="101"/>
      <c r="EY39" s="101"/>
      <c r="EZ39" s="101"/>
      <c r="FA39" s="101"/>
      <c r="FB39" s="101"/>
      <c r="FC39" s="101"/>
      <c r="FD39" s="101"/>
      <c r="FE39" s="101"/>
      <c r="FF39" s="101"/>
      <c r="FG39" s="101"/>
      <c r="FH39" s="101"/>
      <c r="FI39" s="101"/>
      <c r="FJ39" s="101"/>
      <c r="FK39" s="101"/>
      <c r="FL39" s="101"/>
      <c r="FM39" s="101"/>
      <c r="FN39" s="101"/>
      <c r="FO39" s="101"/>
      <c r="FP39" s="101"/>
      <c r="FQ39" s="101"/>
      <c r="FR39" s="101"/>
      <c r="FS39" s="101"/>
      <c r="FT39" s="101"/>
      <c r="FU39" s="101"/>
      <c r="FV39" s="101"/>
      <c r="FW39" s="101"/>
      <c r="FX39" s="101"/>
      <c r="FY39" s="101"/>
      <c r="FZ39" s="101"/>
      <c r="GA39" s="101"/>
      <c r="GB39" s="101"/>
      <c r="GC39" s="101"/>
      <c r="GD39" s="101"/>
      <c r="GE39" s="101"/>
      <c r="GF39" s="101"/>
      <c r="GG39" s="101"/>
      <c r="GH39" s="101"/>
      <c r="GI39" s="101"/>
      <c r="GJ39" s="101"/>
      <c r="GK39" s="101"/>
      <c r="GL39" s="101"/>
      <c r="GM39" s="101"/>
      <c r="GN39" s="101"/>
      <c r="GO39" s="101"/>
      <c r="GP39" s="101"/>
      <c r="GQ39" s="101"/>
      <c r="GR39" s="101"/>
      <c r="GS39" s="101"/>
      <c r="GT39" s="101"/>
      <c r="GU39" s="101"/>
      <c r="GV39" s="101"/>
      <c r="GW39" s="101"/>
      <c r="GX39" s="101"/>
      <c r="GY39" s="101"/>
      <c r="GZ39" s="101"/>
      <c r="HA39" s="101"/>
      <c r="HB39" s="101"/>
      <c r="HC39" s="101"/>
      <c r="HD39" s="101"/>
      <c r="HE39" s="101"/>
      <c r="HF39" s="101"/>
      <c r="HG39" s="101"/>
      <c r="HH39" s="101"/>
      <c r="HI39" s="101"/>
      <c r="HJ39" s="101"/>
      <c r="HK39" s="101"/>
      <c r="HL39" s="101"/>
      <c r="HM39" s="101"/>
    </row>
    <row r="40" spans="1:221" s="12" customFormat="1">
      <c r="A40" s="18" t="s">
        <v>235</v>
      </c>
      <c r="B40" s="19">
        <v>40414</v>
      </c>
      <c r="C40" s="20" t="s">
        <v>155</v>
      </c>
      <c r="D40" s="64" t="s">
        <v>68</v>
      </c>
      <c r="E40" s="65">
        <v>5</v>
      </c>
      <c r="F40" s="65">
        <v>0.3</v>
      </c>
      <c r="G40" s="65" t="s">
        <v>236</v>
      </c>
      <c r="H40" s="65">
        <v>14.6</v>
      </c>
      <c r="I40" s="66" t="s">
        <v>69</v>
      </c>
      <c r="J40" s="66" t="s">
        <v>68</v>
      </c>
      <c r="K40" s="66">
        <v>297</v>
      </c>
      <c r="L40" s="66">
        <v>0.15</v>
      </c>
      <c r="M40" s="66">
        <v>15.3</v>
      </c>
      <c r="N40" s="66" t="s">
        <v>38</v>
      </c>
      <c r="O40" s="66">
        <v>0.7</v>
      </c>
      <c r="P40" s="66">
        <v>518</v>
      </c>
      <c r="Q40" s="66" t="s">
        <v>69</v>
      </c>
      <c r="R40" s="66">
        <v>6.6</v>
      </c>
      <c r="S40" s="66">
        <v>4.1000000000000002E-2</v>
      </c>
      <c r="T40" s="66">
        <v>68.900000000000006</v>
      </c>
      <c r="U40" s="66">
        <v>7790</v>
      </c>
      <c r="V40" s="67">
        <v>0.6</v>
      </c>
      <c r="W40" s="67">
        <v>21</v>
      </c>
      <c r="X40" s="67">
        <v>19.8</v>
      </c>
      <c r="Y40" s="126">
        <v>2.2999999999999998</v>
      </c>
      <c r="Z40" s="118">
        <v>370</v>
      </c>
      <c r="AA40" s="67">
        <v>0.3</v>
      </c>
      <c r="AB40" s="67" t="s">
        <v>37</v>
      </c>
      <c r="AC40" s="67">
        <v>2250</v>
      </c>
      <c r="AD40" s="67" t="s">
        <v>69</v>
      </c>
      <c r="AE40" s="68">
        <v>936</v>
      </c>
      <c r="AF40" s="67" t="s">
        <v>237</v>
      </c>
      <c r="AG40" s="69">
        <v>0.68</v>
      </c>
      <c r="AH40" s="70">
        <v>1.34</v>
      </c>
      <c r="AI40" s="70" t="s">
        <v>120</v>
      </c>
      <c r="AJ40" s="70">
        <v>218</v>
      </c>
      <c r="AK40" s="71" t="s">
        <v>38</v>
      </c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1"/>
      <c r="DV40" s="101"/>
      <c r="DW40" s="101"/>
      <c r="DX40" s="101"/>
      <c r="DY40" s="101"/>
      <c r="DZ40" s="101"/>
      <c r="EA40" s="101"/>
      <c r="EB40" s="101"/>
      <c r="EC40" s="101"/>
      <c r="ED40" s="101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</row>
    <row r="41" spans="1:221" s="21" customFormat="1">
      <c r="A41" s="133" t="s">
        <v>43</v>
      </c>
      <c r="B41" s="134"/>
      <c r="C41" s="135"/>
      <c r="D41" s="40" t="str">
        <f>IFERROR((((2*(ABS((D39-D40))))/(D40+D39))*100),Refs!$C$14)</f>
        <v>N/A</v>
      </c>
      <c r="E41" s="41">
        <f>IFERROR((((2*(ABS((E39-E40))))/(E40+E39))*100),Refs!$C$14)</f>
        <v>33.333333333333329</v>
      </c>
      <c r="F41" s="41">
        <f>IFERROR((((2*(ABS((F39-F40))))/(F40+F39))*100),Refs!$C$14)</f>
        <v>28.57142857142858</v>
      </c>
      <c r="G41" s="41" t="str">
        <f>IFERROR((((2*(ABS((G39-G40))))/(G40+G39))*100),Refs!$C$14)</f>
        <v>N/A</v>
      </c>
      <c r="H41" s="41">
        <f>IFERROR((((2*(ABS((H39-H40))))/(H40+H39))*100),Refs!$C$14)</f>
        <v>0.68259385665528782</v>
      </c>
      <c r="I41" s="41" t="str">
        <f>IFERROR((((2*(ABS((I39-I40))))/(I40+I39))*100),Refs!$C$14)</f>
        <v>N/A</v>
      </c>
      <c r="J41" s="41" t="str">
        <f>IFERROR((((2*(ABS((J39-J40))))/(J40+J39))*100),Refs!$C$14)</f>
        <v>N/A</v>
      </c>
      <c r="K41" s="41">
        <f>IFERROR((((2*(ABS((K39-K40))))/(K40+K39))*100),Refs!$C$14)</f>
        <v>0.67567567567567566</v>
      </c>
      <c r="L41" s="41">
        <f>IFERROR((((2*(ABS((L39-L40))))/(L40+L39))*100),Refs!$C$14)</f>
        <v>23.529411764705891</v>
      </c>
      <c r="M41" s="41">
        <f>IFERROR((((2*(ABS((M39-M40))))/(M40+M39))*100),Refs!$C$14)</f>
        <v>4.0000000000000098</v>
      </c>
      <c r="N41" s="41" t="str">
        <f>IFERROR((((2*(ABS((N39-N40))))/(N40+N39))*100),Refs!$C$14)</f>
        <v>N/A</v>
      </c>
      <c r="O41" s="41">
        <f>IFERROR((((2*(ABS((O39-O40))))/(O40+O39))*100),Refs!$C$14)</f>
        <v>25.000000000000007</v>
      </c>
      <c r="P41" s="41">
        <f>IFERROR((((2*(ABS((P39-P40))))/(P40+P39))*100),Refs!$C$14)</f>
        <v>0.96993210475266745</v>
      </c>
      <c r="Q41" s="41" t="str">
        <f>IFERROR((((2*(ABS((Q39-Q40))))/(Q40+Q39))*100),Refs!$C$14)</f>
        <v>N/A</v>
      </c>
      <c r="R41" s="41">
        <f>IFERROR((((2*(ABS((R39-R40))))/(R40+R39))*100),Refs!$C$14)</f>
        <v>1.5267175572519029</v>
      </c>
      <c r="S41" s="41">
        <f>IFERROR((((2*(ABS((S39-S40))))/(S40+S39))*100),Refs!$C$14)</f>
        <v>2.4096385542168695</v>
      </c>
      <c r="T41" s="41">
        <f>IFERROR((((2*(ABS((T39-T40))))/(T40+T39))*100),Refs!$C$14)</f>
        <v>3.3948339483395</v>
      </c>
      <c r="U41" s="41">
        <f>IFERROR((((2*(ABS((U39-U40))))/(U40+U39))*100),Refs!$C$14)</f>
        <v>1.8134715025906734</v>
      </c>
      <c r="V41" s="41">
        <f>IFERROR((((2*(ABS((V39-V40))))/(V40+V39))*100),Refs!$C$14)</f>
        <v>15.384615384615383</v>
      </c>
      <c r="W41" s="41">
        <f>IFERROR((((2*(ABS((W39-W40))))/(W40+W39))*100),Refs!$C$14)</f>
        <v>3.8834951456310711</v>
      </c>
      <c r="X41" s="41">
        <f>IFERROR((((2*(ABS((X39-X40))))/(X40+X39))*100),Refs!$C$14)</f>
        <v>2.0408163265306229</v>
      </c>
      <c r="Y41" s="42" t="str">
        <f>IFERROR((((2*(ABS((#REF!-#REF!))))/(#REF!+#REF!))*100),Refs!$C$14)</f>
        <v>N/A</v>
      </c>
      <c r="Z41" s="113">
        <f>IFERROR((((2*(ABS((Y39-Y40))))/(Y40+Y39))*100),Refs!$C$14)</f>
        <v>16.733067729083682</v>
      </c>
      <c r="AA41" s="41">
        <f>IFERROR((((2*(ABS((Z39-Z40))))/(Z40+Z39))*100),Refs!$C$14)</f>
        <v>2.4623803009575922</v>
      </c>
      <c r="AB41" s="41">
        <f>IFERROR((((2*(ABS((AA39-AA40))))/(AA40+AA39))*100),Refs!$C$14)</f>
        <v>0</v>
      </c>
      <c r="AC41" s="41" t="str">
        <f>IFERROR((((2*(ABS((AB39-AB40))))/(AB40+AB39))*100),Refs!$C$14)</f>
        <v>N/A</v>
      </c>
      <c r="AD41" s="41">
        <f>IFERROR((((2*(ABS((AC39-AC40))))/(AC40+AC39))*100),Refs!$C$14)</f>
        <v>5.615550755939525</v>
      </c>
      <c r="AE41" s="41" t="str">
        <f>IFERROR((((2*(ABS((AD39-AD40))))/(AD40+AD39))*100),Refs!$C$14)</f>
        <v>N/A</v>
      </c>
      <c r="AF41" s="41">
        <f>IFERROR((((2*(ABS((AE39-AE40))))/(AE40+AE39))*100),Refs!$C$14)</f>
        <v>0.63897763578274758</v>
      </c>
      <c r="AG41" s="41" t="str">
        <f>IFERROR((((2*(ABS((AF39-AF40))))/(AF40+AF39))*100),Refs!$C$14)</f>
        <v>N/A</v>
      </c>
      <c r="AH41" s="41">
        <f>IFERROR((((2*(ABS((AG39-AG40))))/(AG40+AG39))*100),Refs!$C$14)</f>
        <v>1.4598540145985253</v>
      </c>
      <c r="AI41" s="41">
        <f>IFERROR((((2*(ABS((AH39-AH40))))/(AH40+AH39))*100),Refs!$C$14)</f>
        <v>1.5037593984962419</v>
      </c>
      <c r="AJ41" s="41" t="str">
        <f>IFERROR((((2*(ABS((AI39-AI40))))/(AI40+AI39))*100),Refs!$C$14)</f>
        <v>N/A</v>
      </c>
      <c r="AK41" s="42">
        <f>IFERROR((((2*(ABS((AJ39-AJ40))))/(AJ40+AJ39))*100),Refs!$C$14)</f>
        <v>2.7906976744186047</v>
      </c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4"/>
      <c r="DV41" s="104"/>
      <c r="DW41" s="104"/>
      <c r="DX41" s="104"/>
      <c r="DY41" s="104"/>
      <c r="DZ41" s="104"/>
      <c r="EA41" s="104"/>
      <c r="EB41" s="104"/>
      <c r="EC41" s="104"/>
      <c r="ED41" s="104"/>
      <c r="EE41" s="104"/>
      <c r="EF41" s="104"/>
      <c r="EG41" s="104"/>
      <c r="EH41" s="104"/>
      <c r="EI41" s="104"/>
      <c r="EJ41" s="104"/>
      <c r="EK41" s="104"/>
      <c r="EL41" s="104"/>
      <c r="EM41" s="104"/>
      <c r="EN41" s="104"/>
      <c r="EO41" s="104"/>
      <c r="EP41" s="104"/>
      <c r="EQ41" s="104"/>
      <c r="ER41" s="104"/>
      <c r="ES41" s="104"/>
      <c r="ET41" s="104"/>
      <c r="EU41" s="104"/>
      <c r="EV41" s="104"/>
      <c r="EW41" s="104"/>
      <c r="EX41" s="104"/>
      <c r="EY41" s="104"/>
      <c r="EZ41" s="104"/>
      <c r="FA41" s="104"/>
      <c r="FB41" s="104"/>
      <c r="FC41" s="104"/>
      <c r="FD41" s="104"/>
      <c r="FE41" s="104"/>
      <c r="FF41" s="104"/>
      <c r="FG41" s="104"/>
      <c r="FH41" s="104"/>
      <c r="FI41" s="104"/>
      <c r="FJ41" s="104"/>
      <c r="FK41" s="104"/>
      <c r="FL41" s="104"/>
      <c r="FM41" s="104"/>
      <c r="FN41" s="104"/>
      <c r="FO41" s="104"/>
      <c r="FP41" s="104"/>
      <c r="FQ41" s="104"/>
      <c r="FR41" s="104"/>
      <c r="FS41" s="104"/>
      <c r="FT41" s="104"/>
      <c r="FU41" s="104"/>
      <c r="FV41" s="104"/>
      <c r="FW41" s="104"/>
      <c r="FX41" s="104"/>
      <c r="FY41" s="104"/>
      <c r="FZ41" s="104"/>
      <c r="GA41" s="104"/>
      <c r="GB41" s="104"/>
      <c r="GC41" s="104"/>
      <c r="GD41" s="104"/>
      <c r="GE41" s="104"/>
      <c r="GF41" s="104"/>
      <c r="GG41" s="104"/>
      <c r="GH41" s="104"/>
      <c r="GI41" s="104"/>
      <c r="GJ41" s="104"/>
      <c r="GK41" s="104"/>
      <c r="GL41" s="104"/>
      <c r="GM41" s="104"/>
      <c r="GN41" s="104"/>
      <c r="GO41" s="104"/>
      <c r="GP41" s="104"/>
      <c r="GQ41" s="104"/>
      <c r="GR41" s="104"/>
      <c r="GS41" s="104"/>
      <c r="GT41" s="104"/>
      <c r="GU41" s="104"/>
      <c r="GV41" s="104"/>
      <c r="GW41" s="104"/>
      <c r="GX41" s="104"/>
      <c r="GY41" s="104"/>
      <c r="GZ41" s="104"/>
      <c r="HA41" s="104"/>
      <c r="HB41" s="104"/>
      <c r="HC41" s="104"/>
      <c r="HD41" s="104"/>
      <c r="HE41" s="104"/>
      <c r="HF41" s="104"/>
      <c r="HG41" s="104"/>
      <c r="HH41" s="104"/>
      <c r="HI41" s="104"/>
      <c r="HJ41" s="104"/>
      <c r="HK41" s="104"/>
      <c r="HL41" s="104"/>
      <c r="HM41" s="104"/>
    </row>
    <row r="42" spans="1:221" s="13" customFormat="1">
      <c r="A42" s="136" t="s">
        <v>110</v>
      </c>
      <c r="B42" s="137"/>
      <c r="C42" s="138"/>
      <c r="D42" s="43"/>
      <c r="E42" s="44"/>
      <c r="F42" s="44"/>
      <c r="G42" s="27"/>
      <c r="H42" s="27"/>
      <c r="I42" s="44"/>
      <c r="J42" s="27"/>
      <c r="K42" s="44"/>
      <c r="L42" s="27"/>
      <c r="M42" s="27"/>
      <c r="N42" s="27"/>
      <c r="O42" s="44"/>
      <c r="P42" s="44"/>
      <c r="Q42" s="27"/>
      <c r="R42" s="44"/>
      <c r="S42" s="27"/>
      <c r="T42" s="27"/>
      <c r="U42" s="44"/>
      <c r="V42" s="44"/>
      <c r="W42" s="44"/>
      <c r="X42" s="27"/>
      <c r="Y42" s="127"/>
      <c r="Z42" s="114"/>
      <c r="AA42" s="27"/>
      <c r="AB42" s="44"/>
      <c r="AC42" s="27"/>
      <c r="AD42" s="44"/>
      <c r="AE42" s="45"/>
      <c r="AF42" s="27"/>
      <c r="AG42" s="46"/>
      <c r="AH42" s="27"/>
      <c r="AI42" s="27"/>
      <c r="AJ42" s="27"/>
      <c r="AK42" s="47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01"/>
      <c r="CZ42" s="101"/>
      <c r="DA42" s="101"/>
      <c r="DB42" s="101"/>
      <c r="DC42" s="101"/>
      <c r="DD42" s="101"/>
      <c r="DE42" s="101"/>
      <c r="DF42" s="101"/>
      <c r="DG42" s="101"/>
      <c r="DH42" s="101"/>
      <c r="DI42" s="101"/>
      <c r="DJ42" s="101"/>
      <c r="DK42" s="101"/>
      <c r="DL42" s="101"/>
      <c r="DM42" s="101"/>
      <c r="DN42" s="101"/>
      <c r="DO42" s="101"/>
      <c r="DP42" s="101"/>
      <c r="DQ42" s="101"/>
      <c r="DR42" s="101"/>
      <c r="DS42" s="101"/>
      <c r="DT42" s="101"/>
      <c r="DU42" s="101"/>
      <c r="DV42" s="101"/>
      <c r="DW42" s="101"/>
      <c r="DX42" s="101"/>
      <c r="DY42" s="101"/>
      <c r="DZ42" s="101"/>
      <c r="EA42" s="101"/>
      <c r="EB42" s="101"/>
      <c r="EC42" s="101"/>
      <c r="ED42" s="101"/>
      <c r="EE42" s="101"/>
      <c r="EF42" s="101"/>
      <c r="EG42" s="101"/>
      <c r="EH42" s="101"/>
      <c r="EI42" s="101"/>
      <c r="EJ42" s="101"/>
      <c r="EK42" s="101"/>
      <c r="EL42" s="101"/>
      <c r="EM42" s="101"/>
      <c r="EN42" s="101"/>
      <c r="EO42" s="101"/>
      <c r="EP42" s="101"/>
      <c r="EQ42" s="101"/>
      <c r="ER42" s="101"/>
      <c r="ES42" s="101"/>
      <c r="ET42" s="101"/>
      <c r="EU42" s="101"/>
      <c r="EV42" s="101"/>
      <c r="EW42" s="101"/>
      <c r="EX42" s="101"/>
      <c r="EY42" s="101"/>
      <c r="EZ42" s="101"/>
      <c r="FA42" s="101"/>
      <c r="FB42" s="101"/>
      <c r="FC42" s="101"/>
      <c r="FD42" s="101"/>
      <c r="FE42" s="101"/>
      <c r="FF42" s="101"/>
      <c r="FG42" s="101"/>
      <c r="FH42" s="101"/>
      <c r="FI42" s="101"/>
      <c r="FJ42" s="101"/>
      <c r="FK42" s="101"/>
      <c r="FL42" s="101"/>
      <c r="FM42" s="101"/>
      <c r="FN42" s="101"/>
      <c r="FO42" s="101"/>
      <c r="FP42" s="101"/>
      <c r="FQ42" s="101"/>
      <c r="FR42" s="101"/>
      <c r="FS42" s="101"/>
      <c r="FT42" s="101"/>
      <c r="FU42" s="101"/>
      <c r="FV42" s="101"/>
      <c r="FW42" s="101"/>
      <c r="FX42" s="101"/>
      <c r="FY42" s="101"/>
      <c r="FZ42" s="101"/>
      <c r="GA42" s="101"/>
      <c r="GB42" s="101"/>
      <c r="GC42" s="101"/>
      <c r="GD42" s="101"/>
      <c r="GE42" s="101"/>
      <c r="GF42" s="101"/>
      <c r="GG42" s="101"/>
      <c r="GH42" s="101"/>
      <c r="GI42" s="101"/>
      <c r="GJ42" s="101"/>
      <c r="GK42" s="101"/>
      <c r="GL42" s="101"/>
      <c r="GM42" s="101"/>
      <c r="GN42" s="101"/>
      <c r="GO42" s="101"/>
      <c r="GP42" s="101"/>
      <c r="GQ42" s="101"/>
      <c r="GR42" s="101"/>
      <c r="GS42" s="101"/>
      <c r="GT42" s="101"/>
      <c r="GU42" s="101"/>
      <c r="GV42" s="101"/>
      <c r="GW42" s="101"/>
      <c r="GX42" s="101"/>
      <c r="GY42" s="101"/>
      <c r="GZ42" s="101"/>
      <c r="HA42" s="101"/>
      <c r="HB42" s="101"/>
      <c r="HC42" s="101"/>
      <c r="HD42" s="101"/>
      <c r="HE42" s="101"/>
      <c r="HF42" s="101"/>
      <c r="HG42" s="101"/>
      <c r="HH42" s="101"/>
      <c r="HI42" s="101"/>
      <c r="HJ42" s="101"/>
      <c r="HK42" s="101"/>
      <c r="HL42" s="101"/>
      <c r="HM42" s="101"/>
    </row>
    <row r="43" spans="1:221" s="13" customFormat="1">
      <c r="A43" s="136" t="s">
        <v>111</v>
      </c>
      <c r="B43" s="137"/>
      <c r="C43" s="138"/>
      <c r="D43" s="43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128"/>
      <c r="Z43" s="115"/>
      <c r="AA43" s="27"/>
      <c r="AB43" s="27"/>
      <c r="AC43" s="27"/>
      <c r="AD43" s="27"/>
      <c r="AE43" s="45"/>
      <c r="AF43" s="27"/>
      <c r="AG43" s="46"/>
      <c r="AH43" s="27"/>
      <c r="AI43" s="27"/>
      <c r="AJ43" s="27"/>
      <c r="AK43" s="47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/>
      <c r="CW43" s="101"/>
      <c r="CX43" s="101"/>
      <c r="CY43" s="101"/>
      <c r="CZ43" s="101"/>
      <c r="DA43" s="101"/>
      <c r="DB43" s="101"/>
      <c r="DC43" s="101"/>
      <c r="DD43" s="101"/>
      <c r="DE43" s="101"/>
      <c r="DF43" s="101"/>
      <c r="DG43" s="101"/>
      <c r="DH43" s="101"/>
      <c r="DI43" s="101"/>
      <c r="DJ43" s="101"/>
      <c r="DK43" s="101"/>
      <c r="DL43" s="101"/>
      <c r="DM43" s="101"/>
      <c r="DN43" s="101"/>
      <c r="DO43" s="101"/>
      <c r="DP43" s="101"/>
      <c r="DQ43" s="101"/>
      <c r="DR43" s="101"/>
      <c r="DS43" s="101"/>
      <c r="DT43" s="101"/>
      <c r="DU43" s="101"/>
      <c r="DV43" s="101"/>
      <c r="DW43" s="101"/>
      <c r="DX43" s="101"/>
      <c r="DY43" s="101"/>
      <c r="DZ43" s="101"/>
      <c r="EA43" s="101"/>
      <c r="EB43" s="101"/>
      <c r="EC43" s="101"/>
      <c r="ED43" s="101"/>
      <c r="EE43" s="101"/>
      <c r="EF43" s="101"/>
      <c r="EG43" s="101"/>
      <c r="EH43" s="101"/>
      <c r="EI43" s="101"/>
      <c r="EJ43" s="101"/>
      <c r="EK43" s="101"/>
      <c r="EL43" s="101"/>
      <c r="EM43" s="101"/>
      <c r="EN43" s="101"/>
      <c r="EO43" s="101"/>
      <c r="EP43" s="101"/>
      <c r="EQ43" s="101"/>
      <c r="ER43" s="101"/>
      <c r="ES43" s="101"/>
      <c r="ET43" s="101"/>
      <c r="EU43" s="101"/>
      <c r="EV43" s="101"/>
      <c r="EW43" s="101"/>
      <c r="EX43" s="101"/>
      <c r="EY43" s="101"/>
      <c r="EZ43" s="101"/>
      <c r="FA43" s="101"/>
      <c r="FB43" s="101"/>
      <c r="FC43" s="101"/>
      <c r="FD43" s="101"/>
      <c r="FE43" s="101"/>
      <c r="FF43" s="101"/>
      <c r="FG43" s="101"/>
      <c r="FH43" s="101"/>
      <c r="FI43" s="101"/>
      <c r="FJ43" s="101"/>
      <c r="FK43" s="101"/>
      <c r="FL43" s="101"/>
      <c r="FM43" s="101"/>
      <c r="FN43" s="101"/>
      <c r="FO43" s="101"/>
      <c r="FP43" s="101"/>
      <c r="FQ43" s="101"/>
      <c r="FR43" s="101"/>
      <c r="FS43" s="101"/>
      <c r="FT43" s="101"/>
      <c r="FU43" s="101"/>
      <c r="FV43" s="101"/>
      <c r="FW43" s="101"/>
      <c r="FX43" s="101"/>
      <c r="FY43" s="101"/>
      <c r="FZ43" s="101"/>
      <c r="GA43" s="101"/>
      <c r="GB43" s="101"/>
      <c r="GC43" s="101"/>
      <c r="GD43" s="101"/>
      <c r="GE43" s="101"/>
      <c r="GF43" s="101"/>
      <c r="GG43" s="101"/>
      <c r="GH43" s="101"/>
      <c r="GI43" s="101"/>
      <c r="GJ43" s="101"/>
      <c r="GK43" s="101"/>
      <c r="GL43" s="101"/>
      <c r="GM43" s="101"/>
      <c r="GN43" s="101"/>
      <c r="GO43" s="101"/>
      <c r="GP43" s="101"/>
      <c r="GQ43" s="101"/>
      <c r="GR43" s="101"/>
      <c r="GS43" s="101"/>
      <c r="GT43" s="101"/>
      <c r="GU43" s="101"/>
      <c r="GV43" s="101"/>
      <c r="GW43" s="101"/>
      <c r="GX43" s="101"/>
      <c r="GY43" s="101"/>
      <c r="GZ43" s="101"/>
      <c r="HA43" s="101"/>
      <c r="HB43" s="101"/>
      <c r="HC43" s="101"/>
      <c r="HD43" s="101"/>
      <c r="HE43" s="101"/>
      <c r="HF43" s="101"/>
      <c r="HG43" s="101"/>
      <c r="HH43" s="101"/>
      <c r="HI43" s="101"/>
      <c r="HJ43" s="101"/>
      <c r="HK43" s="101"/>
      <c r="HL43" s="101"/>
      <c r="HM43" s="101"/>
    </row>
    <row r="44" spans="1:221" s="14" customFormat="1" ht="15.75" thickBot="1">
      <c r="A44" s="139" t="s">
        <v>112</v>
      </c>
      <c r="B44" s="140"/>
      <c r="C44" s="141"/>
      <c r="D44" s="49"/>
      <c r="E44" s="50"/>
      <c r="F44" s="50"/>
      <c r="G44" s="51"/>
      <c r="H44" s="51"/>
      <c r="I44" s="50"/>
      <c r="J44" s="51"/>
      <c r="K44" s="50"/>
      <c r="L44" s="51"/>
      <c r="M44" s="51"/>
      <c r="N44" s="51"/>
      <c r="O44" s="50"/>
      <c r="P44" s="50"/>
      <c r="Q44" s="51"/>
      <c r="R44" s="50"/>
      <c r="S44" s="51"/>
      <c r="T44" s="51"/>
      <c r="U44" s="50"/>
      <c r="V44" s="50"/>
      <c r="W44" s="50"/>
      <c r="X44" s="51"/>
      <c r="Y44" s="129"/>
      <c r="Z44" s="116"/>
      <c r="AA44" s="51"/>
      <c r="AB44" s="50"/>
      <c r="AC44" s="51"/>
      <c r="AD44" s="50"/>
      <c r="AE44" s="53"/>
      <c r="AF44" s="51"/>
      <c r="AG44" s="54"/>
      <c r="AH44" s="51"/>
      <c r="AI44" s="51"/>
      <c r="AJ44" s="51"/>
      <c r="AK44" s="55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1"/>
      <c r="DD44" s="101"/>
      <c r="DE44" s="101"/>
      <c r="DF44" s="101"/>
      <c r="DG44" s="101"/>
      <c r="DH44" s="101"/>
      <c r="DI44" s="101"/>
      <c r="DJ44" s="101"/>
      <c r="DK44" s="101"/>
      <c r="DL44" s="101"/>
      <c r="DM44" s="101"/>
      <c r="DN44" s="101"/>
      <c r="DO44" s="101"/>
      <c r="DP44" s="101"/>
      <c r="DQ44" s="101"/>
      <c r="DR44" s="101"/>
      <c r="DS44" s="101"/>
      <c r="DT44" s="101"/>
      <c r="DU44" s="101"/>
      <c r="DV44" s="101"/>
      <c r="DW44" s="101"/>
      <c r="DX44" s="101"/>
      <c r="DY44" s="101"/>
      <c r="DZ44" s="101"/>
      <c r="EA44" s="101"/>
      <c r="EB44" s="101"/>
      <c r="EC44" s="101"/>
      <c r="ED44" s="101"/>
      <c r="EE44" s="101"/>
      <c r="EF44" s="101"/>
      <c r="EG44" s="101"/>
      <c r="EH44" s="101"/>
      <c r="EI44" s="101"/>
      <c r="EJ44" s="101"/>
      <c r="EK44" s="101"/>
      <c r="EL44" s="101"/>
      <c r="EM44" s="101"/>
      <c r="EN44" s="101"/>
      <c r="EO44" s="101"/>
      <c r="EP44" s="101"/>
      <c r="EQ44" s="101"/>
      <c r="ER44" s="101"/>
      <c r="ES44" s="101"/>
      <c r="ET44" s="101"/>
      <c r="EU44" s="101"/>
      <c r="EV44" s="101"/>
      <c r="EW44" s="101"/>
      <c r="EX44" s="101"/>
      <c r="EY44" s="101"/>
      <c r="EZ44" s="101"/>
      <c r="FA44" s="101"/>
      <c r="FB44" s="101"/>
      <c r="FC44" s="101"/>
      <c r="FD44" s="101"/>
      <c r="FE44" s="101"/>
      <c r="FF44" s="101"/>
      <c r="FG44" s="101"/>
      <c r="FH44" s="101"/>
      <c r="FI44" s="101"/>
      <c r="FJ44" s="101"/>
      <c r="FK44" s="101"/>
      <c r="FL44" s="101"/>
      <c r="FM44" s="101"/>
      <c r="FN44" s="101"/>
      <c r="FO44" s="101"/>
      <c r="FP44" s="101"/>
      <c r="FQ44" s="101"/>
      <c r="FR44" s="101"/>
      <c r="FS44" s="101"/>
      <c r="FT44" s="101"/>
      <c r="FU44" s="101"/>
      <c r="FV44" s="101"/>
      <c r="FW44" s="101"/>
      <c r="FX44" s="101"/>
      <c r="FY44" s="101"/>
      <c r="FZ44" s="101"/>
      <c r="GA44" s="101"/>
      <c r="GB44" s="101"/>
      <c r="GC44" s="101"/>
      <c r="GD44" s="101"/>
      <c r="GE44" s="101"/>
      <c r="GF44" s="101"/>
      <c r="GG44" s="101"/>
      <c r="GH44" s="101"/>
      <c r="GI44" s="101"/>
      <c r="GJ44" s="101"/>
      <c r="GK44" s="101"/>
      <c r="GL44" s="101"/>
      <c r="GM44" s="101"/>
      <c r="GN44" s="101"/>
      <c r="GO44" s="101"/>
      <c r="GP44" s="101"/>
      <c r="GQ44" s="101"/>
      <c r="GR44" s="101"/>
      <c r="GS44" s="101"/>
      <c r="GT44" s="101"/>
      <c r="GU44" s="101"/>
      <c r="GV44" s="101"/>
      <c r="GW44" s="101"/>
      <c r="GX44" s="101"/>
      <c r="GY44" s="101"/>
      <c r="GZ44" s="101"/>
      <c r="HA44" s="101"/>
      <c r="HB44" s="101"/>
      <c r="HC44" s="101"/>
      <c r="HD44" s="101"/>
      <c r="HE44" s="101"/>
      <c r="HF44" s="101"/>
      <c r="HG44" s="101"/>
      <c r="HH44" s="101"/>
      <c r="HI44" s="101"/>
      <c r="HJ44" s="101"/>
      <c r="HK44" s="101"/>
      <c r="HL44" s="101"/>
      <c r="HM44" s="101"/>
    </row>
    <row r="45" spans="1:221" s="12" customFormat="1">
      <c r="A45" s="15" t="s">
        <v>41</v>
      </c>
      <c r="B45" s="16">
        <v>40421</v>
      </c>
      <c r="C45" s="17" t="s">
        <v>36</v>
      </c>
      <c r="D45" s="56" t="s">
        <v>40</v>
      </c>
      <c r="E45" s="57">
        <v>6.9</v>
      </c>
      <c r="F45" s="57">
        <v>0.48</v>
      </c>
      <c r="G45" s="57" t="s">
        <v>119</v>
      </c>
      <c r="H45" s="57">
        <v>44</v>
      </c>
      <c r="I45" s="58" t="s">
        <v>67</v>
      </c>
      <c r="J45" s="58" t="s">
        <v>40</v>
      </c>
      <c r="K45" s="58">
        <v>86</v>
      </c>
      <c r="L45" s="58">
        <v>5.5E-2</v>
      </c>
      <c r="M45" s="58">
        <v>2.76</v>
      </c>
      <c r="N45" s="58" t="s">
        <v>39</v>
      </c>
      <c r="O45" s="58">
        <v>0.46</v>
      </c>
      <c r="P45" s="58">
        <v>441</v>
      </c>
      <c r="Q45" s="58"/>
      <c r="R45" s="58">
        <v>2.06</v>
      </c>
      <c r="S45" s="58">
        <v>1.09E-2</v>
      </c>
      <c r="T45" s="58">
        <v>19.7</v>
      </c>
      <c r="U45" s="58">
        <v>1840</v>
      </c>
      <c r="V45" s="59">
        <v>0.53</v>
      </c>
      <c r="W45" s="59">
        <v>6.08</v>
      </c>
      <c r="X45" s="59">
        <v>4.2300000000000004</v>
      </c>
      <c r="Y45" s="125">
        <v>0.57299999999999995</v>
      </c>
      <c r="Z45" s="117">
        <v>87</v>
      </c>
      <c r="AA45" s="59">
        <v>0.11</v>
      </c>
      <c r="AB45" s="59">
        <v>0.2</v>
      </c>
      <c r="AC45" s="59">
        <v>3870</v>
      </c>
      <c r="AD45" s="59" t="s">
        <v>67</v>
      </c>
      <c r="AE45" s="60">
        <v>314</v>
      </c>
      <c r="AF45" s="59" t="s">
        <v>38</v>
      </c>
      <c r="AG45" s="61">
        <v>0.11899999999999999</v>
      </c>
      <c r="AH45" s="62">
        <v>1.19</v>
      </c>
      <c r="AI45" s="62" t="s">
        <v>37</v>
      </c>
      <c r="AJ45" s="62">
        <v>49.6</v>
      </c>
      <c r="AK45" s="63" t="s">
        <v>39</v>
      </c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  <c r="CV45" s="101"/>
      <c r="CW45" s="101"/>
      <c r="CX45" s="101"/>
      <c r="CY45" s="101"/>
      <c r="CZ45" s="101"/>
      <c r="DA45" s="101"/>
      <c r="DB45" s="101"/>
      <c r="DC45" s="101"/>
      <c r="DD45" s="101"/>
      <c r="DE45" s="101"/>
      <c r="DF45" s="101"/>
      <c r="DG45" s="101"/>
      <c r="DH45" s="101"/>
      <c r="DI45" s="101"/>
      <c r="DJ45" s="101"/>
      <c r="DK45" s="101"/>
      <c r="DL45" s="101"/>
      <c r="DM45" s="101"/>
      <c r="DN45" s="101"/>
      <c r="DO45" s="101"/>
      <c r="DP45" s="101"/>
      <c r="DQ45" s="101"/>
      <c r="DR45" s="101"/>
      <c r="DS45" s="101"/>
      <c r="DT45" s="101"/>
      <c r="DU45" s="101"/>
      <c r="DV45" s="101"/>
      <c r="DW45" s="101"/>
      <c r="DX45" s="101"/>
      <c r="DY45" s="101"/>
      <c r="DZ45" s="101"/>
      <c r="EA45" s="101"/>
      <c r="EB45" s="101"/>
      <c r="EC45" s="101"/>
      <c r="ED45" s="101"/>
      <c r="EE45" s="101"/>
      <c r="EF45" s="101"/>
      <c r="EG45" s="101"/>
      <c r="EH45" s="101"/>
      <c r="EI45" s="101"/>
      <c r="EJ45" s="101"/>
      <c r="EK45" s="101"/>
      <c r="EL45" s="101"/>
      <c r="EM45" s="101"/>
      <c r="EN45" s="101"/>
      <c r="EO45" s="101"/>
      <c r="EP45" s="101"/>
      <c r="EQ45" s="101"/>
      <c r="ER45" s="101"/>
      <c r="ES45" s="101"/>
      <c r="ET45" s="101"/>
      <c r="EU45" s="101"/>
      <c r="EV45" s="101"/>
      <c r="EW45" s="101"/>
      <c r="EX45" s="101"/>
      <c r="EY45" s="101"/>
      <c r="EZ45" s="101"/>
      <c r="FA45" s="101"/>
      <c r="FB45" s="101"/>
      <c r="FC45" s="101"/>
      <c r="FD45" s="101"/>
      <c r="FE45" s="101"/>
      <c r="FF45" s="101"/>
      <c r="FG45" s="101"/>
      <c r="FH45" s="101"/>
      <c r="FI45" s="101"/>
      <c r="FJ45" s="101"/>
      <c r="FK45" s="101"/>
      <c r="FL45" s="101"/>
      <c r="FM45" s="101"/>
      <c r="FN45" s="101"/>
      <c r="FO45" s="101"/>
      <c r="FP45" s="101"/>
      <c r="FQ45" s="101"/>
      <c r="FR45" s="101"/>
      <c r="FS45" s="101"/>
      <c r="FT45" s="101"/>
      <c r="FU45" s="101"/>
      <c r="FV45" s="101"/>
      <c r="FW45" s="101"/>
      <c r="FX45" s="101"/>
      <c r="FY45" s="101"/>
      <c r="FZ45" s="101"/>
      <c r="GA45" s="101"/>
      <c r="GB45" s="101"/>
      <c r="GC45" s="101"/>
      <c r="GD45" s="101"/>
      <c r="GE45" s="101"/>
      <c r="GF45" s="101"/>
      <c r="GG45" s="101"/>
      <c r="GH45" s="101"/>
      <c r="GI45" s="101"/>
      <c r="GJ45" s="101"/>
      <c r="GK45" s="101"/>
      <c r="GL45" s="101"/>
      <c r="GM45" s="101"/>
      <c r="GN45" s="101"/>
      <c r="GO45" s="101"/>
      <c r="GP45" s="101"/>
      <c r="GQ45" s="101"/>
      <c r="GR45" s="101"/>
      <c r="GS45" s="101"/>
      <c r="GT45" s="101"/>
      <c r="GU45" s="101"/>
      <c r="GV45" s="101"/>
      <c r="GW45" s="101"/>
      <c r="GX45" s="101"/>
      <c r="GY45" s="101"/>
      <c r="GZ45" s="101"/>
      <c r="HA45" s="101"/>
      <c r="HB45" s="101"/>
      <c r="HC45" s="101"/>
      <c r="HD45" s="101"/>
      <c r="HE45" s="101"/>
      <c r="HF45" s="101"/>
      <c r="HG45" s="101"/>
      <c r="HH45" s="101"/>
      <c r="HI45" s="101"/>
      <c r="HJ45" s="101"/>
      <c r="HK45" s="101"/>
      <c r="HL45" s="101"/>
      <c r="HM45" s="101"/>
    </row>
    <row r="46" spans="1:221" s="12" customFormat="1">
      <c r="A46" s="18" t="s">
        <v>41</v>
      </c>
      <c r="B46" s="19">
        <v>40421</v>
      </c>
      <c r="C46" s="20" t="s">
        <v>155</v>
      </c>
      <c r="D46" s="64" t="s">
        <v>40</v>
      </c>
      <c r="E46" s="65">
        <v>7.5</v>
      </c>
      <c r="F46" s="65">
        <v>0.46</v>
      </c>
      <c r="G46" s="65" t="s">
        <v>119</v>
      </c>
      <c r="H46" s="65">
        <v>45.1</v>
      </c>
      <c r="I46" s="66" t="s">
        <v>67</v>
      </c>
      <c r="J46" s="66" t="s">
        <v>40</v>
      </c>
      <c r="K46" s="66">
        <v>88.4</v>
      </c>
      <c r="L46" s="66">
        <v>0.05</v>
      </c>
      <c r="M46" s="66">
        <v>2.71</v>
      </c>
      <c r="N46" s="66" t="s">
        <v>39</v>
      </c>
      <c r="O46" s="66">
        <v>0.6</v>
      </c>
      <c r="P46" s="66">
        <v>449</v>
      </c>
      <c r="Q46" s="66"/>
      <c r="R46" s="66">
        <v>1.99</v>
      </c>
      <c r="S46" s="66">
        <v>1.0999999999999999E-2</v>
      </c>
      <c r="T46" s="66">
        <v>19.3</v>
      </c>
      <c r="U46" s="66">
        <v>1790</v>
      </c>
      <c r="V46" s="67">
        <v>0.55000000000000004</v>
      </c>
      <c r="W46" s="67">
        <v>5.98</v>
      </c>
      <c r="X46" s="67">
        <v>4.26</v>
      </c>
      <c r="Y46" s="126">
        <v>0.57799999999999996</v>
      </c>
      <c r="Z46" s="118">
        <v>85</v>
      </c>
      <c r="AA46" s="67">
        <v>0.11</v>
      </c>
      <c r="AB46" s="67">
        <v>0.21</v>
      </c>
      <c r="AC46" s="67">
        <v>3820</v>
      </c>
      <c r="AD46" s="67" t="s">
        <v>67</v>
      </c>
      <c r="AE46" s="68">
        <v>323</v>
      </c>
      <c r="AF46" s="67" t="s">
        <v>38</v>
      </c>
      <c r="AG46" s="69">
        <v>0.11899999999999999</v>
      </c>
      <c r="AH46" s="70">
        <v>1.24</v>
      </c>
      <c r="AI46" s="70" t="s">
        <v>37</v>
      </c>
      <c r="AJ46" s="70">
        <v>48.6</v>
      </c>
      <c r="AK46" s="71" t="s">
        <v>39</v>
      </c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  <c r="CU46" s="101"/>
      <c r="CV46" s="101"/>
      <c r="CW46" s="101"/>
      <c r="CX46" s="101"/>
      <c r="CY46" s="101"/>
      <c r="CZ46" s="101"/>
      <c r="DA46" s="101"/>
      <c r="DB46" s="101"/>
      <c r="DC46" s="101"/>
      <c r="DD46" s="101"/>
      <c r="DE46" s="101"/>
      <c r="DF46" s="101"/>
      <c r="DG46" s="101"/>
      <c r="DH46" s="101"/>
      <c r="DI46" s="101"/>
      <c r="DJ46" s="101"/>
      <c r="DK46" s="101"/>
      <c r="DL46" s="101"/>
      <c r="DM46" s="101"/>
      <c r="DN46" s="101"/>
      <c r="DO46" s="101"/>
      <c r="DP46" s="101"/>
      <c r="DQ46" s="101"/>
      <c r="DR46" s="101"/>
      <c r="DS46" s="101"/>
      <c r="DT46" s="101"/>
      <c r="DU46" s="101"/>
      <c r="DV46" s="101"/>
      <c r="DW46" s="101"/>
      <c r="DX46" s="101"/>
      <c r="DY46" s="101"/>
      <c r="DZ46" s="101"/>
      <c r="EA46" s="101"/>
      <c r="EB46" s="101"/>
      <c r="EC46" s="101"/>
      <c r="ED46" s="101"/>
      <c r="EE46" s="101"/>
      <c r="EF46" s="101"/>
      <c r="EG46" s="101"/>
      <c r="EH46" s="101"/>
      <c r="EI46" s="101"/>
      <c r="EJ46" s="101"/>
      <c r="EK46" s="101"/>
      <c r="EL46" s="101"/>
      <c r="EM46" s="101"/>
      <c r="EN46" s="101"/>
      <c r="EO46" s="101"/>
      <c r="EP46" s="101"/>
      <c r="EQ46" s="101"/>
      <c r="ER46" s="101"/>
      <c r="ES46" s="101"/>
      <c r="ET46" s="101"/>
      <c r="EU46" s="101"/>
      <c r="EV46" s="101"/>
      <c r="EW46" s="101"/>
      <c r="EX46" s="101"/>
      <c r="EY46" s="101"/>
      <c r="EZ46" s="101"/>
      <c r="FA46" s="101"/>
      <c r="FB46" s="101"/>
      <c r="FC46" s="101"/>
      <c r="FD46" s="101"/>
      <c r="FE46" s="101"/>
      <c r="FF46" s="101"/>
      <c r="FG46" s="101"/>
      <c r="FH46" s="101"/>
      <c r="FI46" s="101"/>
      <c r="FJ46" s="101"/>
      <c r="FK46" s="101"/>
      <c r="FL46" s="101"/>
      <c r="FM46" s="101"/>
      <c r="FN46" s="101"/>
      <c r="FO46" s="101"/>
      <c r="FP46" s="101"/>
      <c r="FQ46" s="101"/>
      <c r="FR46" s="101"/>
      <c r="FS46" s="101"/>
      <c r="FT46" s="101"/>
      <c r="FU46" s="101"/>
      <c r="FV46" s="101"/>
      <c r="FW46" s="101"/>
      <c r="FX46" s="101"/>
      <c r="FY46" s="101"/>
      <c r="FZ46" s="101"/>
      <c r="GA46" s="101"/>
      <c r="GB46" s="101"/>
      <c r="GC46" s="101"/>
      <c r="GD46" s="101"/>
      <c r="GE46" s="101"/>
      <c r="GF46" s="101"/>
      <c r="GG46" s="101"/>
      <c r="GH46" s="101"/>
      <c r="GI46" s="101"/>
      <c r="GJ46" s="101"/>
      <c r="GK46" s="101"/>
      <c r="GL46" s="101"/>
      <c r="GM46" s="101"/>
      <c r="GN46" s="101"/>
      <c r="GO46" s="101"/>
      <c r="GP46" s="101"/>
      <c r="GQ46" s="101"/>
      <c r="GR46" s="101"/>
      <c r="GS46" s="101"/>
      <c r="GT46" s="101"/>
      <c r="GU46" s="101"/>
      <c r="GV46" s="101"/>
      <c r="GW46" s="101"/>
      <c r="GX46" s="101"/>
      <c r="GY46" s="101"/>
      <c r="GZ46" s="101"/>
      <c r="HA46" s="101"/>
      <c r="HB46" s="101"/>
      <c r="HC46" s="101"/>
      <c r="HD46" s="101"/>
      <c r="HE46" s="101"/>
      <c r="HF46" s="101"/>
      <c r="HG46" s="101"/>
      <c r="HH46" s="101"/>
      <c r="HI46" s="101"/>
      <c r="HJ46" s="101"/>
      <c r="HK46" s="101"/>
      <c r="HL46" s="101"/>
      <c r="HM46" s="101"/>
    </row>
    <row r="47" spans="1:221" s="21" customFormat="1">
      <c r="A47" s="133" t="s">
        <v>43</v>
      </c>
      <c r="B47" s="134"/>
      <c r="C47" s="135"/>
      <c r="D47" s="40" t="str">
        <f>IFERROR((((2*(ABS((D45-D46))))/(D46+D45))*100),Refs!$C$14)</f>
        <v>N/A</v>
      </c>
      <c r="E47" s="41">
        <f>IFERROR((((2*(ABS((E45-E46))))/(E46+E45))*100),Refs!$C$14)</f>
        <v>8.3333333333333286</v>
      </c>
      <c r="F47" s="41">
        <f>IFERROR((((2*(ABS((F45-F46))))/(F46+F45))*100),Refs!$C$14)</f>
        <v>4.2553191489361621</v>
      </c>
      <c r="G47" s="41" t="str">
        <f>IFERROR((((2*(ABS((G45-G46))))/(G46+G45))*100),Refs!$C$14)</f>
        <v>N/A</v>
      </c>
      <c r="H47" s="41">
        <f>IFERROR((((2*(ABS((H45-H46))))/(H46+H45))*100),Refs!$C$14)</f>
        <v>2.4691358024691392</v>
      </c>
      <c r="I47" s="41" t="str">
        <f>IFERROR((((2*(ABS((I45-I46))))/(I46+I45))*100),Refs!$C$14)</f>
        <v>N/A</v>
      </c>
      <c r="J47" s="41" t="str">
        <f>IFERROR((((2*(ABS((J45-J46))))/(J46+J45))*100),Refs!$C$14)</f>
        <v>N/A</v>
      </c>
      <c r="K47" s="41">
        <f>IFERROR((((2*(ABS((K45-K46))))/(K46+K45))*100),Refs!$C$14)</f>
        <v>2.752293577981658</v>
      </c>
      <c r="L47" s="41">
        <f>IFERROR((((2*(ABS((L45-L46))))/(L46+L45))*100),Refs!$C$14)</f>
        <v>9.5238095238095184</v>
      </c>
      <c r="M47" s="41">
        <f>IFERROR((((2*(ABS((M45-M46))))/(M46+M45))*100),Refs!$C$14)</f>
        <v>1.8281535648994449</v>
      </c>
      <c r="N47" s="41" t="str">
        <f>IFERROR((((2*(ABS((N45-N46))))/(N46+N45))*100),Refs!$C$14)</f>
        <v>N/A</v>
      </c>
      <c r="O47" s="41">
        <f>IFERROR((((2*(ABS((O45-O46))))/(O46+O45))*100),Refs!$C$14)</f>
        <v>26.41509433962263</v>
      </c>
      <c r="P47" s="41">
        <f>IFERROR((((2*(ABS((P45-P46))))/(P46+P45))*100),Refs!$C$14)</f>
        <v>1.7977528089887642</v>
      </c>
      <c r="Q47" s="41" t="str">
        <f>IFERROR((((2*(ABS((Q45-Q46))))/(Q46+Q45))*100),Refs!$C$14)</f>
        <v>N/A</v>
      </c>
      <c r="R47" s="41">
        <f>IFERROR((((2*(ABS((R45-R46))))/(R46+R45))*100),Refs!$C$14)</f>
        <v>3.456790123456793</v>
      </c>
      <c r="S47" s="41">
        <f>IFERROR((((2*(ABS((S45-S46))))/(S46+S45))*100),Refs!$C$14)</f>
        <v>0.91324200913241471</v>
      </c>
      <c r="T47" s="41">
        <f>IFERROR((((2*(ABS((T45-T46))))/(T46+T45))*100),Refs!$C$14)</f>
        <v>2.051282051282044</v>
      </c>
      <c r="U47" s="41">
        <f>IFERROR((((2*(ABS((U45-U46))))/(U46+U45))*100),Refs!$C$14)</f>
        <v>2.7548209366391188</v>
      </c>
      <c r="V47" s="41">
        <f>IFERROR((((2*(ABS((V45-V46))))/(V46+V45))*100),Refs!$C$14)</f>
        <v>3.7037037037037068</v>
      </c>
      <c r="W47" s="41">
        <f>IFERROR((((2*(ABS((W45-W46))))/(W46+W45))*100),Refs!$C$14)</f>
        <v>1.6583747927031451</v>
      </c>
      <c r="X47" s="41">
        <f>IFERROR((((2*(ABS((X45-X46))))/(X46+X45))*100),Refs!$C$14)</f>
        <v>0.70671378091871284</v>
      </c>
      <c r="Y47" s="42" t="str">
        <f>IFERROR((((2*(ABS((#REF!-#REF!))))/(#REF!+#REF!))*100),Refs!$C$14)</f>
        <v>N/A</v>
      </c>
      <c r="Z47" s="113">
        <f>IFERROR((((2*(ABS((Y45-Y46))))/(Y46+Y45))*100),Refs!$C$14)</f>
        <v>0.86880973066898437</v>
      </c>
      <c r="AA47" s="41">
        <f>IFERROR((((2*(ABS((Z45-Z46))))/(Z46+Z45))*100),Refs!$C$14)</f>
        <v>2.3255813953488373</v>
      </c>
      <c r="AB47" s="41">
        <f>IFERROR((((2*(ABS((AA45-AA46))))/(AA46+AA45))*100),Refs!$C$14)</f>
        <v>0</v>
      </c>
      <c r="AC47" s="41">
        <f>IFERROR((((2*(ABS((AB45-AB46))))/(AB46+AB45))*100),Refs!$C$14)</f>
        <v>4.878048780487795</v>
      </c>
      <c r="AD47" s="41">
        <f>IFERROR((((2*(ABS((AC45-AC46))))/(AC46+AC45))*100),Refs!$C$14)</f>
        <v>1.3003901170351104</v>
      </c>
      <c r="AE47" s="41" t="str">
        <f>IFERROR((((2*(ABS((AD45-AD46))))/(AD46+AD45))*100),Refs!$C$14)</f>
        <v>N/A</v>
      </c>
      <c r="AF47" s="41">
        <f>IFERROR((((2*(ABS((AE45-AE46))))/(AE46+AE45))*100),Refs!$C$14)</f>
        <v>2.8257456828885403</v>
      </c>
      <c r="AG47" s="41" t="str">
        <f>IFERROR((((2*(ABS((AF45-AF46))))/(AF46+AF45))*100),Refs!$C$14)</f>
        <v>N/A</v>
      </c>
      <c r="AH47" s="41">
        <f>IFERROR((((2*(ABS((AG45-AG46))))/(AG46+AG45))*100),Refs!$C$14)</f>
        <v>0</v>
      </c>
      <c r="AI47" s="41">
        <f>IFERROR((((2*(ABS((AH45-AH46))))/(AH46+AH45))*100),Refs!$C$14)</f>
        <v>4.115226337448564</v>
      </c>
      <c r="AJ47" s="41" t="str">
        <f>IFERROR((((2*(ABS((AI45-AI46))))/(AI46+AI45))*100),Refs!$C$14)</f>
        <v>N/A</v>
      </c>
      <c r="AK47" s="42">
        <f>IFERROR((((2*(ABS((AJ45-AJ46))))/(AJ46+AJ45))*100),Refs!$C$14)</f>
        <v>2.0366598778004072</v>
      </c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  <c r="DN47" s="104"/>
      <c r="DO47" s="104"/>
      <c r="DP47" s="104"/>
      <c r="DQ47" s="104"/>
      <c r="DR47" s="104"/>
      <c r="DS47" s="104"/>
      <c r="DT47" s="104"/>
      <c r="DU47" s="104"/>
      <c r="DV47" s="104"/>
      <c r="DW47" s="104"/>
      <c r="DX47" s="104"/>
      <c r="DY47" s="104"/>
      <c r="DZ47" s="104"/>
      <c r="EA47" s="104"/>
      <c r="EB47" s="104"/>
      <c r="EC47" s="104"/>
      <c r="ED47" s="104"/>
      <c r="EE47" s="104"/>
      <c r="EF47" s="104"/>
      <c r="EG47" s="104"/>
      <c r="EH47" s="104"/>
      <c r="EI47" s="104"/>
      <c r="EJ47" s="104"/>
      <c r="EK47" s="104"/>
      <c r="EL47" s="104"/>
      <c r="EM47" s="104"/>
      <c r="EN47" s="104"/>
      <c r="EO47" s="104"/>
      <c r="EP47" s="104"/>
      <c r="EQ47" s="104"/>
      <c r="ER47" s="104"/>
      <c r="ES47" s="104"/>
      <c r="ET47" s="104"/>
      <c r="EU47" s="104"/>
      <c r="EV47" s="104"/>
      <c r="EW47" s="104"/>
      <c r="EX47" s="104"/>
      <c r="EY47" s="104"/>
      <c r="EZ47" s="104"/>
      <c r="FA47" s="104"/>
      <c r="FB47" s="104"/>
      <c r="FC47" s="104"/>
      <c r="FD47" s="104"/>
      <c r="FE47" s="104"/>
      <c r="FF47" s="104"/>
      <c r="FG47" s="104"/>
      <c r="FH47" s="104"/>
      <c r="FI47" s="104"/>
      <c r="FJ47" s="104"/>
      <c r="FK47" s="104"/>
      <c r="FL47" s="104"/>
      <c r="FM47" s="104"/>
      <c r="FN47" s="104"/>
      <c r="FO47" s="104"/>
      <c r="FP47" s="104"/>
      <c r="FQ47" s="104"/>
      <c r="FR47" s="104"/>
      <c r="FS47" s="104"/>
      <c r="FT47" s="104"/>
      <c r="FU47" s="104"/>
      <c r="FV47" s="104"/>
      <c r="FW47" s="104"/>
      <c r="FX47" s="104"/>
      <c r="FY47" s="104"/>
      <c r="FZ47" s="104"/>
      <c r="GA47" s="104"/>
      <c r="GB47" s="104"/>
      <c r="GC47" s="104"/>
      <c r="GD47" s="104"/>
      <c r="GE47" s="104"/>
      <c r="GF47" s="104"/>
      <c r="GG47" s="104"/>
      <c r="GH47" s="104"/>
      <c r="GI47" s="104"/>
      <c r="GJ47" s="104"/>
      <c r="GK47" s="104"/>
      <c r="GL47" s="104"/>
      <c r="GM47" s="104"/>
      <c r="GN47" s="104"/>
      <c r="GO47" s="104"/>
      <c r="GP47" s="104"/>
      <c r="GQ47" s="104"/>
      <c r="GR47" s="104"/>
      <c r="GS47" s="104"/>
      <c r="GT47" s="104"/>
      <c r="GU47" s="104"/>
      <c r="GV47" s="104"/>
      <c r="GW47" s="104"/>
      <c r="GX47" s="104"/>
      <c r="GY47" s="104"/>
      <c r="GZ47" s="104"/>
      <c r="HA47" s="104"/>
      <c r="HB47" s="104"/>
      <c r="HC47" s="104"/>
      <c r="HD47" s="104"/>
      <c r="HE47" s="104"/>
      <c r="HF47" s="104"/>
      <c r="HG47" s="104"/>
      <c r="HH47" s="104"/>
      <c r="HI47" s="104"/>
      <c r="HJ47" s="104"/>
      <c r="HK47" s="104"/>
      <c r="HL47" s="104"/>
      <c r="HM47" s="104"/>
    </row>
    <row r="48" spans="1:221" s="13" customFormat="1">
      <c r="A48" s="136" t="s">
        <v>110</v>
      </c>
      <c r="B48" s="137"/>
      <c r="C48" s="138"/>
      <c r="D48" s="43"/>
      <c r="E48" s="44"/>
      <c r="F48" s="44"/>
      <c r="G48" s="27"/>
      <c r="H48" s="27"/>
      <c r="I48" s="44"/>
      <c r="J48" s="27"/>
      <c r="K48" s="44"/>
      <c r="L48" s="27"/>
      <c r="M48" s="27"/>
      <c r="N48" s="27"/>
      <c r="O48" s="44"/>
      <c r="P48" s="44"/>
      <c r="Q48" s="27"/>
      <c r="R48" s="44"/>
      <c r="S48" s="27"/>
      <c r="T48" s="27"/>
      <c r="U48" s="44"/>
      <c r="V48" s="44"/>
      <c r="W48" s="44"/>
      <c r="X48" s="27"/>
      <c r="Y48" s="127"/>
      <c r="Z48" s="114"/>
      <c r="AA48" s="27"/>
      <c r="AB48" s="44"/>
      <c r="AC48" s="27"/>
      <c r="AD48" s="44"/>
      <c r="AE48" s="45"/>
      <c r="AF48" s="27"/>
      <c r="AG48" s="46"/>
      <c r="AH48" s="27"/>
      <c r="AI48" s="27"/>
      <c r="AJ48" s="27"/>
      <c r="AK48" s="47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  <c r="CY48" s="101"/>
      <c r="CZ48" s="101"/>
      <c r="DA48" s="101"/>
      <c r="DB48" s="101"/>
      <c r="DC48" s="101"/>
      <c r="DD48" s="101"/>
      <c r="DE48" s="101"/>
      <c r="DF48" s="101"/>
      <c r="DG48" s="101"/>
      <c r="DH48" s="101"/>
      <c r="DI48" s="101"/>
      <c r="DJ48" s="101"/>
      <c r="DK48" s="101"/>
      <c r="DL48" s="101"/>
      <c r="DM48" s="101"/>
      <c r="DN48" s="101"/>
      <c r="DO48" s="101"/>
      <c r="DP48" s="101"/>
      <c r="DQ48" s="101"/>
      <c r="DR48" s="101"/>
      <c r="DS48" s="101"/>
      <c r="DT48" s="101"/>
      <c r="DU48" s="101"/>
      <c r="DV48" s="101"/>
      <c r="DW48" s="101"/>
      <c r="DX48" s="101"/>
      <c r="DY48" s="101"/>
      <c r="DZ48" s="101"/>
      <c r="EA48" s="101"/>
      <c r="EB48" s="101"/>
      <c r="EC48" s="101"/>
      <c r="ED48" s="101"/>
      <c r="EE48" s="101"/>
      <c r="EF48" s="101"/>
      <c r="EG48" s="101"/>
      <c r="EH48" s="101"/>
      <c r="EI48" s="101"/>
      <c r="EJ48" s="101"/>
      <c r="EK48" s="101"/>
      <c r="EL48" s="101"/>
      <c r="EM48" s="101"/>
      <c r="EN48" s="101"/>
      <c r="EO48" s="101"/>
      <c r="EP48" s="101"/>
      <c r="EQ48" s="101"/>
      <c r="ER48" s="101"/>
      <c r="ES48" s="101"/>
      <c r="ET48" s="101"/>
      <c r="EU48" s="101"/>
      <c r="EV48" s="101"/>
      <c r="EW48" s="101"/>
      <c r="EX48" s="101"/>
      <c r="EY48" s="101"/>
      <c r="EZ48" s="101"/>
      <c r="FA48" s="101"/>
      <c r="FB48" s="101"/>
      <c r="FC48" s="101"/>
      <c r="FD48" s="101"/>
      <c r="FE48" s="101"/>
      <c r="FF48" s="101"/>
      <c r="FG48" s="101"/>
      <c r="FH48" s="101"/>
      <c r="FI48" s="101"/>
      <c r="FJ48" s="101"/>
      <c r="FK48" s="101"/>
      <c r="FL48" s="101"/>
      <c r="FM48" s="101"/>
      <c r="FN48" s="101"/>
      <c r="FO48" s="101"/>
      <c r="FP48" s="101"/>
      <c r="FQ48" s="101"/>
      <c r="FR48" s="101"/>
      <c r="FS48" s="101"/>
      <c r="FT48" s="101"/>
      <c r="FU48" s="101"/>
      <c r="FV48" s="101"/>
      <c r="FW48" s="101"/>
      <c r="FX48" s="101"/>
      <c r="FY48" s="101"/>
      <c r="FZ48" s="101"/>
      <c r="GA48" s="101"/>
      <c r="GB48" s="101"/>
      <c r="GC48" s="101"/>
      <c r="GD48" s="101"/>
      <c r="GE48" s="101"/>
      <c r="GF48" s="101"/>
      <c r="GG48" s="101"/>
      <c r="GH48" s="101"/>
      <c r="GI48" s="101"/>
      <c r="GJ48" s="101"/>
      <c r="GK48" s="101"/>
      <c r="GL48" s="101"/>
      <c r="GM48" s="101"/>
      <c r="GN48" s="101"/>
      <c r="GO48" s="101"/>
      <c r="GP48" s="101"/>
      <c r="GQ48" s="101"/>
      <c r="GR48" s="101"/>
      <c r="GS48" s="101"/>
      <c r="GT48" s="101"/>
      <c r="GU48" s="101"/>
      <c r="GV48" s="101"/>
      <c r="GW48" s="101"/>
      <c r="GX48" s="101"/>
      <c r="GY48" s="101"/>
      <c r="GZ48" s="101"/>
      <c r="HA48" s="101"/>
      <c r="HB48" s="101"/>
      <c r="HC48" s="101"/>
      <c r="HD48" s="101"/>
      <c r="HE48" s="101"/>
      <c r="HF48" s="101"/>
      <c r="HG48" s="101"/>
      <c r="HH48" s="101"/>
      <c r="HI48" s="101"/>
      <c r="HJ48" s="101"/>
      <c r="HK48" s="101"/>
      <c r="HL48" s="101"/>
      <c r="HM48" s="101"/>
    </row>
    <row r="49" spans="1:221" s="13" customFormat="1">
      <c r="A49" s="136" t="s">
        <v>111</v>
      </c>
      <c r="B49" s="137"/>
      <c r="C49" s="138"/>
      <c r="D49" s="43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128"/>
      <c r="Z49" s="115"/>
      <c r="AA49" s="27"/>
      <c r="AB49" s="27"/>
      <c r="AC49" s="27"/>
      <c r="AD49" s="27"/>
      <c r="AE49" s="45"/>
      <c r="AF49" s="27"/>
      <c r="AG49" s="46"/>
      <c r="AH49" s="27"/>
      <c r="AI49" s="27"/>
      <c r="AJ49" s="27"/>
      <c r="AK49" s="47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101"/>
      <c r="CU49" s="101"/>
      <c r="CV49" s="101"/>
      <c r="CW49" s="101"/>
      <c r="CX49" s="101"/>
      <c r="CY49" s="101"/>
      <c r="CZ49" s="101"/>
      <c r="DA49" s="101"/>
      <c r="DB49" s="101"/>
      <c r="DC49" s="101"/>
      <c r="DD49" s="101"/>
      <c r="DE49" s="101"/>
      <c r="DF49" s="101"/>
      <c r="DG49" s="101"/>
      <c r="DH49" s="101"/>
      <c r="DI49" s="101"/>
      <c r="DJ49" s="101"/>
      <c r="DK49" s="101"/>
      <c r="DL49" s="101"/>
      <c r="DM49" s="101"/>
      <c r="DN49" s="101"/>
      <c r="DO49" s="101"/>
      <c r="DP49" s="101"/>
      <c r="DQ49" s="101"/>
      <c r="DR49" s="101"/>
      <c r="DS49" s="101"/>
      <c r="DT49" s="101"/>
      <c r="DU49" s="101"/>
      <c r="DV49" s="101"/>
      <c r="DW49" s="101"/>
      <c r="DX49" s="101"/>
      <c r="DY49" s="101"/>
      <c r="DZ49" s="101"/>
      <c r="EA49" s="101"/>
      <c r="EB49" s="101"/>
      <c r="EC49" s="101"/>
      <c r="ED49" s="101"/>
      <c r="EE49" s="101"/>
      <c r="EF49" s="101"/>
      <c r="EG49" s="101"/>
      <c r="EH49" s="101"/>
      <c r="EI49" s="101"/>
      <c r="EJ49" s="101"/>
      <c r="EK49" s="101"/>
      <c r="EL49" s="101"/>
      <c r="EM49" s="101"/>
      <c r="EN49" s="101"/>
      <c r="EO49" s="101"/>
      <c r="EP49" s="101"/>
      <c r="EQ49" s="101"/>
      <c r="ER49" s="101"/>
      <c r="ES49" s="101"/>
      <c r="ET49" s="101"/>
      <c r="EU49" s="101"/>
      <c r="EV49" s="101"/>
      <c r="EW49" s="101"/>
      <c r="EX49" s="101"/>
      <c r="EY49" s="101"/>
      <c r="EZ49" s="101"/>
      <c r="FA49" s="101"/>
      <c r="FB49" s="101"/>
      <c r="FC49" s="101"/>
      <c r="FD49" s="101"/>
      <c r="FE49" s="101"/>
      <c r="FF49" s="101"/>
      <c r="FG49" s="101"/>
      <c r="FH49" s="101"/>
      <c r="FI49" s="101"/>
      <c r="FJ49" s="101"/>
      <c r="FK49" s="101"/>
      <c r="FL49" s="101"/>
      <c r="FM49" s="101"/>
      <c r="FN49" s="101"/>
      <c r="FO49" s="101"/>
      <c r="FP49" s="101"/>
      <c r="FQ49" s="101"/>
      <c r="FR49" s="101"/>
      <c r="FS49" s="101"/>
      <c r="FT49" s="101"/>
      <c r="FU49" s="101"/>
      <c r="FV49" s="101"/>
      <c r="FW49" s="101"/>
      <c r="FX49" s="101"/>
      <c r="FY49" s="101"/>
      <c r="FZ49" s="101"/>
      <c r="GA49" s="101"/>
      <c r="GB49" s="101"/>
      <c r="GC49" s="101"/>
      <c r="GD49" s="101"/>
      <c r="GE49" s="101"/>
      <c r="GF49" s="101"/>
      <c r="GG49" s="101"/>
      <c r="GH49" s="101"/>
      <c r="GI49" s="101"/>
      <c r="GJ49" s="101"/>
      <c r="GK49" s="101"/>
      <c r="GL49" s="101"/>
      <c r="GM49" s="101"/>
      <c r="GN49" s="101"/>
      <c r="GO49" s="101"/>
      <c r="GP49" s="101"/>
      <c r="GQ49" s="101"/>
      <c r="GR49" s="101"/>
      <c r="GS49" s="101"/>
      <c r="GT49" s="101"/>
      <c r="GU49" s="101"/>
      <c r="GV49" s="101"/>
      <c r="GW49" s="101"/>
      <c r="GX49" s="101"/>
      <c r="GY49" s="101"/>
      <c r="GZ49" s="101"/>
      <c r="HA49" s="101"/>
      <c r="HB49" s="101"/>
      <c r="HC49" s="101"/>
      <c r="HD49" s="101"/>
      <c r="HE49" s="101"/>
      <c r="HF49" s="101"/>
      <c r="HG49" s="101"/>
      <c r="HH49" s="101"/>
      <c r="HI49" s="101"/>
      <c r="HJ49" s="101"/>
      <c r="HK49" s="101"/>
      <c r="HL49" s="101"/>
      <c r="HM49" s="101"/>
    </row>
    <row r="50" spans="1:221" s="14" customFormat="1" ht="15.75" thickBot="1">
      <c r="A50" s="139" t="s">
        <v>112</v>
      </c>
      <c r="B50" s="140"/>
      <c r="C50" s="141"/>
      <c r="D50" s="49"/>
      <c r="E50" s="50"/>
      <c r="F50" s="50"/>
      <c r="G50" s="51"/>
      <c r="H50" s="51"/>
      <c r="I50" s="50"/>
      <c r="J50" s="51"/>
      <c r="K50" s="50"/>
      <c r="L50" s="51"/>
      <c r="M50" s="51"/>
      <c r="N50" s="51"/>
      <c r="O50" s="50"/>
      <c r="P50" s="50"/>
      <c r="Q50" s="51"/>
      <c r="R50" s="50"/>
      <c r="S50" s="51"/>
      <c r="T50" s="51"/>
      <c r="U50" s="50"/>
      <c r="V50" s="50"/>
      <c r="W50" s="50"/>
      <c r="X50" s="51"/>
      <c r="Y50" s="129"/>
      <c r="Z50" s="116"/>
      <c r="AA50" s="51"/>
      <c r="AB50" s="50"/>
      <c r="AC50" s="51"/>
      <c r="AD50" s="50"/>
      <c r="AE50" s="53"/>
      <c r="AF50" s="51"/>
      <c r="AG50" s="54"/>
      <c r="AH50" s="51"/>
      <c r="AI50" s="51"/>
      <c r="AJ50" s="51"/>
      <c r="AK50" s="55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1"/>
      <c r="BZ50" s="101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1"/>
      <c r="CM50" s="101"/>
      <c r="CN50" s="101"/>
      <c r="CO50" s="101"/>
      <c r="CP50" s="101"/>
      <c r="CQ50" s="101"/>
      <c r="CR50" s="101"/>
      <c r="CS50" s="101"/>
      <c r="CT50" s="101"/>
      <c r="CU50" s="101"/>
      <c r="CV50" s="101"/>
      <c r="CW50" s="101"/>
      <c r="CX50" s="101"/>
      <c r="CY50" s="101"/>
      <c r="CZ50" s="101"/>
      <c r="DA50" s="101"/>
      <c r="DB50" s="101"/>
      <c r="DC50" s="101"/>
      <c r="DD50" s="101"/>
      <c r="DE50" s="101"/>
      <c r="DF50" s="101"/>
      <c r="DG50" s="101"/>
      <c r="DH50" s="101"/>
      <c r="DI50" s="101"/>
      <c r="DJ50" s="101"/>
      <c r="DK50" s="101"/>
      <c r="DL50" s="101"/>
      <c r="DM50" s="101"/>
      <c r="DN50" s="101"/>
      <c r="DO50" s="101"/>
      <c r="DP50" s="101"/>
      <c r="DQ50" s="101"/>
      <c r="DR50" s="101"/>
      <c r="DS50" s="101"/>
      <c r="DT50" s="101"/>
      <c r="DU50" s="101"/>
      <c r="DV50" s="101"/>
      <c r="DW50" s="101"/>
      <c r="DX50" s="101"/>
      <c r="DY50" s="101"/>
      <c r="DZ50" s="101"/>
      <c r="EA50" s="101"/>
      <c r="EB50" s="101"/>
      <c r="EC50" s="101"/>
      <c r="ED50" s="101"/>
      <c r="EE50" s="101"/>
      <c r="EF50" s="101"/>
      <c r="EG50" s="101"/>
      <c r="EH50" s="101"/>
      <c r="EI50" s="101"/>
      <c r="EJ50" s="101"/>
      <c r="EK50" s="101"/>
      <c r="EL50" s="101"/>
      <c r="EM50" s="101"/>
      <c r="EN50" s="101"/>
      <c r="EO50" s="101"/>
      <c r="EP50" s="101"/>
      <c r="EQ50" s="101"/>
      <c r="ER50" s="101"/>
      <c r="ES50" s="101"/>
      <c r="ET50" s="101"/>
      <c r="EU50" s="101"/>
      <c r="EV50" s="101"/>
      <c r="EW50" s="101"/>
      <c r="EX50" s="101"/>
      <c r="EY50" s="101"/>
      <c r="EZ50" s="101"/>
      <c r="FA50" s="101"/>
      <c r="FB50" s="101"/>
      <c r="FC50" s="101"/>
      <c r="FD50" s="101"/>
      <c r="FE50" s="101"/>
      <c r="FF50" s="101"/>
      <c r="FG50" s="101"/>
      <c r="FH50" s="101"/>
      <c r="FI50" s="101"/>
      <c r="FJ50" s="101"/>
      <c r="FK50" s="101"/>
      <c r="FL50" s="101"/>
      <c r="FM50" s="101"/>
      <c r="FN50" s="101"/>
      <c r="FO50" s="101"/>
      <c r="FP50" s="101"/>
      <c r="FQ50" s="101"/>
      <c r="FR50" s="101"/>
      <c r="FS50" s="101"/>
      <c r="FT50" s="101"/>
      <c r="FU50" s="101"/>
      <c r="FV50" s="101"/>
      <c r="FW50" s="101"/>
      <c r="FX50" s="101"/>
      <c r="FY50" s="101"/>
      <c r="FZ50" s="101"/>
      <c r="GA50" s="101"/>
      <c r="GB50" s="101"/>
      <c r="GC50" s="101"/>
      <c r="GD50" s="101"/>
      <c r="GE50" s="101"/>
      <c r="GF50" s="101"/>
      <c r="GG50" s="101"/>
      <c r="GH50" s="101"/>
      <c r="GI50" s="101"/>
      <c r="GJ50" s="101"/>
      <c r="GK50" s="101"/>
      <c r="GL50" s="101"/>
      <c r="GM50" s="101"/>
      <c r="GN50" s="101"/>
      <c r="GO50" s="101"/>
      <c r="GP50" s="101"/>
      <c r="GQ50" s="101"/>
      <c r="GR50" s="101"/>
      <c r="GS50" s="101"/>
      <c r="GT50" s="101"/>
      <c r="GU50" s="101"/>
      <c r="GV50" s="101"/>
      <c r="GW50" s="101"/>
      <c r="GX50" s="101"/>
      <c r="GY50" s="101"/>
      <c r="GZ50" s="101"/>
      <c r="HA50" s="101"/>
      <c r="HB50" s="101"/>
      <c r="HC50" s="101"/>
      <c r="HD50" s="101"/>
      <c r="HE50" s="101"/>
      <c r="HF50" s="101"/>
      <c r="HG50" s="101"/>
      <c r="HH50" s="101"/>
      <c r="HI50" s="101"/>
      <c r="HJ50" s="101"/>
      <c r="HK50" s="101"/>
      <c r="HL50" s="101"/>
      <c r="HM50" s="101"/>
    </row>
    <row r="51" spans="1:221" s="12" customFormat="1">
      <c r="A51" s="15" t="s">
        <v>242</v>
      </c>
      <c r="B51" s="16">
        <v>40423</v>
      </c>
      <c r="C51" s="17" t="s">
        <v>36</v>
      </c>
      <c r="D51" s="56" t="s">
        <v>40</v>
      </c>
      <c r="E51" s="57">
        <v>8.5</v>
      </c>
      <c r="F51" s="57">
        <v>0.5</v>
      </c>
      <c r="G51" s="57" t="s">
        <v>119</v>
      </c>
      <c r="H51" s="57">
        <v>44.6</v>
      </c>
      <c r="I51" s="58" t="s">
        <v>67</v>
      </c>
      <c r="J51" s="58" t="s">
        <v>40</v>
      </c>
      <c r="K51" s="58">
        <v>26.7</v>
      </c>
      <c r="L51" s="58">
        <v>0.01</v>
      </c>
      <c r="M51" s="58">
        <v>5.5E-2</v>
      </c>
      <c r="N51" s="58" t="s">
        <v>39</v>
      </c>
      <c r="O51" s="58">
        <v>0.46</v>
      </c>
      <c r="P51" s="58">
        <v>171</v>
      </c>
      <c r="Q51" s="58"/>
      <c r="R51" s="58">
        <v>0.68</v>
      </c>
      <c r="S51" s="58">
        <v>3.3999999999999998E-3</v>
      </c>
      <c r="T51" s="58">
        <v>5.52</v>
      </c>
      <c r="U51" s="58">
        <v>24</v>
      </c>
      <c r="V51" s="59">
        <v>0.56999999999999995</v>
      </c>
      <c r="W51" s="59">
        <v>2.11</v>
      </c>
      <c r="X51" s="59">
        <v>0.45</v>
      </c>
      <c r="Y51" s="125">
        <v>0.41</v>
      </c>
      <c r="Z51" s="117" t="s">
        <v>241</v>
      </c>
      <c r="AA51" s="59">
        <v>0.04</v>
      </c>
      <c r="AB51" s="59">
        <v>0.16</v>
      </c>
      <c r="AC51" s="59">
        <v>4410</v>
      </c>
      <c r="AD51" s="59" t="s">
        <v>67</v>
      </c>
      <c r="AE51" s="60">
        <v>124</v>
      </c>
      <c r="AF51" s="59" t="s">
        <v>38</v>
      </c>
      <c r="AG51" s="61" t="s">
        <v>42</v>
      </c>
      <c r="AH51" s="62">
        <v>1.1100000000000001</v>
      </c>
      <c r="AI51" s="62" t="s">
        <v>37</v>
      </c>
      <c r="AJ51" s="62">
        <v>8.6999999999999993</v>
      </c>
      <c r="AK51" s="63" t="s">
        <v>39</v>
      </c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1"/>
      <c r="CM51" s="101"/>
      <c r="CN51" s="101"/>
      <c r="CO51" s="101"/>
      <c r="CP51" s="101"/>
      <c r="CQ51" s="101"/>
      <c r="CR51" s="101"/>
      <c r="CS51" s="101"/>
      <c r="CT51" s="101"/>
      <c r="CU51" s="101"/>
      <c r="CV51" s="101"/>
      <c r="CW51" s="101"/>
      <c r="CX51" s="101"/>
      <c r="CY51" s="101"/>
      <c r="CZ51" s="101"/>
      <c r="DA51" s="101"/>
      <c r="DB51" s="101"/>
      <c r="DC51" s="101"/>
      <c r="DD51" s="101"/>
      <c r="DE51" s="101"/>
      <c r="DF51" s="101"/>
      <c r="DG51" s="101"/>
      <c r="DH51" s="101"/>
      <c r="DI51" s="101"/>
      <c r="DJ51" s="101"/>
      <c r="DK51" s="101"/>
      <c r="DL51" s="101"/>
      <c r="DM51" s="101"/>
      <c r="DN51" s="101"/>
      <c r="DO51" s="101"/>
      <c r="DP51" s="101"/>
      <c r="DQ51" s="101"/>
      <c r="DR51" s="101"/>
      <c r="DS51" s="101"/>
      <c r="DT51" s="101"/>
      <c r="DU51" s="101"/>
      <c r="DV51" s="101"/>
      <c r="DW51" s="101"/>
      <c r="DX51" s="101"/>
      <c r="DY51" s="101"/>
      <c r="DZ51" s="101"/>
      <c r="EA51" s="101"/>
      <c r="EB51" s="101"/>
      <c r="EC51" s="101"/>
      <c r="ED51" s="101"/>
      <c r="EE51" s="101"/>
      <c r="EF51" s="101"/>
      <c r="EG51" s="101"/>
      <c r="EH51" s="101"/>
      <c r="EI51" s="101"/>
      <c r="EJ51" s="101"/>
      <c r="EK51" s="101"/>
      <c r="EL51" s="101"/>
      <c r="EM51" s="101"/>
      <c r="EN51" s="101"/>
      <c r="EO51" s="101"/>
      <c r="EP51" s="101"/>
      <c r="EQ51" s="101"/>
      <c r="ER51" s="101"/>
      <c r="ES51" s="101"/>
      <c r="ET51" s="101"/>
      <c r="EU51" s="101"/>
      <c r="EV51" s="101"/>
      <c r="EW51" s="101"/>
      <c r="EX51" s="101"/>
      <c r="EY51" s="101"/>
      <c r="EZ51" s="101"/>
      <c r="FA51" s="101"/>
      <c r="FB51" s="101"/>
      <c r="FC51" s="101"/>
      <c r="FD51" s="101"/>
      <c r="FE51" s="101"/>
      <c r="FF51" s="101"/>
      <c r="FG51" s="101"/>
      <c r="FH51" s="101"/>
      <c r="FI51" s="101"/>
      <c r="FJ51" s="101"/>
      <c r="FK51" s="101"/>
      <c r="FL51" s="101"/>
      <c r="FM51" s="101"/>
      <c r="FN51" s="101"/>
      <c r="FO51" s="101"/>
      <c r="FP51" s="101"/>
      <c r="FQ51" s="101"/>
      <c r="FR51" s="101"/>
      <c r="FS51" s="101"/>
      <c r="FT51" s="101"/>
      <c r="FU51" s="101"/>
      <c r="FV51" s="101"/>
      <c r="FW51" s="101"/>
      <c r="FX51" s="101"/>
      <c r="FY51" s="101"/>
      <c r="FZ51" s="101"/>
      <c r="GA51" s="101"/>
      <c r="GB51" s="101"/>
      <c r="GC51" s="101"/>
      <c r="GD51" s="101"/>
      <c r="GE51" s="101"/>
      <c r="GF51" s="101"/>
      <c r="GG51" s="101"/>
      <c r="GH51" s="101"/>
      <c r="GI51" s="101"/>
      <c r="GJ51" s="101"/>
      <c r="GK51" s="101"/>
      <c r="GL51" s="101"/>
      <c r="GM51" s="101"/>
      <c r="GN51" s="101"/>
      <c r="GO51" s="101"/>
      <c r="GP51" s="101"/>
      <c r="GQ51" s="101"/>
      <c r="GR51" s="101"/>
      <c r="GS51" s="101"/>
      <c r="GT51" s="101"/>
      <c r="GU51" s="101"/>
      <c r="GV51" s="101"/>
      <c r="GW51" s="101"/>
      <c r="GX51" s="101"/>
      <c r="GY51" s="101"/>
      <c r="GZ51" s="101"/>
      <c r="HA51" s="101"/>
      <c r="HB51" s="101"/>
      <c r="HC51" s="101"/>
      <c r="HD51" s="101"/>
      <c r="HE51" s="101"/>
      <c r="HF51" s="101"/>
      <c r="HG51" s="101"/>
      <c r="HH51" s="101"/>
      <c r="HI51" s="101"/>
      <c r="HJ51" s="101"/>
      <c r="HK51" s="101"/>
      <c r="HL51" s="101"/>
      <c r="HM51" s="101"/>
    </row>
    <row r="52" spans="1:221" s="12" customFormat="1">
      <c r="A52" s="18" t="s">
        <v>242</v>
      </c>
      <c r="B52" s="19">
        <v>40423</v>
      </c>
      <c r="C52" s="20" t="s">
        <v>155</v>
      </c>
      <c r="D52" s="64" t="s">
        <v>40</v>
      </c>
      <c r="E52" s="65">
        <v>7.6</v>
      </c>
      <c r="F52" s="65">
        <v>0.48</v>
      </c>
      <c r="G52" s="65" t="s">
        <v>119</v>
      </c>
      <c r="H52" s="65">
        <v>45</v>
      </c>
      <c r="I52" s="66" t="s">
        <v>67</v>
      </c>
      <c r="J52" s="66" t="s">
        <v>40</v>
      </c>
      <c r="K52" s="66">
        <v>26.6</v>
      </c>
      <c r="L52" s="66">
        <v>1.0999999999999999E-2</v>
      </c>
      <c r="M52" s="66">
        <v>5.8000000000000003E-2</v>
      </c>
      <c r="N52" s="66" t="s">
        <v>39</v>
      </c>
      <c r="O52" s="66">
        <v>0.43</v>
      </c>
      <c r="P52" s="66">
        <v>170</v>
      </c>
      <c r="Q52" s="66"/>
      <c r="R52" s="66">
        <v>0.68</v>
      </c>
      <c r="S52" s="66">
        <v>3.2000000000000002E-3</v>
      </c>
      <c r="T52" s="66">
        <v>5.63</v>
      </c>
      <c r="U52" s="66">
        <v>24.2</v>
      </c>
      <c r="V52" s="67">
        <v>0.42</v>
      </c>
      <c r="W52" s="67">
        <v>2.17</v>
      </c>
      <c r="X52" s="67">
        <v>0.42</v>
      </c>
      <c r="Y52" s="126">
        <v>0.23300000000000001</v>
      </c>
      <c r="Z52" s="118" t="s">
        <v>241</v>
      </c>
      <c r="AA52" s="67">
        <v>0.05</v>
      </c>
      <c r="AB52" s="67">
        <v>0.17</v>
      </c>
      <c r="AC52" s="67">
        <v>4410</v>
      </c>
      <c r="AD52" s="67" t="s">
        <v>67</v>
      </c>
      <c r="AE52" s="68">
        <v>125</v>
      </c>
      <c r="AF52" s="67" t="s">
        <v>38</v>
      </c>
      <c r="AG52" s="69" t="s">
        <v>42</v>
      </c>
      <c r="AH52" s="70">
        <v>1.2</v>
      </c>
      <c r="AI52" s="70" t="s">
        <v>37</v>
      </c>
      <c r="AJ52" s="70">
        <v>6.9</v>
      </c>
      <c r="AK52" s="71" t="s">
        <v>39</v>
      </c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1"/>
      <c r="CM52" s="101"/>
      <c r="CN52" s="101"/>
      <c r="CO52" s="101"/>
      <c r="CP52" s="101"/>
      <c r="CQ52" s="101"/>
      <c r="CR52" s="101"/>
      <c r="CS52" s="101"/>
      <c r="CT52" s="101"/>
      <c r="CU52" s="101"/>
      <c r="CV52" s="101"/>
      <c r="CW52" s="101"/>
      <c r="CX52" s="101"/>
      <c r="CY52" s="101"/>
      <c r="CZ52" s="101"/>
      <c r="DA52" s="101"/>
      <c r="DB52" s="101"/>
      <c r="DC52" s="101"/>
      <c r="DD52" s="101"/>
      <c r="DE52" s="101"/>
      <c r="DF52" s="101"/>
      <c r="DG52" s="101"/>
      <c r="DH52" s="101"/>
      <c r="DI52" s="101"/>
      <c r="DJ52" s="101"/>
      <c r="DK52" s="101"/>
      <c r="DL52" s="101"/>
      <c r="DM52" s="101"/>
      <c r="DN52" s="101"/>
      <c r="DO52" s="101"/>
      <c r="DP52" s="101"/>
      <c r="DQ52" s="101"/>
      <c r="DR52" s="101"/>
      <c r="DS52" s="101"/>
      <c r="DT52" s="101"/>
      <c r="DU52" s="101"/>
      <c r="DV52" s="101"/>
      <c r="DW52" s="101"/>
      <c r="DX52" s="101"/>
      <c r="DY52" s="101"/>
      <c r="DZ52" s="101"/>
      <c r="EA52" s="101"/>
      <c r="EB52" s="101"/>
      <c r="EC52" s="101"/>
      <c r="ED52" s="101"/>
      <c r="EE52" s="101"/>
      <c r="EF52" s="101"/>
      <c r="EG52" s="101"/>
      <c r="EH52" s="101"/>
      <c r="EI52" s="101"/>
      <c r="EJ52" s="101"/>
      <c r="EK52" s="101"/>
      <c r="EL52" s="101"/>
      <c r="EM52" s="101"/>
      <c r="EN52" s="101"/>
      <c r="EO52" s="101"/>
      <c r="EP52" s="101"/>
      <c r="EQ52" s="101"/>
      <c r="ER52" s="101"/>
      <c r="ES52" s="101"/>
      <c r="ET52" s="101"/>
      <c r="EU52" s="101"/>
      <c r="EV52" s="101"/>
      <c r="EW52" s="101"/>
      <c r="EX52" s="101"/>
      <c r="EY52" s="101"/>
      <c r="EZ52" s="101"/>
      <c r="FA52" s="101"/>
      <c r="FB52" s="101"/>
      <c r="FC52" s="101"/>
      <c r="FD52" s="101"/>
      <c r="FE52" s="101"/>
      <c r="FF52" s="101"/>
      <c r="FG52" s="101"/>
      <c r="FH52" s="101"/>
      <c r="FI52" s="101"/>
      <c r="FJ52" s="101"/>
      <c r="FK52" s="101"/>
      <c r="FL52" s="101"/>
      <c r="FM52" s="101"/>
      <c r="FN52" s="101"/>
      <c r="FO52" s="101"/>
      <c r="FP52" s="101"/>
      <c r="FQ52" s="101"/>
      <c r="FR52" s="101"/>
      <c r="FS52" s="101"/>
      <c r="FT52" s="101"/>
      <c r="FU52" s="101"/>
      <c r="FV52" s="101"/>
      <c r="FW52" s="101"/>
      <c r="FX52" s="101"/>
      <c r="FY52" s="101"/>
      <c r="FZ52" s="101"/>
      <c r="GA52" s="101"/>
      <c r="GB52" s="101"/>
      <c r="GC52" s="101"/>
      <c r="GD52" s="101"/>
      <c r="GE52" s="101"/>
      <c r="GF52" s="101"/>
      <c r="GG52" s="101"/>
      <c r="GH52" s="101"/>
      <c r="GI52" s="101"/>
      <c r="GJ52" s="101"/>
      <c r="GK52" s="101"/>
      <c r="GL52" s="101"/>
      <c r="GM52" s="101"/>
      <c r="GN52" s="101"/>
      <c r="GO52" s="101"/>
      <c r="GP52" s="101"/>
      <c r="GQ52" s="101"/>
      <c r="GR52" s="101"/>
      <c r="GS52" s="101"/>
      <c r="GT52" s="101"/>
      <c r="GU52" s="101"/>
      <c r="GV52" s="101"/>
      <c r="GW52" s="101"/>
      <c r="GX52" s="101"/>
      <c r="GY52" s="101"/>
      <c r="GZ52" s="101"/>
      <c r="HA52" s="101"/>
      <c r="HB52" s="101"/>
      <c r="HC52" s="101"/>
      <c r="HD52" s="101"/>
      <c r="HE52" s="101"/>
      <c r="HF52" s="101"/>
      <c r="HG52" s="101"/>
      <c r="HH52" s="101"/>
      <c r="HI52" s="101"/>
      <c r="HJ52" s="101"/>
      <c r="HK52" s="101"/>
      <c r="HL52" s="101"/>
      <c r="HM52" s="101"/>
    </row>
    <row r="53" spans="1:221" s="21" customFormat="1">
      <c r="A53" s="133" t="s">
        <v>43</v>
      </c>
      <c r="B53" s="134"/>
      <c r="C53" s="135"/>
      <c r="D53" s="40" t="str">
        <f>IFERROR((((2*(ABS((D51-D52))))/(D52+D51))*100),Refs!$C$14)</f>
        <v>N/A</v>
      </c>
      <c r="E53" s="41">
        <f>IFERROR((((2*(ABS((E51-E52))))/(E52+E51))*100),Refs!$C$14)</f>
        <v>11.180124223602487</v>
      </c>
      <c r="F53" s="41">
        <f>IFERROR((((2*(ABS((F51-F52))))/(F52+F51))*100),Refs!$C$14)</f>
        <v>4.0816326530612281</v>
      </c>
      <c r="G53" s="41" t="str">
        <f>IFERROR((((2*(ABS((G51-G52))))/(G52+G51))*100),Refs!$C$14)</f>
        <v>N/A</v>
      </c>
      <c r="H53" s="41">
        <f>IFERROR((((2*(ABS((H51-H52))))/(H52+H51))*100),Refs!$C$14)</f>
        <v>0.89285714285713969</v>
      </c>
      <c r="I53" s="41" t="str">
        <f>IFERROR((((2*(ABS((I51-I52))))/(I52+I51))*100),Refs!$C$14)</f>
        <v>N/A</v>
      </c>
      <c r="J53" s="41" t="str">
        <f>IFERROR((((2*(ABS((J51-J52))))/(J52+J51))*100),Refs!$C$14)</f>
        <v>N/A</v>
      </c>
      <c r="K53" s="41">
        <f>IFERROR((((2*(ABS((K51-K52))))/(K52+K51))*100),Refs!$C$14)</f>
        <v>0.37523452157597703</v>
      </c>
      <c r="L53" s="41">
        <f>IFERROR((((2*(ABS((L51-L52))))/(L52+L51))*100),Refs!$C$14)</f>
        <v>9.5238095238095166</v>
      </c>
      <c r="M53" s="41">
        <f>IFERROR((((2*(ABS((M51-M52))))/(M52+M51))*100),Refs!$C$14)</f>
        <v>5.309734513274341</v>
      </c>
      <c r="N53" s="41" t="str">
        <f>IFERROR((((2*(ABS((N51-N52))))/(N52+N51))*100),Refs!$C$14)</f>
        <v>N/A</v>
      </c>
      <c r="O53" s="41">
        <f>IFERROR((((2*(ABS((O51-O52))))/(O52+O51))*100),Refs!$C$14)</f>
        <v>6.741573033707871</v>
      </c>
      <c r="P53" s="41">
        <f>IFERROR((((2*(ABS((P51-P52))))/(P52+P51))*100),Refs!$C$14)</f>
        <v>0.5865102639296188</v>
      </c>
      <c r="Q53" s="41" t="str">
        <f>IFERROR((((2*(ABS((Q51-Q52))))/(Q52+Q51))*100),Refs!$C$14)</f>
        <v>N/A</v>
      </c>
      <c r="R53" s="41">
        <f>IFERROR((((2*(ABS((R51-R52))))/(R52+R51))*100),Refs!$C$14)</f>
        <v>0</v>
      </c>
      <c r="S53" s="41">
        <f>IFERROR((((2*(ABS((S51-S52))))/(S52+S51))*100),Refs!$C$14)</f>
        <v>6.0606060606060508</v>
      </c>
      <c r="T53" s="41">
        <f>IFERROR((((2*(ABS((T51-T52))))/(T52+T51))*100),Refs!$C$14)</f>
        <v>1.9730941704035936</v>
      </c>
      <c r="U53" s="41">
        <f>IFERROR((((2*(ABS((U51-U52))))/(U52+U51))*100),Refs!$C$14)</f>
        <v>0.82987551867219622</v>
      </c>
      <c r="V53" s="41">
        <f>IFERROR((((2*(ABS((V51-V52))))/(V52+V51))*100),Refs!$C$14)</f>
        <v>30.303030303030297</v>
      </c>
      <c r="W53" s="41">
        <f>IFERROR((((2*(ABS((W51-W52))))/(W52+W51))*100),Refs!$C$14)</f>
        <v>2.8037383177570119</v>
      </c>
      <c r="X53" s="41">
        <f>IFERROR((((2*(ABS((X51-X52))))/(X52+X51))*100),Refs!$C$14)</f>
        <v>6.8965517241379377</v>
      </c>
      <c r="Y53" s="42">
        <f>IFERROR((((2*(ABS((Y51-Y52))))/(Y52+Y51))*100),Refs!$C$14)</f>
        <v>55.054432348367023</v>
      </c>
      <c r="Z53" s="113" t="str">
        <f>IFERROR((((2*(ABS((Z51-Z52))))/(Z52+Z51))*100),Refs!$C$14)</f>
        <v>N/A</v>
      </c>
      <c r="AA53" s="41">
        <f>IFERROR((((2*(ABS((AA51-AA52))))/(AA52+AA51))*100),Refs!$C$14)</f>
        <v>22.222222222222225</v>
      </c>
      <c r="AB53" s="41">
        <f>IFERROR((((2*(ABS((AB51-AB52))))/(AB52+AB51))*100),Refs!$C$14)</f>
        <v>6.0606060606060659</v>
      </c>
      <c r="AC53" s="41">
        <f>IFERROR((((2*(ABS((AC51-AC52))))/(AC52+AC51))*100),Refs!$C$14)</f>
        <v>0</v>
      </c>
      <c r="AD53" s="41" t="str">
        <f>IFERROR((((2*(ABS((AD51-AD52))))/(AD52+AD51))*100),Refs!$C$14)</f>
        <v>N/A</v>
      </c>
      <c r="AE53" s="41">
        <f>IFERROR((((2*(ABS((AE51-AE52))))/(AE52+AE51))*100),Refs!$C$14)</f>
        <v>0.80321285140562237</v>
      </c>
      <c r="AF53" s="41" t="str">
        <f>IFERROR((((2*(ABS((AF51-AF52))))/(AF52+AF51))*100),Refs!$C$14)</f>
        <v>N/A</v>
      </c>
      <c r="AG53" s="41" t="str">
        <f>IFERROR((((2*(ABS((AG51-AG52))))/(AG52+AG51))*100),Refs!$C$14)</f>
        <v>N/A</v>
      </c>
      <c r="AH53" s="41">
        <f>IFERROR((((2*(ABS((AH51-AH52))))/(AH52+AH51))*100),Refs!$C$14)</f>
        <v>7.7922077922077797</v>
      </c>
      <c r="AI53" s="41" t="str">
        <f>IFERROR((((2*(ABS((AI51-AI52))))/(AI52+AI51))*100),Refs!$C$14)</f>
        <v>N/A</v>
      </c>
      <c r="AJ53" s="41">
        <f>IFERROR((((2*(ABS((AJ51-AJ52))))/(AJ52+AJ51))*100),Refs!$C$14)</f>
        <v>23.076923076923066</v>
      </c>
      <c r="AK53" s="42" t="str">
        <f>IFERROR((((2*(ABS((AK51-AK52))))/(AK52+AK51))*100),Refs!$C$14)</f>
        <v>N/A</v>
      </c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  <c r="EK53" s="104"/>
      <c r="EL53" s="104"/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/>
      <c r="FY53" s="104"/>
      <c r="FZ53" s="104"/>
      <c r="GA53" s="104"/>
      <c r="GB53" s="104"/>
      <c r="GC53" s="104"/>
      <c r="GD53" s="104"/>
      <c r="GE53" s="104"/>
      <c r="GF53" s="104"/>
      <c r="GG53" s="104"/>
      <c r="GH53" s="104"/>
      <c r="GI53" s="104"/>
      <c r="GJ53" s="104"/>
      <c r="GK53" s="104"/>
      <c r="GL53" s="104"/>
      <c r="GM53" s="104"/>
      <c r="GN53" s="104"/>
      <c r="GO53" s="104"/>
      <c r="GP53" s="104"/>
      <c r="GQ53" s="104"/>
      <c r="GR53" s="104"/>
      <c r="GS53" s="104"/>
      <c r="GT53" s="104"/>
      <c r="GU53" s="104"/>
      <c r="GV53" s="104"/>
      <c r="GW53" s="104"/>
      <c r="GX53" s="104"/>
      <c r="GY53" s="104"/>
      <c r="GZ53" s="104"/>
      <c r="HA53" s="104"/>
      <c r="HB53" s="104"/>
      <c r="HC53" s="104"/>
      <c r="HD53" s="104"/>
      <c r="HE53" s="104"/>
      <c r="HF53" s="104"/>
      <c r="HG53" s="104"/>
      <c r="HH53" s="104"/>
      <c r="HI53" s="104"/>
      <c r="HJ53" s="104"/>
      <c r="HK53" s="104"/>
      <c r="HL53" s="104"/>
      <c r="HM53" s="104"/>
    </row>
    <row r="54" spans="1:221" s="13" customFormat="1" ht="38.25">
      <c r="A54" s="136" t="s">
        <v>110</v>
      </c>
      <c r="B54" s="137"/>
      <c r="C54" s="138"/>
      <c r="D54" s="43"/>
      <c r="E54" s="26"/>
      <c r="F54" s="44"/>
      <c r="G54" s="27"/>
      <c r="H54" s="27"/>
      <c r="I54" s="44"/>
      <c r="J54" s="27"/>
      <c r="K54" s="44"/>
      <c r="L54" s="27"/>
      <c r="M54" s="27"/>
      <c r="N54" s="27"/>
      <c r="O54" s="44"/>
      <c r="P54" s="44"/>
      <c r="Q54" s="27"/>
      <c r="R54" s="44"/>
      <c r="S54" s="27"/>
      <c r="T54" s="27"/>
      <c r="U54" s="44"/>
      <c r="V54" s="44"/>
      <c r="W54" s="44"/>
      <c r="X54" s="27"/>
      <c r="Y54" s="127" t="s">
        <v>254</v>
      </c>
      <c r="Z54" s="114"/>
      <c r="AA54" s="27"/>
      <c r="AB54" s="44"/>
      <c r="AC54" s="27"/>
      <c r="AD54" s="44"/>
      <c r="AE54" s="45"/>
      <c r="AF54" s="27"/>
      <c r="AG54" s="46"/>
      <c r="AH54" s="27"/>
      <c r="AI54" s="27"/>
      <c r="AJ54" s="27"/>
      <c r="AK54" s="47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1"/>
      <c r="BZ54" s="101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1"/>
      <c r="CM54" s="101"/>
      <c r="CN54" s="101"/>
      <c r="CO54" s="101"/>
      <c r="CP54" s="101"/>
      <c r="CQ54" s="101"/>
      <c r="CR54" s="101"/>
      <c r="CS54" s="101"/>
      <c r="CT54" s="101"/>
      <c r="CU54" s="101"/>
      <c r="CV54" s="101"/>
      <c r="CW54" s="101"/>
      <c r="CX54" s="101"/>
      <c r="CY54" s="101"/>
      <c r="CZ54" s="101"/>
      <c r="DA54" s="101"/>
      <c r="DB54" s="101"/>
      <c r="DC54" s="101"/>
      <c r="DD54" s="101"/>
      <c r="DE54" s="101"/>
      <c r="DF54" s="101"/>
      <c r="DG54" s="101"/>
      <c r="DH54" s="101"/>
      <c r="DI54" s="101"/>
      <c r="DJ54" s="101"/>
      <c r="DK54" s="101"/>
      <c r="DL54" s="101"/>
      <c r="DM54" s="101"/>
      <c r="DN54" s="101"/>
      <c r="DO54" s="101"/>
      <c r="DP54" s="101"/>
      <c r="DQ54" s="101"/>
      <c r="DR54" s="101"/>
      <c r="DS54" s="101"/>
      <c r="DT54" s="101"/>
      <c r="DU54" s="101"/>
      <c r="DV54" s="101"/>
      <c r="DW54" s="101"/>
      <c r="DX54" s="101"/>
      <c r="DY54" s="101"/>
      <c r="DZ54" s="101"/>
      <c r="EA54" s="101"/>
      <c r="EB54" s="101"/>
      <c r="EC54" s="101"/>
      <c r="ED54" s="101"/>
      <c r="EE54" s="101"/>
      <c r="EF54" s="101"/>
      <c r="EG54" s="101"/>
      <c r="EH54" s="101"/>
      <c r="EI54" s="101"/>
      <c r="EJ54" s="101"/>
      <c r="EK54" s="101"/>
      <c r="EL54" s="101"/>
      <c r="EM54" s="101"/>
      <c r="EN54" s="101"/>
      <c r="EO54" s="101"/>
      <c r="EP54" s="101"/>
      <c r="EQ54" s="101"/>
      <c r="ER54" s="101"/>
      <c r="ES54" s="101"/>
      <c r="ET54" s="101"/>
      <c r="EU54" s="101"/>
      <c r="EV54" s="101"/>
      <c r="EW54" s="101"/>
      <c r="EX54" s="101"/>
      <c r="EY54" s="101"/>
      <c r="EZ54" s="101"/>
      <c r="FA54" s="101"/>
      <c r="FB54" s="101"/>
      <c r="FC54" s="101"/>
      <c r="FD54" s="101"/>
      <c r="FE54" s="101"/>
      <c r="FF54" s="101"/>
      <c r="FG54" s="101"/>
      <c r="FH54" s="101"/>
      <c r="FI54" s="101"/>
      <c r="FJ54" s="101"/>
      <c r="FK54" s="101"/>
      <c r="FL54" s="101"/>
      <c r="FM54" s="101"/>
      <c r="FN54" s="101"/>
      <c r="FO54" s="101"/>
      <c r="FP54" s="101"/>
      <c r="FQ54" s="101"/>
      <c r="FR54" s="101"/>
      <c r="FS54" s="101"/>
      <c r="FT54" s="101"/>
      <c r="FU54" s="101"/>
      <c r="FV54" s="101"/>
      <c r="FW54" s="101"/>
      <c r="FX54" s="101"/>
      <c r="FY54" s="101"/>
      <c r="FZ54" s="101"/>
      <c r="GA54" s="101"/>
      <c r="GB54" s="101"/>
      <c r="GC54" s="101"/>
      <c r="GD54" s="101"/>
      <c r="GE54" s="101"/>
      <c r="GF54" s="101"/>
      <c r="GG54" s="101"/>
      <c r="GH54" s="101"/>
      <c r="GI54" s="101"/>
      <c r="GJ54" s="101"/>
      <c r="GK54" s="101"/>
      <c r="GL54" s="101"/>
      <c r="GM54" s="101"/>
      <c r="GN54" s="101"/>
      <c r="GO54" s="101"/>
      <c r="GP54" s="101"/>
      <c r="GQ54" s="101"/>
      <c r="GR54" s="101"/>
      <c r="GS54" s="101"/>
      <c r="GT54" s="101"/>
      <c r="GU54" s="101"/>
      <c r="GV54" s="101"/>
      <c r="GW54" s="101"/>
      <c r="GX54" s="101"/>
      <c r="GY54" s="101"/>
      <c r="GZ54" s="101"/>
      <c r="HA54" s="101"/>
      <c r="HB54" s="101"/>
      <c r="HC54" s="101"/>
      <c r="HD54" s="101"/>
      <c r="HE54" s="101"/>
      <c r="HF54" s="101"/>
      <c r="HG54" s="101"/>
      <c r="HH54" s="101"/>
      <c r="HI54" s="101"/>
      <c r="HJ54" s="101"/>
      <c r="HK54" s="101"/>
      <c r="HL54" s="101"/>
      <c r="HM54" s="101"/>
    </row>
    <row r="55" spans="1:221" s="13" customFormat="1">
      <c r="A55" s="136" t="s">
        <v>111</v>
      </c>
      <c r="B55" s="137"/>
      <c r="C55" s="138"/>
      <c r="D55" s="43"/>
      <c r="E55" s="48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128" t="s">
        <v>114</v>
      </c>
      <c r="Z55" s="115"/>
      <c r="AA55" s="27"/>
      <c r="AB55" s="27"/>
      <c r="AC55" s="27"/>
      <c r="AD55" s="27"/>
      <c r="AE55" s="45"/>
      <c r="AF55" s="27"/>
      <c r="AG55" s="46"/>
      <c r="AH55" s="27"/>
      <c r="AI55" s="27"/>
      <c r="AJ55" s="27"/>
      <c r="AK55" s="47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AZ55" s="101"/>
      <c r="BA55" s="101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1"/>
      <c r="BZ55" s="101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1"/>
      <c r="CM55" s="101"/>
      <c r="CN55" s="101"/>
      <c r="CO55" s="101"/>
      <c r="CP55" s="101"/>
      <c r="CQ55" s="101"/>
      <c r="CR55" s="101"/>
      <c r="CS55" s="101"/>
      <c r="CT55" s="101"/>
      <c r="CU55" s="101"/>
      <c r="CV55" s="101"/>
      <c r="CW55" s="101"/>
      <c r="CX55" s="101"/>
      <c r="CY55" s="101"/>
      <c r="CZ55" s="101"/>
      <c r="DA55" s="101"/>
      <c r="DB55" s="101"/>
      <c r="DC55" s="101"/>
      <c r="DD55" s="101"/>
      <c r="DE55" s="101"/>
      <c r="DF55" s="101"/>
      <c r="DG55" s="101"/>
      <c r="DH55" s="101"/>
      <c r="DI55" s="101"/>
      <c r="DJ55" s="101"/>
      <c r="DK55" s="101"/>
      <c r="DL55" s="101"/>
      <c r="DM55" s="101"/>
      <c r="DN55" s="101"/>
      <c r="DO55" s="101"/>
      <c r="DP55" s="101"/>
      <c r="DQ55" s="101"/>
      <c r="DR55" s="101"/>
      <c r="DS55" s="101"/>
      <c r="DT55" s="101"/>
      <c r="DU55" s="101"/>
      <c r="DV55" s="101"/>
      <c r="DW55" s="101"/>
      <c r="DX55" s="101"/>
      <c r="DY55" s="101"/>
      <c r="DZ55" s="101"/>
      <c r="EA55" s="101"/>
      <c r="EB55" s="101"/>
      <c r="EC55" s="101"/>
      <c r="ED55" s="101"/>
      <c r="EE55" s="101"/>
      <c r="EF55" s="101"/>
      <c r="EG55" s="101"/>
      <c r="EH55" s="101"/>
      <c r="EI55" s="101"/>
      <c r="EJ55" s="101"/>
      <c r="EK55" s="101"/>
      <c r="EL55" s="101"/>
      <c r="EM55" s="101"/>
      <c r="EN55" s="101"/>
      <c r="EO55" s="101"/>
      <c r="EP55" s="101"/>
      <c r="EQ55" s="101"/>
      <c r="ER55" s="101"/>
      <c r="ES55" s="101"/>
      <c r="ET55" s="101"/>
      <c r="EU55" s="101"/>
      <c r="EV55" s="101"/>
      <c r="EW55" s="101"/>
      <c r="EX55" s="101"/>
      <c r="EY55" s="101"/>
      <c r="EZ55" s="101"/>
      <c r="FA55" s="101"/>
      <c r="FB55" s="101"/>
      <c r="FC55" s="101"/>
      <c r="FD55" s="101"/>
      <c r="FE55" s="101"/>
      <c r="FF55" s="101"/>
      <c r="FG55" s="101"/>
      <c r="FH55" s="101"/>
      <c r="FI55" s="101"/>
      <c r="FJ55" s="101"/>
      <c r="FK55" s="101"/>
      <c r="FL55" s="101"/>
      <c r="FM55" s="101"/>
      <c r="FN55" s="101"/>
      <c r="FO55" s="101"/>
      <c r="FP55" s="101"/>
      <c r="FQ55" s="101"/>
      <c r="FR55" s="101"/>
      <c r="FS55" s="101"/>
      <c r="FT55" s="101"/>
      <c r="FU55" s="101"/>
      <c r="FV55" s="101"/>
      <c r="FW55" s="101"/>
      <c r="FX55" s="101"/>
      <c r="FY55" s="101"/>
      <c r="FZ55" s="101"/>
      <c r="GA55" s="101"/>
      <c r="GB55" s="101"/>
      <c r="GC55" s="101"/>
      <c r="GD55" s="101"/>
      <c r="GE55" s="101"/>
      <c r="GF55" s="101"/>
      <c r="GG55" s="101"/>
      <c r="GH55" s="101"/>
      <c r="GI55" s="101"/>
      <c r="GJ55" s="101"/>
      <c r="GK55" s="101"/>
      <c r="GL55" s="101"/>
      <c r="GM55" s="101"/>
      <c r="GN55" s="101"/>
      <c r="GO55" s="101"/>
      <c r="GP55" s="101"/>
      <c r="GQ55" s="101"/>
      <c r="GR55" s="101"/>
      <c r="GS55" s="101"/>
      <c r="GT55" s="101"/>
      <c r="GU55" s="101"/>
      <c r="GV55" s="101"/>
      <c r="GW55" s="101"/>
      <c r="GX55" s="101"/>
      <c r="GY55" s="101"/>
      <c r="GZ55" s="101"/>
      <c r="HA55" s="101"/>
      <c r="HB55" s="101"/>
      <c r="HC55" s="101"/>
      <c r="HD55" s="101"/>
      <c r="HE55" s="101"/>
      <c r="HF55" s="101"/>
      <c r="HG55" s="101"/>
      <c r="HH55" s="101"/>
      <c r="HI55" s="101"/>
      <c r="HJ55" s="101"/>
      <c r="HK55" s="101"/>
      <c r="HL55" s="101"/>
      <c r="HM55" s="101"/>
    </row>
    <row r="56" spans="1:221" s="14" customFormat="1" ht="26.25" thickBot="1">
      <c r="A56" s="139" t="s">
        <v>112</v>
      </c>
      <c r="B56" s="140"/>
      <c r="C56" s="141"/>
      <c r="D56" s="49"/>
      <c r="E56" s="52"/>
      <c r="F56" s="50"/>
      <c r="G56" s="51"/>
      <c r="H56" s="51"/>
      <c r="I56" s="50"/>
      <c r="J56" s="51"/>
      <c r="K56" s="50"/>
      <c r="L56" s="51"/>
      <c r="M56" s="51"/>
      <c r="N56" s="51"/>
      <c r="O56" s="50"/>
      <c r="P56" s="50"/>
      <c r="Q56" s="51"/>
      <c r="R56" s="50"/>
      <c r="S56" s="51"/>
      <c r="T56" s="51"/>
      <c r="U56" s="50"/>
      <c r="V56" s="50"/>
      <c r="W56" s="50"/>
      <c r="X56" s="51"/>
      <c r="Y56" s="129" t="s">
        <v>118</v>
      </c>
      <c r="Z56" s="116"/>
      <c r="AA56" s="51"/>
      <c r="AB56" s="50"/>
      <c r="AC56" s="51"/>
      <c r="AD56" s="50"/>
      <c r="AE56" s="53"/>
      <c r="AF56" s="51"/>
      <c r="AG56" s="54"/>
      <c r="AH56" s="51"/>
      <c r="AI56" s="51"/>
      <c r="AJ56" s="51"/>
      <c r="AK56" s="55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1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1"/>
      <c r="BZ56" s="101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1"/>
      <c r="CM56" s="101"/>
      <c r="CN56" s="101"/>
      <c r="CO56" s="101"/>
      <c r="CP56" s="101"/>
      <c r="CQ56" s="101"/>
      <c r="CR56" s="101"/>
      <c r="CS56" s="101"/>
      <c r="CT56" s="101"/>
      <c r="CU56" s="101"/>
      <c r="CV56" s="101"/>
      <c r="CW56" s="101"/>
      <c r="CX56" s="101"/>
      <c r="CY56" s="101"/>
      <c r="CZ56" s="101"/>
      <c r="DA56" s="101"/>
      <c r="DB56" s="101"/>
      <c r="DC56" s="101"/>
      <c r="DD56" s="101"/>
      <c r="DE56" s="101"/>
      <c r="DF56" s="101"/>
      <c r="DG56" s="101"/>
      <c r="DH56" s="101"/>
      <c r="DI56" s="101"/>
      <c r="DJ56" s="101"/>
      <c r="DK56" s="101"/>
      <c r="DL56" s="101"/>
      <c r="DM56" s="101"/>
      <c r="DN56" s="101"/>
      <c r="DO56" s="101"/>
      <c r="DP56" s="101"/>
      <c r="DQ56" s="101"/>
      <c r="DR56" s="101"/>
      <c r="DS56" s="101"/>
      <c r="DT56" s="101"/>
      <c r="DU56" s="101"/>
      <c r="DV56" s="101"/>
      <c r="DW56" s="101"/>
      <c r="DX56" s="101"/>
      <c r="DY56" s="101"/>
      <c r="DZ56" s="101"/>
      <c r="EA56" s="101"/>
      <c r="EB56" s="101"/>
      <c r="EC56" s="101"/>
      <c r="ED56" s="101"/>
      <c r="EE56" s="101"/>
      <c r="EF56" s="101"/>
      <c r="EG56" s="101"/>
      <c r="EH56" s="101"/>
      <c r="EI56" s="101"/>
      <c r="EJ56" s="101"/>
      <c r="EK56" s="101"/>
      <c r="EL56" s="101"/>
      <c r="EM56" s="101"/>
      <c r="EN56" s="101"/>
      <c r="EO56" s="101"/>
      <c r="EP56" s="101"/>
      <c r="EQ56" s="101"/>
      <c r="ER56" s="101"/>
      <c r="ES56" s="101"/>
      <c r="ET56" s="101"/>
      <c r="EU56" s="101"/>
      <c r="EV56" s="101"/>
      <c r="EW56" s="101"/>
      <c r="EX56" s="101"/>
      <c r="EY56" s="101"/>
      <c r="EZ56" s="101"/>
      <c r="FA56" s="101"/>
      <c r="FB56" s="101"/>
      <c r="FC56" s="101"/>
      <c r="FD56" s="101"/>
      <c r="FE56" s="101"/>
      <c r="FF56" s="101"/>
      <c r="FG56" s="101"/>
      <c r="FH56" s="101"/>
      <c r="FI56" s="101"/>
      <c r="FJ56" s="101"/>
      <c r="FK56" s="101"/>
      <c r="FL56" s="101"/>
      <c r="FM56" s="101"/>
      <c r="FN56" s="101"/>
      <c r="FO56" s="101"/>
      <c r="FP56" s="101"/>
      <c r="FQ56" s="101"/>
      <c r="FR56" s="101"/>
      <c r="FS56" s="101"/>
      <c r="FT56" s="101"/>
      <c r="FU56" s="101"/>
      <c r="FV56" s="101"/>
      <c r="FW56" s="101"/>
      <c r="FX56" s="101"/>
      <c r="FY56" s="101"/>
      <c r="FZ56" s="101"/>
      <c r="GA56" s="101"/>
      <c r="GB56" s="101"/>
      <c r="GC56" s="101"/>
      <c r="GD56" s="101"/>
      <c r="GE56" s="101"/>
      <c r="GF56" s="101"/>
      <c r="GG56" s="101"/>
      <c r="GH56" s="101"/>
      <c r="GI56" s="101"/>
      <c r="GJ56" s="101"/>
      <c r="GK56" s="101"/>
      <c r="GL56" s="101"/>
      <c r="GM56" s="101"/>
      <c r="GN56" s="101"/>
      <c r="GO56" s="101"/>
      <c r="GP56" s="101"/>
      <c r="GQ56" s="101"/>
      <c r="GR56" s="101"/>
      <c r="GS56" s="101"/>
      <c r="GT56" s="101"/>
      <c r="GU56" s="101"/>
      <c r="GV56" s="101"/>
      <c r="GW56" s="101"/>
      <c r="GX56" s="101"/>
      <c r="GY56" s="101"/>
      <c r="GZ56" s="101"/>
      <c r="HA56" s="101"/>
      <c r="HB56" s="101"/>
      <c r="HC56" s="101"/>
      <c r="HD56" s="101"/>
      <c r="HE56" s="101"/>
      <c r="HF56" s="101"/>
      <c r="HG56" s="101"/>
      <c r="HH56" s="101"/>
      <c r="HI56" s="101"/>
      <c r="HJ56" s="101"/>
      <c r="HK56" s="101"/>
      <c r="HL56" s="101"/>
      <c r="HM56" s="101"/>
    </row>
    <row r="57" spans="1:221" s="12" customFormat="1">
      <c r="A57" s="15" t="s">
        <v>247</v>
      </c>
      <c r="B57" s="16">
        <v>40457</v>
      </c>
      <c r="C57" s="17" t="s">
        <v>36</v>
      </c>
      <c r="D57" s="56" t="s">
        <v>38</v>
      </c>
      <c r="E57" s="57">
        <v>2050</v>
      </c>
      <c r="F57" s="57">
        <v>27</v>
      </c>
      <c r="G57" s="57" t="s">
        <v>248</v>
      </c>
      <c r="H57" s="57">
        <v>13</v>
      </c>
      <c r="I57" s="58" t="s">
        <v>120</v>
      </c>
      <c r="J57" s="58" t="s">
        <v>38</v>
      </c>
      <c r="K57" s="58">
        <v>445</v>
      </c>
      <c r="L57" s="58">
        <v>20.100000000000001</v>
      </c>
      <c r="M57" s="58">
        <v>1340</v>
      </c>
      <c r="N57" s="58" t="s">
        <v>241</v>
      </c>
      <c r="O57" s="58" t="s">
        <v>141</v>
      </c>
      <c r="P57" s="58">
        <v>1700000</v>
      </c>
      <c r="Q57" s="58"/>
      <c r="R57" s="58">
        <v>13</v>
      </c>
      <c r="S57" s="58">
        <v>0.14299999999999999</v>
      </c>
      <c r="T57" s="58">
        <v>867</v>
      </c>
      <c r="U57" s="58">
        <v>101000</v>
      </c>
      <c r="V57" s="59" t="s">
        <v>141</v>
      </c>
      <c r="W57" s="59">
        <v>57</v>
      </c>
      <c r="X57" s="59">
        <v>1210</v>
      </c>
      <c r="Y57" s="59">
        <v>24.8</v>
      </c>
      <c r="Z57" s="59">
        <v>2930</v>
      </c>
      <c r="AA57" s="59" t="s">
        <v>249</v>
      </c>
      <c r="AB57" s="59" t="s">
        <v>245</v>
      </c>
      <c r="AC57" s="59">
        <v>19800</v>
      </c>
      <c r="AD57" s="59" t="s">
        <v>120</v>
      </c>
      <c r="AE57" s="60">
        <v>4020</v>
      </c>
      <c r="AF57" s="59" t="s">
        <v>119</v>
      </c>
      <c r="AG57" s="61">
        <v>0.3</v>
      </c>
      <c r="AH57" s="62">
        <v>5</v>
      </c>
      <c r="AI57" s="62" t="s">
        <v>250</v>
      </c>
      <c r="AJ57" s="62">
        <v>541000</v>
      </c>
      <c r="AK57" s="63" t="s">
        <v>241</v>
      </c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1"/>
      <c r="BZ57" s="101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1"/>
      <c r="CM57" s="101"/>
      <c r="CN57" s="101"/>
      <c r="CO57" s="101"/>
      <c r="CP57" s="101"/>
      <c r="CQ57" s="101"/>
      <c r="CR57" s="101"/>
      <c r="CS57" s="101"/>
      <c r="CT57" s="101"/>
      <c r="CU57" s="101"/>
      <c r="CV57" s="101"/>
      <c r="CW57" s="101"/>
      <c r="CX57" s="101"/>
      <c r="CY57" s="101"/>
      <c r="CZ57" s="101"/>
      <c r="DA57" s="101"/>
      <c r="DB57" s="101"/>
      <c r="DC57" s="101"/>
      <c r="DD57" s="101"/>
      <c r="DE57" s="101"/>
      <c r="DF57" s="101"/>
      <c r="DG57" s="101"/>
      <c r="DH57" s="101"/>
      <c r="DI57" s="101"/>
      <c r="DJ57" s="101"/>
      <c r="DK57" s="101"/>
      <c r="DL57" s="101"/>
      <c r="DM57" s="101"/>
      <c r="DN57" s="101"/>
      <c r="DO57" s="101"/>
      <c r="DP57" s="101"/>
      <c r="DQ57" s="101"/>
      <c r="DR57" s="101"/>
      <c r="DS57" s="101"/>
      <c r="DT57" s="101"/>
      <c r="DU57" s="101"/>
      <c r="DV57" s="101"/>
      <c r="DW57" s="101"/>
      <c r="DX57" s="101"/>
      <c r="DY57" s="101"/>
      <c r="DZ57" s="101"/>
      <c r="EA57" s="101"/>
      <c r="EB57" s="101"/>
      <c r="EC57" s="101"/>
      <c r="ED57" s="101"/>
      <c r="EE57" s="101"/>
      <c r="EF57" s="101"/>
      <c r="EG57" s="101"/>
      <c r="EH57" s="101"/>
      <c r="EI57" s="101"/>
      <c r="EJ57" s="101"/>
      <c r="EK57" s="101"/>
      <c r="EL57" s="101"/>
      <c r="EM57" s="101"/>
      <c r="EN57" s="101"/>
      <c r="EO57" s="101"/>
      <c r="EP57" s="101"/>
      <c r="EQ57" s="101"/>
      <c r="ER57" s="101"/>
      <c r="ES57" s="101"/>
      <c r="ET57" s="101"/>
      <c r="EU57" s="101"/>
      <c r="EV57" s="101"/>
      <c r="EW57" s="101"/>
      <c r="EX57" s="101"/>
      <c r="EY57" s="101"/>
      <c r="EZ57" s="101"/>
      <c r="FA57" s="101"/>
      <c r="FB57" s="101"/>
      <c r="FC57" s="101"/>
      <c r="FD57" s="101"/>
      <c r="FE57" s="101"/>
      <c r="FF57" s="101"/>
      <c r="FG57" s="101"/>
      <c r="FH57" s="101"/>
      <c r="FI57" s="101"/>
      <c r="FJ57" s="101"/>
      <c r="FK57" s="101"/>
      <c r="FL57" s="101"/>
      <c r="FM57" s="101"/>
      <c r="FN57" s="101"/>
      <c r="FO57" s="101"/>
      <c r="FP57" s="101"/>
      <c r="FQ57" s="101"/>
      <c r="FR57" s="101"/>
      <c r="FS57" s="101"/>
      <c r="FT57" s="101"/>
      <c r="FU57" s="101"/>
      <c r="FV57" s="101"/>
      <c r="FW57" s="101"/>
      <c r="FX57" s="101"/>
      <c r="FY57" s="101"/>
      <c r="FZ57" s="101"/>
      <c r="GA57" s="101"/>
      <c r="GB57" s="101"/>
      <c r="GC57" s="101"/>
      <c r="GD57" s="101"/>
      <c r="GE57" s="101"/>
      <c r="GF57" s="101"/>
      <c r="GG57" s="101"/>
      <c r="GH57" s="101"/>
      <c r="GI57" s="101"/>
      <c r="GJ57" s="101"/>
      <c r="GK57" s="101"/>
      <c r="GL57" s="101"/>
      <c r="GM57" s="101"/>
      <c r="GN57" s="101"/>
      <c r="GO57" s="101"/>
      <c r="GP57" s="101"/>
      <c r="GQ57" s="101"/>
      <c r="GR57" s="101"/>
      <c r="GS57" s="101"/>
      <c r="GT57" s="101"/>
      <c r="GU57" s="101"/>
      <c r="GV57" s="101"/>
      <c r="GW57" s="101"/>
      <c r="GX57" s="101"/>
      <c r="GY57" s="101"/>
      <c r="GZ57" s="101"/>
      <c r="HA57" s="101"/>
      <c r="HB57" s="101"/>
      <c r="HC57" s="101"/>
      <c r="HD57" s="101"/>
      <c r="HE57" s="101"/>
      <c r="HF57" s="101"/>
      <c r="HG57" s="101"/>
      <c r="HH57" s="101"/>
      <c r="HI57" s="101"/>
      <c r="HJ57" s="101"/>
      <c r="HK57" s="101"/>
      <c r="HL57" s="101"/>
      <c r="HM57" s="101"/>
    </row>
    <row r="58" spans="1:221" s="12" customFormat="1">
      <c r="A58" s="18" t="s">
        <v>247</v>
      </c>
      <c r="B58" s="19">
        <v>40457</v>
      </c>
      <c r="C58" s="20" t="s">
        <v>155</v>
      </c>
      <c r="D58" s="64" t="s">
        <v>38</v>
      </c>
      <c r="E58" s="65">
        <v>2050</v>
      </c>
      <c r="F58" s="65">
        <v>27</v>
      </c>
      <c r="G58" s="65" t="s">
        <v>248</v>
      </c>
      <c r="H58" s="65">
        <v>13</v>
      </c>
      <c r="I58" s="66" t="s">
        <v>120</v>
      </c>
      <c r="J58" s="66" t="s">
        <v>38</v>
      </c>
      <c r="K58" s="66">
        <v>434</v>
      </c>
      <c r="L58" s="66">
        <v>20.8</v>
      </c>
      <c r="M58" s="66">
        <v>1360</v>
      </c>
      <c r="N58" s="66" t="s">
        <v>241</v>
      </c>
      <c r="O58" s="66" t="s">
        <v>141</v>
      </c>
      <c r="P58" s="66">
        <v>1670000</v>
      </c>
      <c r="Q58" s="66"/>
      <c r="R58" s="66">
        <v>14</v>
      </c>
      <c r="S58" s="66">
        <v>0.13900000000000001</v>
      </c>
      <c r="T58" s="66">
        <v>889</v>
      </c>
      <c r="U58" s="66">
        <v>102000</v>
      </c>
      <c r="V58" s="67" t="s">
        <v>141</v>
      </c>
      <c r="W58" s="67">
        <v>58</v>
      </c>
      <c r="X58" s="67">
        <v>1220</v>
      </c>
      <c r="Y58" s="67">
        <v>24.6</v>
      </c>
      <c r="Z58" s="67">
        <v>2820</v>
      </c>
      <c r="AA58" s="67" t="s">
        <v>249</v>
      </c>
      <c r="AB58" s="67" t="s">
        <v>245</v>
      </c>
      <c r="AC58" s="67">
        <v>18900</v>
      </c>
      <c r="AD58" s="67" t="s">
        <v>120</v>
      </c>
      <c r="AE58" s="68">
        <v>4080</v>
      </c>
      <c r="AF58" s="67" t="s">
        <v>119</v>
      </c>
      <c r="AG58" s="69">
        <v>0.4</v>
      </c>
      <c r="AH58" s="70">
        <v>4.5999999999999996</v>
      </c>
      <c r="AI58" s="70" t="s">
        <v>250</v>
      </c>
      <c r="AJ58" s="70">
        <v>557000</v>
      </c>
      <c r="AK58" s="71" t="s">
        <v>241</v>
      </c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1"/>
      <c r="BZ58" s="101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1"/>
      <c r="CM58" s="101"/>
      <c r="CN58" s="101"/>
      <c r="CO58" s="101"/>
      <c r="CP58" s="101"/>
      <c r="CQ58" s="101"/>
      <c r="CR58" s="101"/>
      <c r="CS58" s="101"/>
      <c r="CT58" s="101"/>
      <c r="CU58" s="101"/>
      <c r="CV58" s="101"/>
      <c r="CW58" s="101"/>
      <c r="CX58" s="101"/>
      <c r="CY58" s="101"/>
      <c r="CZ58" s="101"/>
      <c r="DA58" s="101"/>
      <c r="DB58" s="101"/>
      <c r="DC58" s="101"/>
      <c r="DD58" s="101"/>
      <c r="DE58" s="101"/>
      <c r="DF58" s="101"/>
      <c r="DG58" s="101"/>
      <c r="DH58" s="101"/>
      <c r="DI58" s="101"/>
      <c r="DJ58" s="101"/>
      <c r="DK58" s="101"/>
      <c r="DL58" s="101"/>
      <c r="DM58" s="101"/>
      <c r="DN58" s="101"/>
      <c r="DO58" s="101"/>
      <c r="DP58" s="101"/>
      <c r="DQ58" s="101"/>
      <c r="DR58" s="101"/>
      <c r="DS58" s="101"/>
      <c r="DT58" s="101"/>
      <c r="DU58" s="101"/>
      <c r="DV58" s="101"/>
      <c r="DW58" s="101"/>
      <c r="DX58" s="101"/>
      <c r="DY58" s="101"/>
      <c r="DZ58" s="101"/>
      <c r="EA58" s="101"/>
      <c r="EB58" s="101"/>
      <c r="EC58" s="101"/>
      <c r="ED58" s="101"/>
      <c r="EE58" s="101"/>
      <c r="EF58" s="101"/>
      <c r="EG58" s="101"/>
      <c r="EH58" s="101"/>
      <c r="EI58" s="101"/>
      <c r="EJ58" s="101"/>
      <c r="EK58" s="101"/>
      <c r="EL58" s="101"/>
      <c r="EM58" s="101"/>
      <c r="EN58" s="101"/>
      <c r="EO58" s="101"/>
      <c r="EP58" s="101"/>
      <c r="EQ58" s="101"/>
      <c r="ER58" s="101"/>
      <c r="ES58" s="101"/>
      <c r="ET58" s="101"/>
      <c r="EU58" s="101"/>
      <c r="EV58" s="101"/>
      <c r="EW58" s="101"/>
      <c r="EX58" s="101"/>
      <c r="EY58" s="101"/>
      <c r="EZ58" s="101"/>
      <c r="FA58" s="101"/>
      <c r="FB58" s="101"/>
      <c r="FC58" s="101"/>
      <c r="FD58" s="101"/>
      <c r="FE58" s="101"/>
      <c r="FF58" s="101"/>
      <c r="FG58" s="101"/>
      <c r="FH58" s="101"/>
      <c r="FI58" s="101"/>
      <c r="FJ58" s="101"/>
      <c r="FK58" s="101"/>
      <c r="FL58" s="101"/>
      <c r="FM58" s="101"/>
      <c r="FN58" s="101"/>
      <c r="FO58" s="101"/>
      <c r="FP58" s="101"/>
      <c r="FQ58" s="101"/>
      <c r="FR58" s="101"/>
      <c r="FS58" s="101"/>
      <c r="FT58" s="101"/>
      <c r="FU58" s="101"/>
      <c r="FV58" s="101"/>
      <c r="FW58" s="101"/>
      <c r="FX58" s="101"/>
      <c r="FY58" s="101"/>
      <c r="FZ58" s="101"/>
      <c r="GA58" s="101"/>
      <c r="GB58" s="101"/>
      <c r="GC58" s="101"/>
      <c r="GD58" s="101"/>
      <c r="GE58" s="101"/>
      <c r="GF58" s="101"/>
      <c r="GG58" s="101"/>
      <c r="GH58" s="101"/>
      <c r="GI58" s="101"/>
      <c r="GJ58" s="101"/>
      <c r="GK58" s="101"/>
      <c r="GL58" s="101"/>
      <c r="GM58" s="101"/>
      <c r="GN58" s="101"/>
      <c r="GO58" s="101"/>
      <c r="GP58" s="101"/>
      <c r="GQ58" s="101"/>
      <c r="GR58" s="101"/>
      <c r="GS58" s="101"/>
      <c r="GT58" s="101"/>
      <c r="GU58" s="101"/>
      <c r="GV58" s="101"/>
      <c r="GW58" s="101"/>
      <c r="GX58" s="101"/>
      <c r="GY58" s="101"/>
      <c r="GZ58" s="101"/>
      <c r="HA58" s="101"/>
      <c r="HB58" s="101"/>
      <c r="HC58" s="101"/>
      <c r="HD58" s="101"/>
      <c r="HE58" s="101"/>
      <c r="HF58" s="101"/>
      <c r="HG58" s="101"/>
      <c r="HH58" s="101"/>
      <c r="HI58" s="101"/>
      <c r="HJ58" s="101"/>
      <c r="HK58" s="101"/>
      <c r="HL58" s="101"/>
      <c r="HM58" s="101"/>
    </row>
    <row r="59" spans="1:221" s="21" customFormat="1">
      <c r="A59" s="133" t="s">
        <v>43</v>
      </c>
      <c r="B59" s="134"/>
      <c r="C59" s="135"/>
      <c r="D59" s="40" t="str">
        <f>IFERROR((((2*(ABS((D57-D58))))/(D58+D57))*100),Refs!$C$14)</f>
        <v>N/A</v>
      </c>
      <c r="E59" s="41">
        <f>IFERROR((((2*(ABS((E57-E58))))/(E58+E57))*100),Refs!$C$14)</f>
        <v>0</v>
      </c>
      <c r="F59" s="41">
        <f>IFERROR((((2*(ABS((F57-F58))))/(F58+F57))*100),Refs!$C$14)</f>
        <v>0</v>
      </c>
      <c r="G59" s="41" t="str">
        <f>IFERROR((((2*(ABS((G57-G58))))/(G58+G57))*100),Refs!$C$14)</f>
        <v>N/A</v>
      </c>
      <c r="H59" s="41">
        <f>IFERROR((((2*(ABS((H57-H58))))/(H58+H57))*100),Refs!$C$14)</f>
        <v>0</v>
      </c>
      <c r="I59" s="41" t="str">
        <f>IFERROR((((2*(ABS((I57-I58))))/(I58+I57))*100),Refs!$C$14)</f>
        <v>N/A</v>
      </c>
      <c r="J59" s="41" t="str">
        <f>IFERROR((((2*(ABS((J57-J58))))/(J58+J57))*100),Refs!$C$14)</f>
        <v>N/A</v>
      </c>
      <c r="K59" s="41">
        <f>IFERROR((((2*(ABS((K57-K58))))/(K58+K57))*100),Refs!$C$14)</f>
        <v>2.5028441410693971</v>
      </c>
      <c r="L59" s="41">
        <f>IFERROR((((2*(ABS((L57-L58))))/(L58+L57))*100),Refs!$C$14)</f>
        <v>3.4229828850855708</v>
      </c>
      <c r="M59" s="41">
        <f>IFERROR((((2*(ABS((M57-M58))))/(M58+M57))*100),Refs!$C$14)</f>
        <v>1.4814814814814816</v>
      </c>
      <c r="N59" s="41" t="str">
        <f>IFERROR((((2*(ABS((N57-N58))))/(N58+N57))*100),Refs!$C$14)</f>
        <v>N/A</v>
      </c>
      <c r="O59" s="41" t="str">
        <f>IFERROR((((2*(ABS((O57-O58))))/(O58+O57))*100),Refs!$C$14)</f>
        <v>N/A</v>
      </c>
      <c r="P59" s="41">
        <f>IFERROR((((2*(ABS((P57-P58))))/(P58+P57))*100),Refs!$C$14)</f>
        <v>1.7804154302670623</v>
      </c>
      <c r="Q59" s="41" t="str">
        <f>IFERROR((((2*(ABS((Q57-Q58))))/(Q58+Q57))*100),Refs!$C$14)</f>
        <v>N/A</v>
      </c>
      <c r="R59" s="41">
        <f>IFERROR((((2*(ABS((R57-R58))))/(R58+R57))*100),Refs!$C$14)</f>
        <v>7.4074074074074066</v>
      </c>
      <c r="S59" s="41">
        <f>IFERROR((((2*(ABS((S57-S58))))/(S58+S57))*100),Refs!$C$14)</f>
        <v>2.8368794326240963</v>
      </c>
      <c r="T59" s="41">
        <f>IFERROR((((2*(ABS((T57-T58))))/(T58+T57))*100),Refs!$C$14)</f>
        <v>2.5056947608200453</v>
      </c>
      <c r="U59" s="41">
        <f>IFERROR((((2*(ABS((U57-U58))))/(U58+U57))*100),Refs!$C$14)</f>
        <v>0.98522167487684731</v>
      </c>
      <c r="V59" s="41" t="str">
        <f>IFERROR((((2*(ABS((V57-V58))))/(V58+V57))*100),Refs!$C$14)</f>
        <v>N/A</v>
      </c>
      <c r="W59" s="41">
        <f>IFERROR((((2*(ABS((W57-W58))))/(W58+W57))*100),Refs!$C$14)</f>
        <v>1.7391304347826086</v>
      </c>
      <c r="X59" s="41">
        <f>IFERROR((((2*(ABS((X57-X58))))/(X58+X57))*100),Refs!$C$14)</f>
        <v>0.82304526748971196</v>
      </c>
      <c r="Y59" s="41">
        <f>IFERROR((((2*(ABS((Y57-Y58))))/(Y58+Y57))*100),Refs!$C$14)</f>
        <v>0.80971659919028049</v>
      </c>
      <c r="Z59" s="41">
        <f>IFERROR((((2*(ABS((Z57-Z58))))/(Z58+Z57))*100),Refs!$C$14)</f>
        <v>3.8260869565217388</v>
      </c>
      <c r="AA59" s="41" t="str">
        <f>IFERROR((((2*(ABS((AA57-AA58))))/(AA58+AA57))*100),Refs!$C$14)</f>
        <v>N/A</v>
      </c>
      <c r="AB59" s="41" t="str">
        <f>IFERROR((((2*(ABS((AB57-AB58))))/(AB58+AB57))*100),Refs!$C$14)</f>
        <v>N/A</v>
      </c>
      <c r="AC59" s="41">
        <f>IFERROR((((2*(ABS((AC57-AC58))))/(AC58+AC57))*100),Refs!$C$14)</f>
        <v>4.6511627906976747</v>
      </c>
      <c r="AD59" s="41" t="str">
        <f>IFERROR((((2*(ABS((AD57-AD58))))/(AD58+AD57))*100),Refs!$C$14)</f>
        <v>N/A</v>
      </c>
      <c r="AE59" s="41">
        <f>IFERROR((((2*(ABS((AE57-AE58))))/(AE58+AE57))*100),Refs!$C$14)</f>
        <v>1.4814814814814816</v>
      </c>
      <c r="AF59" s="41" t="str">
        <f>IFERROR((((2*(ABS((AF57-AF58))))/(AF58+AF57))*100),Refs!$C$14)</f>
        <v>N/A</v>
      </c>
      <c r="AG59" s="41">
        <f>IFERROR((((2*(ABS((AG57-AG58))))/(AG58+AG57))*100),Refs!$C$14)</f>
        <v>28.57142857142858</v>
      </c>
      <c r="AH59" s="41">
        <f>IFERROR((((2*(ABS((AH57-AH58))))/(AH58+AH57))*100),Refs!$C$14)</f>
        <v>8.333333333333341</v>
      </c>
      <c r="AI59" s="41" t="str">
        <f>IFERROR((((2*(ABS((AI57-AI58))))/(AI58+AI57))*100),Refs!$C$14)</f>
        <v>N/A</v>
      </c>
      <c r="AJ59" s="41">
        <f>IFERROR((((2*(ABS((AJ57-AJ58))))/(AJ58+AJ57))*100),Refs!$C$14)</f>
        <v>2.9143897996357011</v>
      </c>
      <c r="AK59" s="42" t="str">
        <f>IFERROR((((2*(ABS((AK57-AK58))))/(AK58+AK57))*100),Refs!$C$14)</f>
        <v>N/A</v>
      </c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  <c r="BM59" s="104"/>
      <c r="BN59" s="104"/>
      <c r="BO59" s="104"/>
      <c r="BP59" s="104"/>
      <c r="BQ59" s="104"/>
      <c r="BR59" s="104"/>
      <c r="BS59" s="104"/>
      <c r="BT59" s="104"/>
      <c r="BU59" s="104"/>
      <c r="BV59" s="104"/>
      <c r="BW59" s="104"/>
      <c r="BX59" s="104"/>
      <c r="BY59" s="104"/>
      <c r="BZ59" s="104"/>
      <c r="CA59" s="104"/>
      <c r="CB59" s="104"/>
      <c r="CC59" s="104"/>
      <c r="CD59" s="104"/>
      <c r="CE59" s="104"/>
      <c r="CF59" s="104"/>
      <c r="CG59" s="104"/>
      <c r="CH59" s="104"/>
      <c r="CI59" s="104"/>
      <c r="CJ59" s="104"/>
      <c r="CK59" s="104"/>
      <c r="CL59" s="104"/>
      <c r="CM59" s="104"/>
      <c r="CN59" s="104"/>
      <c r="CO59" s="104"/>
      <c r="CP59" s="104"/>
      <c r="CQ59" s="104"/>
      <c r="CR59" s="104"/>
      <c r="CS59" s="104"/>
      <c r="CT59" s="104"/>
      <c r="CU59" s="104"/>
      <c r="CV59" s="104"/>
      <c r="CW59" s="104"/>
      <c r="CX59" s="104"/>
      <c r="CY59" s="104"/>
      <c r="CZ59" s="104"/>
      <c r="DA59" s="104"/>
      <c r="DB59" s="104"/>
      <c r="DC59" s="104"/>
      <c r="DD59" s="104"/>
      <c r="DE59" s="104"/>
      <c r="DF59" s="104"/>
      <c r="DG59" s="104"/>
      <c r="DH59" s="104"/>
      <c r="DI59" s="104"/>
      <c r="DJ59" s="104"/>
      <c r="DK59" s="104"/>
      <c r="DL59" s="104"/>
      <c r="DM59" s="104"/>
      <c r="DN59" s="104"/>
      <c r="DO59" s="104"/>
      <c r="DP59" s="104"/>
      <c r="DQ59" s="104"/>
      <c r="DR59" s="104"/>
      <c r="DS59" s="104"/>
      <c r="DT59" s="104"/>
      <c r="DU59" s="104"/>
      <c r="DV59" s="104"/>
      <c r="DW59" s="104"/>
      <c r="DX59" s="104"/>
      <c r="DY59" s="104"/>
      <c r="DZ59" s="104"/>
      <c r="EA59" s="104"/>
      <c r="EB59" s="104"/>
      <c r="EC59" s="104"/>
      <c r="ED59" s="104"/>
      <c r="EE59" s="104"/>
      <c r="EF59" s="104"/>
      <c r="EG59" s="104"/>
      <c r="EH59" s="104"/>
      <c r="EI59" s="104"/>
      <c r="EJ59" s="104"/>
      <c r="EK59" s="104"/>
      <c r="EL59" s="104"/>
      <c r="EM59" s="104"/>
      <c r="EN59" s="104"/>
      <c r="EO59" s="104"/>
      <c r="EP59" s="104"/>
      <c r="EQ59" s="104"/>
      <c r="ER59" s="104"/>
      <c r="ES59" s="104"/>
      <c r="ET59" s="104"/>
      <c r="EU59" s="104"/>
      <c r="EV59" s="104"/>
      <c r="EW59" s="104"/>
      <c r="EX59" s="104"/>
      <c r="EY59" s="104"/>
      <c r="EZ59" s="104"/>
      <c r="FA59" s="104"/>
      <c r="FB59" s="104"/>
      <c r="FC59" s="104"/>
      <c r="FD59" s="104"/>
      <c r="FE59" s="104"/>
      <c r="FF59" s="104"/>
      <c r="FG59" s="104"/>
      <c r="FH59" s="104"/>
      <c r="FI59" s="104"/>
      <c r="FJ59" s="104"/>
      <c r="FK59" s="104"/>
      <c r="FL59" s="104"/>
      <c r="FM59" s="104"/>
      <c r="FN59" s="104"/>
      <c r="FO59" s="104"/>
      <c r="FP59" s="104"/>
      <c r="FQ59" s="104"/>
      <c r="FR59" s="104"/>
      <c r="FS59" s="104"/>
      <c r="FT59" s="104"/>
      <c r="FU59" s="104"/>
      <c r="FV59" s="104"/>
      <c r="FW59" s="104"/>
      <c r="FX59" s="104"/>
      <c r="FY59" s="104"/>
      <c r="FZ59" s="104"/>
      <c r="GA59" s="104"/>
      <c r="GB59" s="104"/>
      <c r="GC59" s="104"/>
      <c r="GD59" s="104"/>
      <c r="GE59" s="104"/>
      <c r="GF59" s="104"/>
      <c r="GG59" s="104"/>
      <c r="GH59" s="104"/>
      <c r="GI59" s="104"/>
      <c r="GJ59" s="104"/>
      <c r="GK59" s="104"/>
      <c r="GL59" s="104"/>
      <c r="GM59" s="104"/>
      <c r="GN59" s="104"/>
      <c r="GO59" s="104"/>
      <c r="GP59" s="104"/>
      <c r="GQ59" s="104"/>
      <c r="GR59" s="104"/>
      <c r="GS59" s="104"/>
      <c r="GT59" s="104"/>
      <c r="GU59" s="104"/>
      <c r="GV59" s="104"/>
      <c r="GW59" s="104"/>
      <c r="GX59" s="104"/>
      <c r="GY59" s="104"/>
      <c r="GZ59" s="104"/>
      <c r="HA59" s="104"/>
      <c r="HB59" s="104"/>
      <c r="HC59" s="104"/>
      <c r="HD59" s="104"/>
      <c r="HE59" s="104"/>
      <c r="HF59" s="104"/>
      <c r="HG59" s="104"/>
      <c r="HH59" s="104"/>
      <c r="HI59" s="104"/>
      <c r="HJ59" s="104"/>
      <c r="HK59" s="104"/>
      <c r="HL59" s="104"/>
      <c r="HM59" s="104"/>
    </row>
    <row r="60" spans="1:221" s="13" customFormat="1">
      <c r="A60" s="136" t="s">
        <v>110</v>
      </c>
      <c r="B60" s="137"/>
      <c r="C60" s="138"/>
      <c r="D60" s="43"/>
      <c r="E60" s="44"/>
      <c r="F60" s="44"/>
      <c r="G60" s="27"/>
      <c r="H60" s="27"/>
      <c r="I60" s="44"/>
      <c r="J60" s="27"/>
      <c r="K60" s="44"/>
      <c r="L60" s="27"/>
      <c r="M60" s="27"/>
      <c r="N60" s="27"/>
      <c r="O60" s="26"/>
      <c r="P60" s="44"/>
      <c r="Q60" s="27"/>
      <c r="R60" s="44"/>
      <c r="S60" s="27"/>
      <c r="T60" s="27"/>
      <c r="U60" s="44"/>
      <c r="V60" s="44"/>
      <c r="W60" s="44"/>
      <c r="X60" s="27"/>
      <c r="Y60" s="26"/>
      <c r="Z60" s="44"/>
      <c r="AA60" s="27"/>
      <c r="AB60" s="44"/>
      <c r="AC60" s="27"/>
      <c r="AD60" s="44"/>
      <c r="AE60" s="45"/>
      <c r="AF60" s="27"/>
      <c r="AG60" s="46"/>
      <c r="AH60" s="27"/>
      <c r="AI60" s="27"/>
      <c r="AJ60" s="27"/>
      <c r="AK60" s="47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AZ60" s="101"/>
      <c r="BA60" s="101"/>
      <c r="BB60" s="101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1"/>
      <c r="BN60" s="101"/>
      <c r="BO60" s="101"/>
      <c r="BP60" s="101"/>
      <c r="BQ60" s="101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C60" s="101"/>
      <c r="CD60" s="101"/>
      <c r="CE60" s="101"/>
      <c r="CF60" s="101"/>
      <c r="CG60" s="101"/>
      <c r="CH60" s="101"/>
      <c r="CI60" s="101"/>
      <c r="CJ60" s="101"/>
      <c r="CK60" s="101"/>
      <c r="CL60" s="101"/>
      <c r="CM60" s="101"/>
      <c r="CN60" s="101"/>
      <c r="CO60" s="101"/>
      <c r="CP60" s="101"/>
      <c r="CQ60" s="101"/>
      <c r="CR60" s="101"/>
      <c r="CS60" s="101"/>
      <c r="CT60" s="101"/>
      <c r="CU60" s="101"/>
      <c r="CV60" s="101"/>
      <c r="CW60" s="101"/>
      <c r="CX60" s="101"/>
      <c r="CY60" s="101"/>
      <c r="CZ60" s="101"/>
      <c r="DA60" s="101"/>
      <c r="DB60" s="101"/>
      <c r="DC60" s="101"/>
      <c r="DD60" s="101"/>
      <c r="DE60" s="101"/>
      <c r="DF60" s="101"/>
      <c r="DG60" s="101"/>
      <c r="DH60" s="101"/>
      <c r="DI60" s="101"/>
      <c r="DJ60" s="101"/>
      <c r="DK60" s="101"/>
      <c r="DL60" s="101"/>
      <c r="DM60" s="101"/>
      <c r="DN60" s="101"/>
      <c r="DO60" s="101"/>
      <c r="DP60" s="101"/>
      <c r="DQ60" s="101"/>
      <c r="DR60" s="101"/>
      <c r="DS60" s="101"/>
      <c r="DT60" s="101"/>
      <c r="DU60" s="101"/>
      <c r="DV60" s="101"/>
      <c r="DW60" s="101"/>
      <c r="DX60" s="101"/>
      <c r="DY60" s="101"/>
      <c r="DZ60" s="101"/>
      <c r="EA60" s="101"/>
      <c r="EB60" s="101"/>
      <c r="EC60" s="101"/>
      <c r="ED60" s="101"/>
      <c r="EE60" s="101"/>
      <c r="EF60" s="101"/>
      <c r="EG60" s="101"/>
      <c r="EH60" s="101"/>
      <c r="EI60" s="101"/>
      <c r="EJ60" s="101"/>
      <c r="EK60" s="101"/>
      <c r="EL60" s="101"/>
      <c r="EM60" s="101"/>
      <c r="EN60" s="101"/>
      <c r="EO60" s="101"/>
      <c r="EP60" s="101"/>
      <c r="EQ60" s="101"/>
      <c r="ER60" s="101"/>
      <c r="ES60" s="101"/>
      <c r="ET60" s="101"/>
      <c r="EU60" s="101"/>
      <c r="EV60" s="101"/>
      <c r="EW60" s="101"/>
      <c r="EX60" s="101"/>
      <c r="EY60" s="101"/>
      <c r="EZ60" s="101"/>
      <c r="FA60" s="101"/>
      <c r="FB60" s="101"/>
      <c r="FC60" s="101"/>
      <c r="FD60" s="101"/>
      <c r="FE60" s="101"/>
      <c r="FF60" s="101"/>
      <c r="FG60" s="101"/>
      <c r="FH60" s="101"/>
      <c r="FI60" s="101"/>
      <c r="FJ60" s="101"/>
      <c r="FK60" s="101"/>
      <c r="FL60" s="101"/>
      <c r="FM60" s="101"/>
      <c r="FN60" s="101"/>
      <c r="FO60" s="101"/>
      <c r="FP60" s="101"/>
      <c r="FQ60" s="101"/>
      <c r="FR60" s="101"/>
      <c r="FS60" s="101"/>
      <c r="FT60" s="101"/>
      <c r="FU60" s="101"/>
      <c r="FV60" s="101"/>
      <c r="FW60" s="101"/>
      <c r="FX60" s="101"/>
      <c r="FY60" s="101"/>
      <c r="FZ60" s="101"/>
      <c r="GA60" s="101"/>
      <c r="GB60" s="101"/>
      <c r="GC60" s="101"/>
      <c r="GD60" s="101"/>
      <c r="GE60" s="101"/>
      <c r="GF60" s="101"/>
      <c r="GG60" s="101"/>
      <c r="GH60" s="101"/>
      <c r="GI60" s="101"/>
      <c r="GJ60" s="101"/>
      <c r="GK60" s="101"/>
      <c r="GL60" s="101"/>
      <c r="GM60" s="101"/>
      <c r="GN60" s="101"/>
      <c r="GO60" s="101"/>
      <c r="GP60" s="101"/>
      <c r="GQ60" s="101"/>
      <c r="GR60" s="101"/>
      <c r="GS60" s="101"/>
      <c r="GT60" s="101"/>
      <c r="GU60" s="101"/>
      <c r="GV60" s="101"/>
      <c r="GW60" s="101"/>
      <c r="GX60" s="101"/>
      <c r="GY60" s="101"/>
      <c r="GZ60" s="101"/>
      <c r="HA60" s="101"/>
      <c r="HB60" s="101"/>
      <c r="HC60" s="101"/>
      <c r="HD60" s="101"/>
      <c r="HE60" s="101"/>
      <c r="HF60" s="101"/>
      <c r="HG60" s="101"/>
      <c r="HH60" s="101"/>
      <c r="HI60" s="101"/>
      <c r="HJ60" s="101"/>
      <c r="HK60" s="101"/>
      <c r="HL60" s="101"/>
      <c r="HM60" s="101"/>
    </row>
    <row r="61" spans="1:221" s="13" customFormat="1">
      <c r="A61" s="136" t="s">
        <v>111</v>
      </c>
      <c r="B61" s="137"/>
      <c r="C61" s="138"/>
      <c r="D61" s="43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48"/>
      <c r="P61" s="27"/>
      <c r="Q61" s="27"/>
      <c r="R61" s="27"/>
      <c r="S61" s="27"/>
      <c r="T61" s="27"/>
      <c r="U61" s="27"/>
      <c r="V61" s="27"/>
      <c r="W61" s="27"/>
      <c r="X61" s="27"/>
      <c r="Y61" s="48"/>
      <c r="Z61" s="27"/>
      <c r="AA61" s="27"/>
      <c r="AB61" s="27"/>
      <c r="AC61" s="27"/>
      <c r="AD61" s="27"/>
      <c r="AE61" s="45"/>
      <c r="AF61" s="27"/>
      <c r="AG61" s="46"/>
      <c r="AH61" s="27"/>
      <c r="AI61" s="27"/>
      <c r="AJ61" s="27"/>
      <c r="AK61" s="47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AZ61" s="101"/>
      <c r="BA61" s="101"/>
      <c r="BB61" s="101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1"/>
      <c r="BN61" s="101"/>
      <c r="BO61" s="101"/>
      <c r="BP61" s="101"/>
      <c r="BQ61" s="101"/>
      <c r="BR61" s="101"/>
      <c r="BS61" s="101"/>
      <c r="BT61" s="101"/>
      <c r="BU61" s="101"/>
      <c r="BV61" s="101"/>
      <c r="BW61" s="101"/>
      <c r="BX61" s="101"/>
      <c r="BY61" s="101"/>
      <c r="BZ61" s="101"/>
      <c r="CA61" s="101"/>
      <c r="CB61" s="101"/>
      <c r="CC61" s="101"/>
      <c r="CD61" s="101"/>
      <c r="CE61" s="101"/>
      <c r="CF61" s="101"/>
      <c r="CG61" s="101"/>
      <c r="CH61" s="101"/>
      <c r="CI61" s="101"/>
      <c r="CJ61" s="101"/>
      <c r="CK61" s="101"/>
      <c r="CL61" s="101"/>
      <c r="CM61" s="101"/>
      <c r="CN61" s="101"/>
      <c r="CO61" s="101"/>
      <c r="CP61" s="101"/>
      <c r="CQ61" s="101"/>
      <c r="CR61" s="101"/>
      <c r="CS61" s="101"/>
      <c r="CT61" s="101"/>
      <c r="CU61" s="101"/>
      <c r="CV61" s="101"/>
      <c r="CW61" s="101"/>
      <c r="CX61" s="101"/>
      <c r="CY61" s="101"/>
      <c r="CZ61" s="101"/>
      <c r="DA61" s="101"/>
      <c r="DB61" s="101"/>
      <c r="DC61" s="101"/>
      <c r="DD61" s="101"/>
      <c r="DE61" s="101"/>
      <c r="DF61" s="101"/>
      <c r="DG61" s="101"/>
      <c r="DH61" s="101"/>
      <c r="DI61" s="101"/>
      <c r="DJ61" s="101"/>
      <c r="DK61" s="101"/>
      <c r="DL61" s="101"/>
      <c r="DM61" s="101"/>
      <c r="DN61" s="101"/>
      <c r="DO61" s="101"/>
      <c r="DP61" s="101"/>
      <c r="DQ61" s="101"/>
      <c r="DR61" s="101"/>
      <c r="DS61" s="101"/>
      <c r="DT61" s="101"/>
      <c r="DU61" s="101"/>
      <c r="DV61" s="101"/>
      <c r="DW61" s="101"/>
      <c r="DX61" s="101"/>
      <c r="DY61" s="101"/>
      <c r="DZ61" s="101"/>
      <c r="EA61" s="101"/>
      <c r="EB61" s="101"/>
      <c r="EC61" s="101"/>
      <c r="ED61" s="101"/>
      <c r="EE61" s="101"/>
      <c r="EF61" s="101"/>
      <c r="EG61" s="101"/>
      <c r="EH61" s="101"/>
      <c r="EI61" s="101"/>
      <c r="EJ61" s="101"/>
      <c r="EK61" s="101"/>
      <c r="EL61" s="101"/>
      <c r="EM61" s="101"/>
      <c r="EN61" s="101"/>
      <c r="EO61" s="101"/>
      <c r="EP61" s="101"/>
      <c r="EQ61" s="101"/>
      <c r="ER61" s="101"/>
      <c r="ES61" s="101"/>
      <c r="ET61" s="101"/>
      <c r="EU61" s="101"/>
      <c r="EV61" s="101"/>
      <c r="EW61" s="101"/>
      <c r="EX61" s="101"/>
      <c r="EY61" s="101"/>
      <c r="EZ61" s="101"/>
      <c r="FA61" s="101"/>
      <c r="FB61" s="101"/>
      <c r="FC61" s="101"/>
      <c r="FD61" s="101"/>
      <c r="FE61" s="101"/>
      <c r="FF61" s="101"/>
      <c r="FG61" s="101"/>
      <c r="FH61" s="101"/>
      <c r="FI61" s="101"/>
      <c r="FJ61" s="101"/>
      <c r="FK61" s="101"/>
      <c r="FL61" s="101"/>
      <c r="FM61" s="101"/>
      <c r="FN61" s="101"/>
      <c r="FO61" s="101"/>
      <c r="FP61" s="101"/>
      <c r="FQ61" s="101"/>
      <c r="FR61" s="101"/>
      <c r="FS61" s="101"/>
      <c r="FT61" s="101"/>
      <c r="FU61" s="101"/>
      <c r="FV61" s="101"/>
      <c r="FW61" s="101"/>
      <c r="FX61" s="101"/>
      <c r="FY61" s="101"/>
      <c r="FZ61" s="101"/>
      <c r="GA61" s="101"/>
      <c r="GB61" s="101"/>
      <c r="GC61" s="101"/>
      <c r="GD61" s="101"/>
      <c r="GE61" s="101"/>
      <c r="GF61" s="101"/>
      <c r="GG61" s="101"/>
      <c r="GH61" s="101"/>
      <c r="GI61" s="101"/>
      <c r="GJ61" s="101"/>
      <c r="GK61" s="101"/>
      <c r="GL61" s="101"/>
      <c r="GM61" s="101"/>
      <c r="GN61" s="101"/>
      <c r="GO61" s="101"/>
      <c r="GP61" s="101"/>
      <c r="GQ61" s="101"/>
      <c r="GR61" s="101"/>
      <c r="GS61" s="101"/>
      <c r="GT61" s="101"/>
      <c r="GU61" s="101"/>
      <c r="GV61" s="101"/>
      <c r="GW61" s="101"/>
      <c r="GX61" s="101"/>
      <c r="GY61" s="101"/>
      <c r="GZ61" s="101"/>
      <c r="HA61" s="101"/>
      <c r="HB61" s="101"/>
      <c r="HC61" s="101"/>
      <c r="HD61" s="101"/>
      <c r="HE61" s="101"/>
      <c r="HF61" s="101"/>
      <c r="HG61" s="101"/>
      <c r="HH61" s="101"/>
      <c r="HI61" s="101"/>
      <c r="HJ61" s="101"/>
      <c r="HK61" s="101"/>
      <c r="HL61" s="101"/>
      <c r="HM61" s="101"/>
    </row>
    <row r="62" spans="1:221" s="14" customFormat="1" ht="15.75" thickBot="1">
      <c r="A62" s="139" t="s">
        <v>112</v>
      </c>
      <c r="B62" s="140"/>
      <c r="C62" s="141"/>
      <c r="D62" s="49"/>
      <c r="E62" s="50"/>
      <c r="F62" s="50"/>
      <c r="G62" s="51"/>
      <c r="H62" s="51"/>
      <c r="I62" s="50"/>
      <c r="J62" s="51"/>
      <c r="K62" s="50"/>
      <c r="L62" s="51"/>
      <c r="M62" s="51"/>
      <c r="N62" s="51"/>
      <c r="O62" s="52"/>
      <c r="P62" s="50"/>
      <c r="Q62" s="51"/>
      <c r="R62" s="50"/>
      <c r="S62" s="51"/>
      <c r="T62" s="51"/>
      <c r="U62" s="50"/>
      <c r="V62" s="50"/>
      <c r="W62" s="50"/>
      <c r="X62" s="51"/>
      <c r="Y62" s="52"/>
      <c r="Z62" s="50"/>
      <c r="AA62" s="51"/>
      <c r="AB62" s="50"/>
      <c r="AC62" s="51"/>
      <c r="AD62" s="50"/>
      <c r="AE62" s="53"/>
      <c r="AF62" s="51"/>
      <c r="AG62" s="54"/>
      <c r="AH62" s="51"/>
      <c r="AI62" s="51"/>
      <c r="AJ62" s="51"/>
      <c r="AK62" s="55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AZ62" s="101"/>
      <c r="BA62" s="101"/>
      <c r="BB62" s="101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1"/>
      <c r="BN62" s="101"/>
      <c r="BO62" s="101"/>
      <c r="BP62" s="101"/>
      <c r="BQ62" s="101"/>
      <c r="BR62" s="101"/>
      <c r="BS62" s="101"/>
      <c r="BT62" s="101"/>
      <c r="BU62" s="101"/>
      <c r="BV62" s="101"/>
      <c r="BW62" s="101"/>
      <c r="BX62" s="101"/>
      <c r="BY62" s="101"/>
      <c r="BZ62" s="101"/>
      <c r="CA62" s="101"/>
      <c r="CB62" s="101"/>
      <c r="CC62" s="101"/>
      <c r="CD62" s="101"/>
      <c r="CE62" s="101"/>
      <c r="CF62" s="101"/>
      <c r="CG62" s="101"/>
      <c r="CH62" s="101"/>
      <c r="CI62" s="101"/>
      <c r="CJ62" s="101"/>
      <c r="CK62" s="101"/>
      <c r="CL62" s="101"/>
      <c r="CM62" s="101"/>
      <c r="CN62" s="101"/>
      <c r="CO62" s="101"/>
      <c r="CP62" s="101"/>
      <c r="CQ62" s="101"/>
      <c r="CR62" s="101"/>
      <c r="CS62" s="101"/>
      <c r="CT62" s="101"/>
      <c r="CU62" s="101"/>
      <c r="CV62" s="101"/>
      <c r="CW62" s="101"/>
      <c r="CX62" s="101"/>
      <c r="CY62" s="101"/>
      <c r="CZ62" s="101"/>
      <c r="DA62" s="101"/>
      <c r="DB62" s="101"/>
      <c r="DC62" s="101"/>
      <c r="DD62" s="101"/>
      <c r="DE62" s="101"/>
      <c r="DF62" s="101"/>
      <c r="DG62" s="101"/>
      <c r="DH62" s="101"/>
      <c r="DI62" s="101"/>
      <c r="DJ62" s="101"/>
      <c r="DK62" s="101"/>
      <c r="DL62" s="101"/>
      <c r="DM62" s="101"/>
      <c r="DN62" s="101"/>
      <c r="DO62" s="101"/>
      <c r="DP62" s="101"/>
      <c r="DQ62" s="101"/>
      <c r="DR62" s="101"/>
      <c r="DS62" s="101"/>
      <c r="DT62" s="101"/>
      <c r="DU62" s="101"/>
      <c r="DV62" s="101"/>
      <c r="DW62" s="101"/>
      <c r="DX62" s="101"/>
      <c r="DY62" s="101"/>
      <c r="DZ62" s="101"/>
      <c r="EA62" s="101"/>
      <c r="EB62" s="101"/>
      <c r="EC62" s="101"/>
      <c r="ED62" s="101"/>
      <c r="EE62" s="101"/>
      <c r="EF62" s="101"/>
      <c r="EG62" s="101"/>
      <c r="EH62" s="101"/>
      <c r="EI62" s="101"/>
      <c r="EJ62" s="101"/>
      <c r="EK62" s="101"/>
      <c r="EL62" s="101"/>
      <c r="EM62" s="101"/>
      <c r="EN62" s="101"/>
      <c r="EO62" s="101"/>
      <c r="EP62" s="101"/>
      <c r="EQ62" s="101"/>
      <c r="ER62" s="101"/>
      <c r="ES62" s="101"/>
      <c r="ET62" s="101"/>
      <c r="EU62" s="101"/>
      <c r="EV62" s="101"/>
      <c r="EW62" s="101"/>
      <c r="EX62" s="101"/>
      <c r="EY62" s="101"/>
      <c r="EZ62" s="101"/>
      <c r="FA62" s="101"/>
      <c r="FB62" s="101"/>
      <c r="FC62" s="101"/>
      <c r="FD62" s="101"/>
      <c r="FE62" s="101"/>
      <c r="FF62" s="101"/>
      <c r="FG62" s="101"/>
      <c r="FH62" s="101"/>
      <c r="FI62" s="101"/>
      <c r="FJ62" s="101"/>
      <c r="FK62" s="101"/>
      <c r="FL62" s="101"/>
      <c r="FM62" s="101"/>
      <c r="FN62" s="101"/>
      <c r="FO62" s="101"/>
      <c r="FP62" s="101"/>
      <c r="FQ62" s="101"/>
      <c r="FR62" s="101"/>
      <c r="FS62" s="101"/>
      <c r="FT62" s="101"/>
      <c r="FU62" s="101"/>
      <c r="FV62" s="101"/>
      <c r="FW62" s="101"/>
      <c r="FX62" s="101"/>
      <c r="FY62" s="101"/>
      <c r="FZ62" s="101"/>
      <c r="GA62" s="101"/>
      <c r="GB62" s="101"/>
      <c r="GC62" s="101"/>
      <c r="GD62" s="101"/>
      <c r="GE62" s="101"/>
      <c r="GF62" s="101"/>
      <c r="GG62" s="101"/>
      <c r="GH62" s="101"/>
      <c r="GI62" s="101"/>
      <c r="GJ62" s="101"/>
      <c r="GK62" s="101"/>
      <c r="GL62" s="101"/>
      <c r="GM62" s="101"/>
      <c r="GN62" s="101"/>
      <c r="GO62" s="101"/>
      <c r="GP62" s="101"/>
      <c r="GQ62" s="101"/>
      <c r="GR62" s="101"/>
      <c r="GS62" s="101"/>
      <c r="GT62" s="101"/>
      <c r="GU62" s="101"/>
      <c r="GV62" s="101"/>
      <c r="GW62" s="101"/>
      <c r="GX62" s="101"/>
      <c r="GY62" s="101"/>
      <c r="GZ62" s="101"/>
      <c r="HA62" s="101"/>
      <c r="HB62" s="101"/>
      <c r="HC62" s="101"/>
      <c r="HD62" s="101"/>
      <c r="HE62" s="101"/>
      <c r="HF62" s="101"/>
      <c r="HG62" s="101"/>
      <c r="HH62" s="101"/>
      <c r="HI62" s="101"/>
      <c r="HJ62" s="101"/>
      <c r="HK62" s="101"/>
      <c r="HL62" s="101"/>
      <c r="HM62" s="101"/>
    </row>
    <row r="63" spans="1:221" s="1" customFormat="1">
      <c r="D63" s="83"/>
      <c r="E63" s="12" t="s">
        <v>109</v>
      </c>
      <c r="AE63" s="4"/>
      <c r="AG63" s="3"/>
      <c r="AK63" s="107"/>
      <c r="AL63" s="105"/>
      <c r="AM63" s="105"/>
      <c r="AN63" s="105"/>
      <c r="AO63" s="105"/>
      <c r="AP63" s="105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5"/>
      <c r="BB63" s="105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5"/>
      <c r="BN63" s="105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5"/>
      <c r="BZ63" s="105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5"/>
      <c r="CM63" s="105"/>
      <c r="CN63" s="105"/>
      <c r="CO63" s="105"/>
      <c r="CP63" s="105"/>
      <c r="CQ63" s="105"/>
      <c r="CR63" s="105"/>
      <c r="CS63" s="105"/>
      <c r="CT63" s="105"/>
      <c r="CU63" s="105"/>
      <c r="CV63" s="105"/>
      <c r="CW63" s="105"/>
      <c r="CX63" s="105"/>
      <c r="CY63" s="105"/>
      <c r="CZ63" s="105"/>
      <c r="DA63" s="105"/>
      <c r="DB63" s="105"/>
      <c r="DC63" s="105"/>
      <c r="DD63" s="105"/>
      <c r="DE63" s="105"/>
      <c r="DF63" s="105"/>
      <c r="DG63" s="105"/>
      <c r="DH63" s="105"/>
      <c r="DI63" s="105"/>
      <c r="DJ63" s="105"/>
      <c r="DK63" s="105"/>
      <c r="DL63" s="105"/>
      <c r="DM63" s="105"/>
      <c r="DN63" s="105"/>
      <c r="DO63" s="105"/>
      <c r="DP63" s="105"/>
      <c r="DQ63" s="105"/>
      <c r="DR63" s="105"/>
      <c r="DS63" s="105"/>
      <c r="DT63" s="105"/>
      <c r="DU63" s="105"/>
      <c r="DV63" s="105"/>
      <c r="DW63" s="105"/>
      <c r="DX63" s="105"/>
      <c r="DY63" s="105"/>
      <c r="DZ63" s="105"/>
      <c r="EA63" s="105"/>
      <c r="EB63" s="105"/>
      <c r="EC63" s="105"/>
      <c r="ED63" s="105"/>
      <c r="EE63" s="105"/>
      <c r="EF63" s="105"/>
      <c r="EG63" s="105"/>
      <c r="EH63" s="105"/>
      <c r="EI63" s="105"/>
      <c r="EJ63" s="105"/>
      <c r="EK63" s="105"/>
      <c r="EL63" s="105"/>
      <c r="EM63" s="105"/>
      <c r="EN63" s="105"/>
      <c r="EO63" s="105"/>
      <c r="EP63" s="105"/>
      <c r="EQ63" s="105"/>
      <c r="ER63" s="105"/>
      <c r="ES63" s="105"/>
      <c r="ET63" s="105"/>
      <c r="EU63" s="105"/>
      <c r="EV63" s="105"/>
      <c r="EW63" s="105"/>
      <c r="EX63" s="105"/>
      <c r="EY63" s="105"/>
      <c r="EZ63" s="105"/>
      <c r="FA63" s="105"/>
      <c r="FB63" s="105"/>
      <c r="FC63" s="105"/>
      <c r="FD63" s="105"/>
      <c r="FE63" s="105"/>
      <c r="FF63" s="105"/>
      <c r="FG63" s="105"/>
      <c r="FH63" s="105"/>
      <c r="FI63" s="105"/>
      <c r="FJ63" s="105"/>
      <c r="FK63" s="105"/>
      <c r="FL63" s="105"/>
      <c r="FM63" s="105"/>
      <c r="FN63" s="105"/>
      <c r="FO63" s="105"/>
      <c r="FP63" s="105"/>
      <c r="FQ63" s="105"/>
      <c r="FR63" s="105"/>
      <c r="FS63" s="105"/>
      <c r="FT63" s="105"/>
      <c r="FU63" s="105"/>
      <c r="FV63" s="105"/>
      <c r="FW63" s="105"/>
      <c r="FX63" s="105"/>
      <c r="FY63" s="105"/>
      <c r="FZ63" s="105"/>
      <c r="GA63" s="105"/>
      <c r="GB63" s="105"/>
      <c r="GC63" s="105"/>
      <c r="GD63" s="105"/>
      <c r="GE63" s="105"/>
      <c r="GF63" s="105"/>
      <c r="GG63" s="105"/>
      <c r="GH63" s="105"/>
      <c r="GI63" s="105"/>
      <c r="GJ63" s="105"/>
      <c r="GK63" s="105"/>
      <c r="GL63" s="105"/>
      <c r="GM63" s="105"/>
      <c r="GN63" s="105"/>
      <c r="GO63" s="105"/>
      <c r="GP63" s="105"/>
      <c r="GQ63" s="105"/>
      <c r="GR63" s="105"/>
      <c r="GS63" s="105"/>
      <c r="GT63" s="105"/>
      <c r="GU63" s="105"/>
      <c r="GV63" s="105"/>
      <c r="GW63" s="105"/>
      <c r="GX63" s="105"/>
      <c r="GY63" s="105"/>
      <c r="GZ63" s="105"/>
      <c r="HA63" s="105"/>
      <c r="HB63" s="105"/>
      <c r="HC63" s="105"/>
      <c r="HD63" s="105"/>
      <c r="HE63" s="105"/>
      <c r="HF63" s="105"/>
      <c r="HG63" s="105"/>
      <c r="HH63" s="105"/>
      <c r="HI63" s="105"/>
      <c r="HJ63" s="105"/>
      <c r="HK63" s="105"/>
      <c r="HL63" s="105"/>
      <c r="HM63" s="105"/>
    </row>
    <row r="64" spans="1:221" s="1" customFormat="1">
      <c r="D64" s="82"/>
      <c r="E64" s="12" t="s">
        <v>268</v>
      </c>
      <c r="AE64" s="4"/>
      <c r="AG64" s="3"/>
      <c r="AK64" s="84"/>
      <c r="AL64" s="105"/>
      <c r="AM64" s="105"/>
      <c r="AN64" s="105"/>
      <c r="AO64" s="105"/>
      <c r="AP64" s="105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5"/>
      <c r="BB64" s="105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5"/>
      <c r="BN64" s="105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5"/>
      <c r="BZ64" s="105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5"/>
      <c r="CM64" s="105"/>
      <c r="CN64" s="105"/>
      <c r="CO64" s="105"/>
      <c r="CP64" s="105"/>
      <c r="CQ64" s="105"/>
      <c r="CR64" s="105"/>
      <c r="CS64" s="105"/>
      <c r="CT64" s="105"/>
      <c r="CU64" s="105"/>
      <c r="CV64" s="105"/>
      <c r="CW64" s="105"/>
      <c r="CX64" s="105"/>
      <c r="CY64" s="105"/>
      <c r="CZ64" s="105"/>
      <c r="DA64" s="105"/>
      <c r="DB64" s="105"/>
      <c r="DC64" s="105"/>
      <c r="DD64" s="105"/>
      <c r="DE64" s="105"/>
      <c r="DF64" s="105"/>
      <c r="DG64" s="105"/>
      <c r="DH64" s="105"/>
      <c r="DI64" s="105"/>
      <c r="DJ64" s="105"/>
      <c r="DK64" s="105"/>
      <c r="DL64" s="105"/>
      <c r="DM64" s="105"/>
      <c r="DN64" s="105"/>
      <c r="DO64" s="105"/>
      <c r="DP64" s="105"/>
      <c r="DQ64" s="105"/>
      <c r="DR64" s="105"/>
      <c r="DS64" s="105"/>
      <c r="DT64" s="105"/>
      <c r="DU64" s="105"/>
      <c r="DV64" s="105"/>
      <c r="DW64" s="105"/>
      <c r="DX64" s="105"/>
      <c r="DY64" s="105"/>
      <c r="DZ64" s="105"/>
      <c r="EA64" s="105"/>
      <c r="EB64" s="105"/>
      <c r="EC64" s="105"/>
      <c r="ED64" s="105"/>
      <c r="EE64" s="105"/>
      <c r="EF64" s="105"/>
      <c r="EG64" s="105"/>
      <c r="EH64" s="105"/>
      <c r="EI64" s="105"/>
      <c r="EJ64" s="105"/>
      <c r="EK64" s="105"/>
      <c r="EL64" s="105"/>
      <c r="EM64" s="105"/>
      <c r="EN64" s="105"/>
      <c r="EO64" s="105"/>
      <c r="EP64" s="105"/>
      <c r="EQ64" s="105"/>
      <c r="ER64" s="105"/>
      <c r="ES64" s="105"/>
      <c r="ET64" s="105"/>
      <c r="EU64" s="105"/>
      <c r="EV64" s="105"/>
      <c r="EW64" s="105"/>
      <c r="EX64" s="105"/>
      <c r="EY64" s="105"/>
      <c r="EZ64" s="105"/>
      <c r="FA64" s="105"/>
      <c r="FB64" s="105"/>
      <c r="FC64" s="105"/>
      <c r="FD64" s="105"/>
      <c r="FE64" s="105"/>
      <c r="FF64" s="105"/>
      <c r="FG64" s="105"/>
      <c r="FH64" s="105"/>
      <c r="FI64" s="105"/>
      <c r="FJ64" s="105"/>
      <c r="FK64" s="105"/>
      <c r="FL64" s="105"/>
      <c r="FM64" s="105"/>
      <c r="FN64" s="105"/>
      <c r="FO64" s="105"/>
      <c r="FP64" s="105"/>
      <c r="FQ64" s="105"/>
      <c r="FR64" s="105"/>
      <c r="FS64" s="105"/>
      <c r="FT64" s="105"/>
      <c r="FU64" s="105"/>
      <c r="FV64" s="105"/>
      <c r="FW64" s="105"/>
      <c r="FX64" s="105"/>
      <c r="FY64" s="105"/>
      <c r="FZ64" s="105"/>
      <c r="GA64" s="105"/>
      <c r="GB64" s="105"/>
      <c r="GC64" s="105"/>
      <c r="GD64" s="105"/>
      <c r="GE64" s="105"/>
      <c r="GF64" s="105"/>
      <c r="GG64" s="105"/>
      <c r="GH64" s="105"/>
      <c r="GI64" s="105"/>
      <c r="GJ64" s="105"/>
      <c r="GK64" s="105"/>
      <c r="GL64" s="105"/>
      <c r="GM64" s="105"/>
      <c r="GN64" s="105"/>
      <c r="GO64" s="105"/>
      <c r="GP64" s="105"/>
      <c r="GQ64" s="105"/>
      <c r="GR64" s="105"/>
      <c r="GS64" s="105"/>
      <c r="GT64" s="105"/>
      <c r="GU64" s="105"/>
      <c r="GV64" s="105"/>
      <c r="GW64" s="105"/>
      <c r="GX64" s="105"/>
      <c r="GY64" s="105"/>
      <c r="GZ64" s="105"/>
      <c r="HA64" s="105"/>
      <c r="HB64" s="105"/>
      <c r="HC64" s="105"/>
      <c r="HD64" s="105"/>
      <c r="HE64" s="105"/>
      <c r="HF64" s="105"/>
      <c r="HG64" s="105"/>
      <c r="HH64" s="105"/>
      <c r="HI64" s="105"/>
      <c r="HJ64" s="105"/>
      <c r="HK64" s="105"/>
      <c r="HL64" s="105"/>
      <c r="HM64" s="105"/>
    </row>
    <row r="65" spans="1:221" s="2" customFormat="1" ht="15.75" thickBot="1">
      <c r="D65" s="13"/>
      <c r="E65" s="13"/>
      <c r="AE65" s="102"/>
      <c r="AG65" s="103"/>
      <c r="AK65" s="105"/>
      <c r="AL65" s="105"/>
      <c r="AM65" s="105"/>
      <c r="AN65" s="105"/>
      <c r="AO65" s="105"/>
      <c r="AP65" s="105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5"/>
      <c r="BB65" s="105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5"/>
      <c r="BN65" s="105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5"/>
      <c r="BZ65" s="105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5"/>
      <c r="CM65" s="105"/>
      <c r="CN65" s="105"/>
      <c r="CO65" s="105"/>
      <c r="CP65" s="105"/>
      <c r="CQ65" s="105"/>
      <c r="CR65" s="105"/>
      <c r="CS65" s="105"/>
      <c r="CT65" s="105"/>
      <c r="CU65" s="105"/>
      <c r="CV65" s="105"/>
      <c r="CW65" s="105"/>
      <c r="CX65" s="105"/>
      <c r="CY65" s="105"/>
      <c r="CZ65" s="105"/>
      <c r="DA65" s="105"/>
      <c r="DB65" s="105"/>
      <c r="DC65" s="105"/>
      <c r="DD65" s="105"/>
      <c r="DE65" s="105"/>
      <c r="DF65" s="105"/>
      <c r="DG65" s="105"/>
      <c r="DH65" s="105"/>
      <c r="DI65" s="105"/>
      <c r="DJ65" s="105"/>
      <c r="DK65" s="105"/>
      <c r="DL65" s="105"/>
      <c r="DM65" s="105"/>
      <c r="DN65" s="105"/>
      <c r="DO65" s="105"/>
      <c r="DP65" s="105"/>
      <c r="DQ65" s="105"/>
      <c r="DR65" s="105"/>
      <c r="DS65" s="105"/>
      <c r="DT65" s="105"/>
      <c r="DU65" s="105"/>
      <c r="DV65" s="105"/>
      <c r="DW65" s="105"/>
      <c r="DX65" s="105"/>
      <c r="DY65" s="105"/>
      <c r="DZ65" s="105"/>
      <c r="EA65" s="105"/>
      <c r="EB65" s="105"/>
      <c r="EC65" s="105"/>
      <c r="ED65" s="105"/>
      <c r="EE65" s="105"/>
      <c r="EF65" s="105"/>
      <c r="EG65" s="105"/>
      <c r="EH65" s="105"/>
      <c r="EI65" s="105"/>
      <c r="EJ65" s="105"/>
      <c r="EK65" s="105"/>
      <c r="EL65" s="105"/>
      <c r="EM65" s="105"/>
      <c r="EN65" s="105"/>
      <c r="EO65" s="105"/>
      <c r="EP65" s="105"/>
      <c r="EQ65" s="105"/>
      <c r="ER65" s="105"/>
      <c r="ES65" s="105"/>
      <c r="ET65" s="105"/>
      <c r="EU65" s="105"/>
      <c r="EV65" s="105"/>
      <c r="EW65" s="105"/>
      <c r="EX65" s="105"/>
      <c r="EY65" s="105"/>
      <c r="EZ65" s="105"/>
      <c r="FA65" s="105"/>
      <c r="FB65" s="105"/>
      <c r="FC65" s="105"/>
      <c r="FD65" s="105"/>
      <c r="FE65" s="105"/>
      <c r="FF65" s="105"/>
      <c r="FG65" s="105"/>
      <c r="FH65" s="105"/>
      <c r="FI65" s="105"/>
      <c r="FJ65" s="105"/>
      <c r="FK65" s="105"/>
      <c r="FL65" s="105"/>
      <c r="FM65" s="105"/>
      <c r="FN65" s="105"/>
      <c r="FO65" s="105"/>
      <c r="FP65" s="105"/>
      <c r="FQ65" s="105"/>
      <c r="FR65" s="105"/>
      <c r="FS65" s="105"/>
      <c r="FT65" s="105"/>
      <c r="FU65" s="105"/>
      <c r="FV65" s="105"/>
      <c r="FW65" s="105"/>
      <c r="FX65" s="105"/>
      <c r="FY65" s="105"/>
      <c r="FZ65" s="105"/>
      <c r="GA65" s="105"/>
      <c r="GB65" s="105"/>
      <c r="GC65" s="105"/>
      <c r="GD65" s="105"/>
      <c r="GE65" s="105"/>
      <c r="GF65" s="105"/>
      <c r="GG65" s="105"/>
      <c r="GH65" s="105"/>
      <c r="GI65" s="105"/>
      <c r="GJ65" s="105"/>
      <c r="GK65" s="105"/>
      <c r="GL65" s="105"/>
      <c r="GM65" s="105"/>
      <c r="GN65" s="105"/>
      <c r="GO65" s="105"/>
      <c r="GP65" s="105"/>
      <c r="GQ65" s="105"/>
      <c r="GR65" s="105"/>
      <c r="GS65" s="105"/>
      <c r="GT65" s="105"/>
      <c r="GU65" s="105"/>
      <c r="GV65" s="105"/>
      <c r="GW65" s="105"/>
      <c r="GX65" s="105"/>
      <c r="GY65" s="105"/>
      <c r="GZ65" s="105"/>
      <c r="HA65" s="105"/>
      <c r="HB65" s="105"/>
      <c r="HC65" s="105"/>
      <c r="HD65" s="105"/>
      <c r="HE65" s="105"/>
      <c r="HF65" s="105"/>
      <c r="HG65" s="105"/>
      <c r="HH65" s="105"/>
      <c r="HI65" s="105"/>
      <c r="HJ65" s="105"/>
      <c r="HK65" s="105"/>
      <c r="HL65" s="105"/>
      <c r="HM65" s="105"/>
    </row>
    <row r="66" spans="1:221" s="12" customFormat="1">
      <c r="A66" s="15" t="s">
        <v>252</v>
      </c>
      <c r="B66" s="16">
        <v>40458</v>
      </c>
      <c r="C66" s="17" t="s">
        <v>36</v>
      </c>
      <c r="D66" s="56" t="s">
        <v>40</v>
      </c>
      <c r="E66" s="57">
        <v>635</v>
      </c>
      <c r="F66" s="57">
        <v>0.08</v>
      </c>
      <c r="G66" s="57" t="s">
        <v>119</v>
      </c>
      <c r="H66" s="57">
        <v>36.1</v>
      </c>
      <c r="I66" s="58">
        <v>0.15</v>
      </c>
      <c r="J66" s="58" t="s">
        <v>40</v>
      </c>
      <c r="K66" s="58">
        <v>12.4</v>
      </c>
      <c r="L66" s="58">
        <v>1.79</v>
      </c>
      <c r="M66" s="58">
        <v>2.46</v>
      </c>
      <c r="N66" s="58">
        <v>0.3</v>
      </c>
      <c r="O66" s="58">
        <v>53</v>
      </c>
      <c r="P66" s="58">
        <v>254</v>
      </c>
      <c r="Q66" s="58"/>
      <c r="R66" s="58">
        <v>0.46</v>
      </c>
      <c r="S66" s="58">
        <v>4.4999999999999997E-3</v>
      </c>
      <c r="T66" s="58">
        <v>3.91</v>
      </c>
      <c r="U66" s="58">
        <v>41.5</v>
      </c>
      <c r="V66" s="59">
        <v>0.21</v>
      </c>
      <c r="W66" s="59">
        <v>2.98</v>
      </c>
      <c r="X66" s="59">
        <v>7.12</v>
      </c>
      <c r="Y66" s="125">
        <v>0.48199999999999998</v>
      </c>
      <c r="Z66" s="117">
        <v>13</v>
      </c>
      <c r="AA66" s="59">
        <v>0.04</v>
      </c>
      <c r="AB66" s="59" t="s">
        <v>103</v>
      </c>
      <c r="AC66" s="59">
        <v>7620</v>
      </c>
      <c r="AD66" s="59" t="s">
        <v>67</v>
      </c>
      <c r="AE66" s="60">
        <v>64.8</v>
      </c>
      <c r="AF66" s="59" t="s">
        <v>38</v>
      </c>
      <c r="AG66" s="61">
        <v>4.0000000000000001E-3</v>
      </c>
      <c r="AH66" s="62">
        <v>0.28299999999999997</v>
      </c>
      <c r="AI66" s="62" t="s">
        <v>37</v>
      </c>
      <c r="AJ66" s="62">
        <v>1210</v>
      </c>
      <c r="AK66" s="108" t="s">
        <v>39</v>
      </c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AZ66" s="101"/>
      <c r="BA66" s="101"/>
      <c r="BB66" s="101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  <c r="BN66" s="101"/>
      <c r="BO66" s="101"/>
      <c r="BP66" s="101"/>
      <c r="BQ66" s="101"/>
      <c r="BR66" s="101"/>
      <c r="BS66" s="101"/>
      <c r="BT66" s="101"/>
      <c r="BU66" s="101"/>
      <c r="BV66" s="101"/>
      <c r="BW66" s="101"/>
      <c r="BX66" s="101"/>
      <c r="BY66" s="101"/>
      <c r="BZ66" s="101"/>
      <c r="CA66" s="101"/>
      <c r="CB66" s="101"/>
      <c r="CC66" s="101"/>
      <c r="CD66" s="101"/>
      <c r="CE66" s="101"/>
      <c r="CF66" s="101"/>
      <c r="CG66" s="101"/>
      <c r="CH66" s="101"/>
      <c r="CI66" s="101"/>
      <c r="CJ66" s="101"/>
      <c r="CK66" s="101"/>
      <c r="CL66" s="101"/>
      <c r="CM66" s="101"/>
      <c r="CN66" s="101"/>
      <c r="CO66" s="101"/>
      <c r="CP66" s="101"/>
      <c r="CQ66" s="101"/>
      <c r="CR66" s="101"/>
      <c r="CS66" s="101"/>
      <c r="CT66" s="101"/>
      <c r="CU66" s="101"/>
      <c r="CV66" s="101"/>
      <c r="CW66" s="101"/>
      <c r="CX66" s="101"/>
      <c r="CY66" s="101"/>
      <c r="CZ66" s="101"/>
      <c r="DA66" s="101"/>
      <c r="DB66" s="101"/>
      <c r="DC66" s="101"/>
      <c r="DD66" s="101"/>
      <c r="DE66" s="101"/>
      <c r="DF66" s="101"/>
      <c r="DG66" s="101"/>
      <c r="DH66" s="101"/>
      <c r="DI66" s="101"/>
      <c r="DJ66" s="101"/>
      <c r="DK66" s="101"/>
      <c r="DL66" s="101"/>
      <c r="DM66" s="101"/>
      <c r="DN66" s="101"/>
      <c r="DO66" s="101"/>
      <c r="DP66" s="101"/>
      <c r="DQ66" s="101"/>
      <c r="DR66" s="101"/>
      <c r="DS66" s="101"/>
      <c r="DT66" s="101"/>
      <c r="DU66" s="101"/>
      <c r="DV66" s="101"/>
      <c r="DW66" s="101"/>
      <c r="DX66" s="101"/>
      <c r="DY66" s="101"/>
      <c r="DZ66" s="101"/>
      <c r="EA66" s="101"/>
      <c r="EB66" s="101"/>
      <c r="EC66" s="101"/>
      <c r="ED66" s="101"/>
      <c r="EE66" s="101"/>
      <c r="EF66" s="101"/>
      <c r="EG66" s="101"/>
      <c r="EH66" s="101"/>
      <c r="EI66" s="101"/>
      <c r="EJ66" s="101"/>
      <c r="EK66" s="101"/>
      <c r="EL66" s="101"/>
      <c r="EM66" s="101"/>
      <c r="EN66" s="101"/>
      <c r="EO66" s="101"/>
      <c r="EP66" s="101"/>
      <c r="EQ66" s="101"/>
      <c r="ER66" s="101"/>
      <c r="ES66" s="101"/>
      <c r="ET66" s="101"/>
      <c r="EU66" s="101"/>
      <c r="EV66" s="101"/>
      <c r="EW66" s="101"/>
      <c r="EX66" s="101"/>
      <c r="EY66" s="101"/>
      <c r="EZ66" s="101"/>
      <c r="FA66" s="101"/>
      <c r="FB66" s="101"/>
      <c r="FC66" s="101"/>
      <c r="FD66" s="101"/>
      <c r="FE66" s="101"/>
      <c r="FF66" s="101"/>
      <c r="FG66" s="101"/>
      <c r="FH66" s="101"/>
      <c r="FI66" s="101"/>
      <c r="FJ66" s="101"/>
      <c r="FK66" s="101"/>
      <c r="FL66" s="101"/>
      <c r="FM66" s="101"/>
      <c r="FN66" s="101"/>
      <c r="FO66" s="101"/>
      <c r="FP66" s="101"/>
      <c r="FQ66" s="101"/>
      <c r="FR66" s="101"/>
      <c r="FS66" s="101"/>
      <c r="FT66" s="101"/>
      <c r="FU66" s="101"/>
      <c r="FV66" s="101"/>
      <c r="FW66" s="101"/>
      <c r="FX66" s="101"/>
      <c r="FY66" s="101"/>
      <c r="FZ66" s="101"/>
      <c r="GA66" s="101"/>
      <c r="GB66" s="101"/>
      <c r="GC66" s="101"/>
      <c r="GD66" s="101"/>
      <c r="GE66" s="101"/>
      <c r="GF66" s="101"/>
      <c r="GG66" s="101"/>
      <c r="GH66" s="101"/>
      <c r="GI66" s="101"/>
      <c r="GJ66" s="101"/>
      <c r="GK66" s="101"/>
      <c r="GL66" s="101"/>
      <c r="GM66" s="101"/>
      <c r="GN66" s="101"/>
      <c r="GO66" s="101"/>
      <c r="GP66" s="101"/>
      <c r="GQ66" s="101"/>
      <c r="GR66" s="101"/>
      <c r="GS66" s="101"/>
      <c r="GT66" s="101"/>
      <c r="GU66" s="101"/>
      <c r="GV66" s="101"/>
      <c r="GW66" s="101"/>
      <c r="GX66" s="101"/>
      <c r="GY66" s="101"/>
      <c r="GZ66" s="101"/>
      <c r="HA66" s="101"/>
      <c r="HB66" s="101"/>
      <c r="HC66" s="101"/>
      <c r="HD66" s="101"/>
      <c r="HE66" s="101"/>
      <c r="HF66" s="101"/>
      <c r="HG66" s="101"/>
      <c r="HH66" s="101"/>
      <c r="HI66" s="101"/>
      <c r="HJ66" s="101"/>
      <c r="HK66" s="101"/>
      <c r="HL66" s="101"/>
      <c r="HM66" s="101"/>
    </row>
    <row r="67" spans="1:221" s="12" customFormat="1">
      <c r="A67" s="18" t="s">
        <v>252</v>
      </c>
      <c r="B67" s="19">
        <v>40458</v>
      </c>
      <c r="C67" s="20" t="s">
        <v>155</v>
      </c>
      <c r="D67" s="64" t="s">
        <v>40</v>
      </c>
      <c r="E67" s="65">
        <v>637</v>
      </c>
      <c r="F67" s="65">
        <v>0.08</v>
      </c>
      <c r="G67" s="65" t="s">
        <v>119</v>
      </c>
      <c r="H67" s="65">
        <v>35.700000000000003</v>
      </c>
      <c r="I67" s="66">
        <v>0.14000000000000001</v>
      </c>
      <c r="J67" s="66" t="s">
        <v>40</v>
      </c>
      <c r="K67" s="66">
        <v>12.2</v>
      </c>
      <c r="L67" s="66">
        <v>1.73</v>
      </c>
      <c r="M67" s="66">
        <v>2.4500000000000002</v>
      </c>
      <c r="N67" s="66">
        <v>0.3</v>
      </c>
      <c r="O67" s="66">
        <v>54.7</v>
      </c>
      <c r="P67" s="66">
        <v>255</v>
      </c>
      <c r="Q67" s="66"/>
      <c r="R67" s="66">
        <v>0.45</v>
      </c>
      <c r="S67" s="66">
        <v>4.4000000000000003E-3</v>
      </c>
      <c r="T67" s="66">
        <v>3.9</v>
      </c>
      <c r="U67" s="66">
        <v>40.5</v>
      </c>
      <c r="V67" s="67">
        <v>0.08</v>
      </c>
      <c r="W67" s="67">
        <v>2.99</v>
      </c>
      <c r="X67" s="67">
        <v>7.23</v>
      </c>
      <c r="Y67" s="126">
        <v>0.52600000000000002</v>
      </c>
      <c r="Z67" s="118">
        <v>13</v>
      </c>
      <c r="AA67" s="67">
        <v>0.04</v>
      </c>
      <c r="AB67" s="67" t="s">
        <v>103</v>
      </c>
      <c r="AC67" s="67">
        <v>7510</v>
      </c>
      <c r="AD67" s="67" t="s">
        <v>67</v>
      </c>
      <c r="AE67" s="68">
        <v>62.8</v>
      </c>
      <c r="AF67" s="67" t="s">
        <v>38</v>
      </c>
      <c r="AG67" s="69">
        <v>5.0000000000000001E-3</v>
      </c>
      <c r="AH67" s="70">
        <v>0.28799999999999998</v>
      </c>
      <c r="AI67" s="70" t="s">
        <v>37</v>
      </c>
      <c r="AJ67" s="70">
        <v>1240</v>
      </c>
      <c r="AK67" s="71" t="s">
        <v>39</v>
      </c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AZ67" s="101"/>
      <c r="BA67" s="101"/>
      <c r="BB67" s="101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  <c r="BN67" s="101"/>
      <c r="BO67" s="101"/>
      <c r="BP67" s="101"/>
      <c r="BQ67" s="101"/>
      <c r="BR67" s="101"/>
      <c r="BS67" s="101"/>
      <c r="BT67" s="101"/>
      <c r="BU67" s="101"/>
      <c r="BV67" s="101"/>
      <c r="BW67" s="101"/>
      <c r="BX67" s="101"/>
      <c r="BY67" s="101"/>
      <c r="BZ67" s="101"/>
      <c r="CA67" s="101"/>
      <c r="CB67" s="101"/>
      <c r="CC67" s="101"/>
      <c r="CD67" s="101"/>
      <c r="CE67" s="101"/>
      <c r="CF67" s="101"/>
      <c r="CG67" s="101"/>
      <c r="CH67" s="101"/>
      <c r="CI67" s="101"/>
      <c r="CJ67" s="101"/>
      <c r="CK67" s="101"/>
      <c r="CL67" s="101"/>
      <c r="CM67" s="101"/>
      <c r="CN67" s="101"/>
      <c r="CO67" s="101"/>
      <c r="CP67" s="101"/>
      <c r="CQ67" s="101"/>
      <c r="CR67" s="101"/>
      <c r="CS67" s="101"/>
      <c r="CT67" s="101"/>
      <c r="CU67" s="101"/>
      <c r="CV67" s="101"/>
      <c r="CW67" s="101"/>
      <c r="CX67" s="101"/>
      <c r="CY67" s="101"/>
      <c r="CZ67" s="101"/>
      <c r="DA67" s="101"/>
      <c r="DB67" s="101"/>
      <c r="DC67" s="101"/>
      <c r="DD67" s="101"/>
      <c r="DE67" s="101"/>
      <c r="DF67" s="101"/>
      <c r="DG67" s="101"/>
      <c r="DH67" s="101"/>
      <c r="DI67" s="101"/>
      <c r="DJ67" s="101"/>
      <c r="DK67" s="101"/>
      <c r="DL67" s="101"/>
      <c r="DM67" s="101"/>
      <c r="DN67" s="101"/>
      <c r="DO67" s="101"/>
      <c r="DP67" s="101"/>
      <c r="DQ67" s="101"/>
      <c r="DR67" s="101"/>
      <c r="DS67" s="101"/>
      <c r="DT67" s="101"/>
      <c r="DU67" s="101"/>
      <c r="DV67" s="101"/>
      <c r="DW67" s="101"/>
      <c r="DX67" s="101"/>
      <c r="DY67" s="101"/>
      <c r="DZ67" s="101"/>
      <c r="EA67" s="101"/>
      <c r="EB67" s="101"/>
      <c r="EC67" s="101"/>
      <c r="ED67" s="101"/>
      <c r="EE67" s="101"/>
      <c r="EF67" s="101"/>
      <c r="EG67" s="101"/>
      <c r="EH67" s="101"/>
      <c r="EI67" s="101"/>
      <c r="EJ67" s="101"/>
      <c r="EK67" s="101"/>
      <c r="EL67" s="101"/>
      <c r="EM67" s="101"/>
      <c r="EN67" s="101"/>
      <c r="EO67" s="101"/>
      <c r="EP67" s="101"/>
      <c r="EQ67" s="101"/>
      <c r="ER67" s="101"/>
      <c r="ES67" s="101"/>
      <c r="ET67" s="101"/>
      <c r="EU67" s="101"/>
      <c r="EV67" s="101"/>
      <c r="EW67" s="101"/>
      <c r="EX67" s="101"/>
      <c r="EY67" s="101"/>
      <c r="EZ67" s="101"/>
      <c r="FA67" s="101"/>
      <c r="FB67" s="101"/>
      <c r="FC67" s="101"/>
      <c r="FD67" s="101"/>
      <c r="FE67" s="101"/>
      <c r="FF67" s="101"/>
      <c r="FG67" s="101"/>
      <c r="FH67" s="101"/>
      <c r="FI67" s="101"/>
      <c r="FJ67" s="101"/>
      <c r="FK67" s="101"/>
      <c r="FL67" s="101"/>
      <c r="FM67" s="101"/>
      <c r="FN67" s="101"/>
      <c r="FO67" s="101"/>
      <c r="FP67" s="101"/>
      <c r="FQ67" s="101"/>
      <c r="FR67" s="101"/>
      <c r="FS67" s="101"/>
      <c r="FT67" s="101"/>
      <c r="FU67" s="101"/>
      <c r="FV67" s="101"/>
      <c r="FW67" s="101"/>
      <c r="FX67" s="101"/>
      <c r="FY67" s="101"/>
      <c r="FZ67" s="101"/>
      <c r="GA67" s="101"/>
      <c r="GB67" s="101"/>
      <c r="GC67" s="101"/>
      <c r="GD67" s="101"/>
      <c r="GE67" s="101"/>
      <c r="GF67" s="101"/>
      <c r="GG67" s="101"/>
      <c r="GH67" s="101"/>
      <c r="GI67" s="101"/>
      <c r="GJ67" s="101"/>
      <c r="GK67" s="101"/>
      <c r="GL67" s="101"/>
      <c r="GM67" s="101"/>
      <c r="GN67" s="101"/>
      <c r="GO67" s="101"/>
      <c r="GP67" s="101"/>
      <c r="GQ67" s="101"/>
      <c r="GR67" s="101"/>
      <c r="GS67" s="101"/>
      <c r="GT67" s="101"/>
      <c r="GU67" s="101"/>
      <c r="GV67" s="101"/>
      <c r="GW67" s="101"/>
      <c r="GX67" s="101"/>
      <c r="GY67" s="101"/>
      <c r="GZ67" s="101"/>
      <c r="HA67" s="101"/>
      <c r="HB67" s="101"/>
      <c r="HC67" s="101"/>
      <c r="HD67" s="101"/>
      <c r="HE67" s="101"/>
      <c r="HF67" s="101"/>
      <c r="HG67" s="101"/>
      <c r="HH67" s="101"/>
      <c r="HI67" s="101"/>
      <c r="HJ67" s="101"/>
      <c r="HK67" s="101"/>
      <c r="HL67" s="101"/>
      <c r="HM67" s="101"/>
    </row>
    <row r="68" spans="1:221" s="21" customFormat="1">
      <c r="A68" s="133" t="s">
        <v>43</v>
      </c>
      <c r="B68" s="134"/>
      <c r="C68" s="135"/>
      <c r="D68" s="40" t="str">
        <f>IFERROR((((2*(ABS((D66-D67))))/(D67+D66))*100),Refs!$C$14)</f>
        <v>N/A</v>
      </c>
      <c r="E68" s="41">
        <f>IFERROR((((2*(ABS((E66-E67))))/(E67+E66))*100),Refs!$C$14)</f>
        <v>0.31446540880503149</v>
      </c>
      <c r="F68" s="41">
        <f>IFERROR((((2*(ABS((F66-F67))))/(F67+F66))*100),Refs!$C$14)</f>
        <v>0</v>
      </c>
      <c r="G68" s="41" t="str">
        <f>IFERROR((((2*(ABS((G66-G67))))/(G67+G66))*100),Refs!$C$14)</f>
        <v>N/A</v>
      </c>
      <c r="H68" s="41">
        <f>IFERROR((((2*(ABS((H66-H67))))/(H67+H66))*100),Refs!$C$14)</f>
        <v>1.1142061281337006</v>
      </c>
      <c r="I68" s="41">
        <f>IFERROR((((2*(ABS((I66-I67))))/(I67+I66))*100),Refs!$C$14)</f>
        <v>6.8965517241379173</v>
      </c>
      <c r="J68" s="41" t="str">
        <f>IFERROR((((2*(ABS((J66-J67))))/(J67+J66))*100),Refs!$C$14)</f>
        <v>N/A</v>
      </c>
      <c r="K68" s="41">
        <f>IFERROR((((2*(ABS((K66-K67))))/(K67+K66))*100),Refs!$C$14)</f>
        <v>1.62601626016261</v>
      </c>
      <c r="L68" s="41">
        <f>IFERROR((((2*(ABS((L66-L67))))/(L67+L66))*100),Refs!$C$14)</f>
        <v>3.4090909090909123</v>
      </c>
      <c r="M68" s="41">
        <f>IFERROR((((2*(ABS((M66-M67))))/(M67+M66))*100),Refs!$C$14)</f>
        <v>0.40733197556007278</v>
      </c>
      <c r="N68" s="41">
        <f>IFERROR((((2*(ABS((N66-N67))))/(N67+N66))*100),Refs!$C$14)</f>
        <v>0</v>
      </c>
      <c r="O68" s="41">
        <f>IFERROR((((2*(ABS((O66-O67))))/(O67+O66))*100),Refs!$C$14)</f>
        <v>3.1569173630455021</v>
      </c>
      <c r="P68" s="41">
        <f>IFERROR((((2*(ABS((P66-P67))))/(P67+P66))*100),Refs!$C$14)</f>
        <v>0.39292730844793711</v>
      </c>
      <c r="Q68" s="41" t="str">
        <f>IFERROR((((2*(ABS((Q66-Q67))))/(Q67+Q66))*100),Refs!$C$14)</f>
        <v>N/A</v>
      </c>
      <c r="R68" s="41">
        <f>IFERROR((((2*(ABS((R66-R67))))/(R67+R66))*100),Refs!$C$14)</f>
        <v>2.1978021978021998</v>
      </c>
      <c r="S68" s="41">
        <f>IFERROR((((2*(ABS((S66-S67))))/(S67+S66))*100),Refs!$C$14)</f>
        <v>2.2471910112359414</v>
      </c>
      <c r="T68" s="41">
        <f>IFERROR((((2*(ABS((T66-T67))))/(T67+T66))*100),Refs!$C$14)</f>
        <v>0.25608194622279717</v>
      </c>
      <c r="U68" s="41">
        <f>IFERROR((((2*(ABS((U66-U67))))/(U67+U66))*100),Refs!$C$14)</f>
        <v>2.4390243902439024</v>
      </c>
      <c r="V68" s="41">
        <f>IFERROR((((2*(ABS((V66-V67))))/(V67+V66))*100),Refs!$C$14)</f>
        <v>89.65517241379311</v>
      </c>
      <c r="W68" s="41">
        <f>IFERROR((((2*(ABS((W66-W67))))/(W67+W66))*100),Refs!$C$14)</f>
        <v>0.33500837520938792</v>
      </c>
      <c r="X68" s="41">
        <f>IFERROR((((2*(ABS((X66-X67))))/(X67+X66))*100),Refs!$C$14)</f>
        <v>1.5331010452961715</v>
      </c>
      <c r="Y68" s="42">
        <f>IFERROR((((2*(ABS((Y66-Y67))))/(Y67+Y66))*100),Refs!$C$14)</f>
        <v>8.7301587301587382</v>
      </c>
      <c r="Z68" s="113">
        <f>IFERROR((((2*(ABS((Z66-Z67))))/(Z67+Z66))*100),Refs!$C$14)</f>
        <v>0</v>
      </c>
      <c r="AA68" s="41">
        <f>IFERROR((((2*(ABS((AA66-AA67))))/(AA67+AA66))*100),Refs!$C$14)</f>
        <v>0</v>
      </c>
      <c r="AB68" s="41" t="str">
        <f>IFERROR((((2*(ABS((AB66-AB67))))/(AB67+AB66))*100),Refs!$C$14)</f>
        <v>N/A</v>
      </c>
      <c r="AC68" s="41">
        <f>IFERROR((((2*(ABS((AC66-AC67))))/(AC67+AC66))*100),Refs!$C$14)</f>
        <v>1.4540647719762063</v>
      </c>
      <c r="AD68" s="41" t="str">
        <f>IFERROR((((2*(ABS((AD66-AD67))))/(AD67+AD66))*100),Refs!$C$14)</f>
        <v>N/A</v>
      </c>
      <c r="AE68" s="41">
        <f>IFERROR((((2*(ABS((AE66-AE67))))/(AE67+AE66))*100),Refs!$C$14)</f>
        <v>3.1347962382445145</v>
      </c>
      <c r="AF68" s="41" t="str">
        <f>IFERROR((((2*(ABS((AF66-AF67))))/(AF67+AF66))*100),Refs!$C$14)</f>
        <v>N/A</v>
      </c>
      <c r="AG68" s="41">
        <f>IFERROR((((2*(ABS((AG66-AG67))))/(AG67+AG66))*100),Refs!$C$14)</f>
        <v>22.222222222222221</v>
      </c>
      <c r="AH68" s="41">
        <f>IFERROR((((2*(ABS((AH66-AH67))))/(AH67+AH66))*100),Refs!$C$14)</f>
        <v>1.7513134851138372</v>
      </c>
      <c r="AI68" s="41" t="str">
        <f>IFERROR((((2*(ABS((AI66-AI67))))/(AI67+AI66))*100),Refs!$C$14)</f>
        <v>N/A</v>
      </c>
      <c r="AJ68" s="41">
        <f>IFERROR((((2*(ABS((AJ66-AJ67))))/(AJ67+AJ66))*100),Refs!$C$14)</f>
        <v>2.4489795918367347</v>
      </c>
      <c r="AK68" s="42" t="str">
        <f>IFERROR((((2*(ABS((AK66-AK67))))/(AK67+AK66))*100),Refs!$C$14)</f>
        <v>N/A</v>
      </c>
      <c r="AL68" s="104"/>
      <c r="AM68" s="104"/>
      <c r="AN68" s="104"/>
      <c r="AO68" s="104"/>
      <c r="AP68" s="104"/>
      <c r="AQ68" s="104"/>
      <c r="AR68" s="104"/>
      <c r="AS68" s="104"/>
      <c r="AT68" s="104"/>
      <c r="AU68" s="104"/>
      <c r="AV68" s="104"/>
      <c r="AW68" s="104"/>
      <c r="AX68" s="104"/>
      <c r="AY68" s="104"/>
      <c r="AZ68" s="104"/>
      <c r="BA68" s="104"/>
      <c r="BB68" s="104"/>
      <c r="BC68" s="104"/>
      <c r="BD68" s="104"/>
      <c r="BE68" s="104"/>
      <c r="BF68" s="104"/>
      <c r="BG68" s="104"/>
      <c r="BH68" s="104"/>
      <c r="BI68" s="104"/>
      <c r="BJ68" s="104"/>
      <c r="BK68" s="104"/>
      <c r="BL68" s="104"/>
      <c r="BM68" s="104"/>
      <c r="BN68" s="104"/>
      <c r="BO68" s="104"/>
      <c r="BP68" s="104"/>
      <c r="BQ68" s="104"/>
      <c r="BR68" s="104"/>
      <c r="BS68" s="104"/>
      <c r="BT68" s="104"/>
      <c r="BU68" s="104"/>
      <c r="BV68" s="104"/>
      <c r="BW68" s="104"/>
      <c r="BX68" s="104"/>
      <c r="BY68" s="104"/>
      <c r="BZ68" s="104"/>
      <c r="CA68" s="104"/>
      <c r="CB68" s="104"/>
      <c r="CC68" s="104"/>
      <c r="CD68" s="104"/>
      <c r="CE68" s="104"/>
      <c r="CF68" s="104"/>
      <c r="CG68" s="104"/>
      <c r="CH68" s="104"/>
      <c r="CI68" s="104"/>
      <c r="CJ68" s="104"/>
      <c r="CK68" s="104"/>
      <c r="CL68" s="104"/>
      <c r="CM68" s="104"/>
      <c r="CN68" s="104"/>
      <c r="CO68" s="104"/>
      <c r="CP68" s="104"/>
      <c r="CQ68" s="104"/>
      <c r="CR68" s="104"/>
      <c r="CS68" s="104"/>
      <c r="CT68" s="104"/>
      <c r="CU68" s="104"/>
      <c r="CV68" s="104"/>
      <c r="CW68" s="104"/>
      <c r="CX68" s="104"/>
      <c r="CY68" s="104"/>
      <c r="CZ68" s="104"/>
      <c r="DA68" s="104"/>
      <c r="DB68" s="104"/>
      <c r="DC68" s="104"/>
      <c r="DD68" s="104"/>
      <c r="DE68" s="104"/>
      <c r="DF68" s="104"/>
      <c r="DG68" s="104"/>
      <c r="DH68" s="104"/>
      <c r="DI68" s="104"/>
      <c r="DJ68" s="104"/>
      <c r="DK68" s="104"/>
      <c r="DL68" s="104"/>
      <c r="DM68" s="104"/>
      <c r="DN68" s="104"/>
      <c r="DO68" s="104"/>
      <c r="DP68" s="104"/>
      <c r="DQ68" s="104"/>
      <c r="DR68" s="104"/>
      <c r="DS68" s="104"/>
      <c r="DT68" s="104"/>
      <c r="DU68" s="104"/>
      <c r="DV68" s="104"/>
      <c r="DW68" s="104"/>
      <c r="DX68" s="104"/>
      <c r="DY68" s="104"/>
      <c r="DZ68" s="104"/>
      <c r="EA68" s="104"/>
      <c r="EB68" s="104"/>
      <c r="EC68" s="104"/>
      <c r="ED68" s="104"/>
      <c r="EE68" s="104"/>
      <c r="EF68" s="104"/>
      <c r="EG68" s="104"/>
      <c r="EH68" s="104"/>
      <c r="EI68" s="104"/>
      <c r="EJ68" s="104"/>
      <c r="EK68" s="104"/>
      <c r="EL68" s="104"/>
      <c r="EM68" s="104"/>
      <c r="EN68" s="104"/>
      <c r="EO68" s="104"/>
      <c r="EP68" s="104"/>
      <c r="EQ68" s="104"/>
      <c r="ER68" s="104"/>
      <c r="ES68" s="104"/>
      <c r="ET68" s="104"/>
      <c r="EU68" s="104"/>
      <c r="EV68" s="104"/>
      <c r="EW68" s="104"/>
      <c r="EX68" s="104"/>
      <c r="EY68" s="104"/>
      <c r="EZ68" s="104"/>
      <c r="FA68" s="104"/>
      <c r="FB68" s="104"/>
      <c r="FC68" s="104"/>
      <c r="FD68" s="104"/>
      <c r="FE68" s="104"/>
      <c r="FF68" s="104"/>
      <c r="FG68" s="104"/>
      <c r="FH68" s="104"/>
      <c r="FI68" s="104"/>
      <c r="FJ68" s="104"/>
      <c r="FK68" s="104"/>
      <c r="FL68" s="104"/>
      <c r="FM68" s="104"/>
      <c r="FN68" s="104"/>
      <c r="FO68" s="104"/>
      <c r="FP68" s="104"/>
      <c r="FQ68" s="104"/>
      <c r="FR68" s="104"/>
      <c r="FS68" s="104"/>
      <c r="FT68" s="104"/>
      <c r="FU68" s="104"/>
      <c r="FV68" s="104"/>
      <c r="FW68" s="104"/>
      <c r="FX68" s="104"/>
      <c r="FY68" s="104"/>
      <c r="FZ68" s="104"/>
      <c r="GA68" s="104"/>
      <c r="GB68" s="104"/>
      <c r="GC68" s="104"/>
      <c r="GD68" s="104"/>
      <c r="GE68" s="104"/>
      <c r="GF68" s="104"/>
      <c r="GG68" s="104"/>
      <c r="GH68" s="104"/>
      <c r="GI68" s="104"/>
      <c r="GJ68" s="104"/>
      <c r="GK68" s="104"/>
      <c r="GL68" s="104"/>
      <c r="GM68" s="104"/>
      <c r="GN68" s="104"/>
      <c r="GO68" s="104"/>
      <c r="GP68" s="104"/>
      <c r="GQ68" s="104"/>
      <c r="GR68" s="104"/>
      <c r="GS68" s="104"/>
      <c r="GT68" s="104"/>
      <c r="GU68" s="104"/>
      <c r="GV68" s="104"/>
      <c r="GW68" s="104"/>
      <c r="GX68" s="104"/>
      <c r="GY68" s="104"/>
      <c r="GZ68" s="104"/>
      <c r="HA68" s="104"/>
      <c r="HB68" s="104"/>
      <c r="HC68" s="104"/>
      <c r="HD68" s="104"/>
      <c r="HE68" s="104"/>
      <c r="HF68" s="104"/>
      <c r="HG68" s="104"/>
      <c r="HH68" s="104"/>
      <c r="HI68" s="104"/>
      <c r="HJ68" s="104"/>
      <c r="HK68" s="104"/>
      <c r="HL68" s="104"/>
      <c r="HM68" s="104"/>
    </row>
    <row r="69" spans="1:221" s="13" customFormat="1" ht="79.5" customHeight="1">
      <c r="A69" s="136" t="s">
        <v>110</v>
      </c>
      <c r="B69" s="137"/>
      <c r="C69" s="138"/>
      <c r="D69" s="43"/>
      <c r="E69" s="44"/>
      <c r="F69" s="44"/>
      <c r="G69" s="27"/>
      <c r="H69" s="27"/>
      <c r="I69" s="44"/>
      <c r="J69" s="27"/>
      <c r="K69" s="44"/>
      <c r="L69" s="26"/>
      <c r="M69" s="27"/>
      <c r="N69" s="27"/>
      <c r="O69" s="44"/>
      <c r="P69" s="44"/>
      <c r="Q69" s="27"/>
      <c r="R69" s="44"/>
      <c r="S69" s="27"/>
      <c r="T69" s="27"/>
      <c r="U69" s="44"/>
      <c r="V69" s="26" t="s">
        <v>239</v>
      </c>
      <c r="W69" s="44"/>
      <c r="X69" s="27"/>
      <c r="Y69" s="130"/>
      <c r="Z69" s="114"/>
      <c r="AA69" s="27"/>
      <c r="AB69" s="44"/>
      <c r="AC69" s="27"/>
      <c r="AD69" s="44"/>
      <c r="AE69" s="45"/>
      <c r="AF69" s="27"/>
      <c r="AG69" s="46"/>
      <c r="AH69" s="27"/>
      <c r="AI69" s="27"/>
      <c r="AJ69" s="27"/>
      <c r="AK69" s="47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AZ69" s="101"/>
      <c r="BA69" s="101"/>
      <c r="BB69" s="101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1"/>
      <c r="BZ69" s="101"/>
      <c r="CA69" s="101"/>
      <c r="CB69" s="101"/>
      <c r="CC69" s="101"/>
      <c r="CD69" s="101"/>
      <c r="CE69" s="101"/>
      <c r="CF69" s="101"/>
      <c r="CG69" s="101"/>
      <c r="CH69" s="101"/>
      <c r="CI69" s="101"/>
      <c r="CJ69" s="101"/>
      <c r="CK69" s="101"/>
      <c r="CL69" s="101"/>
      <c r="CM69" s="101"/>
      <c r="CN69" s="101"/>
      <c r="CO69" s="101"/>
      <c r="CP69" s="101"/>
      <c r="CQ69" s="101"/>
      <c r="CR69" s="101"/>
      <c r="CS69" s="101"/>
      <c r="CT69" s="101"/>
      <c r="CU69" s="101"/>
      <c r="CV69" s="101"/>
      <c r="CW69" s="101"/>
      <c r="CX69" s="101"/>
      <c r="CY69" s="101"/>
      <c r="CZ69" s="101"/>
      <c r="DA69" s="101"/>
      <c r="DB69" s="101"/>
      <c r="DC69" s="101"/>
      <c r="DD69" s="101"/>
      <c r="DE69" s="101"/>
      <c r="DF69" s="101"/>
      <c r="DG69" s="101"/>
      <c r="DH69" s="101"/>
      <c r="DI69" s="101"/>
      <c r="DJ69" s="101"/>
      <c r="DK69" s="101"/>
      <c r="DL69" s="101"/>
      <c r="DM69" s="101"/>
      <c r="DN69" s="101"/>
      <c r="DO69" s="101"/>
      <c r="DP69" s="101"/>
      <c r="DQ69" s="101"/>
      <c r="DR69" s="101"/>
      <c r="DS69" s="101"/>
      <c r="DT69" s="101"/>
      <c r="DU69" s="101"/>
      <c r="DV69" s="101"/>
      <c r="DW69" s="101"/>
      <c r="DX69" s="101"/>
      <c r="DY69" s="101"/>
      <c r="DZ69" s="101"/>
      <c r="EA69" s="101"/>
      <c r="EB69" s="101"/>
      <c r="EC69" s="101"/>
      <c r="ED69" s="101"/>
      <c r="EE69" s="101"/>
      <c r="EF69" s="101"/>
      <c r="EG69" s="101"/>
      <c r="EH69" s="101"/>
      <c r="EI69" s="101"/>
      <c r="EJ69" s="101"/>
      <c r="EK69" s="101"/>
      <c r="EL69" s="101"/>
      <c r="EM69" s="101"/>
      <c r="EN69" s="101"/>
      <c r="EO69" s="101"/>
      <c r="EP69" s="101"/>
      <c r="EQ69" s="101"/>
      <c r="ER69" s="101"/>
      <c r="ES69" s="101"/>
      <c r="ET69" s="101"/>
      <c r="EU69" s="101"/>
      <c r="EV69" s="101"/>
      <c r="EW69" s="101"/>
      <c r="EX69" s="101"/>
      <c r="EY69" s="101"/>
      <c r="EZ69" s="101"/>
      <c r="FA69" s="101"/>
      <c r="FB69" s="101"/>
      <c r="FC69" s="101"/>
      <c r="FD69" s="101"/>
      <c r="FE69" s="101"/>
      <c r="FF69" s="101"/>
      <c r="FG69" s="101"/>
      <c r="FH69" s="101"/>
      <c r="FI69" s="101"/>
      <c r="FJ69" s="101"/>
      <c r="FK69" s="101"/>
      <c r="FL69" s="101"/>
      <c r="FM69" s="101"/>
      <c r="FN69" s="101"/>
      <c r="FO69" s="101"/>
      <c r="FP69" s="101"/>
      <c r="FQ69" s="101"/>
      <c r="FR69" s="101"/>
      <c r="FS69" s="101"/>
      <c r="FT69" s="101"/>
      <c r="FU69" s="101"/>
      <c r="FV69" s="101"/>
      <c r="FW69" s="101"/>
      <c r="FX69" s="101"/>
      <c r="FY69" s="101"/>
      <c r="FZ69" s="101"/>
      <c r="GA69" s="101"/>
      <c r="GB69" s="101"/>
      <c r="GC69" s="101"/>
      <c r="GD69" s="101"/>
      <c r="GE69" s="101"/>
      <c r="GF69" s="101"/>
      <c r="GG69" s="101"/>
      <c r="GH69" s="101"/>
      <c r="GI69" s="101"/>
      <c r="GJ69" s="101"/>
      <c r="GK69" s="101"/>
      <c r="GL69" s="101"/>
      <c r="GM69" s="101"/>
      <c r="GN69" s="101"/>
      <c r="GO69" s="101"/>
      <c r="GP69" s="101"/>
      <c r="GQ69" s="101"/>
      <c r="GR69" s="101"/>
      <c r="GS69" s="101"/>
      <c r="GT69" s="101"/>
      <c r="GU69" s="101"/>
      <c r="GV69" s="101"/>
      <c r="GW69" s="101"/>
      <c r="GX69" s="101"/>
      <c r="GY69" s="101"/>
      <c r="GZ69" s="101"/>
      <c r="HA69" s="101"/>
      <c r="HB69" s="101"/>
      <c r="HC69" s="101"/>
      <c r="HD69" s="101"/>
      <c r="HE69" s="101"/>
      <c r="HF69" s="101"/>
      <c r="HG69" s="101"/>
      <c r="HH69" s="101"/>
      <c r="HI69" s="101"/>
      <c r="HJ69" s="101"/>
      <c r="HK69" s="101"/>
      <c r="HL69" s="101"/>
      <c r="HM69" s="101"/>
    </row>
    <row r="70" spans="1:221" s="13" customFormat="1">
      <c r="A70" s="136" t="s">
        <v>111</v>
      </c>
      <c r="B70" s="137"/>
      <c r="C70" s="138"/>
      <c r="D70" s="43"/>
      <c r="E70" s="27"/>
      <c r="F70" s="27"/>
      <c r="G70" s="27"/>
      <c r="H70" s="27"/>
      <c r="I70" s="27"/>
      <c r="J70" s="27"/>
      <c r="K70" s="27"/>
      <c r="L70" s="48"/>
      <c r="M70" s="27"/>
      <c r="N70" s="27"/>
      <c r="O70" s="27"/>
      <c r="P70" s="27"/>
      <c r="Q70" s="27"/>
      <c r="R70" s="27"/>
      <c r="S70" s="27"/>
      <c r="T70" s="27"/>
      <c r="U70" s="27"/>
      <c r="V70" s="48" t="s">
        <v>114</v>
      </c>
      <c r="W70" s="27"/>
      <c r="X70" s="27"/>
      <c r="Y70" s="47"/>
      <c r="Z70" s="115"/>
      <c r="AA70" s="27"/>
      <c r="AB70" s="27"/>
      <c r="AC70" s="27"/>
      <c r="AD70" s="27"/>
      <c r="AE70" s="45"/>
      <c r="AF70" s="27"/>
      <c r="AG70" s="46"/>
      <c r="AH70" s="27"/>
      <c r="AI70" s="27"/>
      <c r="AJ70" s="27"/>
      <c r="AK70" s="47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AZ70" s="101"/>
      <c r="BA70" s="101"/>
      <c r="BB70" s="101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1"/>
      <c r="BN70" s="101"/>
      <c r="BO70" s="101"/>
      <c r="BP70" s="101"/>
      <c r="BQ70" s="101"/>
      <c r="BR70" s="101"/>
      <c r="BS70" s="101"/>
      <c r="BT70" s="101"/>
      <c r="BU70" s="101"/>
      <c r="BV70" s="101"/>
      <c r="BW70" s="101"/>
      <c r="BX70" s="101"/>
      <c r="BY70" s="101"/>
      <c r="BZ70" s="101"/>
      <c r="CA70" s="101"/>
      <c r="CB70" s="101"/>
      <c r="CC70" s="101"/>
      <c r="CD70" s="101"/>
      <c r="CE70" s="101"/>
      <c r="CF70" s="101"/>
      <c r="CG70" s="101"/>
      <c r="CH70" s="101"/>
      <c r="CI70" s="101"/>
      <c r="CJ70" s="101"/>
      <c r="CK70" s="101"/>
      <c r="CL70" s="101"/>
      <c r="CM70" s="101"/>
      <c r="CN70" s="101"/>
      <c r="CO70" s="101"/>
      <c r="CP70" s="101"/>
      <c r="CQ70" s="101"/>
      <c r="CR70" s="101"/>
      <c r="CS70" s="101"/>
      <c r="CT70" s="101"/>
      <c r="CU70" s="101"/>
      <c r="CV70" s="101"/>
      <c r="CW70" s="101"/>
      <c r="CX70" s="101"/>
      <c r="CY70" s="101"/>
      <c r="CZ70" s="101"/>
      <c r="DA70" s="101"/>
      <c r="DB70" s="101"/>
      <c r="DC70" s="101"/>
      <c r="DD70" s="101"/>
      <c r="DE70" s="101"/>
      <c r="DF70" s="101"/>
      <c r="DG70" s="101"/>
      <c r="DH70" s="101"/>
      <c r="DI70" s="101"/>
      <c r="DJ70" s="101"/>
      <c r="DK70" s="101"/>
      <c r="DL70" s="101"/>
      <c r="DM70" s="101"/>
      <c r="DN70" s="101"/>
      <c r="DO70" s="101"/>
      <c r="DP70" s="101"/>
      <c r="DQ70" s="101"/>
      <c r="DR70" s="101"/>
      <c r="DS70" s="101"/>
      <c r="DT70" s="101"/>
      <c r="DU70" s="101"/>
      <c r="DV70" s="101"/>
      <c r="DW70" s="101"/>
      <c r="DX70" s="101"/>
      <c r="DY70" s="101"/>
      <c r="DZ70" s="101"/>
      <c r="EA70" s="101"/>
      <c r="EB70" s="101"/>
      <c r="EC70" s="101"/>
      <c r="ED70" s="101"/>
      <c r="EE70" s="101"/>
      <c r="EF70" s="101"/>
      <c r="EG70" s="101"/>
      <c r="EH70" s="101"/>
      <c r="EI70" s="101"/>
      <c r="EJ70" s="101"/>
      <c r="EK70" s="101"/>
      <c r="EL70" s="101"/>
      <c r="EM70" s="101"/>
      <c r="EN70" s="101"/>
      <c r="EO70" s="101"/>
      <c r="EP70" s="101"/>
      <c r="EQ70" s="101"/>
      <c r="ER70" s="101"/>
      <c r="ES70" s="101"/>
      <c r="ET70" s="101"/>
      <c r="EU70" s="101"/>
      <c r="EV70" s="101"/>
      <c r="EW70" s="101"/>
      <c r="EX70" s="101"/>
      <c r="EY70" s="101"/>
      <c r="EZ70" s="101"/>
      <c r="FA70" s="101"/>
      <c r="FB70" s="101"/>
      <c r="FC70" s="101"/>
      <c r="FD70" s="101"/>
      <c r="FE70" s="101"/>
      <c r="FF70" s="101"/>
      <c r="FG70" s="101"/>
      <c r="FH70" s="101"/>
      <c r="FI70" s="101"/>
      <c r="FJ70" s="101"/>
      <c r="FK70" s="101"/>
      <c r="FL70" s="101"/>
      <c r="FM70" s="101"/>
      <c r="FN70" s="101"/>
      <c r="FO70" s="101"/>
      <c r="FP70" s="101"/>
      <c r="FQ70" s="101"/>
      <c r="FR70" s="101"/>
      <c r="FS70" s="101"/>
      <c r="FT70" s="101"/>
      <c r="FU70" s="101"/>
      <c r="FV70" s="101"/>
      <c r="FW70" s="101"/>
      <c r="FX70" s="101"/>
      <c r="FY70" s="101"/>
      <c r="FZ70" s="101"/>
      <c r="GA70" s="101"/>
      <c r="GB70" s="101"/>
      <c r="GC70" s="101"/>
      <c r="GD70" s="101"/>
      <c r="GE70" s="101"/>
      <c r="GF70" s="101"/>
      <c r="GG70" s="101"/>
      <c r="GH70" s="101"/>
      <c r="GI70" s="101"/>
      <c r="GJ70" s="101"/>
      <c r="GK70" s="101"/>
      <c r="GL70" s="101"/>
      <c r="GM70" s="101"/>
      <c r="GN70" s="101"/>
      <c r="GO70" s="101"/>
      <c r="GP70" s="101"/>
      <c r="GQ70" s="101"/>
      <c r="GR70" s="101"/>
      <c r="GS70" s="101"/>
      <c r="GT70" s="101"/>
      <c r="GU70" s="101"/>
      <c r="GV70" s="101"/>
      <c r="GW70" s="101"/>
      <c r="GX70" s="101"/>
      <c r="GY70" s="101"/>
      <c r="GZ70" s="101"/>
      <c r="HA70" s="101"/>
      <c r="HB70" s="101"/>
      <c r="HC70" s="101"/>
      <c r="HD70" s="101"/>
      <c r="HE70" s="101"/>
      <c r="HF70" s="101"/>
      <c r="HG70" s="101"/>
      <c r="HH70" s="101"/>
      <c r="HI70" s="101"/>
      <c r="HJ70" s="101"/>
      <c r="HK70" s="101"/>
      <c r="HL70" s="101"/>
      <c r="HM70" s="101"/>
    </row>
    <row r="71" spans="1:221" s="14" customFormat="1" ht="26.25" thickBot="1">
      <c r="A71" s="139" t="s">
        <v>112</v>
      </c>
      <c r="B71" s="140"/>
      <c r="C71" s="141"/>
      <c r="D71" s="49"/>
      <c r="E71" s="50"/>
      <c r="F71" s="50"/>
      <c r="G71" s="51"/>
      <c r="H71" s="51"/>
      <c r="I71" s="50"/>
      <c r="J71" s="51"/>
      <c r="K71" s="50"/>
      <c r="L71" s="52"/>
      <c r="M71" s="51"/>
      <c r="N71" s="51"/>
      <c r="O71" s="50"/>
      <c r="P71" s="50"/>
      <c r="Q71" s="51"/>
      <c r="R71" s="50"/>
      <c r="S71" s="51"/>
      <c r="T71" s="51"/>
      <c r="U71" s="50"/>
      <c r="V71" s="52" t="s">
        <v>118</v>
      </c>
      <c r="W71" s="50"/>
      <c r="X71" s="51"/>
      <c r="Y71" s="131"/>
      <c r="Z71" s="116"/>
      <c r="AA71" s="51"/>
      <c r="AB71" s="50"/>
      <c r="AC71" s="51"/>
      <c r="AD71" s="50"/>
      <c r="AE71" s="53"/>
      <c r="AF71" s="51"/>
      <c r="AG71" s="54"/>
      <c r="AH71" s="51"/>
      <c r="AI71" s="51"/>
      <c r="AJ71" s="51"/>
      <c r="AK71" s="55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AZ71" s="101"/>
      <c r="BA71" s="101"/>
      <c r="BB71" s="101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1"/>
      <c r="BN71" s="101"/>
      <c r="BO71" s="101"/>
      <c r="BP71" s="101"/>
      <c r="BQ71" s="101"/>
      <c r="BR71" s="101"/>
      <c r="BS71" s="101"/>
      <c r="BT71" s="101"/>
      <c r="BU71" s="101"/>
      <c r="BV71" s="101"/>
      <c r="BW71" s="101"/>
      <c r="BX71" s="101"/>
      <c r="BY71" s="101"/>
      <c r="BZ71" s="101"/>
      <c r="CA71" s="101"/>
      <c r="CB71" s="101"/>
      <c r="CC71" s="101"/>
      <c r="CD71" s="101"/>
      <c r="CE71" s="101"/>
      <c r="CF71" s="101"/>
      <c r="CG71" s="101"/>
      <c r="CH71" s="101"/>
      <c r="CI71" s="101"/>
      <c r="CJ71" s="101"/>
      <c r="CK71" s="101"/>
      <c r="CL71" s="101"/>
      <c r="CM71" s="101"/>
      <c r="CN71" s="101"/>
      <c r="CO71" s="101"/>
      <c r="CP71" s="101"/>
      <c r="CQ71" s="101"/>
      <c r="CR71" s="101"/>
      <c r="CS71" s="101"/>
      <c r="CT71" s="101"/>
      <c r="CU71" s="101"/>
      <c r="CV71" s="101"/>
      <c r="CW71" s="101"/>
      <c r="CX71" s="101"/>
      <c r="CY71" s="101"/>
      <c r="CZ71" s="101"/>
      <c r="DA71" s="101"/>
      <c r="DB71" s="101"/>
      <c r="DC71" s="101"/>
      <c r="DD71" s="101"/>
      <c r="DE71" s="101"/>
      <c r="DF71" s="101"/>
      <c r="DG71" s="101"/>
      <c r="DH71" s="101"/>
      <c r="DI71" s="101"/>
      <c r="DJ71" s="101"/>
      <c r="DK71" s="101"/>
      <c r="DL71" s="101"/>
      <c r="DM71" s="101"/>
      <c r="DN71" s="101"/>
      <c r="DO71" s="101"/>
      <c r="DP71" s="101"/>
      <c r="DQ71" s="101"/>
      <c r="DR71" s="101"/>
      <c r="DS71" s="101"/>
      <c r="DT71" s="101"/>
      <c r="DU71" s="101"/>
      <c r="DV71" s="101"/>
      <c r="DW71" s="101"/>
      <c r="DX71" s="101"/>
      <c r="DY71" s="101"/>
      <c r="DZ71" s="101"/>
      <c r="EA71" s="101"/>
      <c r="EB71" s="101"/>
      <c r="EC71" s="101"/>
      <c r="ED71" s="101"/>
      <c r="EE71" s="101"/>
      <c r="EF71" s="101"/>
      <c r="EG71" s="101"/>
      <c r="EH71" s="101"/>
      <c r="EI71" s="101"/>
      <c r="EJ71" s="101"/>
      <c r="EK71" s="101"/>
      <c r="EL71" s="101"/>
      <c r="EM71" s="101"/>
      <c r="EN71" s="101"/>
      <c r="EO71" s="101"/>
      <c r="EP71" s="101"/>
      <c r="EQ71" s="101"/>
      <c r="ER71" s="101"/>
      <c r="ES71" s="101"/>
      <c r="ET71" s="101"/>
      <c r="EU71" s="101"/>
      <c r="EV71" s="101"/>
      <c r="EW71" s="101"/>
      <c r="EX71" s="101"/>
      <c r="EY71" s="101"/>
      <c r="EZ71" s="101"/>
      <c r="FA71" s="101"/>
      <c r="FB71" s="101"/>
      <c r="FC71" s="101"/>
      <c r="FD71" s="101"/>
      <c r="FE71" s="101"/>
      <c r="FF71" s="101"/>
      <c r="FG71" s="101"/>
      <c r="FH71" s="101"/>
      <c r="FI71" s="101"/>
      <c r="FJ71" s="101"/>
      <c r="FK71" s="101"/>
      <c r="FL71" s="101"/>
      <c r="FM71" s="101"/>
      <c r="FN71" s="101"/>
      <c r="FO71" s="101"/>
      <c r="FP71" s="101"/>
      <c r="FQ71" s="101"/>
      <c r="FR71" s="101"/>
      <c r="FS71" s="101"/>
      <c r="FT71" s="101"/>
      <c r="FU71" s="101"/>
      <c r="FV71" s="101"/>
      <c r="FW71" s="101"/>
      <c r="FX71" s="101"/>
      <c r="FY71" s="101"/>
      <c r="FZ71" s="101"/>
      <c r="GA71" s="101"/>
      <c r="GB71" s="101"/>
      <c r="GC71" s="101"/>
      <c r="GD71" s="101"/>
      <c r="GE71" s="101"/>
      <c r="GF71" s="101"/>
      <c r="GG71" s="101"/>
      <c r="GH71" s="101"/>
      <c r="GI71" s="101"/>
      <c r="GJ71" s="101"/>
      <c r="GK71" s="101"/>
      <c r="GL71" s="101"/>
      <c r="GM71" s="101"/>
      <c r="GN71" s="101"/>
      <c r="GO71" s="101"/>
      <c r="GP71" s="101"/>
      <c r="GQ71" s="101"/>
      <c r="GR71" s="101"/>
      <c r="GS71" s="101"/>
      <c r="GT71" s="101"/>
      <c r="GU71" s="101"/>
      <c r="GV71" s="101"/>
      <c r="GW71" s="101"/>
      <c r="GX71" s="101"/>
      <c r="GY71" s="101"/>
      <c r="GZ71" s="101"/>
      <c r="HA71" s="101"/>
      <c r="HB71" s="101"/>
      <c r="HC71" s="101"/>
      <c r="HD71" s="101"/>
      <c r="HE71" s="101"/>
      <c r="HF71" s="101"/>
      <c r="HG71" s="101"/>
      <c r="HH71" s="101"/>
      <c r="HI71" s="101"/>
      <c r="HJ71" s="101"/>
      <c r="HK71" s="101"/>
      <c r="HL71" s="101"/>
      <c r="HM71" s="101"/>
    </row>
    <row r="72" spans="1:221" s="12" customFormat="1">
      <c r="A72" s="15" t="s">
        <v>253</v>
      </c>
      <c r="B72" s="16">
        <v>40470</v>
      </c>
      <c r="C72" s="17" t="s">
        <v>36</v>
      </c>
      <c r="D72" s="56" t="s">
        <v>40</v>
      </c>
      <c r="E72" s="57">
        <v>8.5</v>
      </c>
      <c r="F72" s="57">
        <v>0.57999999999999996</v>
      </c>
      <c r="G72" s="57" t="s">
        <v>119</v>
      </c>
      <c r="H72" s="57">
        <v>52.5</v>
      </c>
      <c r="I72" s="58" t="s">
        <v>67</v>
      </c>
      <c r="J72" s="58" t="s">
        <v>40</v>
      </c>
      <c r="K72" s="58">
        <v>31.7</v>
      </c>
      <c r="L72" s="58">
        <v>1.4999999999999999E-2</v>
      </c>
      <c r="M72" s="58">
        <v>3.1E-2</v>
      </c>
      <c r="N72" s="58" t="s">
        <v>39</v>
      </c>
      <c r="O72" s="58">
        <v>0.39</v>
      </c>
      <c r="P72" s="58">
        <v>172</v>
      </c>
      <c r="Q72" s="58"/>
      <c r="R72" s="58">
        <v>0.73</v>
      </c>
      <c r="S72" s="58">
        <v>4.7000000000000002E-3</v>
      </c>
      <c r="T72" s="58">
        <v>7</v>
      </c>
      <c r="U72" s="58">
        <v>19.600000000000001</v>
      </c>
      <c r="V72" s="59">
        <v>0.6</v>
      </c>
      <c r="W72" s="59">
        <v>2.42</v>
      </c>
      <c r="X72" s="59">
        <v>0.3</v>
      </c>
      <c r="Y72" s="125">
        <v>0.217</v>
      </c>
      <c r="Z72" s="117" t="s">
        <v>241</v>
      </c>
      <c r="AA72" s="59">
        <v>0.06</v>
      </c>
      <c r="AB72" s="59">
        <v>0.32</v>
      </c>
      <c r="AC72" s="59">
        <v>5620</v>
      </c>
      <c r="AD72" s="59" t="s">
        <v>67</v>
      </c>
      <c r="AE72" s="60">
        <v>133</v>
      </c>
      <c r="AF72" s="59" t="s">
        <v>38</v>
      </c>
      <c r="AG72" s="61" t="s">
        <v>42</v>
      </c>
      <c r="AH72" s="62">
        <v>1.56</v>
      </c>
      <c r="AI72" s="62" t="s">
        <v>37</v>
      </c>
      <c r="AJ72" s="62">
        <v>1.9</v>
      </c>
      <c r="AK72" s="63" t="s">
        <v>39</v>
      </c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AZ72" s="101"/>
      <c r="BA72" s="101"/>
      <c r="BB72" s="101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1"/>
      <c r="BN72" s="101"/>
      <c r="BO72" s="101"/>
      <c r="BP72" s="101"/>
      <c r="BQ72" s="101"/>
      <c r="BR72" s="101"/>
      <c r="BS72" s="101"/>
      <c r="BT72" s="101"/>
      <c r="BU72" s="101"/>
      <c r="BV72" s="101"/>
      <c r="BW72" s="101"/>
      <c r="BX72" s="101"/>
      <c r="BY72" s="101"/>
      <c r="BZ72" s="101"/>
      <c r="CA72" s="101"/>
      <c r="CB72" s="101"/>
      <c r="CC72" s="101"/>
      <c r="CD72" s="101"/>
      <c r="CE72" s="101"/>
      <c r="CF72" s="101"/>
      <c r="CG72" s="101"/>
      <c r="CH72" s="101"/>
      <c r="CI72" s="101"/>
      <c r="CJ72" s="101"/>
      <c r="CK72" s="101"/>
      <c r="CL72" s="101"/>
      <c r="CM72" s="101"/>
      <c r="CN72" s="101"/>
      <c r="CO72" s="101"/>
      <c r="CP72" s="101"/>
      <c r="CQ72" s="101"/>
      <c r="CR72" s="101"/>
      <c r="CS72" s="101"/>
      <c r="CT72" s="101"/>
      <c r="CU72" s="101"/>
      <c r="CV72" s="101"/>
      <c r="CW72" s="101"/>
      <c r="CX72" s="101"/>
      <c r="CY72" s="101"/>
      <c r="CZ72" s="101"/>
      <c r="DA72" s="101"/>
      <c r="DB72" s="101"/>
      <c r="DC72" s="101"/>
      <c r="DD72" s="101"/>
      <c r="DE72" s="101"/>
      <c r="DF72" s="101"/>
      <c r="DG72" s="101"/>
      <c r="DH72" s="101"/>
      <c r="DI72" s="101"/>
      <c r="DJ72" s="101"/>
      <c r="DK72" s="101"/>
      <c r="DL72" s="101"/>
      <c r="DM72" s="101"/>
      <c r="DN72" s="101"/>
      <c r="DO72" s="101"/>
      <c r="DP72" s="101"/>
      <c r="DQ72" s="101"/>
      <c r="DR72" s="101"/>
      <c r="DS72" s="101"/>
      <c r="DT72" s="101"/>
      <c r="DU72" s="101"/>
      <c r="DV72" s="101"/>
      <c r="DW72" s="101"/>
      <c r="DX72" s="101"/>
      <c r="DY72" s="101"/>
      <c r="DZ72" s="101"/>
      <c r="EA72" s="101"/>
      <c r="EB72" s="101"/>
      <c r="EC72" s="101"/>
      <c r="ED72" s="101"/>
      <c r="EE72" s="101"/>
      <c r="EF72" s="101"/>
      <c r="EG72" s="101"/>
      <c r="EH72" s="101"/>
      <c r="EI72" s="101"/>
      <c r="EJ72" s="101"/>
      <c r="EK72" s="101"/>
      <c r="EL72" s="101"/>
      <c r="EM72" s="101"/>
      <c r="EN72" s="101"/>
      <c r="EO72" s="101"/>
      <c r="EP72" s="101"/>
      <c r="EQ72" s="101"/>
      <c r="ER72" s="101"/>
      <c r="ES72" s="101"/>
      <c r="ET72" s="101"/>
      <c r="EU72" s="101"/>
      <c r="EV72" s="101"/>
      <c r="EW72" s="101"/>
      <c r="EX72" s="101"/>
      <c r="EY72" s="101"/>
      <c r="EZ72" s="101"/>
      <c r="FA72" s="101"/>
      <c r="FB72" s="101"/>
      <c r="FC72" s="101"/>
      <c r="FD72" s="101"/>
      <c r="FE72" s="101"/>
      <c r="FF72" s="101"/>
      <c r="FG72" s="101"/>
      <c r="FH72" s="101"/>
      <c r="FI72" s="101"/>
      <c r="FJ72" s="101"/>
      <c r="FK72" s="101"/>
      <c r="FL72" s="101"/>
      <c r="FM72" s="101"/>
      <c r="FN72" s="101"/>
      <c r="FO72" s="101"/>
      <c r="FP72" s="101"/>
      <c r="FQ72" s="101"/>
      <c r="FR72" s="101"/>
      <c r="FS72" s="101"/>
      <c r="FT72" s="101"/>
      <c r="FU72" s="101"/>
      <c r="FV72" s="101"/>
      <c r="FW72" s="101"/>
      <c r="FX72" s="101"/>
      <c r="FY72" s="101"/>
      <c r="FZ72" s="101"/>
      <c r="GA72" s="101"/>
      <c r="GB72" s="101"/>
      <c r="GC72" s="101"/>
      <c r="GD72" s="101"/>
      <c r="GE72" s="101"/>
      <c r="GF72" s="101"/>
      <c r="GG72" s="101"/>
      <c r="GH72" s="101"/>
      <c r="GI72" s="101"/>
      <c r="GJ72" s="101"/>
      <c r="GK72" s="101"/>
      <c r="GL72" s="101"/>
      <c r="GM72" s="101"/>
      <c r="GN72" s="101"/>
      <c r="GO72" s="101"/>
      <c r="GP72" s="101"/>
      <c r="GQ72" s="101"/>
      <c r="GR72" s="101"/>
      <c r="GS72" s="101"/>
      <c r="GT72" s="101"/>
      <c r="GU72" s="101"/>
      <c r="GV72" s="101"/>
      <c r="GW72" s="101"/>
      <c r="GX72" s="101"/>
      <c r="GY72" s="101"/>
      <c r="GZ72" s="101"/>
      <c r="HA72" s="101"/>
      <c r="HB72" s="101"/>
      <c r="HC72" s="101"/>
      <c r="HD72" s="101"/>
      <c r="HE72" s="101"/>
      <c r="HF72" s="101"/>
      <c r="HG72" s="101"/>
      <c r="HH72" s="101"/>
      <c r="HI72" s="101"/>
      <c r="HJ72" s="101"/>
      <c r="HK72" s="101"/>
      <c r="HL72" s="101"/>
      <c r="HM72" s="101"/>
    </row>
    <row r="73" spans="1:221" s="12" customFormat="1">
      <c r="A73" s="18" t="s">
        <v>253</v>
      </c>
      <c r="B73" s="19">
        <v>40470</v>
      </c>
      <c r="C73" s="20" t="s">
        <v>155</v>
      </c>
      <c r="D73" s="64" t="s">
        <v>40</v>
      </c>
      <c r="E73" s="65">
        <v>8.4</v>
      </c>
      <c r="F73" s="65">
        <v>0.62</v>
      </c>
      <c r="G73" s="65" t="s">
        <v>119</v>
      </c>
      <c r="H73" s="65">
        <v>52.1</v>
      </c>
      <c r="I73" s="66" t="s">
        <v>67</v>
      </c>
      <c r="J73" s="66" t="s">
        <v>40</v>
      </c>
      <c r="K73" s="66">
        <v>31.8</v>
      </c>
      <c r="L73" s="66">
        <v>1.6E-2</v>
      </c>
      <c r="M73" s="66">
        <v>3.3000000000000002E-2</v>
      </c>
      <c r="N73" s="66" t="s">
        <v>39</v>
      </c>
      <c r="O73" s="66">
        <v>0.46</v>
      </c>
      <c r="P73" s="66">
        <v>171</v>
      </c>
      <c r="Q73" s="66"/>
      <c r="R73" s="66">
        <v>0.72</v>
      </c>
      <c r="S73" s="66">
        <v>4.7000000000000002E-3</v>
      </c>
      <c r="T73" s="66">
        <v>6.71</v>
      </c>
      <c r="U73" s="66">
        <v>19.5</v>
      </c>
      <c r="V73" s="67">
        <v>0.59</v>
      </c>
      <c r="W73" s="67">
        <v>2.35</v>
      </c>
      <c r="X73" s="67">
        <v>0.34</v>
      </c>
      <c r="Y73" s="126">
        <v>0.82299999999999995</v>
      </c>
      <c r="Z73" s="118" t="s">
        <v>241</v>
      </c>
      <c r="AA73" s="67">
        <v>7.0000000000000007E-2</v>
      </c>
      <c r="AB73" s="67">
        <v>0.3</v>
      </c>
      <c r="AC73" s="67">
        <v>5600</v>
      </c>
      <c r="AD73" s="67" t="s">
        <v>67</v>
      </c>
      <c r="AE73" s="68">
        <v>131</v>
      </c>
      <c r="AF73" s="67" t="s">
        <v>38</v>
      </c>
      <c r="AG73" s="69" t="s">
        <v>42</v>
      </c>
      <c r="AH73" s="70">
        <v>1.54</v>
      </c>
      <c r="AI73" s="70" t="s">
        <v>37</v>
      </c>
      <c r="AJ73" s="70">
        <v>2.8</v>
      </c>
      <c r="AK73" s="71" t="s">
        <v>39</v>
      </c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AZ73" s="101"/>
      <c r="BA73" s="101"/>
      <c r="BB73" s="101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1"/>
      <c r="BN73" s="101"/>
      <c r="BO73" s="101"/>
      <c r="BP73" s="101"/>
      <c r="BQ73" s="101"/>
      <c r="BR73" s="101"/>
      <c r="BS73" s="101"/>
      <c r="BT73" s="101"/>
      <c r="BU73" s="101"/>
      <c r="BV73" s="101"/>
      <c r="BW73" s="101"/>
      <c r="BX73" s="101"/>
      <c r="BY73" s="101"/>
      <c r="BZ73" s="101"/>
      <c r="CA73" s="101"/>
      <c r="CB73" s="101"/>
      <c r="CC73" s="101"/>
      <c r="CD73" s="101"/>
      <c r="CE73" s="101"/>
      <c r="CF73" s="101"/>
      <c r="CG73" s="101"/>
      <c r="CH73" s="101"/>
      <c r="CI73" s="101"/>
      <c r="CJ73" s="101"/>
      <c r="CK73" s="101"/>
      <c r="CL73" s="101"/>
      <c r="CM73" s="101"/>
      <c r="CN73" s="101"/>
      <c r="CO73" s="101"/>
      <c r="CP73" s="101"/>
      <c r="CQ73" s="101"/>
      <c r="CR73" s="101"/>
      <c r="CS73" s="101"/>
      <c r="CT73" s="101"/>
      <c r="CU73" s="101"/>
      <c r="CV73" s="101"/>
      <c r="CW73" s="101"/>
      <c r="CX73" s="101"/>
      <c r="CY73" s="101"/>
      <c r="CZ73" s="101"/>
      <c r="DA73" s="101"/>
      <c r="DB73" s="101"/>
      <c r="DC73" s="101"/>
      <c r="DD73" s="101"/>
      <c r="DE73" s="101"/>
      <c r="DF73" s="101"/>
      <c r="DG73" s="101"/>
      <c r="DH73" s="101"/>
      <c r="DI73" s="101"/>
      <c r="DJ73" s="101"/>
      <c r="DK73" s="101"/>
      <c r="DL73" s="101"/>
      <c r="DM73" s="101"/>
      <c r="DN73" s="101"/>
      <c r="DO73" s="101"/>
      <c r="DP73" s="101"/>
      <c r="DQ73" s="101"/>
      <c r="DR73" s="101"/>
      <c r="DS73" s="101"/>
      <c r="DT73" s="101"/>
      <c r="DU73" s="101"/>
      <c r="DV73" s="101"/>
      <c r="DW73" s="101"/>
      <c r="DX73" s="101"/>
      <c r="DY73" s="101"/>
      <c r="DZ73" s="101"/>
      <c r="EA73" s="101"/>
      <c r="EB73" s="101"/>
      <c r="EC73" s="101"/>
      <c r="ED73" s="101"/>
      <c r="EE73" s="101"/>
      <c r="EF73" s="101"/>
      <c r="EG73" s="101"/>
      <c r="EH73" s="101"/>
      <c r="EI73" s="101"/>
      <c r="EJ73" s="101"/>
      <c r="EK73" s="101"/>
      <c r="EL73" s="101"/>
      <c r="EM73" s="101"/>
      <c r="EN73" s="101"/>
      <c r="EO73" s="101"/>
      <c r="EP73" s="101"/>
      <c r="EQ73" s="101"/>
      <c r="ER73" s="101"/>
      <c r="ES73" s="101"/>
      <c r="ET73" s="101"/>
      <c r="EU73" s="101"/>
      <c r="EV73" s="101"/>
      <c r="EW73" s="101"/>
      <c r="EX73" s="101"/>
      <c r="EY73" s="101"/>
      <c r="EZ73" s="101"/>
      <c r="FA73" s="101"/>
      <c r="FB73" s="101"/>
      <c r="FC73" s="101"/>
      <c r="FD73" s="101"/>
      <c r="FE73" s="101"/>
      <c r="FF73" s="101"/>
      <c r="FG73" s="101"/>
      <c r="FH73" s="101"/>
      <c r="FI73" s="101"/>
      <c r="FJ73" s="101"/>
      <c r="FK73" s="101"/>
      <c r="FL73" s="101"/>
      <c r="FM73" s="101"/>
      <c r="FN73" s="101"/>
      <c r="FO73" s="101"/>
      <c r="FP73" s="101"/>
      <c r="FQ73" s="101"/>
      <c r="FR73" s="101"/>
      <c r="FS73" s="101"/>
      <c r="FT73" s="101"/>
      <c r="FU73" s="101"/>
      <c r="FV73" s="101"/>
      <c r="FW73" s="101"/>
      <c r="FX73" s="101"/>
      <c r="FY73" s="101"/>
      <c r="FZ73" s="101"/>
      <c r="GA73" s="101"/>
      <c r="GB73" s="101"/>
      <c r="GC73" s="101"/>
      <c r="GD73" s="101"/>
      <c r="GE73" s="101"/>
      <c r="GF73" s="101"/>
      <c r="GG73" s="101"/>
      <c r="GH73" s="101"/>
      <c r="GI73" s="101"/>
      <c r="GJ73" s="101"/>
      <c r="GK73" s="101"/>
      <c r="GL73" s="101"/>
      <c r="GM73" s="101"/>
      <c r="GN73" s="101"/>
      <c r="GO73" s="101"/>
      <c r="GP73" s="101"/>
      <c r="GQ73" s="101"/>
      <c r="GR73" s="101"/>
      <c r="GS73" s="101"/>
      <c r="GT73" s="101"/>
      <c r="GU73" s="101"/>
      <c r="GV73" s="101"/>
      <c r="GW73" s="101"/>
      <c r="GX73" s="101"/>
      <c r="GY73" s="101"/>
      <c r="GZ73" s="101"/>
      <c r="HA73" s="101"/>
      <c r="HB73" s="101"/>
      <c r="HC73" s="101"/>
      <c r="HD73" s="101"/>
      <c r="HE73" s="101"/>
      <c r="HF73" s="101"/>
      <c r="HG73" s="101"/>
      <c r="HH73" s="101"/>
      <c r="HI73" s="101"/>
      <c r="HJ73" s="101"/>
      <c r="HK73" s="101"/>
      <c r="HL73" s="101"/>
      <c r="HM73" s="101"/>
    </row>
    <row r="74" spans="1:221" s="21" customFormat="1">
      <c r="A74" s="133" t="s">
        <v>43</v>
      </c>
      <c r="B74" s="134"/>
      <c r="C74" s="135"/>
      <c r="D74" s="40" t="str">
        <f>IFERROR((((2*(ABS((D72-D73))))/(D73+D72))*100),Refs!$C$14)</f>
        <v>N/A</v>
      </c>
      <c r="E74" s="41">
        <f>IFERROR((((2*(ABS((E72-E73))))/(E73+E72))*100),Refs!$C$14)</f>
        <v>1.1834319526627177</v>
      </c>
      <c r="F74" s="41">
        <f>IFERROR((((2*(ABS((F72-F73))))/(F73+F72))*100),Refs!$C$14)</f>
        <v>6.6666666666666732</v>
      </c>
      <c r="G74" s="41" t="str">
        <f>IFERROR((((2*(ABS((G72-G73))))/(G73+G72))*100),Refs!$C$14)</f>
        <v>N/A</v>
      </c>
      <c r="H74" s="41">
        <f>IFERROR((((2*(ABS((H72-H73))))/(H73+H72))*100),Refs!$C$14)</f>
        <v>0.76481835564053269</v>
      </c>
      <c r="I74" s="41" t="str">
        <f>IFERROR((((2*(ABS((I72-I73))))/(I73+I72))*100),Refs!$C$14)</f>
        <v>N/A</v>
      </c>
      <c r="J74" s="41" t="str">
        <f>IFERROR((((2*(ABS((J72-J73))))/(J73+J72))*100),Refs!$C$14)</f>
        <v>N/A</v>
      </c>
      <c r="K74" s="41">
        <f>IFERROR((((2*(ABS((K72-K73))))/(K73+K72))*100),Refs!$C$14)</f>
        <v>0.31496062992126428</v>
      </c>
      <c r="L74" s="41">
        <f>IFERROR((((2*(ABS((L72-L73))))/(L73+L72))*100),Refs!$C$14)</f>
        <v>6.4516129032258114</v>
      </c>
      <c r="M74" s="41">
        <f>IFERROR((((2*(ABS((M72-M73))))/(M73+M72))*100),Refs!$C$14)</f>
        <v>6.2500000000000053</v>
      </c>
      <c r="N74" s="41" t="str">
        <f>IFERROR((((2*(ABS((N72-N73))))/(N73+N72))*100),Refs!$C$14)</f>
        <v>N/A</v>
      </c>
      <c r="O74" s="41">
        <f>IFERROR((((2*(ABS((O72-O73))))/(O73+O72))*100),Refs!$C$14)</f>
        <v>16.470588235294116</v>
      </c>
      <c r="P74" s="41">
        <f>IFERROR((((2*(ABS((P72-P73))))/(P73+P72))*100),Refs!$C$14)</f>
        <v>0.58309037900874638</v>
      </c>
      <c r="Q74" s="41" t="str">
        <f>IFERROR((((2*(ABS((Q72-Q73))))/(Q73+Q72))*100),Refs!$C$14)</f>
        <v>N/A</v>
      </c>
      <c r="R74" s="41">
        <f>IFERROR((((2*(ABS((R72-R73))))/(R73+R72))*100),Refs!$C$14)</f>
        <v>1.3793103448275874</v>
      </c>
      <c r="S74" s="41">
        <f>IFERROR((((2*(ABS((S72-S73))))/(S73+S72))*100),Refs!$C$14)</f>
        <v>0</v>
      </c>
      <c r="T74" s="41">
        <f>IFERROR((((2*(ABS((T72-T73))))/(T73+T72))*100),Refs!$C$14)</f>
        <v>4.2304886943836619</v>
      </c>
      <c r="U74" s="41">
        <f>IFERROR((((2*(ABS((U72-U73))))/(U73+U72))*100),Refs!$C$14)</f>
        <v>0.51150895140665686</v>
      </c>
      <c r="V74" s="41">
        <f>IFERROR((((2*(ABS((V72-V73))))/(V73+V72))*100),Refs!$C$14)</f>
        <v>1.6806722689075646</v>
      </c>
      <c r="W74" s="41">
        <f>IFERROR((((2*(ABS((W72-W73))))/(W73+W72))*100),Refs!$C$14)</f>
        <v>2.9350104821802869</v>
      </c>
      <c r="X74" s="41">
        <f>IFERROR((((2*(ABS((X72-X73))))/(X73+X72))*100),Refs!$C$14)</f>
        <v>12.500000000000011</v>
      </c>
      <c r="Y74" s="42">
        <f>IFERROR((((2*(ABS((Y72-Y73))))/(Y73+Y72))*100),Refs!$C$14)</f>
        <v>116.53846153846152</v>
      </c>
      <c r="Z74" s="113" t="str">
        <f>IFERROR((((2*(ABS((Z72-Z73))))/(Z73+Z72))*100),Refs!$C$14)</f>
        <v>N/A</v>
      </c>
      <c r="AA74" s="41">
        <f>IFERROR((((2*(ABS((AA72-AA73))))/(AA73+AA72))*100),Refs!$C$14)</f>
        <v>15.384615384615397</v>
      </c>
      <c r="AB74" s="41">
        <f>IFERROR((((2*(ABS((AB72-AB73))))/(AB73+AB72))*100),Refs!$C$14)</f>
        <v>6.4516129032258114</v>
      </c>
      <c r="AC74" s="41">
        <f>IFERROR((((2*(ABS((AC72-AC73))))/(AC73+AC72))*100),Refs!$C$14)</f>
        <v>0.35650623885918004</v>
      </c>
      <c r="AD74" s="41" t="str">
        <f>IFERROR((((2*(ABS((AD72-AD73))))/(AD73+AD72))*100),Refs!$C$14)</f>
        <v>N/A</v>
      </c>
      <c r="AE74" s="41">
        <f>IFERROR((((2*(ABS((AE72-AE73))))/(AE73+AE72))*100),Refs!$C$14)</f>
        <v>1.5151515151515151</v>
      </c>
      <c r="AF74" s="41" t="str">
        <f>IFERROR((((2*(ABS((AF72-AF73))))/(AF73+AF72))*100),Refs!$C$14)</f>
        <v>N/A</v>
      </c>
      <c r="AG74" s="41" t="str">
        <f>IFERROR((((2*(ABS((AG72-AG73))))/(AG73+AG72))*100),Refs!$C$14)</f>
        <v>N/A</v>
      </c>
      <c r="AH74" s="41">
        <f>IFERROR((((2*(ABS((AH72-AH73))))/(AH73+AH72))*100),Refs!$C$14)</f>
        <v>1.2903225806451624</v>
      </c>
      <c r="AI74" s="41" t="str">
        <f>IFERROR((((2*(ABS((AI72-AI73))))/(AI73+AI72))*100),Refs!$C$14)</f>
        <v>N/A</v>
      </c>
      <c r="AJ74" s="41">
        <f>IFERROR((((2*(ABS((AJ72-AJ73))))/(AJ73+AJ72))*100),Refs!$C$14)</f>
        <v>38.297872340425535</v>
      </c>
      <c r="AK74" s="42" t="str">
        <f>IFERROR((((2*(ABS((AK72-AK73))))/(AK73+AK72))*100),Refs!$C$14)</f>
        <v>N/A</v>
      </c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  <c r="BI74" s="104"/>
      <c r="BJ74" s="104"/>
      <c r="BK74" s="104"/>
      <c r="BL74" s="104"/>
      <c r="BM74" s="104"/>
      <c r="BN74" s="104"/>
      <c r="BO74" s="104"/>
      <c r="BP74" s="104"/>
      <c r="BQ74" s="104"/>
      <c r="BR74" s="104"/>
      <c r="BS74" s="104"/>
      <c r="BT74" s="104"/>
      <c r="BU74" s="104"/>
      <c r="BV74" s="104"/>
      <c r="BW74" s="104"/>
      <c r="BX74" s="104"/>
      <c r="BY74" s="104"/>
      <c r="BZ74" s="104"/>
      <c r="CA74" s="104"/>
      <c r="CB74" s="104"/>
      <c r="CC74" s="104"/>
      <c r="CD74" s="104"/>
      <c r="CE74" s="104"/>
      <c r="CF74" s="104"/>
      <c r="CG74" s="104"/>
      <c r="CH74" s="104"/>
      <c r="CI74" s="104"/>
      <c r="CJ74" s="104"/>
      <c r="CK74" s="104"/>
      <c r="CL74" s="104"/>
      <c r="CM74" s="104"/>
      <c r="CN74" s="104"/>
      <c r="CO74" s="104"/>
      <c r="CP74" s="104"/>
      <c r="CQ74" s="104"/>
      <c r="CR74" s="104"/>
      <c r="CS74" s="104"/>
      <c r="CT74" s="104"/>
      <c r="CU74" s="104"/>
      <c r="CV74" s="104"/>
      <c r="CW74" s="104"/>
      <c r="CX74" s="104"/>
      <c r="CY74" s="104"/>
      <c r="CZ74" s="104"/>
      <c r="DA74" s="104"/>
      <c r="DB74" s="104"/>
      <c r="DC74" s="104"/>
      <c r="DD74" s="104"/>
      <c r="DE74" s="104"/>
      <c r="DF74" s="104"/>
      <c r="DG74" s="104"/>
      <c r="DH74" s="104"/>
      <c r="DI74" s="104"/>
      <c r="DJ74" s="104"/>
      <c r="DK74" s="104"/>
      <c r="DL74" s="104"/>
      <c r="DM74" s="104"/>
      <c r="DN74" s="104"/>
      <c r="DO74" s="104"/>
      <c r="DP74" s="104"/>
      <c r="DQ74" s="104"/>
      <c r="DR74" s="104"/>
      <c r="DS74" s="104"/>
      <c r="DT74" s="104"/>
      <c r="DU74" s="104"/>
      <c r="DV74" s="104"/>
      <c r="DW74" s="104"/>
      <c r="DX74" s="104"/>
      <c r="DY74" s="104"/>
      <c r="DZ74" s="104"/>
      <c r="EA74" s="104"/>
      <c r="EB74" s="104"/>
      <c r="EC74" s="104"/>
      <c r="ED74" s="104"/>
      <c r="EE74" s="104"/>
      <c r="EF74" s="104"/>
      <c r="EG74" s="104"/>
      <c r="EH74" s="104"/>
      <c r="EI74" s="104"/>
      <c r="EJ74" s="104"/>
      <c r="EK74" s="104"/>
      <c r="EL74" s="104"/>
      <c r="EM74" s="104"/>
      <c r="EN74" s="104"/>
      <c r="EO74" s="104"/>
      <c r="EP74" s="104"/>
      <c r="EQ74" s="104"/>
      <c r="ER74" s="104"/>
      <c r="ES74" s="104"/>
      <c r="ET74" s="104"/>
      <c r="EU74" s="104"/>
      <c r="EV74" s="104"/>
      <c r="EW74" s="104"/>
      <c r="EX74" s="104"/>
      <c r="EY74" s="104"/>
      <c r="EZ74" s="104"/>
      <c r="FA74" s="104"/>
      <c r="FB74" s="104"/>
      <c r="FC74" s="104"/>
      <c r="FD74" s="104"/>
      <c r="FE74" s="104"/>
      <c r="FF74" s="104"/>
      <c r="FG74" s="104"/>
      <c r="FH74" s="104"/>
      <c r="FI74" s="104"/>
      <c r="FJ74" s="104"/>
      <c r="FK74" s="104"/>
      <c r="FL74" s="104"/>
      <c r="FM74" s="104"/>
      <c r="FN74" s="104"/>
      <c r="FO74" s="104"/>
      <c r="FP74" s="104"/>
      <c r="FQ74" s="104"/>
      <c r="FR74" s="104"/>
      <c r="FS74" s="104"/>
      <c r="FT74" s="104"/>
      <c r="FU74" s="104"/>
      <c r="FV74" s="104"/>
      <c r="FW74" s="104"/>
      <c r="FX74" s="104"/>
      <c r="FY74" s="104"/>
      <c r="FZ74" s="104"/>
      <c r="GA74" s="104"/>
      <c r="GB74" s="104"/>
      <c r="GC74" s="104"/>
      <c r="GD74" s="104"/>
      <c r="GE74" s="104"/>
      <c r="GF74" s="104"/>
      <c r="GG74" s="104"/>
      <c r="GH74" s="104"/>
      <c r="GI74" s="104"/>
      <c r="GJ74" s="104"/>
      <c r="GK74" s="104"/>
      <c r="GL74" s="104"/>
      <c r="GM74" s="104"/>
      <c r="GN74" s="104"/>
      <c r="GO74" s="104"/>
      <c r="GP74" s="104"/>
      <c r="GQ74" s="104"/>
      <c r="GR74" s="104"/>
      <c r="GS74" s="104"/>
      <c r="GT74" s="104"/>
      <c r="GU74" s="104"/>
      <c r="GV74" s="104"/>
      <c r="GW74" s="104"/>
      <c r="GX74" s="104"/>
      <c r="GY74" s="104"/>
      <c r="GZ74" s="104"/>
      <c r="HA74" s="104"/>
      <c r="HB74" s="104"/>
      <c r="HC74" s="104"/>
      <c r="HD74" s="104"/>
      <c r="HE74" s="104"/>
      <c r="HF74" s="104"/>
      <c r="HG74" s="104"/>
      <c r="HH74" s="104"/>
      <c r="HI74" s="104"/>
      <c r="HJ74" s="104"/>
      <c r="HK74" s="104"/>
      <c r="HL74" s="104"/>
      <c r="HM74" s="104"/>
    </row>
    <row r="75" spans="1:221" s="13" customFormat="1" ht="38.25">
      <c r="A75" s="136" t="s">
        <v>110</v>
      </c>
      <c r="B75" s="137"/>
      <c r="C75" s="138"/>
      <c r="D75" s="43"/>
      <c r="E75" s="44"/>
      <c r="F75" s="44"/>
      <c r="G75" s="27"/>
      <c r="H75" s="27"/>
      <c r="I75" s="44"/>
      <c r="J75" s="27"/>
      <c r="K75" s="44"/>
      <c r="L75" s="27"/>
      <c r="M75" s="27"/>
      <c r="N75" s="27"/>
      <c r="O75" s="44"/>
      <c r="P75" s="44"/>
      <c r="Q75" s="27"/>
      <c r="R75" s="44"/>
      <c r="S75" s="27"/>
      <c r="T75" s="27"/>
      <c r="U75" s="44"/>
      <c r="V75" s="44"/>
      <c r="W75" s="44"/>
      <c r="X75" s="27"/>
      <c r="Y75" s="127" t="s">
        <v>254</v>
      </c>
      <c r="Z75" s="114"/>
      <c r="AA75" s="27"/>
      <c r="AB75" s="44"/>
      <c r="AC75" s="27"/>
      <c r="AD75" s="44"/>
      <c r="AE75" s="45"/>
      <c r="AF75" s="27"/>
      <c r="AG75" s="46"/>
      <c r="AH75" s="27"/>
      <c r="AI75" s="27"/>
      <c r="AJ75" s="27"/>
      <c r="AK75" s="47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AZ75" s="101"/>
      <c r="BA75" s="101"/>
      <c r="BB75" s="101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1"/>
      <c r="BN75" s="101"/>
      <c r="BO75" s="101"/>
      <c r="BP75" s="101"/>
      <c r="BQ75" s="101"/>
      <c r="BR75" s="101"/>
      <c r="BS75" s="101"/>
      <c r="BT75" s="101"/>
      <c r="BU75" s="101"/>
      <c r="BV75" s="101"/>
      <c r="BW75" s="101"/>
      <c r="BX75" s="101"/>
      <c r="BY75" s="101"/>
      <c r="BZ75" s="101"/>
      <c r="CA75" s="101"/>
      <c r="CB75" s="101"/>
      <c r="CC75" s="101"/>
      <c r="CD75" s="101"/>
      <c r="CE75" s="101"/>
      <c r="CF75" s="101"/>
      <c r="CG75" s="101"/>
      <c r="CH75" s="101"/>
      <c r="CI75" s="101"/>
      <c r="CJ75" s="101"/>
      <c r="CK75" s="101"/>
      <c r="CL75" s="101"/>
      <c r="CM75" s="101"/>
      <c r="CN75" s="101"/>
      <c r="CO75" s="101"/>
      <c r="CP75" s="101"/>
      <c r="CQ75" s="101"/>
      <c r="CR75" s="101"/>
      <c r="CS75" s="101"/>
      <c r="CT75" s="101"/>
      <c r="CU75" s="101"/>
      <c r="CV75" s="101"/>
      <c r="CW75" s="101"/>
      <c r="CX75" s="101"/>
      <c r="CY75" s="101"/>
      <c r="CZ75" s="101"/>
      <c r="DA75" s="101"/>
      <c r="DB75" s="101"/>
      <c r="DC75" s="101"/>
      <c r="DD75" s="101"/>
      <c r="DE75" s="101"/>
      <c r="DF75" s="101"/>
      <c r="DG75" s="101"/>
      <c r="DH75" s="101"/>
      <c r="DI75" s="101"/>
      <c r="DJ75" s="101"/>
      <c r="DK75" s="101"/>
      <c r="DL75" s="101"/>
      <c r="DM75" s="101"/>
      <c r="DN75" s="101"/>
      <c r="DO75" s="101"/>
      <c r="DP75" s="101"/>
      <c r="DQ75" s="101"/>
      <c r="DR75" s="101"/>
      <c r="DS75" s="101"/>
      <c r="DT75" s="101"/>
      <c r="DU75" s="101"/>
      <c r="DV75" s="101"/>
      <c r="DW75" s="101"/>
      <c r="DX75" s="101"/>
      <c r="DY75" s="101"/>
      <c r="DZ75" s="101"/>
      <c r="EA75" s="101"/>
      <c r="EB75" s="101"/>
      <c r="EC75" s="101"/>
      <c r="ED75" s="101"/>
      <c r="EE75" s="101"/>
      <c r="EF75" s="101"/>
      <c r="EG75" s="101"/>
      <c r="EH75" s="101"/>
      <c r="EI75" s="101"/>
      <c r="EJ75" s="101"/>
      <c r="EK75" s="101"/>
      <c r="EL75" s="101"/>
      <c r="EM75" s="101"/>
      <c r="EN75" s="101"/>
      <c r="EO75" s="101"/>
      <c r="EP75" s="101"/>
      <c r="EQ75" s="101"/>
      <c r="ER75" s="101"/>
      <c r="ES75" s="101"/>
      <c r="ET75" s="101"/>
      <c r="EU75" s="101"/>
      <c r="EV75" s="101"/>
      <c r="EW75" s="101"/>
      <c r="EX75" s="101"/>
      <c r="EY75" s="101"/>
      <c r="EZ75" s="101"/>
      <c r="FA75" s="101"/>
      <c r="FB75" s="101"/>
      <c r="FC75" s="101"/>
      <c r="FD75" s="101"/>
      <c r="FE75" s="101"/>
      <c r="FF75" s="101"/>
      <c r="FG75" s="101"/>
      <c r="FH75" s="101"/>
      <c r="FI75" s="101"/>
      <c r="FJ75" s="101"/>
      <c r="FK75" s="101"/>
      <c r="FL75" s="101"/>
      <c r="FM75" s="101"/>
      <c r="FN75" s="101"/>
      <c r="FO75" s="101"/>
      <c r="FP75" s="101"/>
      <c r="FQ75" s="101"/>
      <c r="FR75" s="101"/>
      <c r="FS75" s="101"/>
      <c r="FT75" s="101"/>
      <c r="FU75" s="101"/>
      <c r="FV75" s="101"/>
      <c r="FW75" s="101"/>
      <c r="FX75" s="101"/>
      <c r="FY75" s="101"/>
      <c r="FZ75" s="101"/>
      <c r="GA75" s="101"/>
      <c r="GB75" s="101"/>
      <c r="GC75" s="101"/>
      <c r="GD75" s="101"/>
      <c r="GE75" s="101"/>
      <c r="GF75" s="101"/>
      <c r="GG75" s="101"/>
      <c r="GH75" s="101"/>
      <c r="GI75" s="101"/>
      <c r="GJ75" s="101"/>
      <c r="GK75" s="101"/>
      <c r="GL75" s="101"/>
      <c r="GM75" s="101"/>
      <c r="GN75" s="101"/>
      <c r="GO75" s="101"/>
      <c r="GP75" s="101"/>
      <c r="GQ75" s="101"/>
      <c r="GR75" s="101"/>
      <c r="GS75" s="101"/>
      <c r="GT75" s="101"/>
      <c r="GU75" s="101"/>
      <c r="GV75" s="101"/>
      <c r="GW75" s="101"/>
      <c r="GX75" s="101"/>
      <c r="GY75" s="101"/>
      <c r="GZ75" s="101"/>
      <c r="HA75" s="101"/>
      <c r="HB75" s="101"/>
      <c r="HC75" s="101"/>
      <c r="HD75" s="101"/>
      <c r="HE75" s="101"/>
      <c r="HF75" s="101"/>
      <c r="HG75" s="101"/>
      <c r="HH75" s="101"/>
      <c r="HI75" s="101"/>
      <c r="HJ75" s="101"/>
      <c r="HK75" s="101"/>
      <c r="HL75" s="101"/>
      <c r="HM75" s="101"/>
    </row>
    <row r="76" spans="1:221" s="13" customFormat="1">
      <c r="A76" s="136" t="s">
        <v>111</v>
      </c>
      <c r="B76" s="137"/>
      <c r="C76" s="138"/>
      <c r="D76" s="43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128" t="s">
        <v>122</v>
      </c>
      <c r="Z76" s="115"/>
      <c r="AA76" s="27"/>
      <c r="AB76" s="27"/>
      <c r="AC76" s="27"/>
      <c r="AD76" s="27"/>
      <c r="AE76" s="45"/>
      <c r="AF76" s="27"/>
      <c r="AG76" s="46"/>
      <c r="AH76" s="27"/>
      <c r="AI76" s="27"/>
      <c r="AJ76" s="27"/>
      <c r="AK76" s="47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AZ76" s="101"/>
      <c r="BA76" s="101"/>
      <c r="BB76" s="101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1"/>
      <c r="BN76" s="101"/>
      <c r="BO76" s="101"/>
      <c r="BP76" s="101"/>
      <c r="BQ76" s="101"/>
      <c r="BR76" s="101"/>
      <c r="BS76" s="101"/>
      <c r="BT76" s="101"/>
      <c r="BU76" s="101"/>
      <c r="BV76" s="101"/>
      <c r="BW76" s="101"/>
      <c r="BX76" s="101"/>
      <c r="BY76" s="101"/>
      <c r="BZ76" s="101"/>
      <c r="CA76" s="101"/>
      <c r="CB76" s="101"/>
      <c r="CC76" s="101"/>
      <c r="CD76" s="101"/>
      <c r="CE76" s="101"/>
      <c r="CF76" s="101"/>
      <c r="CG76" s="101"/>
      <c r="CH76" s="101"/>
      <c r="CI76" s="101"/>
      <c r="CJ76" s="101"/>
      <c r="CK76" s="101"/>
      <c r="CL76" s="101"/>
      <c r="CM76" s="101"/>
      <c r="CN76" s="101"/>
      <c r="CO76" s="101"/>
      <c r="CP76" s="101"/>
      <c r="CQ76" s="101"/>
      <c r="CR76" s="101"/>
      <c r="CS76" s="101"/>
      <c r="CT76" s="101"/>
      <c r="CU76" s="101"/>
      <c r="CV76" s="101"/>
      <c r="CW76" s="101"/>
      <c r="CX76" s="101"/>
      <c r="CY76" s="101"/>
      <c r="CZ76" s="101"/>
      <c r="DA76" s="101"/>
      <c r="DB76" s="101"/>
      <c r="DC76" s="101"/>
      <c r="DD76" s="101"/>
      <c r="DE76" s="101"/>
      <c r="DF76" s="101"/>
      <c r="DG76" s="101"/>
      <c r="DH76" s="101"/>
      <c r="DI76" s="101"/>
      <c r="DJ76" s="101"/>
      <c r="DK76" s="101"/>
      <c r="DL76" s="101"/>
      <c r="DM76" s="101"/>
      <c r="DN76" s="101"/>
      <c r="DO76" s="101"/>
      <c r="DP76" s="101"/>
      <c r="DQ76" s="101"/>
      <c r="DR76" s="101"/>
      <c r="DS76" s="101"/>
      <c r="DT76" s="101"/>
      <c r="DU76" s="101"/>
      <c r="DV76" s="101"/>
      <c r="DW76" s="101"/>
      <c r="DX76" s="101"/>
      <c r="DY76" s="101"/>
      <c r="DZ76" s="101"/>
      <c r="EA76" s="101"/>
      <c r="EB76" s="101"/>
      <c r="EC76" s="101"/>
      <c r="ED76" s="101"/>
      <c r="EE76" s="101"/>
      <c r="EF76" s="101"/>
      <c r="EG76" s="101"/>
      <c r="EH76" s="101"/>
      <c r="EI76" s="101"/>
      <c r="EJ76" s="101"/>
      <c r="EK76" s="101"/>
      <c r="EL76" s="101"/>
      <c r="EM76" s="101"/>
      <c r="EN76" s="101"/>
      <c r="EO76" s="101"/>
      <c r="EP76" s="101"/>
      <c r="EQ76" s="101"/>
      <c r="ER76" s="101"/>
      <c r="ES76" s="101"/>
      <c r="ET76" s="101"/>
      <c r="EU76" s="101"/>
      <c r="EV76" s="101"/>
      <c r="EW76" s="101"/>
      <c r="EX76" s="101"/>
      <c r="EY76" s="101"/>
      <c r="EZ76" s="101"/>
      <c r="FA76" s="101"/>
      <c r="FB76" s="101"/>
      <c r="FC76" s="101"/>
      <c r="FD76" s="101"/>
      <c r="FE76" s="101"/>
      <c r="FF76" s="101"/>
      <c r="FG76" s="101"/>
      <c r="FH76" s="101"/>
      <c r="FI76" s="101"/>
      <c r="FJ76" s="101"/>
      <c r="FK76" s="101"/>
      <c r="FL76" s="101"/>
      <c r="FM76" s="101"/>
      <c r="FN76" s="101"/>
      <c r="FO76" s="101"/>
      <c r="FP76" s="101"/>
      <c r="FQ76" s="101"/>
      <c r="FR76" s="101"/>
      <c r="FS76" s="101"/>
      <c r="FT76" s="101"/>
      <c r="FU76" s="101"/>
      <c r="FV76" s="101"/>
      <c r="FW76" s="101"/>
      <c r="FX76" s="101"/>
      <c r="FY76" s="101"/>
      <c r="FZ76" s="101"/>
      <c r="GA76" s="101"/>
      <c r="GB76" s="101"/>
      <c r="GC76" s="101"/>
      <c r="GD76" s="101"/>
      <c r="GE76" s="101"/>
      <c r="GF76" s="101"/>
      <c r="GG76" s="101"/>
      <c r="GH76" s="101"/>
      <c r="GI76" s="101"/>
      <c r="GJ76" s="101"/>
      <c r="GK76" s="101"/>
      <c r="GL76" s="101"/>
      <c r="GM76" s="101"/>
      <c r="GN76" s="101"/>
      <c r="GO76" s="101"/>
      <c r="GP76" s="101"/>
      <c r="GQ76" s="101"/>
      <c r="GR76" s="101"/>
      <c r="GS76" s="101"/>
      <c r="GT76" s="101"/>
      <c r="GU76" s="101"/>
      <c r="GV76" s="101"/>
      <c r="GW76" s="101"/>
      <c r="GX76" s="101"/>
      <c r="GY76" s="101"/>
      <c r="GZ76" s="101"/>
      <c r="HA76" s="101"/>
      <c r="HB76" s="101"/>
      <c r="HC76" s="101"/>
      <c r="HD76" s="101"/>
      <c r="HE76" s="101"/>
      <c r="HF76" s="101"/>
      <c r="HG76" s="101"/>
      <c r="HH76" s="101"/>
      <c r="HI76" s="101"/>
      <c r="HJ76" s="101"/>
      <c r="HK76" s="101"/>
      <c r="HL76" s="101"/>
      <c r="HM76" s="101"/>
    </row>
    <row r="77" spans="1:221" s="14" customFormat="1" ht="26.25" thickBot="1">
      <c r="A77" s="139" t="s">
        <v>112</v>
      </c>
      <c r="B77" s="140"/>
      <c r="C77" s="141"/>
      <c r="D77" s="49"/>
      <c r="E77" s="50"/>
      <c r="F77" s="50"/>
      <c r="G77" s="51"/>
      <c r="H77" s="51"/>
      <c r="I77" s="50"/>
      <c r="J77" s="51"/>
      <c r="K77" s="50"/>
      <c r="L77" s="51"/>
      <c r="M77" s="51"/>
      <c r="N77" s="51"/>
      <c r="O77" s="50"/>
      <c r="P77" s="50"/>
      <c r="Q77" s="51"/>
      <c r="R77" s="50"/>
      <c r="S77" s="51"/>
      <c r="T77" s="51"/>
      <c r="U77" s="50"/>
      <c r="V77" s="50"/>
      <c r="W77" s="50"/>
      <c r="X77" s="51"/>
      <c r="Y77" s="129" t="s">
        <v>246</v>
      </c>
      <c r="Z77" s="116"/>
      <c r="AA77" s="51"/>
      <c r="AB77" s="50"/>
      <c r="AC77" s="51"/>
      <c r="AD77" s="50"/>
      <c r="AE77" s="53"/>
      <c r="AF77" s="51"/>
      <c r="AG77" s="54"/>
      <c r="AH77" s="51"/>
      <c r="AI77" s="51"/>
      <c r="AJ77" s="51"/>
      <c r="AK77" s="55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AZ77" s="101"/>
      <c r="BA77" s="101"/>
      <c r="BB77" s="101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1"/>
      <c r="BN77" s="101"/>
      <c r="BO77" s="101"/>
      <c r="BP77" s="101"/>
      <c r="BQ77" s="101"/>
      <c r="BR77" s="101"/>
      <c r="BS77" s="101"/>
      <c r="BT77" s="101"/>
      <c r="BU77" s="101"/>
      <c r="BV77" s="101"/>
      <c r="BW77" s="101"/>
      <c r="BX77" s="101"/>
      <c r="BY77" s="101"/>
      <c r="BZ77" s="101"/>
      <c r="CA77" s="101"/>
      <c r="CB77" s="101"/>
      <c r="CC77" s="101"/>
      <c r="CD77" s="101"/>
      <c r="CE77" s="101"/>
      <c r="CF77" s="101"/>
      <c r="CG77" s="101"/>
      <c r="CH77" s="101"/>
      <c r="CI77" s="101"/>
      <c r="CJ77" s="101"/>
      <c r="CK77" s="101"/>
      <c r="CL77" s="101"/>
      <c r="CM77" s="101"/>
      <c r="CN77" s="101"/>
      <c r="CO77" s="101"/>
      <c r="CP77" s="101"/>
      <c r="CQ77" s="101"/>
      <c r="CR77" s="101"/>
      <c r="CS77" s="101"/>
      <c r="CT77" s="101"/>
      <c r="CU77" s="101"/>
      <c r="CV77" s="101"/>
      <c r="CW77" s="101"/>
      <c r="CX77" s="101"/>
      <c r="CY77" s="101"/>
      <c r="CZ77" s="101"/>
      <c r="DA77" s="101"/>
      <c r="DB77" s="101"/>
      <c r="DC77" s="101"/>
      <c r="DD77" s="101"/>
      <c r="DE77" s="101"/>
      <c r="DF77" s="101"/>
      <c r="DG77" s="101"/>
      <c r="DH77" s="101"/>
      <c r="DI77" s="101"/>
      <c r="DJ77" s="101"/>
      <c r="DK77" s="101"/>
      <c r="DL77" s="101"/>
      <c r="DM77" s="101"/>
      <c r="DN77" s="101"/>
      <c r="DO77" s="101"/>
      <c r="DP77" s="101"/>
      <c r="DQ77" s="101"/>
      <c r="DR77" s="101"/>
      <c r="DS77" s="101"/>
      <c r="DT77" s="101"/>
      <c r="DU77" s="101"/>
      <c r="DV77" s="101"/>
      <c r="DW77" s="101"/>
      <c r="DX77" s="101"/>
      <c r="DY77" s="101"/>
      <c r="DZ77" s="101"/>
      <c r="EA77" s="101"/>
      <c r="EB77" s="101"/>
      <c r="EC77" s="101"/>
      <c r="ED77" s="101"/>
      <c r="EE77" s="101"/>
      <c r="EF77" s="101"/>
      <c r="EG77" s="101"/>
      <c r="EH77" s="101"/>
      <c r="EI77" s="101"/>
      <c r="EJ77" s="101"/>
      <c r="EK77" s="101"/>
      <c r="EL77" s="101"/>
      <c r="EM77" s="101"/>
      <c r="EN77" s="101"/>
      <c r="EO77" s="101"/>
      <c r="EP77" s="101"/>
      <c r="EQ77" s="101"/>
      <c r="ER77" s="101"/>
      <c r="ES77" s="101"/>
      <c r="ET77" s="101"/>
      <c r="EU77" s="101"/>
      <c r="EV77" s="101"/>
      <c r="EW77" s="101"/>
      <c r="EX77" s="101"/>
      <c r="EY77" s="101"/>
      <c r="EZ77" s="101"/>
      <c r="FA77" s="101"/>
      <c r="FB77" s="101"/>
      <c r="FC77" s="101"/>
      <c r="FD77" s="101"/>
      <c r="FE77" s="101"/>
      <c r="FF77" s="101"/>
      <c r="FG77" s="101"/>
      <c r="FH77" s="101"/>
      <c r="FI77" s="101"/>
      <c r="FJ77" s="101"/>
      <c r="FK77" s="101"/>
      <c r="FL77" s="101"/>
      <c r="FM77" s="101"/>
      <c r="FN77" s="101"/>
      <c r="FO77" s="101"/>
      <c r="FP77" s="101"/>
      <c r="FQ77" s="101"/>
      <c r="FR77" s="101"/>
      <c r="FS77" s="101"/>
      <c r="FT77" s="101"/>
      <c r="FU77" s="101"/>
      <c r="FV77" s="101"/>
      <c r="FW77" s="101"/>
      <c r="FX77" s="101"/>
      <c r="FY77" s="101"/>
      <c r="FZ77" s="101"/>
      <c r="GA77" s="101"/>
      <c r="GB77" s="101"/>
      <c r="GC77" s="101"/>
      <c r="GD77" s="101"/>
      <c r="GE77" s="101"/>
      <c r="GF77" s="101"/>
      <c r="GG77" s="101"/>
      <c r="GH77" s="101"/>
      <c r="GI77" s="101"/>
      <c r="GJ77" s="101"/>
      <c r="GK77" s="101"/>
      <c r="GL77" s="101"/>
      <c r="GM77" s="101"/>
      <c r="GN77" s="101"/>
      <c r="GO77" s="101"/>
      <c r="GP77" s="101"/>
      <c r="GQ77" s="101"/>
      <c r="GR77" s="101"/>
      <c r="GS77" s="101"/>
      <c r="GT77" s="101"/>
      <c r="GU77" s="101"/>
      <c r="GV77" s="101"/>
      <c r="GW77" s="101"/>
      <c r="GX77" s="101"/>
      <c r="GY77" s="101"/>
      <c r="GZ77" s="101"/>
      <c r="HA77" s="101"/>
      <c r="HB77" s="101"/>
      <c r="HC77" s="101"/>
      <c r="HD77" s="101"/>
      <c r="HE77" s="101"/>
      <c r="HF77" s="101"/>
      <c r="HG77" s="101"/>
      <c r="HH77" s="101"/>
      <c r="HI77" s="101"/>
      <c r="HJ77" s="101"/>
      <c r="HK77" s="101"/>
      <c r="HL77" s="101"/>
      <c r="HM77" s="101"/>
    </row>
    <row r="78" spans="1:221" s="12" customFormat="1">
      <c r="A78" s="15" t="s">
        <v>255</v>
      </c>
      <c r="B78" s="16">
        <v>40470</v>
      </c>
      <c r="C78" s="17" t="s">
        <v>36</v>
      </c>
      <c r="D78" s="56"/>
      <c r="E78" s="57"/>
      <c r="F78" s="57"/>
      <c r="G78" s="57"/>
      <c r="H78" s="57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9"/>
      <c r="W78" s="59"/>
      <c r="X78" s="59"/>
      <c r="Y78" s="125">
        <v>0.16300000000000001</v>
      </c>
      <c r="Z78" s="117"/>
      <c r="AA78" s="59"/>
      <c r="AB78" s="59"/>
      <c r="AC78" s="59"/>
      <c r="AD78" s="59"/>
      <c r="AE78" s="60"/>
      <c r="AF78" s="59"/>
      <c r="AG78" s="61"/>
      <c r="AH78" s="62"/>
      <c r="AI78" s="62"/>
      <c r="AJ78" s="62"/>
      <c r="AK78" s="63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AZ78" s="101"/>
      <c r="BA78" s="101"/>
      <c r="BB78" s="101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1"/>
      <c r="BN78" s="101"/>
      <c r="BO78" s="101"/>
      <c r="BP78" s="101"/>
      <c r="BQ78" s="101"/>
      <c r="BR78" s="101"/>
      <c r="BS78" s="101"/>
      <c r="BT78" s="101"/>
      <c r="BU78" s="101"/>
      <c r="BV78" s="101"/>
      <c r="BW78" s="101"/>
      <c r="BX78" s="101"/>
      <c r="BY78" s="101"/>
      <c r="BZ78" s="101"/>
      <c r="CA78" s="101"/>
      <c r="CB78" s="101"/>
      <c r="CC78" s="101"/>
      <c r="CD78" s="101"/>
      <c r="CE78" s="101"/>
      <c r="CF78" s="101"/>
      <c r="CG78" s="101"/>
      <c r="CH78" s="101"/>
      <c r="CI78" s="101"/>
      <c r="CJ78" s="101"/>
      <c r="CK78" s="101"/>
      <c r="CL78" s="101"/>
      <c r="CM78" s="101"/>
      <c r="CN78" s="101"/>
      <c r="CO78" s="101"/>
      <c r="CP78" s="101"/>
      <c r="CQ78" s="101"/>
      <c r="CR78" s="101"/>
      <c r="CS78" s="101"/>
      <c r="CT78" s="101"/>
      <c r="CU78" s="101"/>
      <c r="CV78" s="101"/>
      <c r="CW78" s="101"/>
      <c r="CX78" s="101"/>
      <c r="CY78" s="101"/>
      <c r="CZ78" s="101"/>
      <c r="DA78" s="101"/>
      <c r="DB78" s="101"/>
      <c r="DC78" s="101"/>
      <c r="DD78" s="101"/>
      <c r="DE78" s="101"/>
      <c r="DF78" s="101"/>
      <c r="DG78" s="101"/>
      <c r="DH78" s="101"/>
      <c r="DI78" s="101"/>
      <c r="DJ78" s="101"/>
      <c r="DK78" s="101"/>
      <c r="DL78" s="101"/>
      <c r="DM78" s="101"/>
      <c r="DN78" s="101"/>
      <c r="DO78" s="101"/>
      <c r="DP78" s="101"/>
      <c r="DQ78" s="101"/>
      <c r="DR78" s="101"/>
      <c r="DS78" s="101"/>
      <c r="DT78" s="101"/>
      <c r="DU78" s="101"/>
      <c r="DV78" s="101"/>
      <c r="DW78" s="101"/>
      <c r="DX78" s="101"/>
      <c r="DY78" s="101"/>
      <c r="DZ78" s="101"/>
      <c r="EA78" s="101"/>
      <c r="EB78" s="101"/>
      <c r="EC78" s="101"/>
      <c r="ED78" s="101"/>
      <c r="EE78" s="101"/>
      <c r="EF78" s="101"/>
      <c r="EG78" s="101"/>
      <c r="EH78" s="101"/>
      <c r="EI78" s="101"/>
      <c r="EJ78" s="101"/>
      <c r="EK78" s="101"/>
      <c r="EL78" s="101"/>
      <c r="EM78" s="101"/>
      <c r="EN78" s="101"/>
      <c r="EO78" s="101"/>
      <c r="EP78" s="101"/>
      <c r="EQ78" s="101"/>
      <c r="ER78" s="101"/>
      <c r="ES78" s="101"/>
      <c r="ET78" s="101"/>
      <c r="EU78" s="101"/>
      <c r="EV78" s="101"/>
      <c r="EW78" s="101"/>
      <c r="EX78" s="101"/>
      <c r="EY78" s="101"/>
      <c r="EZ78" s="101"/>
      <c r="FA78" s="101"/>
      <c r="FB78" s="101"/>
      <c r="FC78" s="101"/>
      <c r="FD78" s="101"/>
      <c r="FE78" s="101"/>
      <c r="FF78" s="101"/>
      <c r="FG78" s="101"/>
      <c r="FH78" s="101"/>
      <c r="FI78" s="101"/>
      <c r="FJ78" s="101"/>
      <c r="FK78" s="101"/>
      <c r="FL78" s="101"/>
      <c r="FM78" s="101"/>
      <c r="FN78" s="101"/>
      <c r="FO78" s="101"/>
      <c r="FP78" s="101"/>
      <c r="FQ78" s="101"/>
      <c r="FR78" s="101"/>
      <c r="FS78" s="101"/>
      <c r="FT78" s="101"/>
      <c r="FU78" s="101"/>
      <c r="FV78" s="101"/>
      <c r="FW78" s="101"/>
      <c r="FX78" s="101"/>
      <c r="FY78" s="101"/>
      <c r="FZ78" s="101"/>
      <c r="GA78" s="101"/>
      <c r="GB78" s="101"/>
      <c r="GC78" s="101"/>
      <c r="GD78" s="101"/>
      <c r="GE78" s="101"/>
      <c r="GF78" s="101"/>
      <c r="GG78" s="101"/>
      <c r="GH78" s="101"/>
      <c r="GI78" s="101"/>
      <c r="GJ78" s="101"/>
      <c r="GK78" s="101"/>
      <c r="GL78" s="101"/>
      <c r="GM78" s="101"/>
      <c r="GN78" s="101"/>
      <c r="GO78" s="101"/>
      <c r="GP78" s="101"/>
      <c r="GQ78" s="101"/>
      <c r="GR78" s="101"/>
      <c r="GS78" s="101"/>
      <c r="GT78" s="101"/>
      <c r="GU78" s="101"/>
      <c r="GV78" s="101"/>
      <c r="GW78" s="101"/>
      <c r="GX78" s="101"/>
      <c r="GY78" s="101"/>
      <c r="GZ78" s="101"/>
      <c r="HA78" s="101"/>
      <c r="HB78" s="101"/>
      <c r="HC78" s="101"/>
      <c r="HD78" s="101"/>
      <c r="HE78" s="101"/>
      <c r="HF78" s="101"/>
      <c r="HG78" s="101"/>
      <c r="HH78" s="101"/>
      <c r="HI78" s="101"/>
      <c r="HJ78" s="101"/>
      <c r="HK78" s="101"/>
      <c r="HL78" s="101"/>
      <c r="HM78" s="101"/>
    </row>
    <row r="79" spans="1:221" s="12" customFormat="1">
      <c r="A79" s="18" t="s">
        <v>255</v>
      </c>
      <c r="B79" s="19">
        <v>40470</v>
      </c>
      <c r="C79" s="20" t="s">
        <v>155</v>
      </c>
      <c r="D79" s="64"/>
      <c r="E79" s="65"/>
      <c r="F79" s="65"/>
      <c r="G79" s="65"/>
      <c r="H79" s="65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7"/>
      <c r="W79" s="67"/>
      <c r="X79" s="67"/>
      <c r="Y79" s="126">
        <v>0.75600000000000001</v>
      </c>
      <c r="Z79" s="118"/>
      <c r="AA79" s="67"/>
      <c r="AB79" s="67"/>
      <c r="AC79" s="67"/>
      <c r="AD79" s="67"/>
      <c r="AE79" s="68"/>
      <c r="AF79" s="67"/>
      <c r="AG79" s="69"/>
      <c r="AH79" s="70"/>
      <c r="AI79" s="70"/>
      <c r="AJ79" s="70"/>
      <c r="AK79" s="7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AZ79" s="101"/>
      <c r="BA79" s="101"/>
      <c r="BB79" s="101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1"/>
      <c r="BN79" s="101"/>
      <c r="BO79" s="101"/>
      <c r="BP79" s="101"/>
      <c r="BQ79" s="101"/>
      <c r="BR79" s="101"/>
      <c r="BS79" s="101"/>
      <c r="BT79" s="101"/>
      <c r="BU79" s="101"/>
      <c r="BV79" s="101"/>
      <c r="BW79" s="101"/>
      <c r="BX79" s="101"/>
      <c r="BY79" s="101"/>
      <c r="BZ79" s="101"/>
      <c r="CA79" s="101"/>
      <c r="CB79" s="101"/>
      <c r="CC79" s="101"/>
      <c r="CD79" s="101"/>
      <c r="CE79" s="101"/>
      <c r="CF79" s="101"/>
      <c r="CG79" s="101"/>
      <c r="CH79" s="101"/>
      <c r="CI79" s="101"/>
      <c r="CJ79" s="101"/>
      <c r="CK79" s="101"/>
      <c r="CL79" s="101"/>
      <c r="CM79" s="101"/>
      <c r="CN79" s="101"/>
      <c r="CO79" s="101"/>
      <c r="CP79" s="101"/>
      <c r="CQ79" s="101"/>
      <c r="CR79" s="101"/>
      <c r="CS79" s="101"/>
      <c r="CT79" s="101"/>
      <c r="CU79" s="101"/>
      <c r="CV79" s="101"/>
      <c r="CW79" s="101"/>
      <c r="CX79" s="101"/>
      <c r="CY79" s="101"/>
      <c r="CZ79" s="101"/>
      <c r="DA79" s="101"/>
      <c r="DB79" s="101"/>
      <c r="DC79" s="101"/>
      <c r="DD79" s="101"/>
      <c r="DE79" s="101"/>
      <c r="DF79" s="101"/>
      <c r="DG79" s="101"/>
      <c r="DH79" s="101"/>
      <c r="DI79" s="101"/>
      <c r="DJ79" s="101"/>
      <c r="DK79" s="101"/>
      <c r="DL79" s="101"/>
      <c r="DM79" s="101"/>
      <c r="DN79" s="101"/>
      <c r="DO79" s="101"/>
      <c r="DP79" s="101"/>
      <c r="DQ79" s="101"/>
      <c r="DR79" s="101"/>
      <c r="DS79" s="101"/>
      <c r="DT79" s="101"/>
      <c r="DU79" s="101"/>
      <c r="DV79" s="101"/>
      <c r="DW79" s="101"/>
      <c r="DX79" s="101"/>
      <c r="DY79" s="101"/>
      <c r="DZ79" s="101"/>
      <c r="EA79" s="101"/>
      <c r="EB79" s="101"/>
      <c r="EC79" s="101"/>
      <c r="ED79" s="101"/>
      <c r="EE79" s="101"/>
      <c r="EF79" s="101"/>
      <c r="EG79" s="101"/>
      <c r="EH79" s="101"/>
      <c r="EI79" s="101"/>
      <c r="EJ79" s="101"/>
      <c r="EK79" s="101"/>
      <c r="EL79" s="101"/>
      <c r="EM79" s="101"/>
      <c r="EN79" s="101"/>
      <c r="EO79" s="101"/>
      <c r="EP79" s="101"/>
      <c r="EQ79" s="101"/>
      <c r="ER79" s="101"/>
      <c r="ES79" s="101"/>
      <c r="ET79" s="101"/>
      <c r="EU79" s="101"/>
      <c r="EV79" s="101"/>
      <c r="EW79" s="101"/>
      <c r="EX79" s="101"/>
      <c r="EY79" s="101"/>
      <c r="EZ79" s="101"/>
      <c r="FA79" s="101"/>
      <c r="FB79" s="101"/>
      <c r="FC79" s="101"/>
      <c r="FD79" s="101"/>
      <c r="FE79" s="101"/>
      <c r="FF79" s="101"/>
      <c r="FG79" s="101"/>
      <c r="FH79" s="101"/>
      <c r="FI79" s="101"/>
      <c r="FJ79" s="101"/>
      <c r="FK79" s="101"/>
      <c r="FL79" s="101"/>
      <c r="FM79" s="101"/>
      <c r="FN79" s="101"/>
      <c r="FO79" s="101"/>
      <c r="FP79" s="101"/>
      <c r="FQ79" s="101"/>
      <c r="FR79" s="101"/>
      <c r="FS79" s="101"/>
      <c r="FT79" s="101"/>
      <c r="FU79" s="101"/>
      <c r="FV79" s="101"/>
      <c r="FW79" s="101"/>
      <c r="FX79" s="101"/>
      <c r="FY79" s="101"/>
      <c r="FZ79" s="101"/>
      <c r="GA79" s="101"/>
      <c r="GB79" s="101"/>
      <c r="GC79" s="101"/>
      <c r="GD79" s="101"/>
      <c r="GE79" s="101"/>
      <c r="GF79" s="101"/>
      <c r="GG79" s="101"/>
      <c r="GH79" s="101"/>
      <c r="GI79" s="101"/>
      <c r="GJ79" s="101"/>
      <c r="GK79" s="101"/>
      <c r="GL79" s="101"/>
      <c r="GM79" s="101"/>
      <c r="GN79" s="101"/>
      <c r="GO79" s="101"/>
      <c r="GP79" s="101"/>
      <c r="GQ79" s="101"/>
      <c r="GR79" s="101"/>
      <c r="GS79" s="101"/>
      <c r="GT79" s="101"/>
      <c r="GU79" s="101"/>
      <c r="GV79" s="101"/>
      <c r="GW79" s="101"/>
      <c r="GX79" s="101"/>
      <c r="GY79" s="101"/>
      <c r="GZ79" s="101"/>
      <c r="HA79" s="101"/>
      <c r="HB79" s="101"/>
      <c r="HC79" s="101"/>
      <c r="HD79" s="101"/>
      <c r="HE79" s="101"/>
      <c r="HF79" s="101"/>
      <c r="HG79" s="101"/>
      <c r="HH79" s="101"/>
      <c r="HI79" s="101"/>
      <c r="HJ79" s="101"/>
      <c r="HK79" s="101"/>
      <c r="HL79" s="101"/>
      <c r="HM79" s="101"/>
    </row>
    <row r="80" spans="1:221" s="21" customFormat="1">
      <c r="A80" s="133" t="s">
        <v>43</v>
      </c>
      <c r="B80" s="134"/>
      <c r="C80" s="135"/>
      <c r="D80" s="40" t="str">
        <f>IFERROR((((2*(ABS((D78-D79))))/(D79+D78))*100),Refs!$C$14)</f>
        <v>N/A</v>
      </c>
      <c r="E80" s="41" t="str">
        <f>IFERROR((((2*(ABS((E78-E79))))/(E79+E78))*100),Refs!$C$14)</f>
        <v>N/A</v>
      </c>
      <c r="F80" s="41" t="str">
        <f>IFERROR((((2*(ABS((F78-F79))))/(F79+F78))*100),Refs!$C$14)</f>
        <v>N/A</v>
      </c>
      <c r="G80" s="41" t="str">
        <f>IFERROR((((2*(ABS((G78-G79))))/(G79+G78))*100),Refs!$C$14)</f>
        <v>N/A</v>
      </c>
      <c r="H80" s="41" t="str">
        <f>IFERROR((((2*(ABS((H78-H79))))/(H79+H78))*100),Refs!$C$14)</f>
        <v>N/A</v>
      </c>
      <c r="I80" s="41" t="str">
        <f>IFERROR((((2*(ABS((I78-I79))))/(I79+I78))*100),Refs!$C$14)</f>
        <v>N/A</v>
      </c>
      <c r="J80" s="41" t="str">
        <f>IFERROR((((2*(ABS((J78-J79))))/(J79+J78))*100),Refs!$C$14)</f>
        <v>N/A</v>
      </c>
      <c r="K80" s="41" t="str">
        <f>IFERROR((((2*(ABS((K78-K79))))/(K79+K78))*100),Refs!$C$14)</f>
        <v>N/A</v>
      </c>
      <c r="L80" s="41" t="str">
        <f>IFERROR((((2*(ABS((L78-L79))))/(L79+L78))*100),Refs!$C$14)</f>
        <v>N/A</v>
      </c>
      <c r="M80" s="41" t="str">
        <f>IFERROR((((2*(ABS((M78-M79))))/(M79+M78))*100),Refs!$C$14)</f>
        <v>N/A</v>
      </c>
      <c r="N80" s="41" t="str">
        <f>IFERROR((((2*(ABS((N78-N79))))/(N79+N78))*100),Refs!$C$14)</f>
        <v>N/A</v>
      </c>
      <c r="O80" s="41" t="str">
        <f>IFERROR((((2*(ABS((O78-O79))))/(O79+O78))*100),Refs!$C$14)</f>
        <v>N/A</v>
      </c>
      <c r="P80" s="41" t="str">
        <f>IFERROR((((2*(ABS((P78-P79))))/(P79+P78))*100),Refs!$C$14)</f>
        <v>N/A</v>
      </c>
      <c r="Q80" s="41" t="str">
        <f>IFERROR((((2*(ABS((Q78-Q79))))/(Q79+Q78))*100),Refs!$C$14)</f>
        <v>N/A</v>
      </c>
      <c r="R80" s="41" t="str">
        <f>IFERROR((((2*(ABS((R78-R79))))/(R79+R78))*100),Refs!$C$14)</f>
        <v>N/A</v>
      </c>
      <c r="S80" s="41" t="str">
        <f>IFERROR((((2*(ABS((S78-S79))))/(S79+S78))*100),Refs!$C$14)</f>
        <v>N/A</v>
      </c>
      <c r="T80" s="41" t="str">
        <f>IFERROR((((2*(ABS((T78-T79))))/(T79+T78))*100),Refs!$C$14)</f>
        <v>N/A</v>
      </c>
      <c r="U80" s="41" t="str">
        <f>IFERROR((((2*(ABS((U78-U79))))/(U79+U78))*100),Refs!$C$14)</f>
        <v>N/A</v>
      </c>
      <c r="V80" s="41" t="str">
        <f>IFERROR((((2*(ABS((V78-V79))))/(V79+V78))*100),Refs!$C$14)</f>
        <v>N/A</v>
      </c>
      <c r="W80" s="41" t="str">
        <f>IFERROR((((2*(ABS((W78-W79))))/(W79+W78))*100),Refs!$C$14)</f>
        <v>N/A</v>
      </c>
      <c r="X80" s="41" t="str">
        <f>IFERROR((((2*(ABS((X78-X79))))/(X79+X78))*100),Refs!$C$14)</f>
        <v>N/A</v>
      </c>
      <c r="Y80" s="42">
        <f>IFERROR((((2*(ABS((Y78-Y79))))/(Y79+Y78))*100),Refs!$C$14)</f>
        <v>129.05331882480957</v>
      </c>
      <c r="Z80" s="113" t="str">
        <f>IFERROR((((2*(ABS((Z78-Z79))))/(Z79+Z78))*100),Refs!$C$14)</f>
        <v>N/A</v>
      </c>
      <c r="AA80" s="41" t="str">
        <f>IFERROR((((2*(ABS((AA78-AA79))))/(AA79+AA78))*100),Refs!$C$14)</f>
        <v>N/A</v>
      </c>
      <c r="AB80" s="41" t="str">
        <f>IFERROR((((2*(ABS((AB78-AB79))))/(AB79+AB78))*100),Refs!$C$14)</f>
        <v>N/A</v>
      </c>
      <c r="AC80" s="41" t="str">
        <f>IFERROR((((2*(ABS((AC78-AC79))))/(AC79+AC78))*100),Refs!$C$14)</f>
        <v>N/A</v>
      </c>
      <c r="AD80" s="41" t="str">
        <f>IFERROR((((2*(ABS((AD78-AD79))))/(AD79+AD78))*100),Refs!$C$14)</f>
        <v>N/A</v>
      </c>
      <c r="AE80" s="41" t="str">
        <f>IFERROR((((2*(ABS((AE78-AE79))))/(AE79+AE78))*100),Refs!$C$14)</f>
        <v>N/A</v>
      </c>
      <c r="AF80" s="41" t="str">
        <f>IFERROR((((2*(ABS((AF78-AF79))))/(AF79+AF78))*100),Refs!$C$14)</f>
        <v>N/A</v>
      </c>
      <c r="AG80" s="41" t="str">
        <f>IFERROR((((2*(ABS((AG78-AG79))))/(AG79+AG78))*100),Refs!$C$14)</f>
        <v>N/A</v>
      </c>
      <c r="AH80" s="41" t="str">
        <f>IFERROR((((2*(ABS((AH78-AH79))))/(AH79+AH78))*100),Refs!$C$14)</f>
        <v>N/A</v>
      </c>
      <c r="AI80" s="41" t="str">
        <f>IFERROR((((2*(ABS((AI78-AI79))))/(AI79+AI78))*100),Refs!$C$14)</f>
        <v>N/A</v>
      </c>
      <c r="AJ80" s="41" t="str">
        <f>IFERROR((((2*(ABS((AJ78-AJ79))))/(AJ79+AJ78))*100),Refs!$C$14)</f>
        <v>N/A</v>
      </c>
      <c r="AK80" s="42" t="str">
        <f>IFERROR((((2*(ABS((AK78-AK79))))/(AK79+AK78))*100),Refs!$C$14)</f>
        <v>N/A</v>
      </c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  <c r="BF80" s="104"/>
      <c r="BG80" s="104"/>
      <c r="BH80" s="104"/>
      <c r="BI80" s="104"/>
      <c r="BJ80" s="104"/>
      <c r="BK80" s="104"/>
      <c r="BL80" s="104"/>
      <c r="BM80" s="104"/>
      <c r="BN80" s="104"/>
      <c r="BO80" s="104"/>
      <c r="BP80" s="104"/>
      <c r="BQ80" s="104"/>
      <c r="BR80" s="104"/>
      <c r="BS80" s="104"/>
      <c r="BT80" s="104"/>
      <c r="BU80" s="104"/>
      <c r="BV80" s="104"/>
      <c r="BW80" s="104"/>
      <c r="BX80" s="104"/>
      <c r="BY80" s="104"/>
      <c r="BZ80" s="104"/>
      <c r="CA80" s="104"/>
      <c r="CB80" s="104"/>
      <c r="CC80" s="104"/>
      <c r="CD80" s="104"/>
      <c r="CE80" s="104"/>
      <c r="CF80" s="104"/>
      <c r="CG80" s="104"/>
      <c r="CH80" s="104"/>
      <c r="CI80" s="104"/>
      <c r="CJ80" s="104"/>
      <c r="CK80" s="104"/>
      <c r="CL80" s="104"/>
      <c r="CM80" s="104"/>
      <c r="CN80" s="104"/>
      <c r="CO80" s="104"/>
      <c r="CP80" s="104"/>
      <c r="CQ80" s="104"/>
      <c r="CR80" s="104"/>
      <c r="CS80" s="104"/>
      <c r="CT80" s="104"/>
      <c r="CU80" s="104"/>
      <c r="CV80" s="104"/>
      <c r="CW80" s="104"/>
      <c r="CX80" s="104"/>
      <c r="CY80" s="104"/>
      <c r="CZ80" s="104"/>
      <c r="DA80" s="104"/>
      <c r="DB80" s="104"/>
      <c r="DC80" s="104"/>
      <c r="DD80" s="104"/>
      <c r="DE80" s="104"/>
      <c r="DF80" s="104"/>
      <c r="DG80" s="104"/>
      <c r="DH80" s="104"/>
      <c r="DI80" s="104"/>
      <c r="DJ80" s="104"/>
      <c r="DK80" s="104"/>
      <c r="DL80" s="104"/>
      <c r="DM80" s="104"/>
      <c r="DN80" s="104"/>
      <c r="DO80" s="104"/>
      <c r="DP80" s="104"/>
      <c r="DQ80" s="104"/>
      <c r="DR80" s="104"/>
      <c r="DS80" s="104"/>
      <c r="DT80" s="104"/>
      <c r="DU80" s="104"/>
      <c r="DV80" s="104"/>
      <c r="DW80" s="104"/>
      <c r="DX80" s="104"/>
      <c r="DY80" s="104"/>
      <c r="DZ80" s="104"/>
      <c r="EA80" s="104"/>
      <c r="EB80" s="104"/>
      <c r="EC80" s="104"/>
      <c r="ED80" s="104"/>
      <c r="EE80" s="104"/>
      <c r="EF80" s="104"/>
      <c r="EG80" s="104"/>
      <c r="EH80" s="104"/>
      <c r="EI80" s="104"/>
      <c r="EJ80" s="104"/>
      <c r="EK80" s="104"/>
      <c r="EL80" s="104"/>
      <c r="EM80" s="104"/>
      <c r="EN80" s="104"/>
      <c r="EO80" s="104"/>
      <c r="EP80" s="104"/>
      <c r="EQ80" s="104"/>
      <c r="ER80" s="104"/>
      <c r="ES80" s="104"/>
      <c r="ET80" s="104"/>
      <c r="EU80" s="104"/>
      <c r="EV80" s="104"/>
      <c r="EW80" s="104"/>
      <c r="EX80" s="104"/>
      <c r="EY80" s="104"/>
      <c r="EZ80" s="104"/>
      <c r="FA80" s="104"/>
      <c r="FB80" s="104"/>
      <c r="FC80" s="104"/>
      <c r="FD80" s="104"/>
      <c r="FE80" s="104"/>
      <c r="FF80" s="104"/>
      <c r="FG80" s="104"/>
      <c r="FH80" s="104"/>
      <c r="FI80" s="104"/>
      <c r="FJ80" s="104"/>
      <c r="FK80" s="104"/>
      <c r="FL80" s="104"/>
      <c r="FM80" s="104"/>
      <c r="FN80" s="104"/>
      <c r="FO80" s="104"/>
      <c r="FP80" s="104"/>
      <c r="FQ80" s="104"/>
      <c r="FR80" s="104"/>
      <c r="FS80" s="104"/>
      <c r="FT80" s="104"/>
      <c r="FU80" s="104"/>
      <c r="FV80" s="104"/>
      <c r="FW80" s="104"/>
      <c r="FX80" s="104"/>
      <c r="FY80" s="104"/>
      <c r="FZ80" s="104"/>
      <c r="GA80" s="104"/>
      <c r="GB80" s="104"/>
      <c r="GC80" s="104"/>
      <c r="GD80" s="104"/>
      <c r="GE80" s="104"/>
      <c r="GF80" s="104"/>
      <c r="GG80" s="104"/>
      <c r="GH80" s="104"/>
      <c r="GI80" s="104"/>
      <c r="GJ80" s="104"/>
      <c r="GK80" s="104"/>
      <c r="GL80" s="104"/>
      <c r="GM80" s="104"/>
      <c r="GN80" s="104"/>
      <c r="GO80" s="104"/>
      <c r="GP80" s="104"/>
      <c r="GQ80" s="104"/>
      <c r="GR80" s="104"/>
      <c r="GS80" s="104"/>
      <c r="GT80" s="104"/>
      <c r="GU80" s="104"/>
      <c r="GV80" s="104"/>
      <c r="GW80" s="104"/>
      <c r="GX80" s="104"/>
      <c r="GY80" s="104"/>
      <c r="GZ80" s="104"/>
      <c r="HA80" s="104"/>
      <c r="HB80" s="104"/>
      <c r="HC80" s="104"/>
      <c r="HD80" s="104"/>
      <c r="HE80" s="104"/>
      <c r="HF80" s="104"/>
      <c r="HG80" s="104"/>
      <c r="HH80" s="104"/>
      <c r="HI80" s="104"/>
      <c r="HJ80" s="104"/>
      <c r="HK80" s="104"/>
      <c r="HL80" s="104"/>
      <c r="HM80" s="104"/>
    </row>
    <row r="81" spans="1:221" s="13" customFormat="1" ht="54" customHeight="1">
      <c r="A81" s="136" t="s">
        <v>110</v>
      </c>
      <c r="B81" s="137"/>
      <c r="C81" s="138"/>
      <c r="D81" s="43"/>
      <c r="E81" s="44"/>
      <c r="F81" s="44"/>
      <c r="G81" s="27"/>
      <c r="H81" s="27"/>
      <c r="I81" s="44"/>
      <c r="J81" s="27"/>
      <c r="K81" s="44"/>
      <c r="L81" s="27"/>
      <c r="M81" s="27"/>
      <c r="N81" s="27"/>
      <c r="O81" s="44"/>
      <c r="P81" s="44"/>
      <c r="Q81" s="27"/>
      <c r="R81" s="44"/>
      <c r="S81" s="27"/>
      <c r="T81" s="27"/>
      <c r="U81" s="44"/>
      <c r="V81" s="44"/>
      <c r="W81" s="44"/>
      <c r="X81" s="27"/>
      <c r="Y81" s="127" t="s">
        <v>263</v>
      </c>
      <c r="Z81" s="114"/>
      <c r="AA81" s="27"/>
      <c r="AB81" s="44"/>
      <c r="AC81" s="27"/>
      <c r="AD81" s="44"/>
      <c r="AE81" s="45"/>
      <c r="AF81" s="27"/>
      <c r="AG81" s="46"/>
      <c r="AH81" s="27"/>
      <c r="AI81" s="27"/>
      <c r="AJ81" s="27"/>
      <c r="AK81" s="47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  <c r="BE81" s="101"/>
      <c r="BF81" s="101"/>
      <c r="BG81" s="101"/>
      <c r="BH81" s="101"/>
      <c r="BI81" s="101"/>
      <c r="BJ81" s="101"/>
      <c r="BK81" s="101"/>
      <c r="BL81" s="101"/>
      <c r="BM81" s="101"/>
      <c r="BN81" s="101"/>
      <c r="BO81" s="101"/>
      <c r="BP81" s="101"/>
      <c r="BQ81" s="101"/>
      <c r="BR81" s="101"/>
      <c r="BS81" s="101"/>
      <c r="BT81" s="101"/>
      <c r="BU81" s="101"/>
      <c r="BV81" s="101"/>
      <c r="BW81" s="101"/>
      <c r="BX81" s="101"/>
      <c r="BY81" s="101"/>
      <c r="BZ81" s="101"/>
      <c r="CA81" s="101"/>
      <c r="CB81" s="101"/>
      <c r="CC81" s="101"/>
      <c r="CD81" s="101"/>
      <c r="CE81" s="101"/>
      <c r="CF81" s="101"/>
      <c r="CG81" s="101"/>
      <c r="CH81" s="101"/>
      <c r="CI81" s="101"/>
      <c r="CJ81" s="101"/>
      <c r="CK81" s="101"/>
      <c r="CL81" s="101"/>
      <c r="CM81" s="101"/>
      <c r="CN81" s="101"/>
      <c r="CO81" s="101"/>
      <c r="CP81" s="101"/>
      <c r="CQ81" s="101"/>
      <c r="CR81" s="101"/>
      <c r="CS81" s="101"/>
      <c r="CT81" s="101"/>
      <c r="CU81" s="101"/>
      <c r="CV81" s="101"/>
      <c r="CW81" s="101"/>
      <c r="CX81" s="101"/>
      <c r="CY81" s="101"/>
      <c r="CZ81" s="101"/>
      <c r="DA81" s="101"/>
      <c r="DB81" s="101"/>
      <c r="DC81" s="101"/>
      <c r="DD81" s="101"/>
      <c r="DE81" s="101"/>
      <c r="DF81" s="101"/>
      <c r="DG81" s="101"/>
      <c r="DH81" s="101"/>
      <c r="DI81" s="101"/>
      <c r="DJ81" s="101"/>
      <c r="DK81" s="101"/>
      <c r="DL81" s="101"/>
      <c r="DM81" s="101"/>
      <c r="DN81" s="101"/>
      <c r="DO81" s="101"/>
      <c r="DP81" s="101"/>
      <c r="DQ81" s="101"/>
      <c r="DR81" s="101"/>
      <c r="DS81" s="101"/>
      <c r="DT81" s="101"/>
      <c r="DU81" s="101"/>
      <c r="DV81" s="101"/>
      <c r="DW81" s="101"/>
      <c r="DX81" s="101"/>
      <c r="DY81" s="101"/>
      <c r="DZ81" s="101"/>
      <c r="EA81" s="101"/>
      <c r="EB81" s="101"/>
      <c r="EC81" s="101"/>
      <c r="ED81" s="101"/>
      <c r="EE81" s="101"/>
      <c r="EF81" s="101"/>
      <c r="EG81" s="101"/>
      <c r="EH81" s="101"/>
      <c r="EI81" s="101"/>
      <c r="EJ81" s="101"/>
      <c r="EK81" s="101"/>
      <c r="EL81" s="101"/>
      <c r="EM81" s="101"/>
      <c r="EN81" s="101"/>
      <c r="EO81" s="101"/>
      <c r="EP81" s="101"/>
      <c r="EQ81" s="101"/>
      <c r="ER81" s="101"/>
      <c r="ES81" s="101"/>
      <c r="ET81" s="101"/>
      <c r="EU81" s="101"/>
      <c r="EV81" s="101"/>
      <c r="EW81" s="101"/>
      <c r="EX81" s="101"/>
      <c r="EY81" s="101"/>
      <c r="EZ81" s="101"/>
      <c r="FA81" s="101"/>
      <c r="FB81" s="101"/>
      <c r="FC81" s="101"/>
      <c r="FD81" s="101"/>
      <c r="FE81" s="101"/>
      <c r="FF81" s="101"/>
      <c r="FG81" s="101"/>
      <c r="FH81" s="101"/>
      <c r="FI81" s="101"/>
      <c r="FJ81" s="101"/>
      <c r="FK81" s="101"/>
      <c r="FL81" s="101"/>
      <c r="FM81" s="101"/>
      <c r="FN81" s="101"/>
      <c r="FO81" s="101"/>
      <c r="FP81" s="101"/>
      <c r="FQ81" s="101"/>
      <c r="FR81" s="101"/>
      <c r="FS81" s="101"/>
      <c r="FT81" s="101"/>
      <c r="FU81" s="101"/>
      <c r="FV81" s="101"/>
      <c r="FW81" s="101"/>
      <c r="FX81" s="101"/>
      <c r="FY81" s="101"/>
      <c r="FZ81" s="101"/>
      <c r="GA81" s="101"/>
      <c r="GB81" s="101"/>
      <c r="GC81" s="101"/>
      <c r="GD81" s="101"/>
      <c r="GE81" s="101"/>
      <c r="GF81" s="101"/>
      <c r="GG81" s="101"/>
      <c r="GH81" s="101"/>
      <c r="GI81" s="101"/>
      <c r="GJ81" s="101"/>
      <c r="GK81" s="101"/>
      <c r="GL81" s="101"/>
      <c r="GM81" s="101"/>
      <c r="GN81" s="101"/>
      <c r="GO81" s="101"/>
      <c r="GP81" s="101"/>
      <c r="GQ81" s="101"/>
      <c r="GR81" s="101"/>
      <c r="GS81" s="101"/>
      <c r="GT81" s="101"/>
      <c r="GU81" s="101"/>
      <c r="GV81" s="101"/>
      <c r="GW81" s="101"/>
      <c r="GX81" s="101"/>
      <c r="GY81" s="101"/>
      <c r="GZ81" s="101"/>
      <c r="HA81" s="101"/>
      <c r="HB81" s="101"/>
      <c r="HC81" s="101"/>
      <c r="HD81" s="101"/>
      <c r="HE81" s="101"/>
      <c r="HF81" s="101"/>
      <c r="HG81" s="101"/>
      <c r="HH81" s="101"/>
      <c r="HI81" s="101"/>
      <c r="HJ81" s="101"/>
      <c r="HK81" s="101"/>
      <c r="HL81" s="101"/>
      <c r="HM81" s="101"/>
    </row>
    <row r="82" spans="1:221" s="13" customFormat="1">
      <c r="A82" s="136" t="s">
        <v>111</v>
      </c>
      <c r="B82" s="137"/>
      <c r="C82" s="138"/>
      <c r="D82" s="43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132" t="s">
        <v>114</v>
      </c>
      <c r="Z82" s="115"/>
      <c r="AA82" s="27"/>
      <c r="AB82" s="27"/>
      <c r="AC82" s="27"/>
      <c r="AD82" s="27"/>
      <c r="AE82" s="45"/>
      <c r="AF82" s="27"/>
      <c r="AG82" s="46"/>
      <c r="AH82" s="27"/>
      <c r="AI82" s="27"/>
      <c r="AJ82" s="27"/>
      <c r="AK82" s="47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AZ82" s="101"/>
      <c r="BA82" s="101"/>
      <c r="BB82" s="101"/>
      <c r="BC82" s="101"/>
      <c r="BD82" s="101"/>
      <c r="BE82" s="101"/>
      <c r="BF82" s="101"/>
      <c r="BG82" s="101"/>
      <c r="BH82" s="101"/>
      <c r="BI82" s="101"/>
      <c r="BJ82" s="101"/>
      <c r="BK82" s="101"/>
      <c r="BL82" s="101"/>
      <c r="BM82" s="101"/>
      <c r="BN82" s="101"/>
      <c r="BO82" s="101"/>
      <c r="BP82" s="101"/>
      <c r="BQ82" s="101"/>
      <c r="BR82" s="101"/>
      <c r="BS82" s="101"/>
      <c r="BT82" s="101"/>
      <c r="BU82" s="101"/>
      <c r="BV82" s="101"/>
      <c r="BW82" s="101"/>
      <c r="BX82" s="101"/>
      <c r="BY82" s="101"/>
      <c r="BZ82" s="101"/>
      <c r="CA82" s="101"/>
      <c r="CB82" s="101"/>
      <c r="CC82" s="101"/>
      <c r="CD82" s="101"/>
      <c r="CE82" s="101"/>
      <c r="CF82" s="101"/>
      <c r="CG82" s="101"/>
      <c r="CH82" s="101"/>
      <c r="CI82" s="101"/>
      <c r="CJ82" s="101"/>
      <c r="CK82" s="101"/>
      <c r="CL82" s="101"/>
      <c r="CM82" s="101"/>
      <c r="CN82" s="101"/>
      <c r="CO82" s="101"/>
      <c r="CP82" s="101"/>
      <c r="CQ82" s="101"/>
      <c r="CR82" s="101"/>
      <c r="CS82" s="101"/>
      <c r="CT82" s="101"/>
      <c r="CU82" s="101"/>
      <c r="CV82" s="101"/>
      <c r="CW82" s="101"/>
      <c r="CX82" s="101"/>
      <c r="CY82" s="101"/>
      <c r="CZ82" s="101"/>
      <c r="DA82" s="101"/>
      <c r="DB82" s="101"/>
      <c r="DC82" s="101"/>
      <c r="DD82" s="101"/>
      <c r="DE82" s="101"/>
      <c r="DF82" s="101"/>
      <c r="DG82" s="101"/>
      <c r="DH82" s="101"/>
      <c r="DI82" s="101"/>
      <c r="DJ82" s="101"/>
      <c r="DK82" s="101"/>
      <c r="DL82" s="101"/>
      <c r="DM82" s="101"/>
      <c r="DN82" s="101"/>
      <c r="DO82" s="101"/>
      <c r="DP82" s="101"/>
      <c r="DQ82" s="101"/>
      <c r="DR82" s="101"/>
      <c r="DS82" s="101"/>
      <c r="DT82" s="101"/>
      <c r="DU82" s="101"/>
      <c r="DV82" s="101"/>
      <c r="DW82" s="101"/>
      <c r="DX82" s="101"/>
      <c r="DY82" s="101"/>
      <c r="DZ82" s="101"/>
      <c r="EA82" s="101"/>
      <c r="EB82" s="101"/>
      <c r="EC82" s="101"/>
      <c r="ED82" s="101"/>
      <c r="EE82" s="101"/>
      <c r="EF82" s="101"/>
      <c r="EG82" s="101"/>
      <c r="EH82" s="101"/>
      <c r="EI82" s="101"/>
      <c r="EJ82" s="101"/>
      <c r="EK82" s="101"/>
      <c r="EL82" s="101"/>
      <c r="EM82" s="101"/>
      <c r="EN82" s="101"/>
      <c r="EO82" s="101"/>
      <c r="EP82" s="101"/>
      <c r="EQ82" s="101"/>
      <c r="ER82" s="101"/>
      <c r="ES82" s="101"/>
      <c r="ET82" s="101"/>
      <c r="EU82" s="101"/>
      <c r="EV82" s="101"/>
      <c r="EW82" s="101"/>
      <c r="EX82" s="101"/>
      <c r="EY82" s="101"/>
      <c r="EZ82" s="101"/>
      <c r="FA82" s="101"/>
      <c r="FB82" s="101"/>
      <c r="FC82" s="101"/>
      <c r="FD82" s="101"/>
      <c r="FE82" s="101"/>
      <c r="FF82" s="101"/>
      <c r="FG82" s="101"/>
      <c r="FH82" s="101"/>
      <c r="FI82" s="101"/>
      <c r="FJ82" s="101"/>
      <c r="FK82" s="101"/>
      <c r="FL82" s="101"/>
      <c r="FM82" s="101"/>
      <c r="FN82" s="101"/>
      <c r="FO82" s="101"/>
      <c r="FP82" s="101"/>
      <c r="FQ82" s="101"/>
      <c r="FR82" s="101"/>
      <c r="FS82" s="101"/>
      <c r="FT82" s="101"/>
      <c r="FU82" s="101"/>
      <c r="FV82" s="101"/>
      <c r="FW82" s="101"/>
      <c r="FX82" s="101"/>
      <c r="FY82" s="101"/>
      <c r="FZ82" s="101"/>
      <c r="GA82" s="101"/>
      <c r="GB82" s="101"/>
      <c r="GC82" s="101"/>
      <c r="GD82" s="101"/>
      <c r="GE82" s="101"/>
      <c r="GF82" s="101"/>
      <c r="GG82" s="101"/>
      <c r="GH82" s="101"/>
      <c r="GI82" s="101"/>
      <c r="GJ82" s="101"/>
      <c r="GK82" s="101"/>
      <c r="GL82" s="101"/>
      <c r="GM82" s="101"/>
      <c r="GN82" s="101"/>
      <c r="GO82" s="101"/>
      <c r="GP82" s="101"/>
      <c r="GQ82" s="101"/>
      <c r="GR82" s="101"/>
      <c r="GS82" s="101"/>
      <c r="GT82" s="101"/>
      <c r="GU82" s="101"/>
      <c r="GV82" s="101"/>
      <c r="GW82" s="101"/>
      <c r="GX82" s="101"/>
      <c r="GY82" s="101"/>
      <c r="GZ82" s="101"/>
      <c r="HA82" s="101"/>
      <c r="HB82" s="101"/>
      <c r="HC82" s="101"/>
      <c r="HD82" s="101"/>
      <c r="HE82" s="101"/>
      <c r="HF82" s="101"/>
      <c r="HG82" s="101"/>
      <c r="HH82" s="101"/>
      <c r="HI82" s="101"/>
      <c r="HJ82" s="101"/>
      <c r="HK82" s="101"/>
      <c r="HL82" s="101"/>
      <c r="HM82" s="101"/>
    </row>
    <row r="83" spans="1:221" s="14" customFormat="1" ht="26.25" thickBot="1">
      <c r="A83" s="139" t="s">
        <v>112</v>
      </c>
      <c r="B83" s="140"/>
      <c r="C83" s="141"/>
      <c r="D83" s="49"/>
      <c r="E83" s="50"/>
      <c r="F83" s="50"/>
      <c r="G83" s="51"/>
      <c r="H83" s="51"/>
      <c r="I83" s="50"/>
      <c r="J83" s="51"/>
      <c r="K83" s="50"/>
      <c r="L83" s="51"/>
      <c r="M83" s="51"/>
      <c r="N83" s="51"/>
      <c r="O83" s="50"/>
      <c r="P83" s="50"/>
      <c r="Q83" s="51"/>
      <c r="R83" s="50"/>
      <c r="S83" s="51"/>
      <c r="T83" s="51"/>
      <c r="U83" s="50"/>
      <c r="V83" s="50"/>
      <c r="W83" s="50"/>
      <c r="X83" s="51"/>
      <c r="Y83" s="129" t="s">
        <v>262</v>
      </c>
      <c r="Z83" s="116"/>
      <c r="AA83" s="51"/>
      <c r="AB83" s="50"/>
      <c r="AC83" s="51"/>
      <c r="AD83" s="50"/>
      <c r="AE83" s="53"/>
      <c r="AF83" s="51"/>
      <c r="AG83" s="54"/>
      <c r="AH83" s="51"/>
      <c r="AI83" s="51"/>
      <c r="AJ83" s="51"/>
      <c r="AK83" s="55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AZ83" s="101"/>
      <c r="BA83" s="101"/>
      <c r="BB83" s="101"/>
      <c r="BC83" s="101"/>
      <c r="BD83" s="101"/>
      <c r="BE83" s="101"/>
      <c r="BF83" s="101"/>
      <c r="BG83" s="101"/>
      <c r="BH83" s="101"/>
      <c r="BI83" s="101"/>
      <c r="BJ83" s="101"/>
      <c r="BK83" s="101"/>
      <c r="BL83" s="101"/>
      <c r="BM83" s="101"/>
      <c r="BN83" s="101"/>
      <c r="BO83" s="101"/>
      <c r="BP83" s="101"/>
      <c r="BQ83" s="101"/>
      <c r="BR83" s="101"/>
      <c r="BS83" s="101"/>
      <c r="BT83" s="101"/>
      <c r="BU83" s="101"/>
      <c r="BV83" s="101"/>
      <c r="BW83" s="101"/>
      <c r="BX83" s="101"/>
      <c r="BY83" s="101"/>
      <c r="BZ83" s="101"/>
      <c r="CA83" s="101"/>
      <c r="CB83" s="101"/>
      <c r="CC83" s="101"/>
      <c r="CD83" s="101"/>
      <c r="CE83" s="101"/>
      <c r="CF83" s="101"/>
      <c r="CG83" s="101"/>
      <c r="CH83" s="101"/>
      <c r="CI83" s="101"/>
      <c r="CJ83" s="101"/>
      <c r="CK83" s="101"/>
      <c r="CL83" s="101"/>
      <c r="CM83" s="101"/>
      <c r="CN83" s="101"/>
      <c r="CO83" s="101"/>
      <c r="CP83" s="101"/>
      <c r="CQ83" s="101"/>
      <c r="CR83" s="101"/>
      <c r="CS83" s="101"/>
      <c r="CT83" s="101"/>
      <c r="CU83" s="101"/>
      <c r="CV83" s="101"/>
      <c r="CW83" s="101"/>
      <c r="CX83" s="101"/>
      <c r="CY83" s="101"/>
      <c r="CZ83" s="101"/>
      <c r="DA83" s="101"/>
      <c r="DB83" s="101"/>
      <c r="DC83" s="101"/>
      <c r="DD83" s="101"/>
      <c r="DE83" s="101"/>
      <c r="DF83" s="101"/>
      <c r="DG83" s="101"/>
      <c r="DH83" s="101"/>
      <c r="DI83" s="101"/>
      <c r="DJ83" s="101"/>
      <c r="DK83" s="101"/>
      <c r="DL83" s="101"/>
      <c r="DM83" s="101"/>
      <c r="DN83" s="101"/>
      <c r="DO83" s="101"/>
      <c r="DP83" s="101"/>
      <c r="DQ83" s="101"/>
      <c r="DR83" s="101"/>
      <c r="DS83" s="101"/>
      <c r="DT83" s="101"/>
      <c r="DU83" s="101"/>
      <c r="DV83" s="101"/>
      <c r="DW83" s="101"/>
      <c r="DX83" s="101"/>
      <c r="DY83" s="101"/>
      <c r="DZ83" s="101"/>
      <c r="EA83" s="101"/>
      <c r="EB83" s="101"/>
      <c r="EC83" s="101"/>
      <c r="ED83" s="101"/>
      <c r="EE83" s="101"/>
      <c r="EF83" s="101"/>
      <c r="EG83" s="101"/>
      <c r="EH83" s="101"/>
      <c r="EI83" s="101"/>
      <c r="EJ83" s="101"/>
      <c r="EK83" s="101"/>
      <c r="EL83" s="101"/>
      <c r="EM83" s="101"/>
      <c r="EN83" s="101"/>
      <c r="EO83" s="101"/>
      <c r="EP83" s="101"/>
      <c r="EQ83" s="101"/>
      <c r="ER83" s="101"/>
      <c r="ES83" s="101"/>
      <c r="ET83" s="101"/>
      <c r="EU83" s="101"/>
      <c r="EV83" s="101"/>
      <c r="EW83" s="101"/>
      <c r="EX83" s="101"/>
      <c r="EY83" s="101"/>
      <c r="EZ83" s="101"/>
      <c r="FA83" s="101"/>
      <c r="FB83" s="101"/>
      <c r="FC83" s="101"/>
      <c r="FD83" s="101"/>
      <c r="FE83" s="101"/>
      <c r="FF83" s="101"/>
      <c r="FG83" s="101"/>
      <c r="FH83" s="101"/>
      <c r="FI83" s="101"/>
      <c r="FJ83" s="101"/>
      <c r="FK83" s="101"/>
      <c r="FL83" s="101"/>
      <c r="FM83" s="101"/>
      <c r="FN83" s="101"/>
      <c r="FO83" s="101"/>
      <c r="FP83" s="101"/>
      <c r="FQ83" s="101"/>
      <c r="FR83" s="101"/>
      <c r="FS83" s="101"/>
      <c r="FT83" s="101"/>
      <c r="FU83" s="101"/>
      <c r="FV83" s="101"/>
      <c r="FW83" s="101"/>
      <c r="FX83" s="101"/>
      <c r="FY83" s="101"/>
      <c r="FZ83" s="101"/>
      <c r="GA83" s="101"/>
      <c r="GB83" s="101"/>
      <c r="GC83" s="101"/>
      <c r="GD83" s="101"/>
      <c r="GE83" s="101"/>
      <c r="GF83" s="101"/>
      <c r="GG83" s="101"/>
      <c r="GH83" s="101"/>
      <c r="GI83" s="101"/>
      <c r="GJ83" s="101"/>
      <c r="GK83" s="101"/>
      <c r="GL83" s="101"/>
      <c r="GM83" s="101"/>
      <c r="GN83" s="101"/>
      <c r="GO83" s="101"/>
      <c r="GP83" s="101"/>
      <c r="GQ83" s="101"/>
      <c r="GR83" s="101"/>
      <c r="GS83" s="101"/>
      <c r="GT83" s="101"/>
      <c r="GU83" s="101"/>
      <c r="GV83" s="101"/>
      <c r="GW83" s="101"/>
      <c r="GX83" s="101"/>
      <c r="GY83" s="101"/>
      <c r="GZ83" s="101"/>
      <c r="HA83" s="101"/>
      <c r="HB83" s="101"/>
      <c r="HC83" s="101"/>
      <c r="HD83" s="101"/>
      <c r="HE83" s="101"/>
      <c r="HF83" s="101"/>
      <c r="HG83" s="101"/>
      <c r="HH83" s="101"/>
      <c r="HI83" s="101"/>
      <c r="HJ83" s="101"/>
      <c r="HK83" s="101"/>
      <c r="HL83" s="101"/>
      <c r="HM83" s="101"/>
    </row>
    <row r="84" spans="1:221" s="12" customFormat="1">
      <c r="A84" s="15" t="s">
        <v>41</v>
      </c>
      <c r="B84" s="16">
        <v>40500</v>
      </c>
      <c r="C84" s="17" t="s">
        <v>36</v>
      </c>
      <c r="D84" s="28" t="s">
        <v>40</v>
      </c>
      <c r="E84" s="29">
        <v>49.4</v>
      </c>
      <c r="F84" s="29">
        <v>0.64</v>
      </c>
      <c r="G84" s="30" t="s">
        <v>119</v>
      </c>
      <c r="H84" s="29">
        <v>57.3</v>
      </c>
      <c r="I84" s="29" t="s">
        <v>67</v>
      </c>
      <c r="J84" s="29" t="s">
        <v>40</v>
      </c>
      <c r="K84" s="29">
        <v>174</v>
      </c>
      <c r="L84" s="29">
        <v>0.115</v>
      </c>
      <c r="M84" s="31">
        <v>13.4</v>
      </c>
      <c r="N84" s="29" t="s">
        <v>39</v>
      </c>
      <c r="O84" s="31">
        <v>0.69</v>
      </c>
      <c r="P84" s="29">
        <v>1020</v>
      </c>
      <c r="Q84" s="29"/>
      <c r="R84" s="29">
        <v>3.18</v>
      </c>
      <c r="S84" s="30">
        <v>1.1599999999999999E-2</v>
      </c>
      <c r="T84" s="29">
        <v>39.799999999999997</v>
      </c>
      <c r="U84" s="30">
        <v>8780</v>
      </c>
      <c r="V84" s="29">
        <v>0.6</v>
      </c>
      <c r="W84" s="29">
        <v>12.7</v>
      </c>
      <c r="X84" s="30">
        <v>19.5</v>
      </c>
      <c r="Y84" s="121">
        <v>0.97799999999999998</v>
      </c>
      <c r="Z84" s="111">
        <v>173</v>
      </c>
      <c r="AA84" s="32">
        <v>0.09</v>
      </c>
      <c r="AB84" s="31">
        <v>0.23</v>
      </c>
      <c r="AC84" s="29">
        <v>6210</v>
      </c>
      <c r="AD84" s="29" t="s">
        <v>67</v>
      </c>
      <c r="AE84" s="29">
        <v>516</v>
      </c>
      <c r="AF84" s="29">
        <v>1.6</v>
      </c>
      <c r="AG84" s="29">
        <v>7.2999999999999995E-2</v>
      </c>
      <c r="AH84" s="31">
        <v>3.15</v>
      </c>
      <c r="AI84" s="29" t="s">
        <v>37</v>
      </c>
      <c r="AJ84" s="30">
        <v>135</v>
      </c>
      <c r="AK84" s="33" t="s">
        <v>39</v>
      </c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AZ84" s="101"/>
      <c r="BA84" s="101"/>
      <c r="BB84" s="101"/>
      <c r="BC84" s="101"/>
      <c r="BD84" s="101"/>
      <c r="BE84" s="101"/>
      <c r="BF84" s="101"/>
      <c r="BG84" s="101"/>
      <c r="BH84" s="101"/>
      <c r="BI84" s="101"/>
      <c r="BJ84" s="101"/>
      <c r="BK84" s="101"/>
      <c r="BL84" s="101"/>
      <c r="BM84" s="101"/>
      <c r="BN84" s="101"/>
      <c r="BO84" s="101"/>
      <c r="BP84" s="101"/>
      <c r="BQ84" s="101"/>
      <c r="BR84" s="101"/>
      <c r="BS84" s="101"/>
      <c r="BT84" s="101"/>
      <c r="BU84" s="101"/>
      <c r="BV84" s="101"/>
      <c r="BW84" s="101"/>
      <c r="BX84" s="101"/>
      <c r="BY84" s="101"/>
      <c r="BZ84" s="101"/>
      <c r="CA84" s="101"/>
      <c r="CB84" s="101"/>
      <c r="CC84" s="101"/>
      <c r="CD84" s="101"/>
      <c r="CE84" s="101"/>
      <c r="CF84" s="101"/>
      <c r="CG84" s="101"/>
      <c r="CH84" s="101"/>
      <c r="CI84" s="101"/>
      <c r="CJ84" s="101"/>
      <c r="CK84" s="101"/>
      <c r="CL84" s="101"/>
      <c r="CM84" s="101"/>
      <c r="CN84" s="101"/>
      <c r="CO84" s="101"/>
      <c r="CP84" s="101"/>
      <c r="CQ84" s="101"/>
      <c r="CR84" s="101"/>
      <c r="CS84" s="101"/>
      <c r="CT84" s="101"/>
      <c r="CU84" s="101"/>
      <c r="CV84" s="101"/>
      <c r="CW84" s="101"/>
      <c r="CX84" s="101"/>
      <c r="CY84" s="101"/>
      <c r="CZ84" s="101"/>
      <c r="DA84" s="101"/>
      <c r="DB84" s="101"/>
      <c r="DC84" s="101"/>
      <c r="DD84" s="101"/>
      <c r="DE84" s="101"/>
      <c r="DF84" s="101"/>
      <c r="DG84" s="101"/>
      <c r="DH84" s="101"/>
      <c r="DI84" s="101"/>
      <c r="DJ84" s="101"/>
      <c r="DK84" s="101"/>
      <c r="DL84" s="101"/>
      <c r="DM84" s="101"/>
      <c r="DN84" s="101"/>
      <c r="DO84" s="101"/>
      <c r="DP84" s="101"/>
      <c r="DQ84" s="101"/>
      <c r="DR84" s="101"/>
      <c r="DS84" s="101"/>
      <c r="DT84" s="101"/>
      <c r="DU84" s="101"/>
      <c r="DV84" s="101"/>
      <c r="DW84" s="101"/>
      <c r="DX84" s="101"/>
      <c r="DY84" s="101"/>
      <c r="DZ84" s="101"/>
      <c r="EA84" s="101"/>
      <c r="EB84" s="101"/>
      <c r="EC84" s="101"/>
      <c r="ED84" s="101"/>
      <c r="EE84" s="101"/>
      <c r="EF84" s="101"/>
      <c r="EG84" s="101"/>
      <c r="EH84" s="101"/>
      <c r="EI84" s="101"/>
      <c r="EJ84" s="101"/>
      <c r="EK84" s="101"/>
      <c r="EL84" s="101"/>
      <c r="EM84" s="101"/>
      <c r="EN84" s="101"/>
      <c r="EO84" s="101"/>
      <c r="EP84" s="101"/>
      <c r="EQ84" s="101"/>
      <c r="ER84" s="101"/>
      <c r="ES84" s="101"/>
      <c r="ET84" s="101"/>
      <c r="EU84" s="101"/>
      <c r="EV84" s="101"/>
      <c r="EW84" s="101"/>
      <c r="EX84" s="101"/>
      <c r="EY84" s="101"/>
      <c r="EZ84" s="101"/>
      <c r="FA84" s="101"/>
      <c r="FB84" s="101"/>
      <c r="FC84" s="101"/>
      <c r="FD84" s="101"/>
      <c r="FE84" s="101"/>
      <c r="FF84" s="101"/>
      <c r="FG84" s="101"/>
      <c r="FH84" s="101"/>
      <c r="FI84" s="101"/>
      <c r="FJ84" s="101"/>
      <c r="FK84" s="101"/>
      <c r="FL84" s="101"/>
      <c r="FM84" s="101"/>
      <c r="FN84" s="101"/>
      <c r="FO84" s="101"/>
      <c r="FP84" s="101"/>
      <c r="FQ84" s="101"/>
      <c r="FR84" s="101"/>
      <c r="FS84" s="101"/>
      <c r="FT84" s="101"/>
      <c r="FU84" s="101"/>
      <c r="FV84" s="101"/>
      <c r="FW84" s="101"/>
      <c r="FX84" s="101"/>
      <c r="FY84" s="101"/>
      <c r="FZ84" s="101"/>
      <c r="GA84" s="101"/>
      <c r="GB84" s="101"/>
      <c r="GC84" s="101"/>
      <c r="GD84" s="101"/>
      <c r="GE84" s="101"/>
      <c r="GF84" s="101"/>
      <c r="GG84" s="101"/>
      <c r="GH84" s="101"/>
      <c r="GI84" s="101"/>
      <c r="GJ84" s="101"/>
      <c r="GK84" s="101"/>
      <c r="GL84" s="101"/>
      <c r="GM84" s="101"/>
      <c r="GN84" s="101"/>
      <c r="GO84" s="101"/>
      <c r="GP84" s="101"/>
      <c r="GQ84" s="101"/>
      <c r="GR84" s="101"/>
      <c r="GS84" s="101"/>
      <c r="GT84" s="101"/>
      <c r="GU84" s="101"/>
      <c r="GV84" s="101"/>
      <c r="GW84" s="101"/>
      <c r="GX84" s="101"/>
      <c r="GY84" s="101"/>
      <c r="GZ84" s="101"/>
      <c r="HA84" s="101"/>
      <c r="HB84" s="101"/>
      <c r="HC84" s="101"/>
      <c r="HD84" s="101"/>
      <c r="HE84" s="101"/>
      <c r="HF84" s="101"/>
      <c r="HG84" s="101"/>
      <c r="HH84" s="101"/>
      <c r="HI84" s="101"/>
      <c r="HJ84" s="101"/>
      <c r="HK84" s="101"/>
      <c r="HL84" s="101"/>
      <c r="HM84" s="101"/>
    </row>
    <row r="85" spans="1:221" s="12" customFormat="1">
      <c r="A85" s="18" t="s">
        <v>41</v>
      </c>
      <c r="B85" s="19">
        <v>40500</v>
      </c>
      <c r="C85" s="20" t="s">
        <v>155</v>
      </c>
      <c r="D85" s="34" t="s">
        <v>40</v>
      </c>
      <c r="E85" s="35">
        <v>51.4</v>
      </c>
      <c r="F85" s="35">
        <v>0.69</v>
      </c>
      <c r="G85" s="36" t="s">
        <v>119</v>
      </c>
      <c r="H85" s="35">
        <v>57.9</v>
      </c>
      <c r="I85" s="35" t="s">
        <v>67</v>
      </c>
      <c r="J85" s="35" t="s">
        <v>40</v>
      </c>
      <c r="K85" s="35">
        <v>188</v>
      </c>
      <c r="L85" s="35">
        <v>0.112</v>
      </c>
      <c r="M85" s="37">
        <v>14</v>
      </c>
      <c r="N85" s="35" t="s">
        <v>39</v>
      </c>
      <c r="O85" s="37">
        <v>0.7</v>
      </c>
      <c r="P85" s="35">
        <v>1190</v>
      </c>
      <c r="Q85" s="35"/>
      <c r="R85" s="35">
        <v>3.2</v>
      </c>
      <c r="S85" s="36">
        <v>1.1599999999999999E-2</v>
      </c>
      <c r="T85" s="35">
        <v>40.700000000000003</v>
      </c>
      <c r="U85" s="36">
        <v>8950</v>
      </c>
      <c r="V85" s="35">
        <v>0.56999999999999995</v>
      </c>
      <c r="W85" s="35">
        <v>13</v>
      </c>
      <c r="X85" s="36">
        <v>20.2</v>
      </c>
      <c r="Y85" s="122">
        <v>1.01</v>
      </c>
      <c r="Z85" s="112">
        <v>175</v>
      </c>
      <c r="AA85" s="38">
        <v>0.09</v>
      </c>
      <c r="AB85" s="37">
        <v>0.27</v>
      </c>
      <c r="AC85" s="35">
        <v>6790</v>
      </c>
      <c r="AD85" s="35" t="s">
        <v>67</v>
      </c>
      <c r="AE85" s="35">
        <v>529</v>
      </c>
      <c r="AF85" s="35">
        <v>2</v>
      </c>
      <c r="AG85" s="35">
        <v>7.1999999999999995E-2</v>
      </c>
      <c r="AH85" s="37">
        <v>3.15</v>
      </c>
      <c r="AI85" s="35" t="s">
        <v>37</v>
      </c>
      <c r="AJ85" s="36">
        <v>137</v>
      </c>
      <c r="AK85" s="39" t="s">
        <v>39</v>
      </c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AZ85" s="101"/>
      <c r="BA85" s="101"/>
      <c r="BB85" s="101"/>
      <c r="BC85" s="101"/>
      <c r="BD85" s="101"/>
      <c r="BE85" s="101"/>
      <c r="BF85" s="101"/>
      <c r="BG85" s="101"/>
      <c r="BH85" s="101"/>
      <c r="BI85" s="101"/>
      <c r="BJ85" s="101"/>
      <c r="BK85" s="101"/>
      <c r="BL85" s="101"/>
      <c r="BM85" s="101"/>
      <c r="BN85" s="101"/>
      <c r="BO85" s="101"/>
      <c r="BP85" s="101"/>
      <c r="BQ85" s="101"/>
      <c r="BR85" s="101"/>
      <c r="BS85" s="101"/>
      <c r="BT85" s="101"/>
      <c r="BU85" s="101"/>
      <c r="BV85" s="101"/>
      <c r="BW85" s="101"/>
      <c r="BX85" s="101"/>
      <c r="BY85" s="101"/>
      <c r="BZ85" s="101"/>
      <c r="CA85" s="101"/>
      <c r="CB85" s="101"/>
      <c r="CC85" s="101"/>
      <c r="CD85" s="101"/>
      <c r="CE85" s="101"/>
      <c r="CF85" s="101"/>
      <c r="CG85" s="101"/>
      <c r="CH85" s="101"/>
      <c r="CI85" s="101"/>
      <c r="CJ85" s="101"/>
      <c r="CK85" s="101"/>
      <c r="CL85" s="101"/>
      <c r="CM85" s="101"/>
      <c r="CN85" s="101"/>
      <c r="CO85" s="101"/>
      <c r="CP85" s="101"/>
      <c r="CQ85" s="101"/>
      <c r="CR85" s="101"/>
      <c r="CS85" s="101"/>
      <c r="CT85" s="101"/>
      <c r="CU85" s="101"/>
      <c r="CV85" s="101"/>
      <c r="CW85" s="101"/>
      <c r="CX85" s="101"/>
      <c r="CY85" s="101"/>
      <c r="CZ85" s="101"/>
      <c r="DA85" s="101"/>
      <c r="DB85" s="101"/>
      <c r="DC85" s="101"/>
      <c r="DD85" s="101"/>
      <c r="DE85" s="101"/>
      <c r="DF85" s="101"/>
      <c r="DG85" s="101"/>
      <c r="DH85" s="101"/>
      <c r="DI85" s="101"/>
      <c r="DJ85" s="101"/>
      <c r="DK85" s="101"/>
      <c r="DL85" s="101"/>
      <c r="DM85" s="101"/>
      <c r="DN85" s="101"/>
      <c r="DO85" s="101"/>
      <c r="DP85" s="101"/>
      <c r="DQ85" s="101"/>
      <c r="DR85" s="101"/>
      <c r="DS85" s="101"/>
      <c r="DT85" s="101"/>
      <c r="DU85" s="101"/>
      <c r="DV85" s="101"/>
      <c r="DW85" s="101"/>
      <c r="DX85" s="101"/>
      <c r="DY85" s="101"/>
      <c r="DZ85" s="101"/>
      <c r="EA85" s="101"/>
      <c r="EB85" s="101"/>
      <c r="EC85" s="101"/>
      <c r="ED85" s="101"/>
      <c r="EE85" s="101"/>
      <c r="EF85" s="101"/>
      <c r="EG85" s="101"/>
      <c r="EH85" s="101"/>
      <c r="EI85" s="101"/>
      <c r="EJ85" s="101"/>
      <c r="EK85" s="101"/>
      <c r="EL85" s="101"/>
      <c r="EM85" s="101"/>
      <c r="EN85" s="101"/>
      <c r="EO85" s="101"/>
      <c r="EP85" s="101"/>
      <c r="EQ85" s="101"/>
      <c r="ER85" s="101"/>
      <c r="ES85" s="101"/>
      <c r="ET85" s="101"/>
      <c r="EU85" s="101"/>
      <c r="EV85" s="101"/>
      <c r="EW85" s="101"/>
      <c r="EX85" s="101"/>
      <c r="EY85" s="101"/>
      <c r="EZ85" s="101"/>
      <c r="FA85" s="101"/>
      <c r="FB85" s="101"/>
      <c r="FC85" s="101"/>
      <c r="FD85" s="101"/>
      <c r="FE85" s="101"/>
      <c r="FF85" s="101"/>
      <c r="FG85" s="101"/>
      <c r="FH85" s="101"/>
      <c r="FI85" s="101"/>
      <c r="FJ85" s="101"/>
      <c r="FK85" s="101"/>
      <c r="FL85" s="101"/>
      <c r="FM85" s="101"/>
      <c r="FN85" s="101"/>
      <c r="FO85" s="101"/>
      <c r="FP85" s="101"/>
      <c r="FQ85" s="101"/>
      <c r="FR85" s="101"/>
      <c r="FS85" s="101"/>
      <c r="FT85" s="101"/>
      <c r="FU85" s="101"/>
      <c r="FV85" s="101"/>
      <c r="FW85" s="101"/>
      <c r="FX85" s="101"/>
      <c r="FY85" s="101"/>
      <c r="FZ85" s="101"/>
      <c r="GA85" s="101"/>
      <c r="GB85" s="101"/>
      <c r="GC85" s="101"/>
      <c r="GD85" s="101"/>
      <c r="GE85" s="101"/>
      <c r="GF85" s="101"/>
      <c r="GG85" s="101"/>
      <c r="GH85" s="101"/>
      <c r="GI85" s="101"/>
      <c r="GJ85" s="101"/>
      <c r="GK85" s="101"/>
      <c r="GL85" s="101"/>
      <c r="GM85" s="101"/>
      <c r="GN85" s="101"/>
      <c r="GO85" s="101"/>
      <c r="GP85" s="101"/>
      <c r="GQ85" s="101"/>
      <c r="GR85" s="101"/>
      <c r="GS85" s="101"/>
      <c r="GT85" s="101"/>
      <c r="GU85" s="101"/>
      <c r="GV85" s="101"/>
      <c r="GW85" s="101"/>
      <c r="GX85" s="101"/>
      <c r="GY85" s="101"/>
      <c r="GZ85" s="101"/>
      <c r="HA85" s="101"/>
      <c r="HB85" s="101"/>
      <c r="HC85" s="101"/>
      <c r="HD85" s="101"/>
      <c r="HE85" s="101"/>
      <c r="HF85" s="101"/>
      <c r="HG85" s="101"/>
      <c r="HH85" s="101"/>
      <c r="HI85" s="101"/>
      <c r="HJ85" s="101"/>
      <c r="HK85" s="101"/>
      <c r="HL85" s="101"/>
      <c r="HM85" s="101"/>
    </row>
    <row r="86" spans="1:221" s="21" customFormat="1">
      <c r="A86" s="133" t="s">
        <v>43</v>
      </c>
      <c r="B86" s="134"/>
      <c r="C86" s="135"/>
      <c r="D86" s="40" t="str">
        <f>IFERROR((((2*(ABS((D84-D85))))/(D85+D84))*100),Refs!$C$14)</f>
        <v>N/A</v>
      </c>
      <c r="E86" s="41">
        <f>IFERROR((((2*(ABS((E84-E85))))/(E85+E84))*100),Refs!$C$14)</f>
        <v>3.9682539682539679</v>
      </c>
      <c r="F86" s="41">
        <f>IFERROR((((2*(ABS((F84-F85))))/(F85+F84))*100),Refs!$C$14)</f>
        <v>7.5187969924811933</v>
      </c>
      <c r="G86" s="41" t="str">
        <f>IFERROR((((2*(ABS((G84-G85))))/(G85+G84))*100),Refs!$C$14)</f>
        <v>N/A</v>
      </c>
      <c r="H86" s="41">
        <f>IFERROR((((2*(ABS((H84-H85))))/(H85+H84))*100),Refs!$C$14)</f>
        <v>1.0416666666666692</v>
      </c>
      <c r="I86" s="41" t="str">
        <f>IFERROR((((2*(ABS((I84-I85))))/(I85+I84))*100),Refs!$C$14)</f>
        <v>N/A</v>
      </c>
      <c r="J86" s="41" t="str">
        <f>IFERROR((((2*(ABS((J84-J85))))/(J85+J84))*100),Refs!$C$14)</f>
        <v>N/A</v>
      </c>
      <c r="K86" s="41">
        <f>IFERROR((((2*(ABS((K84-K85))))/(K85+K84))*100),Refs!$C$14)</f>
        <v>7.7348066298342539</v>
      </c>
      <c r="L86" s="41">
        <f>IFERROR((((2*(ABS((L84-L85))))/(L85+L84))*100),Refs!$C$14)</f>
        <v>2.6431718061674032</v>
      </c>
      <c r="M86" s="41">
        <f>IFERROR((((2*(ABS((M84-M85))))/(M85+M84))*100),Refs!$C$14)</f>
        <v>4.3795620437956178</v>
      </c>
      <c r="N86" s="41" t="str">
        <f>IFERROR((((2*(ABS((N84-N85))))/(N85+N84))*100),Refs!$C$14)</f>
        <v>N/A</v>
      </c>
      <c r="O86" s="41">
        <f>IFERROR((((2*(ABS((O84-O85))))/(O85+O84))*100),Refs!$C$14)</f>
        <v>1.4388489208633108</v>
      </c>
      <c r="P86" s="41">
        <f>IFERROR((((2*(ABS((P84-P85))))/(P85+P84))*100),Refs!$C$14)</f>
        <v>15.384615384615385</v>
      </c>
      <c r="Q86" s="41" t="str">
        <f>IFERROR((((2*(ABS((Q84-Q85))))/(Q85+Q84))*100),Refs!$C$14)</f>
        <v>N/A</v>
      </c>
      <c r="R86" s="41">
        <f>IFERROR((((2*(ABS((R84-R85))))/(R85+R84))*100),Refs!$C$14)</f>
        <v>0.62695924764890332</v>
      </c>
      <c r="S86" s="41">
        <f>IFERROR((((2*(ABS((S84-S85))))/(S85+S84))*100),Refs!$C$14)</f>
        <v>0</v>
      </c>
      <c r="T86" s="41">
        <f>IFERROR((((2*(ABS((T84-T85))))/(T85+T84))*100),Refs!$C$14)</f>
        <v>2.2360248447205109</v>
      </c>
      <c r="U86" s="41">
        <f>IFERROR((((2*(ABS((U84-U85))))/(U85+U84))*100),Refs!$C$14)</f>
        <v>1.9176536943034406</v>
      </c>
      <c r="V86" s="41">
        <f>IFERROR((((2*(ABS((V84-V85))))/(V85+V84))*100),Refs!$C$14)</f>
        <v>5.1282051282051331</v>
      </c>
      <c r="W86" s="41">
        <f>IFERROR((((2*(ABS((W84-W85))))/(W85+W84))*100),Refs!$C$14)</f>
        <v>2.334630350194558</v>
      </c>
      <c r="X86" s="41">
        <f>IFERROR((((2*(ABS((X84-X85))))/(X85+X84))*100),Refs!$C$14)</f>
        <v>3.5264483627203989</v>
      </c>
      <c r="Y86" s="42">
        <f>IFERROR((((2*(ABS((Y84-Y85))))/(Y85+Y84))*100),Refs!$C$14)</f>
        <v>3.2193158953722363</v>
      </c>
      <c r="Z86" s="113">
        <f>IFERROR((((2*(ABS((Z84-Z85))))/(Z85+Z84))*100),Refs!$C$14)</f>
        <v>1.1494252873563218</v>
      </c>
      <c r="AA86" s="41">
        <f>IFERROR((((2*(ABS((AA84-AA85))))/(AA85+AA84))*100),Refs!$C$14)</f>
        <v>0</v>
      </c>
      <c r="AB86" s="41">
        <f>IFERROR((((2*(ABS((AB84-AB85))))/(AB85+AB84))*100),Refs!$C$14)</f>
        <v>16.000000000000004</v>
      </c>
      <c r="AC86" s="41">
        <f>IFERROR((((2*(ABS((AC84-AC85))))/(AC85+AC84))*100),Refs!$C$14)</f>
        <v>8.9230769230769234</v>
      </c>
      <c r="AD86" s="41" t="str">
        <f>IFERROR((((2*(ABS((AD84-AD85))))/(AD85+AD84))*100),Refs!$C$14)</f>
        <v>N/A</v>
      </c>
      <c r="AE86" s="41">
        <f>IFERROR((((2*(ABS((AE84-AE85))))/(AE85+AE84))*100),Refs!$C$14)</f>
        <v>2.4880382775119618</v>
      </c>
      <c r="AF86" s="41">
        <f>IFERROR((((2*(ABS((AF84-AF85))))/(AF85+AF84))*100),Refs!$C$14)</f>
        <v>22.222222222222214</v>
      </c>
      <c r="AG86" s="41">
        <f>IFERROR((((2*(ABS((AG84-AG85))))/(AG85+AG84))*100),Refs!$C$14)</f>
        <v>1.3793103448275876</v>
      </c>
      <c r="AH86" s="41">
        <f>IFERROR((((2*(ABS((AH84-AH85))))/(AH85+AH84))*100),Refs!$C$14)</f>
        <v>0</v>
      </c>
      <c r="AI86" s="41" t="str">
        <f>IFERROR((((2*(ABS((AI84-AI85))))/(AI85+AI84))*100),Refs!$C$14)</f>
        <v>N/A</v>
      </c>
      <c r="AJ86" s="41">
        <f>IFERROR((((2*(ABS((AJ84-AJ85))))/(AJ85+AJ84))*100),Refs!$C$14)</f>
        <v>1.4705882352941175</v>
      </c>
      <c r="AK86" s="42" t="str">
        <f>IFERROR((((2*(ABS((AK84-AK85))))/(AK85+AK84))*100),Refs!$C$14)</f>
        <v>N/A</v>
      </c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  <c r="BF86" s="104"/>
      <c r="BG86" s="104"/>
      <c r="BH86" s="104"/>
      <c r="BI86" s="104"/>
      <c r="BJ86" s="104"/>
      <c r="BK86" s="104"/>
      <c r="BL86" s="104"/>
      <c r="BM86" s="104"/>
      <c r="BN86" s="104"/>
      <c r="BO86" s="104"/>
      <c r="BP86" s="104"/>
      <c r="BQ86" s="104"/>
      <c r="BR86" s="104"/>
      <c r="BS86" s="104"/>
      <c r="BT86" s="104"/>
      <c r="BU86" s="104"/>
      <c r="BV86" s="104"/>
      <c r="BW86" s="104"/>
      <c r="BX86" s="104"/>
      <c r="BY86" s="104"/>
      <c r="BZ86" s="104"/>
      <c r="CA86" s="104"/>
      <c r="CB86" s="104"/>
      <c r="CC86" s="104"/>
      <c r="CD86" s="104"/>
      <c r="CE86" s="104"/>
      <c r="CF86" s="104"/>
      <c r="CG86" s="104"/>
      <c r="CH86" s="104"/>
      <c r="CI86" s="104"/>
      <c r="CJ86" s="104"/>
      <c r="CK86" s="104"/>
      <c r="CL86" s="104"/>
      <c r="CM86" s="104"/>
      <c r="CN86" s="104"/>
      <c r="CO86" s="104"/>
      <c r="CP86" s="104"/>
      <c r="CQ86" s="104"/>
      <c r="CR86" s="104"/>
      <c r="CS86" s="104"/>
      <c r="CT86" s="104"/>
      <c r="CU86" s="104"/>
      <c r="CV86" s="104"/>
      <c r="CW86" s="104"/>
      <c r="CX86" s="104"/>
      <c r="CY86" s="104"/>
      <c r="CZ86" s="104"/>
      <c r="DA86" s="104"/>
      <c r="DB86" s="104"/>
      <c r="DC86" s="104"/>
      <c r="DD86" s="104"/>
      <c r="DE86" s="104"/>
      <c r="DF86" s="104"/>
      <c r="DG86" s="104"/>
      <c r="DH86" s="104"/>
      <c r="DI86" s="104"/>
      <c r="DJ86" s="104"/>
      <c r="DK86" s="104"/>
      <c r="DL86" s="104"/>
      <c r="DM86" s="104"/>
      <c r="DN86" s="104"/>
      <c r="DO86" s="104"/>
      <c r="DP86" s="104"/>
      <c r="DQ86" s="104"/>
      <c r="DR86" s="104"/>
      <c r="DS86" s="104"/>
      <c r="DT86" s="104"/>
      <c r="DU86" s="104"/>
      <c r="DV86" s="104"/>
      <c r="DW86" s="104"/>
      <c r="DX86" s="104"/>
      <c r="DY86" s="104"/>
      <c r="DZ86" s="104"/>
      <c r="EA86" s="104"/>
      <c r="EB86" s="104"/>
      <c r="EC86" s="104"/>
      <c r="ED86" s="104"/>
      <c r="EE86" s="104"/>
      <c r="EF86" s="104"/>
      <c r="EG86" s="104"/>
      <c r="EH86" s="104"/>
      <c r="EI86" s="104"/>
      <c r="EJ86" s="104"/>
      <c r="EK86" s="104"/>
      <c r="EL86" s="104"/>
      <c r="EM86" s="104"/>
      <c r="EN86" s="104"/>
      <c r="EO86" s="104"/>
      <c r="EP86" s="104"/>
      <c r="EQ86" s="104"/>
      <c r="ER86" s="104"/>
      <c r="ES86" s="104"/>
      <c r="ET86" s="104"/>
      <c r="EU86" s="104"/>
      <c r="EV86" s="104"/>
      <c r="EW86" s="104"/>
      <c r="EX86" s="104"/>
      <c r="EY86" s="104"/>
      <c r="EZ86" s="104"/>
      <c r="FA86" s="104"/>
      <c r="FB86" s="104"/>
      <c r="FC86" s="104"/>
      <c r="FD86" s="104"/>
      <c r="FE86" s="104"/>
      <c r="FF86" s="104"/>
      <c r="FG86" s="104"/>
      <c r="FH86" s="104"/>
      <c r="FI86" s="104"/>
      <c r="FJ86" s="104"/>
      <c r="FK86" s="104"/>
      <c r="FL86" s="104"/>
      <c r="FM86" s="104"/>
      <c r="FN86" s="104"/>
      <c r="FO86" s="104"/>
      <c r="FP86" s="104"/>
      <c r="FQ86" s="104"/>
      <c r="FR86" s="104"/>
      <c r="FS86" s="104"/>
      <c r="FT86" s="104"/>
      <c r="FU86" s="104"/>
      <c r="FV86" s="104"/>
      <c r="FW86" s="104"/>
      <c r="FX86" s="104"/>
      <c r="FY86" s="104"/>
      <c r="FZ86" s="104"/>
      <c r="GA86" s="104"/>
      <c r="GB86" s="104"/>
      <c r="GC86" s="104"/>
      <c r="GD86" s="104"/>
      <c r="GE86" s="104"/>
      <c r="GF86" s="104"/>
      <c r="GG86" s="104"/>
      <c r="GH86" s="104"/>
      <c r="GI86" s="104"/>
      <c r="GJ86" s="104"/>
      <c r="GK86" s="104"/>
      <c r="GL86" s="104"/>
      <c r="GM86" s="104"/>
      <c r="GN86" s="104"/>
      <c r="GO86" s="104"/>
      <c r="GP86" s="104"/>
      <c r="GQ86" s="104"/>
      <c r="GR86" s="104"/>
      <c r="GS86" s="104"/>
      <c r="GT86" s="104"/>
      <c r="GU86" s="104"/>
      <c r="GV86" s="104"/>
      <c r="GW86" s="104"/>
      <c r="GX86" s="104"/>
      <c r="GY86" s="104"/>
      <c r="GZ86" s="104"/>
      <c r="HA86" s="104"/>
      <c r="HB86" s="104"/>
      <c r="HC86" s="104"/>
      <c r="HD86" s="104"/>
      <c r="HE86" s="104"/>
      <c r="HF86" s="104"/>
      <c r="HG86" s="104"/>
      <c r="HH86" s="104"/>
      <c r="HI86" s="104"/>
      <c r="HJ86" s="104"/>
      <c r="HK86" s="104"/>
      <c r="HL86" s="104"/>
      <c r="HM86" s="104"/>
    </row>
    <row r="87" spans="1:221" s="13" customFormat="1">
      <c r="A87" s="136" t="s">
        <v>110</v>
      </c>
      <c r="B87" s="137"/>
      <c r="C87" s="138"/>
      <c r="D87" s="43"/>
      <c r="E87" s="44"/>
      <c r="F87" s="44"/>
      <c r="G87" s="27"/>
      <c r="H87" s="27"/>
      <c r="I87" s="44"/>
      <c r="J87" s="26"/>
      <c r="K87" s="44"/>
      <c r="L87" s="27"/>
      <c r="M87" s="27"/>
      <c r="N87" s="27"/>
      <c r="O87" s="44"/>
      <c r="P87" s="44"/>
      <c r="Q87" s="27"/>
      <c r="R87" s="44"/>
      <c r="S87" s="27"/>
      <c r="T87" s="27"/>
      <c r="U87" s="44"/>
      <c r="V87" s="44"/>
      <c r="W87" s="44"/>
      <c r="X87" s="27"/>
      <c r="Y87" s="123"/>
      <c r="Z87" s="114"/>
      <c r="AA87" s="27"/>
      <c r="AB87" s="44"/>
      <c r="AC87" s="27"/>
      <c r="AD87" s="44"/>
      <c r="AE87" s="45"/>
      <c r="AF87" s="27"/>
      <c r="AG87" s="46"/>
      <c r="AH87" s="27"/>
      <c r="AI87" s="27"/>
      <c r="AJ87" s="27"/>
      <c r="AK87" s="47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01"/>
      <c r="BI87" s="101"/>
      <c r="BJ87" s="101"/>
      <c r="BK87" s="101"/>
      <c r="BL87" s="101"/>
      <c r="BM87" s="101"/>
      <c r="BN87" s="101"/>
      <c r="BO87" s="101"/>
      <c r="BP87" s="101"/>
      <c r="BQ87" s="101"/>
      <c r="BR87" s="101"/>
      <c r="BS87" s="101"/>
      <c r="BT87" s="101"/>
      <c r="BU87" s="101"/>
      <c r="BV87" s="101"/>
      <c r="BW87" s="101"/>
      <c r="BX87" s="101"/>
      <c r="BY87" s="101"/>
      <c r="BZ87" s="101"/>
      <c r="CA87" s="101"/>
      <c r="CB87" s="101"/>
      <c r="CC87" s="101"/>
      <c r="CD87" s="101"/>
      <c r="CE87" s="101"/>
      <c r="CF87" s="101"/>
      <c r="CG87" s="101"/>
      <c r="CH87" s="101"/>
      <c r="CI87" s="101"/>
      <c r="CJ87" s="101"/>
      <c r="CK87" s="101"/>
      <c r="CL87" s="101"/>
      <c r="CM87" s="101"/>
      <c r="CN87" s="101"/>
      <c r="CO87" s="101"/>
      <c r="CP87" s="101"/>
      <c r="CQ87" s="101"/>
      <c r="CR87" s="101"/>
      <c r="CS87" s="101"/>
      <c r="CT87" s="101"/>
      <c r="CU87" s="101"/>
      <c r="CV87" s="101"/>
      <c r="CW87" s="101"/>
      <c r="CX87" s="101"/>
      <c r="CY87" s="101"/>
      <c r="CZ87" s="101"/>
      <c r="DA87" s="101"/>
      <c r="DB87" s="101"/>
      <c r="DC87" s="101"/>
      <c r="DD87" s="101"/>
      <c r="DE87" s="101"/>
      <c r="DF87" s="101"/>
      <c r="DG87" s="101"/>
      <c r="DH87" s="101"/>
      <c r="DI87" s="101"/>
      <c r="DJ87" s="101"/>
      <c r="DK87" s="101"/>
      <c r="DL87" s="101"/>
      <c r="DM87" s="101"/>
      <c r="DN87" s="101"/>
      <c r="DO87" s="101"/>
      <c r="DP87" s="101"/>
      <c r="DQ87" s="101"/>
      <c r="DR87" s="101"/>
      <c r="DS87" s="101"/>
      <c r="DT87" s="101"/>
      <c r="DU87" s="101"/>
      <c r="DV87" s="101"/>
      <c r="DW87" s="101"/>
      <c r="DX87" s="101"/>
      <c r="DY87" s="101"/>
      <c r="DZ87" s="101"/>
      <c r="EA87" s="101"/>
      <c r="EB87" s="101"/>
      <c r="EC87" s="101"/>
      <c r="ED87" s="101"/>
      <c r="EE87" s="101"/>
      <c r="EF87" s="101"/>
      <c r="EG87" s="101"/>
      <c r="EH87" s="101"/>
      <c r="EI87" s="101"/>
      <c r="EJ87" s="101"/>
      <c r="EK87" s="101"/>
      <c r="EL87" s="101"/>
      <c r="EM87" s="101"/>
      <c r="EN87" s="101"/>
      <c r="EO87" s="101"/>
      <c r="EP87" s="101"/>
      <c r="EQ87" s="101"/>
      <c r="ER87" s="101"/>
      <c r="ES87" s="101"/>
      <c r="ET87" s="101"/>
      <c r="EU87" s="101"/>
      <c r="EV87" s="101"/>
      <c r="EW87" s="101"/>
      <c r="EX87" s="101"/>
      <c r="EY87" s="101"/>
      <c r="EZ87" s="101"/>
      <c r="FA87" s="101"/>
      <c r="FB87" s="101"/>
      <c r="FC87" s="101"/>
      <c r="FD87" s="101"/>
      <c r="FE87" s="101"/>
      <c r="FF87" s="101"/>
      <c r="FG87" s="101"/>
      <c r="FH87" s="101"/>
      <c r="FI87" s="101"/>
      <c r="FJ87" s="101"/>
      <c r="FK87" s="101"/>
      <c r="FL87" s="101"/>
      <c r="FM87" s="101"/>
      <c r="FN87" s="101"/>
      <c r="FO87" s="101"/>
      <c r="FP87" s="101"/>
      <c r="FQ87" s="101"/>
      <c r="FR87" s="101"/>
      <c r="FS87" s="101"/>
      <c r="FT87" s="101"/>
      <c r="FU87" s="101"/>
      <c r="FV87" s="101"/>
      <c r="FW87" s="101"/>
      <c r="FX87" s="101"/>
      <c r="FY87" s="101"/>
      <c r="FZ87" s="101"/>
      <c r="GA87" s="101"/>
      <c r="GB87" s="101"/>
      <c r="GC87" s="101"/>
      <c r="GD87" s="101"/>
      <c r="GE87" s="101"/>
      <c r="GF87" s="101"/>
      <c r="GG87" s="101"/>
      <c r="GH87" s="101"/>
      <c r="GI87" s="101"/>
      <c r="GJ87" s="101"/>
      <c r="GK87" s="101"/>
      <c r="GL87" s="101"/>
      <c r="GM87" s="101"/>
      <c r="GN87" s="101"/>
      <c r="GO87" s="101"/>
      <c r="GP87" s="101"/>
      <c r="GQ87" s="101"/>
      <c r="GR87" s="101"/>
      <c r="GS87" s="101"/>
      <c r="GT87" s="101"/>
      <c r="GU87" s="101"/>
      <c r="GV87" s="101"/>
      <c r="GW87" s="101"/>
      <c r="GX87" s="101"/>
      <c r="GY87" s="101"/>
      <c r="GZ87" s="101"/>
      <c r="HA87" s="101"/>
      <c r="HB87" s="101"/>
      <c r="HC87" s="101"/>
      <c r="HD87" s="101"/>
      <c r="HE87" s="101"/>
      <c r="HF87" s="101"/>
      <c r="HG87" s="101"/>
      <c r="HH87" s="101"/>
      <c r="HI87" s="101"/>
      <c r="HJ87" s="101"/>
      <c r="HK87" s="101"/>
      <c r="HL87" s="101"/>
      <c r="HM87" s="101"/>
    </row>
    <row r="88" spans="1:221" s="13" customFormat="1">
      <c r="A88" s="136" t="s">
        <v>111</v>
      </c>
      <c r="B88" s="137"/>
      <c r="C88" s="138"/>
      <c r="D88" s="43"/>
      <c r="E88" s="27"/>
      <c r="F88" s="27"/>
      <c r="G88" s="27"/>
      <c r="H88" s="27"/>
      <c r="I88" s="27"/>
      <c r="J88" s="48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47"/>
      <c r="Z88" s="115"/>
      <c r="AA88" s="27"/>
      <c r="AB88" s="27"/>
      <c r="AC88" s="27"/>
      <c r="AD88" s="27"/>
      <c r="AE88" s="45"/>
      <c r="AF88" s="27"/>
      <c r="AG88" s="46"/>
      <c r="AH88" s="27"/>
      <c r="AI88" s="27"/>
      <c r="AJ88" s="27"/>
      <c r="AK88" s="47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AZ88" s="101"/>
      <c r="BA88" s="101"/>
      <c r="BB88" s="101"/>
      <c r="BC88" s="101"/>
      <c r="BD88" s="101"/>
      <c r="BE88" s="101"/>
      <c r="BF88" s="101"/>
      <c r="BG88" s="101"/>
      <c r="BH88" s="101"/>
      <c r="BI88" s="101"/>
      <c r="BJ88" s="101"/>
      <c r="BK88" s="101"/>
      <c r="BL88" s="101"/>
      <c r="BM88" s="101"/>
      <c r="BN88" s="101"/>
      <c r="BO88" s="101"/>
      <c r="BP88" s="101"/>
      <c r="BQ88" s="101"/>
      <c r="BR88" s="101"/>
      <c r="BS88" s="101"/>
      <c r="BT88" s="101"/>
      <c r="BU88" s="101"/>
      <c r="BV88" s="101"/>
      <c r="BW88" s="101"/>
      <c r="BX88" s="101"/>
      <c r="BY88" s="101"/>
      <c r="BZ88" s="101"/>
      <c r="CA88" s="101"/>
      <c r="CB88" s="101"/>
      <c r="CC88" s="101"/>
      <c r="CD88" s="101"/>
      <c r="CE88" s="101"/>
      <c r="CF88" s="101"/>
      <c r="CG88" s="101"/>
      <c r="CH88" s="101"/>
      <c r="CI88" s="101"/>
      <c r="CJ88" s="101"/>
      <c r="CK88" s="101"/>
      <c r="CL88" s="101"/>
      <c r="CM88" s="101"/>
      <c r="CN88" s="101"/>
      <c r="CO88" s="101"/>
      <c r="CP88" s="101"/>
      <c r="CQ88" s="101"/>
      <c r="CR88" s="101"/>
      <c r="CS88" s="101"/>
      <c r="CT88" s="101"/>
      <c r="CU88" s="101"/>
      <c r="CV88" s="101"/>
      <c r="CW88" s="101"/>
      <c r="CX88" s="101"/>
      <c r="CY88" s="101"/>
      <c r="CZ88" s="101"/>
      <c r="DA88" s="101"/>
      <c r="DB88" s="101"/>
      <c r="DC88" s="101"/>
      <c r="DD88" s="101"/>
      <c r="DE88" s="101"/>
      <c r="DF88" s="101"/>
      <c r="DG88" s="101"/>
      <c r="DH88" s="101"/>
      <c r="DI88" s="101"/>
      <c r="DJ88" s="101"/>
      <c r="DK88" s="101"/>
      <c r="DL88" s="101"/>
      <c r="DM88" s="101"/>
      <c r="DN88" s="101"/>
      <c r="DO88" s="101"/>
      <c r="DP88" s="101"/>
      <c r="DQ88" s="101"/>
      <c r="DR88" s="101"/>
      <c r="DS88" s="101"/>
      <c r="DT88" s="101"/>
      <c r="DU88" s="101"/>
      <c r="DV88" s="101"/>
      <c r="DW88" s="101"/>
      <c r="DX88" s="101"/>
      <c r="DY88" s="101"/>
      <c r="DZ88" s="101"/>
      <c r="EA88" s="101"/>
      <c r="EB88" s="101"/>
      <c r="EC88" s="101"/>
      <c r="ED88" s="101"/>
      <c r="EE88" s="101"/>
      <c r="EF88" s="101"/>
      <c r="EG88" s="101"/>
      <c r="EH88" s="101"/>
      <c r="EI88" s="101"/>
      <c r="EJ88" s="101"/>
      <c r="EK88" s="101"/>
      <c r="EL88" s="101"/>
      <c r="EM88" s="101"/>
      <c r="EN88" s="101"/>
      <c r="EO88" s="101"/>
      <c r="EP88" s="101"/>
      <c r="EQ88" s="101"/>
      <c r="ER88" s="101"/>
      <c r="ES88" s="101"/>
      <c r="ET88" s="101"/>
      <c r="EU88" s="101"/>
      <c r="EV88" s="101"/>
      <c r="EW88" s="101"/>
      <c r="EX88" s="101"/>
      <c r="EY88" s="101"/>
      <c r="EZ88" s="101"/>
      <c r="FA88" s="101"/>
      <c r="FB88" s="101"/>
      <c r="FC88" s="101"/>
      <c r="FD88" s="101"/>
      <c r="FE88" s="101"/>
      <c r="FF88" s="101"/>
      <c r="FG88" s="101"/>
      <c r="FH88" s="101"/>
      <c r="FI88" s="101"/>
      <c r="FJ88" s="101"/>
      <c r="FK88" s="101"/>
      <c r="FL88" s="101"/>
      <c r="FM88" s="101"/>
      <c r="FN88" s="101"/>
      <c r="FO88" s="101"/>
      <c r="FP88" s="101"/>
      <c r="FQ88" s="101"/>
      <c r="FR88" s="101"/>
      <c r="FS88" s="101"/>
      <c r="FT88" s="101"/>
      <c r="FU88" s="101"/>
      <c r="FV88" s="101"/>
      <c r="FW88" s="101"/>
      <c r="FX88" s="101"/>
      <c r="FY88" s="101"/>
      <c r="FZ88" s="101"/>
      <c r="GA88" s="101"/>
      <c r="GB88" s="101"/>
      <c r="GC88" s="101"/>
      <c r="GD88" s="101"/>
      <c r="GE88" s="101"/>
      <c r="GF88" s="101"/>
      <c r="GG88" s="101"/>
      <c r="GH88" s="101"/>
      <c r="GI88" s="101"/>
      <c r="GJ88" s="101"/>
      <c r="GK88" s="101"/>
      <c r="GL88" s="101"/>
      <c r="GM88" s="101"/>
      <c r="GN88" s="101"/>
      <c r="GO88" s="101"/>
      <c r="GP88" s="101"/>
      <c r="GQ88" s="101"/>
      <c r="GR88" s="101"/>
      <c r="GS88" s="101"/>
      <c r="GT88" s="101"/>
      <c r="GU88" s="101"/>
      <c r="GV88" s="101"/>
      <c r="GW88" s="101"/>
      <c r="GX88" s="101"/>
      <c r="GY88" s="101"/>
      <c r="GZ88" s="101"/>
      <c r="HA88" s="101"/>
      <c r="HB88" s="101"/>
      <c r="HC88" s="101"/>
      <c r="HD88" s="101"/>
      <c r="HE88" s="101"/>
      <c r="HF88" s="101"/>
      <c r="HG88" s="101"/>
      <c r="HH88" s="101"/>
      <c r="HI88" s="101"/>
      <c r="HJ88" s="101"/>
      <c r="HK88" s="101"/>
      <c r="HL88" s="101"/>
      <c r="HM88" s="101"/>
    </row>
    <row r="89" spans="1:221" s="14" customFormat="1" ht="15.75" thickBot="1">
      <c r="A89" s="139" t="s">
        <v>112</v>
      </c>
      <c r="B89" s="140"/>
      <c r="C89" s="141"/>
      <c r="D89" s="49"/>
      <c r="E89" s="50"/>
      <c r="F89" s="50"/>
      <c r="G89" s="51"/>
      <c r="H89" s="51"/>
      <c r="I89" s="50"/>
      <c r="J89" s="52"/>
      <c r="K89" s="50"/>
      <c r="L89" s="51"/>
      <c r="M89" s="51"/>
      <c r="N89" s="51"/>
      <c r="O89" s="50"/>
      <c r="P89" s="50"/>
      <c r="Q89" s="51"/>
      <c r="R89" s="50"/>
      <c r="S89" s="51"/>
      <c r="T89" s="51"/>
      <c r="U89" s="50"/>
      <c r="V89" s="50"/>
      <c r="W89" s="50"/>
      <c r="X89" s="51"/>
      <c r="Y89" s="124"/>
      <c r="Z89" s="116"/>
      <c r="AA89" s="51"/>
      <c r="AB89" s="50"/>
      <c r="AC89" s="51"/>
      <c r="AD89" s="50"/>
      <c r="AE89" s="53"/>
      <c r="AF89" s="51"/>
      <c r="AG89" s="54"/>
      <c r="AH89" s="51"/>
      <c r="AI89" s="51"/>
      <c r="AJ89" s="51"/>
      <c r="AK89" s="55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AZ89" s="101"/>
      <c r="BA89" s="101"/>
      <c r="BB89" s="101"/>
      <c r="BC89" s="101"/>
      <c r="BD89" s="101"/>
      <c r="BE89" s="101"/>
      <c r="BF89" s="101"/>
      <c r="BG89" s="101"/>
      <c r="BH89" s="101"/>
      <c r="BI89" s="101"/>
      <c r="BJ89" s="101"/>
      <c r="BK89" s="101"/>
      <c r="BL89" s="101"/>
      <c r="BM89" s="101"/>
      <c r="BN89" s="101"/>
      <c r="BO89" s="101"/>
      <c r="BP89" s="101"/>
      <c r="BQ89" s="101"/>
      <c r="BR89" s="101"/>
      <c r="BS89" s="101"/>
      <c r="BT89" s="101"/>
      <c r="BU89" s="101"/>
      <c r="BV89" s="101"/>
      <c r="BW89" s="101"/>
      <c r="BX89" s="101"/>
      <c r="BY89" s="101"/>
      <c r="BZ89" s="101"/>
      <c r="CA89" s="101"/>
      <c r="CB89" s="101"/>
      <c r="CC89" s="101"/>
      <c r="CD89" s="101"/>
      <c r="CE89" s="101"/>
      <c r="CF89" s="101"/>
      <c r="CG89" s="101"/>
      <c r="CH89" s="101"/>
      <c r="CI89" s="101"/>
      <c r="CJ89" s="101"/>
      <c r="CK89" s="101"/>
      <c r="CL89" s="101"/>
      <c r="CM89" s="101"/>
      <c r="CN89" s="101"/>
      <c r="CO89" s="101"/>
      <c r="CP89" s="101"/>
      <c r="CQ89" s="101"/>
      <c r="CR89" s="101"/>
      <c r="CS89" s="101"/>
      <c r="CT89" s="101"/>
      <c r="CU89" s="101"/>
      <c r="CV89" s="101"/>
      <c r="CW89" s="101"/>
      <c r="CX89" s="101"/>
      <c r="CY89" s="101"/>
      <c r="CZ89" s="101"/>
      <c r="DA89" s="101"/>
      <c r="DB89" s="101"/>
      <c r="DC89" s="101"/>
      <c r="DD89" s="101"/>
      <c r="DE89" s="101"/>
      <c r="DF89" s="101"/>
      <c r="DG89" s="101"/>
      <c r="DH89" s="101"/>
      <c r="DI89" s="101"/>
      <c r="DJ89" s="101"/>
      <c r="DK89" s="101"/>
      <c r="DL89" s="101"/>
      <c r="DM89" s="101"/>
      <c r="DN89" s="101"/>
      <c r="DO89" s="101"/>
      <c r="DP89" s="101"/>
      <c r="DQ89" s="101"/>
      <c r="DR89" s="101"/>
      <c r="DS89" s="101"/>
      <c r="DT89" s="101"/>
      <c r="DU89" s="101"/>
      <c r="DV89" s="101"/>
      <c r="DW89" s="101"/>
      <c r="DX89" s="101"/>
      <c r="DY89" s="101"/>
      <c r="DZ89" s="101"/>
      <c r="EA89" s="101"/>
      <c r="EB89" s="101"/>
      <c r="EC89" s="101"/>
      <c r="ED89" s="101"/>
      <c r="EE89" s="101"/>
      <c r="EF89" s="101"/>
      <c r="EG89" s="101"/>
      <c r="EH89" s="101"/>
      <c r="EI89" s="101"/>
      <c r="EJ89" s="101"/>
      <c r="EK89" s="101"/>
      <c r="EL89" s="101"/>
      <c r="EM89" s="101"/>
      <c r="EN89" s="101"/>
      <c r="EO89" s="101"/>
      <c r="EP89" s="101"/>
      <c r="EQ89" s="101"/>
      <c r="ER89" s="101"/>
      <c r="ES89" s="101"/>
      <c r="ET89" s="101"/>
      <c r="EU89" s="101"/>
      <c r="EV89" s="101"/>
      <c r="EW89" s="101"/>
      <c r="EX89" s="101"/>
      <c r="EY89" s="101"/>
      <c r="EZ89" s="101"/>
      <c r="FA89" s="101"/>
      <c r="FB89" s="101"/>
      <c r="FC89" s="101"/>
      <c r="FD89" s="101"/>
      <c r="FE89" s="101"/>
      <c r="FF89" s="101"/>
      <c r="FG89" s="101"/>
      <c r="FH89" s="101"/>
      <c r="FI89" s="101"/>
      <c r="FJ89" s="101"/>
      <c r="FK89" s="101"/>
      <c r="FL89" s="101"/>
      <c r="FM89" s="101"/>
      <c r="FN89" s="101"/>
      <c r="FO89" s="101"/>
      <c r="FP89" s="101"/>
      <c r="FQ89" s="101"/>
      <c r="FR89" s="101"/>
      <c r="FS89" s="101"/>
      <c r="FT89" s="101"/>
      <c r="FU89" s="101"/>
      <c r="FV89" s="101"/>
      <c r="FW89" s="101"/>
      <c r="FX89" s="101"/>
      <c r="FY89" s="101"/>
      <c r="FZ89" s="101"/>
      <c r="GA89" s="101"/>
      <c r="GB89" s="101"/>
      <c r="GC89" s="101"/>
      <c r="GD89" s="101"/>
      <c r="GE89" s="101"/>
      <c r="GF89" s="101"/>
      <c r="GG89" s="101"/>
      <c r="GH89" s="101"/>
      <c r="GI89" s="101"/>
      <c r="GJ89" s="101"/>
      <c r="GK89" s="101"/>
      <c r="GL89" s="101"/>
      <c r="GM89" s="101"/>
      <c r="GN89" s="101"/>
      <c r="GO89" s="101"/>
      <c r="GP89" s="101"/>
      <c r="GQ89" s="101"/>
      <c r="GR89" s="101"/>
      <c r="GS89" s="101"/>
      <c r="GT89" s="101"/>
      <c r="GU89" s="101"/>
      <c r="GV89" s="101"/>
      <c r="GW89" s="101"/>
      <c r="GX89" s="101"/>
      <c r="GY89" s="101"/>
      <c r="GZ89" s="101"/>
      <c r="HA89" s="101"/>
      <c r="HB89" s="101"/>
      <c r="HC89" s="101"/>
      <c r="HD89" s="101"/>
      <c r="HE89" s="101"/>
      <c r="HF89" s="101"/>
      <c r="HG89" s="101"/>
      <c r="HH89" s="101"/>
      <c r="HI89" s="101"/>
      <c r="HJ89" s="101"/>
      <c r="HK89" s="101"/>
      <c r="HL89" s="101"/>
      <c r="HM89" s="101"/>
    </row>
    <row r="90" spans="1:221" s="12" customFormat="1">
      <c r="A90" s="15" t="s">
        <v>235</v>
      </c>
      <c r="B90" s="16">
        <v>40507</v>
      </c>
      <c r="C90" s="17" t="s">
        <v>36</v>
      </c>
      <c r="D90" s="56" t="s">
        <v>68</v>
      </c>
      <c r="E90" s="57">
        <v>4</v>
      </c>
      <c r="F90" s="57">
        <v>0.2</v>
      </c>
      <c r="G90" s="57" t="s">
        <v>236</v>
      </c>
      <c r="H90" s="57">
        <v>22.4</v>
      </c>
      <c r="I90" s="58" t="s">
        <v>69</v>
      </c>
      <c r="J90" s="58" t="s">
        <v>68</v>
      </c>
      <c r="K90" s="58">
        <v>418</v>
      </c>
      <c r="L90" s="58">
        <v>0.18</v>
      </c>
      <c r="M90" s="58">
        <v>60.3</v>
      </c>
      <c r="N90" s="58" t="s">
        <v>38</v>
      </c>
      <c r="O90" s="58">
        <v>1</v>
      </c>
      <c r="P90" s="58">
        <v>497</v>
      </c>
      <c r="Q90" s="58" t="s">
        <v>69</v>
      </c>
      <c r="R90" s="58">
        <v>6.5</v>
      </c>
      <c r="S90" s="58">
        <v>2.5000000000000001E-2</v>
      </c>
      <c r="T90" s="58">
        <v>93.7</v>
      </c>
      <c r="U90" s="58">
        <v>33400</v>
      </c>
      <c r="V90" s="59">
        <v>0.4</v>
      </c>
      <c r="W90" s="59">
        <v>28.9</v>
      </c>
      <c r="X90" s="59">
        <v>83.9</v>
      </c>
      <c r="Y90" s="125">
        <v>0.9</v>
      </c>
      <c r="Z90" s="117">
        <v>503</v>
      </c>
      <c r="AA90" s="59" t="s">
        <v>39</v>
      </c>
      <c r="AB90" s="59" t="s">
        <v>37</v>
      </c>
      <c r="AC90" s="59">
        <v>7080</v>
      </c>
      <c r="AD90" s="59" t="s">
        <v>69</v>
      </c>
      <c r="AE90" s="60">
        <v>1220</v>
      </c>
      <c r="AF90" s="59" t="s">
        <v>237</v>
      </c>
      <c r="AG90" s="61">
        <v>0.22</v>
      </c>
      <c r="AH90" s="62">
        <v>4.62</v>
      </c>
      <c r="AI90" s="62" t="s">
        <v>120</v>
      </c>
      <c r="AJ90" s="62">
        <v>390</v>
      </c>
      <c r="AK90" s="63" t="s">
        <v>38</v>
      </c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AZ90" s="101"/>
      <c r="BA90" s="101"/>
      <c r="BB90" s="101"/>
      <c r="BC90" s="101"/>
      <c r="BD90" s="101"/>
      <c r="BE90" s="101"/>
      <c r="BF90" s="101"/>
      <c r="BG90" s="101"/>
      <c r="BH90" s="101"/>
      <c r="BI90" s="101"/>
      <c r="BJ90" s="101"/>
      <c r="BK90" s="101"/>
      <c r="BL90" s="101"/>
      <c r="BM90" s="101"/>
      <c r="BN90" s="101"/>
      <c r="BO90" s="101"/>
      <c r="BP90" s="101"/>
      <c r="BQ90" s="101"/>
      <c r="BR90" s="101"/>
      <c r="BS90" s="101"/>
      <c r="BT90" s="101"/>
      <c r="BU90" s="101"/>
      <c r="BV90" s="101"/>
      <c r="BW90" s="101"/>
      <c r="BX90" s="101"/>
      <c r="BY90" s="101"/>
      <c r="BZ90" s="101"/>
      <c r="CA90" s="101"/>
      <c r="CB90" s="101"/>
      <c r="CC90" s="101"/>
      <c r="CD90" s="101"/>
      <c r="CE90" s="101"/>
      <c r="CF90" s="101"/>
      <c r="CG90" s="101"/>
      <c r="CH90" s="101"/>
      <c r="CI90" s="101"/>
      <c r="CJ90" s="101"/>
      <c r="CK90" s="101"/>
      <c r="CL90" s="101"/>
      <c r="CM90" s="101"/>
      <c r="CN90" s="101"/>
      <c r="CO90" s="101"/>
      <c r="CP90" s="101"/>
      <c r="CQ90" s="101"/>
      <c r="CR90" s="101"/>
      <c r="CS90" s="101"/>
      <c r="CT90" s="101"/>
      <c r="CU90" s="101"/>
      <c r="CV90" s="101"/>
      <c r="CW90" s="101"/>
      <c r="CX90" s="101"/>
      <c r="CY90" s="101"/>
      <c r="CZ90" s="101"/>
      <c r="DA90" s="101"/>
      <c r="DB90" s="101"/>
      <c r="DC90" s="101"/>
      <c r="DD90" s="101"/>
      <c r="DE90" s="101"/>
      <c r="DF90" s="101"/>
      <c r="DG90" s="101"/>
      <c r="DH90" s="101"/>
      <c r="DI90" s="101"/>
      <c r="DJ90" s="101"/>
      <c r="DK90" s="101"/>
      <c r="DL90" s="101"/>
      <c r="DM90" s="101"/>
      <c r="DN90" s="101"/>
      <c r="DO90" s="101"/>
      <c r="DP90" s="101"/>
      <c r="DQ90" s="101"/>
      <c r="DR90" s="101"/>
      <c r="DS90" s="101"/>
      <c r="DT90" s="101"/>
      <c r="DU90" s="101"/>
      <c r="DV90" s="101"/>
      <c r="DW90" s="101"/>
      <c r="DX90" s="101"/>
      <c r="DY90" s="101"/>
      <c r="DZ90" s="101"/>
      <c r="EA90" s="101"/>
      <c r="EB90" s="101"/>
      <c r="EC90" s="101"/>
      <c r="ED90" s="101"/>
      <c r="EE90" s="101"/>
      <c r="EF90" s="101"/>
      <c r="EG90" s="101"/>
      <c r="EH90" s="101"/>
      <c r="EI90" s="101"/>
      <c r="EJ90" s="101"/>
      <c r="EK90" s="101"/>
      <c r="EL90" s="101"/>
      <c r="EM90" s="101"/>
      <c r="EN90" s="101"/>
      <c r="EO90" s="101"/>
      <c r="EP90" s="101"/>
      <c r="EQ90" s="101"/>
      <c r="ER90" s="101"/>
      <c r="ES90" s="101"/>
      <c r="ET90" s="101"/>
      <c r="EU90" s="101"/>
      <c r="EV90" s="101"/>
      <c r="EW90" s="101"/>
      <c r="EX90" s="101"/>
      <c r="EY90" s="101"/>
      <c r="EZ90" s="101"/>
      <c r="FA90" s="101"/>
      <c r="FB90" s="101"/>
      <c r="FC90" s="101"/>
      <c r="FD90" s="101"/>
      <c r="FE90" s="101"/>
      <c r="FF90" s="101"/>
      <c r="FG90" s="101"/>
      <c r="FH90" s="101"/>
      <c r="FI90" s="101"/>
      <c r="FJ90" s="101"/>
      <c r="FK90" s="101"/>
      <c r="FL90" s="101"/>
      <c r="FM90" s="101"/>
      <c r="FN90" s="101"/>
      <c r="FO90" s="101"/>
      <c r="FP90" s="101"/>
      <c r="FQ90" s="101"/>
      <c r="FR90" s="101"/>
      <c r="FS90" s="101"/>
      <c r="FT90" s="101"/>
      <c r="FU90" s="101"/>
      <c r="FV90" s="101"/>
      <c r="FW90" s="101"/>
      <c r="FX90" s="101"/>
      <c r="FY90" s="101"/>
      <c r="FZ90" s="101"/>
      <c r="GA90" s="101"/>
      <c r="GB90" s="101"/>
      <c r="GC90" s="101"/>
      <c r="GD90" s="101"/>
      <c r="GE90" s="101"/>
      <c r="GF90" s="101"/>
      <c r="GG90" s="101"/>
      <c r="GH90" s="101"/>
      <c r="GI90" s="101"/>
      <c r="GJ90" s="101"/>
      <c r="GK90" s="101"/>
      <c r="GL90" s="101"/>
      <c r="GM90" s="101"/>
      <c r="GN90" s="101"/>
      <c r="GO90" s="101"/>
      <c r="GP90" s="101"/>
      <c r="GQ90" s="101"/>
      <c r="GR90" s="101"/>
      <c r="GS90" s="101"/>
      <c r="GT90" s="101"/>
      <c r="GU90" s="101"/>
      <c r="GV90" s="101"/>
      <c r="GW90" s="101"/>
      <c r="GX90" s="101"/>
      <c r="GY90" s="101"/>
      <c r="GZ90" s="101"/>
      <c r="HA90" s="101"/>
      <c r="HB90" s="101"/>
      <c r="HC90" s="101"/>
      <c r="HD90" s="101"/>
      <c r="HE90" s="101"/>
      <c r="HF90" s="101"/>
      <c r="HG90" s="101"/>
      <c r="HH90" s="101"/>
      <c r="HI90" s="101"/>
      <c r="HJ90" s="101"/>
      <c r="HK90" s="101"/>
      <c r="HL90" s="101"/>
      <c r="HM90" s="101"/>
    </row>
    <row r="91" spans="1:221" s="12" customFormat="1">
      <c r="A91" s="18" t="s">
        <v>235</v>
      </c>
      <c r="B91" s="19">
        <v>40507</v>
      </c>
      <c r="C91" s="20" t="s">
        <v>155</v>
      </c>
      <c r="D91" s="64" t="s">
        <v>68</v>
      </c>
      <c r="E91" s="65">
        <v>3</v>
      </c>
      <c r="F91" s="65">
        <v>0.2</v>
      </c>
      <c r="G91" s="65" t="s">
        <v>236</v>
      </c>
      <c r="H91" s="65">
        <v>23.6</v>
      </c>
      <c r="I91" s="66" t="s">
        <v>69</v>
      </c>
      <c r="J91" s="66" t="s">
        <v>68</v>
      </c>
      <c r="K91" s="66">
        <v>453</v>
      </c>
      <c r="L91" s="66">
        <v>0.22</v>
      </c>
      <c r="M91" s="66">
        <v>62.6</v>
      </c>
      <c r="N91" s="66" t="s">
        <v>38</v>
      </c>
      <c r="O91" s="66">
        <v>0.4</v>
      </c>
      <c r="P91" s="66">
        <v>543</v>
      </c>
      <c r="Q91" s="66" t="s">
        <v>69</v>
      </c>
      <c r="R91" s="66">
        <v>6.7</v>
      </c>
      <c r="S91" s="66">
        <v>2.5999999999999999E-2</v>
      </c>
      <c r="T91" s="66">
        <v>97.1</v>
      </c>
      <c r="U91" s="66">
        <v>34500</v>
      </c>
      <c r="V91" s="67">
        <v>0.5</v>
      </c>
      <c r="W91" s="67">
        <v>29.8</v>
      </c>
      <c r="X91" s="67">
        <v>79.599999999999994</v>
      </c>
      <c r="Y91" s="126">
        <v>0.73</v>
      </c>
      <c r="Z91" s="118">
        <v>523</v>
      </c>
      <c r="AA91" s="67" t="s">
        <v>39</v>
      </c>
      <c r="AB91" s="67" t="s">
        <v>37</v>
      </c>
      <c r="AC91" s="67">
        <v>7430</v>
      </c>
      <c r="AD91" s="67" t="s">
        <v>69</v>
      </c>
      <c r="AE91" s="68">
        <v>1270</v>
      </c>
      <c r="AF91" s="67" t="s">
        <v>237</v>
      </c>
      <c r="AG91" s="69">
        <v>0.23</v>
      </c>
      <c r="AH91" s="70">
        <v>4.8600000000000003</v>
      </c>
      <c r="AI91" s="70" t="s">
        <v>120</v>
      </c>
      <c r="AJ91" s="70">
        <v>399</v>
      </c>
      <c r="AK91" s="71" t="s">
        <v>38</v>
      </c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AZ91" s="101"/>
      <c r="BA91" s="101"/>
      <c r="BB91" s="101"/>
      <c r="BC91" s="101"/>
      <c r="BD91" s="101"/>
      <c r="BE91" s="101"/>
      <c r="BF91" s="101"/>
      <c r="BG91" s="101"/>
      <c r="BH91" s="101"/>
      <c r="BI91" s="101"/>
      <c r="BJ91" s="101"/>
      <c r="BK91" s="101"/>
      <c r="BL91" s="101"/>
      <c r="BM91" s="101"/>
      <c r="BN91" s="101"/>
      <c r="BO91" s="101"/>
      <c r="BP91" s="101"/>
      <c r="BQ91" s="101"/>
      <c r="BR91" s="101"/>
      <c r="BS91" s="101"/>
      <c r="BT91" s="101"/>
      <c r="BU91" s="101"/>
      <c r="BV91" s="101"/>
      <c r="BW91" s="101"/>
      <c r="BX91" s="101"/>
      <c r="BY91" s="101"/>
      <c r="BZ91" s="101"/>
      <c r="CA91" s="101"/>
      <c r="CB91" s="101"/>
      <c r="CC91" s="101"/>
      <c r="CD91" s="101"/>
      <c r="CE91" s="101"/>
      <c r="CF91" s="101"/>
      <c r="CG91" s="101"/>
      <c r="CH91" s="101"/>
      <c r="CI91" s="101"/>
      <c r="CJ91" s="101"/>
      <c r="CK91" s="101"/>
      <c r="CL91" s="101"/>
      <c r="CM91" s="101"/>
      <c r="CN91" s="101"/>
      <c r="CO91" s="101"/>
      <c r="CP91" s="101"/>
      <c r="CQ91" s="101"/>
      <c r="CR91" s="101"/>
      <c r="CS91" s="101"/>
      <c r="CT91" s="101"/>
      <c r="CU91" s="101"/>
      <c r="CV91" s="101"/>
      <c r="CW91" s="101"/>
      <c r="CX91" s="101"/>
      <c r="CY91" s="101"/>
      <c r="CZ91" s="101"/>
      <c r="DA91" s="101"/>
      <c r="DB91" s="101"/>
      <c r="DC91" s="101"/>
      <c r="DD91" s="101"/>
      <c r="DE91" s="101"/>
      <c r="DF91" s="101"/>
      <c r="DG91" s="101"/>
      <c r="DH91" s="101"/>
      <c r="DI91" s="101"/>
      <c r="DJ91" s="101"/>
      <c r="DK91" s="101"/>
      <c r="DL91" s="101"/>
      <c r="DM91" s="101"/>
      <c r="DN91" s="101"/>
      <c r="DO91" s="101"/>
      <c r="DP91" s="101"/>
      <c r="DQ91" s="101"/>
      <c r="DR91" s="101"/>
      <c r="DS91" s="101"/>
      <c r="DT91" s="101"/>
      <c r="DU91" s="101"/>
      <c r="DV91" s="101"/>
      <c r="DW91" s="101"/>
      <c r="DX91" s="101"/>
      <c r="DY91" s="101"/>
      <c r="DZ91" s="101"/>
      <c r="EA91" s="101"/>
      <c r="EB91" s="101"/>
      <c r="EC91" s="101"/>
      <c r="ED91" s="101"/>
      <c r="EE91" s="101"/>
      <c r="EF91" s="101"/>
      <c r="EG91" s="101"/>
      <c r="EH91" s="101"/>
      <c r="EI91" s="101"/>
      <c r="EJ91" s="101"/>
      <c r="EK91" s="101"/>
      <c r="EL91" s="101"/>
      <c r="EM91" s="101"/>
      <c r="EN91" s="101"/>
      <c r="EO91" s="101"/>
      <c r="EP91" s="101"/>
      <c r="EQ91" s="101"/>
      <c r="ER91" s="101"/>
      <c r="ES91" s="101"/>
      <c r="ET91" s="101"/>
      <c r="EU91" s="101"/>
      <c r="EV91" s="101"/>
      <c r="EW91" s="101"/>
      <c r="EX91" s="101"/>
      <c r="EY91" s="101"/>
      <c r="EZ91" s="101"/>
      <c r="FA91" s="101"/>
      <c r="FB91" s="101"/>
      <c r="FC91" s="101"/>
      <c r="FD91" s="101"/>
      <c r="FE91" s="101"/>
      <c r="FF91" s="101"/>
      <c r="FG91" s="101"/>
      <c r="FH91" s="101"/>
      <c r="FI91" s="101"/>
      <c r="FJ91" s="101"/>
      <c r="FK91" s="101"/>
      <c r="FL91" s="101"/>
      <c r="FM91" s="101"/>
      <c r="FN91" s="101"/>
      <c r="FO91" s="101"/>
      <c r="FP91" s="101"/>
      <c r="FQ91" s="101"/>
      <c r="FR91" s="101"/>
      <c r="FS91" s="101"/>
      <c r="FT91" s="101"/>
      <c r="FU91" s="101"/>
      <c r="FV91" s="101"/>
      <c r="FW91" s="101"/>
      <c r="FX91" s="101"/>
      <c r="FY91" s="101"/>
      <c r="FZ91" s="101"/>
      <c r="GA91" s="101"/>
      <c r="GB91" s="101"/>
      <c r="GC91" s="101"/>
      <c r="GD91" s="101"/>
      <c r="GE91" s="101"/>
      <c r="GF91" s="101"/>
      <c r="GG91" s="101"/>
      <c r="GH91" s="101"/>
      <c r="GI91" s="101"/>
      <c r="GJ91" s="101"/>
      <c r="GK91" s="101"/>
      <c r="GL91" s="101"/>
      <c r="GM91" s="101"/>
      <c r="GN91" s="101"/>
      <c r="GO91" s="101"/>
      <c r="GP91" s="101"/>
      <c r="GQ91" s="101"/>
      <c r="GR91" s="101"/>
      <c r="GS91" s="101"/>
      <c r="GT91" s="101"/>
      <c r="GU91" s="101"/>
      <c r="GV91" s="101"/>
      <c r="GW91" s="101"/>
      <c r="GX91" s="101"/>
      <c r="GY91" s="101"/>
      <c r="GZ91" s="101"/>
      <c r="HA91" s="101"/>
      <c r="HB91" s="101"/>
      <c r="HC91" s="101"/>
      <c r="HD91" s="101"/>
      <c r="HE91" s="101"/>
      <c r="HF91" s="101"/>
      <c r="HG91" s="101"/>
      <c r="HH91" s="101"/>
      <c r="HI91" s="101"/>
      <c r="HJ91" s="101"/>
      <c r="HK91" s="101"/>
      <c r="HL91" s="101"/>
      <c r="HM91" s="101"/>
    </row>
    <row r="92" spans="1:221" s="21" customFormat="1">
      <c r="A92" s="133" t="s">
        <v>43</v>
      </c>
      <c r="B92" s="134"/>
      <c r="C92" s="135"/>
      <c r="D92" s="40" t="str">
        <f>IFERROR((((2*(ABS((D90-D91))))/(D91+D90))*100),Refs!$C$14)</f>
        <v>N/A</v>
      </c>
      <c r="E92" s="41">
        <f>IFERROR((((2*(ABS((E90-E91))))/(E91+E90))*100),Refs!$C$14)</f>
        <v>28.571428571428569</v>
      </c>
      <c r="F92" s="41">
        <f>IFERROR((((2*(ABS((F90-F91))))/(F91+F90))*100),Refs!$C$14)</f>
        <v>0</v>
      </c>
      <c r="G92" s="41" t="str">
        <f>IFERROR((((2*(ABS((G90-G91))))/(G91+G90))*100),Refs!$C$14)</f>
        <v>N/A</v>
      </c>
      <c r="H92" s="41">
        <f>IFERROR((((2*(ABS((H90-H91))))/(H91+H90))*100),Refs!$C$14)</f>
        <v>5.2173913043478386</v>
      </c>
      <c r="I92" s="41" t="str">
        <f>IFERROR((((2*(ABS((I90-I91))))/(I91+I90))*100),Refs!$C$14)</f>
        <v>N/A</v>
      </c>
      <c r="J92" s="41" t="str">
        <f>IFERROR((((2*(ABS((J90-J91))))/(J91+J90))*100),Refs!$C$14)</f>
        <v>N/A</v>
      </c>
      <c r="K92" s="41">
        <f>IFERROR((((2*(ABS((K90-K91))))/(K91+K90))*100),Refs!$C$14)</f>
        <v>8.0367393800229632</v>
      </c>
      <c r="L92" s="41">
        <f>IFERROR((((2*(ABS((L90-L91))))/(L91+L90))*100),Refs!$C$14)</f>
        <v>20.000000000000004</v>
      </c>
      <c r="M92" s="41">
        <f>IFERROR((((2*(ABS((M90-M91))))/(M91+M90))*100),Refs!$C$14)</f>
        <v>3.7428803905614387</v>
      </c>
      <c r="N92" s="41" t="str">
        <f>IFERROR((((2*(ABS((N90-N91))))/(N91+N90))*100),Refs!$C$14)</f>
        <v>N/A</v>
      </c>
      <c r="O92" s="41">
        <f>IFERROR((((2*(ABS((O90-O91))))/(O91+O90))*100),Refs!$C$14)</f>
        <v>85.714285714285722</v>
      </c>
      <c r="P92" s="41">
        <f>IFERROR((((2*(ABS((P90-P91))))/(P91+P90))*100),Refs!$C$14)</f>
        <v>8.8461538461538467</v>
      </c>
      <c r="Q92" s="41" t="str">
        <f>IFERROR((((2*(ABS((Q90-Q91))))/(Q91+Q90))*100),Refs!$C$14)</f>
        <v>N/A</v>
      </c>
      <c r="R92" s="41">
        <f>IFERROR((((2*(ABS((R90-R91))))/(R91+R90))*100),Refs!$C$14)</f>
        <v>3.0303030303030329</v>
      </c>
      <c r="S92" s="41">
        <f>IFERROR((((2*(ABS((S90-S91))))/(S91+S90))*100),Refs!$C$14)</f>
        <v>3.92156862745097</v>
      </c>
      <c r="T92" s="41">
        <f>IFERROR((((2*(ABS((T90-T91))))/(T91+T90))*100),Refs!$C$14)</f>
        <v>3.563941299790347</v>
      </c>
      <c r="U92" s="41">
        <f>IFERROR((((2*(ABS((U90-U91))))/(U91+U90))*100),Refs!$C$14)</f>
        <v>3.2400589101620034</v>
      </c>
      <c r="V92" s="41">
        <f>IFERROR((((2*(ABS((V90-V91))))/(V91+V90))*100),Refs!$C$14)</f>
        <v>22.222222222222214</v>
      </c>
      <c r="W92" s="41">
        <f>IFERROR((((2*(ABS((W90-W91))))/(W91+W90))*100),Refs!$C$14)</f>
        <v>3.0664395229983037</v>
      </c>
      <c r="X92" s="41">
        <f>IFERROR((((2*(ABS((X90-X91))))/(X91+X90))*100),Refs!$C$14)</f>
        <v>5.2599388379205037</v>
      </c>
      <c r="Y92" s="42">
        <f>IFERROR((((2*(ABS((Y90-Y91))))/(Y91+Y90))*100),Refs!$C$14)</f>
        <v>20.85889570552148</v>
      </c>
      <c r="Z92" s="113">
        <f>IFERROR((((2*(ABS((Z90-Z91))))/(Z91+Z90))*100),Refs!$C$14)</f>
        <v>3.8986354775828458</v>
      </c>
      <c r="AA92" s="41" t="str">
        <f>IFERROR((((2*(ABS((AA90-AA91))))/(AA91+AA90))*100),Refs!$C$14)</f>
        <v>N/A</v>
      </c>
      <c r="AB92" s="41" t="str">
        <f>IFERROR((((2*(ABS((AB90-AB91))))/(AB91+AB90))*100),Refs!$C$14)</f>
        <v>N/A</v>
      </c>
      <c r="AC92" s="41">
        <f>IFERROR((((2*(ABS((AC90-AC91))))/(AC91+AC90))*100),Refs!$C$14)</f>
        <v>4.8242591316333563</v>
      </c>
      <c r="AD92" s="41" t="str">
        <f>IFERROR((((2*(ABS((AD90-AD91))))/(AD91+AD90))*100),Refs!$C$14)</f>
        <v>N/A</v>
      </c>
      <c r="AE92" s="41">
        <f>IFERROR((((2*(ABS((AE90-AE91))))/(AE91+AE90))*100),Refs!$C$14)</f>
        <v>4.0160642570281126</v>
      </c>
      <c r="AF92" s="41" t="str">
        <f>IFERROR((((2*(ABS((AF90-AF91))))/(AF91+AF90))*100),Refs!$C$14)</f>
        <v>N/A</v>
      </c>
      <c r="AG92" s="41">
        <f>IFERROR((((2*(ABS((AG90-AG91))))/(AG91+AG90))*100),Refs!$C$14)</f>
        <v>4.4444444444444482</v>
      </c>
      <c r="AH92" s="41">
        <f>IFERROR((((2*(ABS((AH90-AH91))))/(AH91+AH90))*100),Refs!$C$14)</f>
        <v>5.0632911392405102</v>
      </c>
      <c r="AI92" s="41" t="str">
        <f>IFERROR((((2*(ABS((AI90-AI91))))/(AI91+AI90))*100),Refs!$C$14)</f>
        <v>N/A</v>
      </c>
      <c r="AJ92" s="41">
        <f>IFERROR((((2*(ABS((AJ90-AJ91))))/(AJ91+AJ90))*100),Refs!$C$14)</f>
        <v>2.2813688212927756</v>
      </c>
      <c r="AK92" s="42" t="str">
        <f>IFERROR((((2*(ABS((AK90-AK91))))/(AK91+AK90))*100),Refs!$C$14)</f>
        <v>N/A</v>
      </c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BN92" s="104"/>
      <c r="BO92" s="104"/>
      <c r="BP92" s="104"/>
      <c r="BQ92" s="104"/>
      <c r="BR92" s="104"/>
      <c r="BS92" s="104"/>
      <c r="BT92" s="104"/>
      <c r="BU92" s="104"/>
      <c r="BV92" s="104"/>
      <c r="BW92" s="104"/>
      <c r="BX92" s="104"/>
      <c r="BY92" s="104"/>
      <c r="BZ92" s="104"/>
      <c r="CA92" s="104"/>
      <c r="CB92" s="104"/>
      <c r="CC92" s="104"/>
      <c r="CD92" s="104"/>
      <c r="CE92" s="104"/>
      <c r="CF92" s="104"/>
      <c r="CG92" s="104"/>
      <c r="CH92" s="104"/>
      <c r="CI92" s="104"/>
      <c r="CJ92" s="104"/>
      <c r="CK92" s="104"/>
      <c r="CL92" s="104"/>
      <c r="CM92" s="104"/>
      <c r="CN92" s="104"/>
      <c r="CO92" s="104"/>
      <c r="CP92" s="104"/>
      <c r="CQ92" s="104"/>
      <c r="CR92" s="104"/>
      <c r="CS92" s="104"/>
      <c r="CT92" s="104"/>
      <c r="CU92" s="104"/>
      <c r="CV92" s="104"/>
      <c r="CW92" s="104"/>
      <c r="CX92" s="104"/>
      <c r="CY92" s="104"/>
      <c r="CZ92" s="104"/>
      <c r="DA92" s="104"/>
      <c r="DB92" s="104"/>
      <c r="DC92" s="104"/>
      <c r="DD92" s="104"/>
      <c r="DE92" s="104"/>
      <c r="DF92" s="104"/>
      <c r="DG92" s="104"/>
      <c r="DH92" s="104"/>
      <c r="DI92" s="104"/>
      <c r="DJ92" s="104"/>
      <c r="DK92" s="104"/>
      <c r="DL92" s="104"/>
      <c r="DM92" s="104"/>
      <c r="DN92" s="104"/>
      <c r="DO92" s="104"/>
      <c r="DP92" s="104"/>
      <c r="DQ92" s="104"/>
      <c r="DR92" s="104"/>
      <c r="DS92" s="104"/>
      <c r="DT92" s="104"/>
      <c r="DU92" s="104"/>
      <c r="DV92" s="104"/>
      <c r="DW92" s="104"/>
      <c r="DX92" s="104"/>
      <c r="DY92" s="104"/>
      <c r="DZ92" s="104"/>
      <c r="EA92" s="104"/>
      <c r="EB92" s="104"/>
      <c r="EC92" s="104"/>
      <c r="ED92" s="104"/>
      <c r="EE92" s="104"/>
      <c r="EF92" s="104"/>
      <c r="EG92" s="104"/>
      <c r="EH92" s="104"/>
      <c r="EI92" s="104"/>
      <c r="EJ92" s="104"/>
      <c r="EK92" s="104"/>
      <c r="EL92" s="104"/>
      <c r="EM92" s="104"/>
      <c r="EN92" s="104"/>
      <c r="EO92" s="104"/>
      <c r="EP92" s="104"/>
      <c r="EQ92" s="104"/>
      <c r="ER92" s="104"/>
      <c r="ES92" s="104"/>
      <c r="ET92" s="104"/>
      <c r="EU92" s="104"/>
      <c r="EV92" s="104"/>
      <c r="EW92" s="104"/>
      <c r="EX92" s="104"/>
      <c r="EY92" s="104"/>
      <c r="EZ92" s="104"/>
      <c r="FA92" s="104"/>
      <c r="FB92" s="104"/>
      <c r="FC92" s="104"/>
      <c r="FD92" s="104"/>
      <c r="FE92" s="104"/>
      <c r="FF92" s="104"/>
      <c r="FG92" s="104"/>
      <c r="FH92" s="104"/>
      <c r="FI92" s="104"/>
      <c r="FJ92" s="104"/>
      <c r="FK92" s="104"/>
      <c r="FL92" s="104"/>
      <c r="FM92" s="104"/>
      <c r="FN92" s="104"/>
      <c r="FO92" s="104"/>
      <c r="FP92" s="104"/>
      <c r="FQ92" s="104"/>
      <c r="FR92" s="104"/>
      <c r="FS92" s="104"/>
      <c r="FT92" s="104"/>
      <c r="FU92" s="104"/>
      <c r="FV92" s="104"/>
      <c r="FW92" s="104"/>
      <c r="FX92" s="104"/>
      <c r="FY92" s="104"/>
      <c r="FZ92" s="104"/>
      <c r="GA92" s="104"/>
      <c r="GB92" s="104"/>
      <c r="GC92" s="104"/>
      <c r="GD92" s="104"/>
      <c r="GE92" s="104"/>
      <c r="GF92" s="104"/>
      <c r="GG92" s="104"/>
      <c r="GH92" s="104"/>
      <c r="GI92" s="104"/>
      <c r="GJ92" s="104"/>
      <c r="GK92" s="104"/>
      <c r="GL92" s="104"/>
      <c r="GM92" s="104"/>
      <c r="GN92" s="104"/>
      <c r="GO92" s="104"/>
      <c r="GP92" s="104"/>
      <c r="GQ92" s="104"/>
      <c r="GR92" s="104"/>
      <c r="GS92" s="104"/>
      <c r="GT92" s="104"/>
      <c r="GU92" s="104"/>
      <c r="GV92" s="104"/>
      <c r="GW92" s="104"/>
      <c r="GX92" s="104"/>
      <c r="GY92" s="104"/>
      <c r="GZ92" s="104"/>
      <c r="HA92" s="104"/>
      <c r="HB92" s="104"/>
      <c r="HC92" s="104"/>
      <c r="HD92" s="104"/>
      <c r="HE92" s="104"/>
      <c r="HF92" s="104"/>
      <c r="HG92" s="104"/>
      <c r="HH92" s="104"/>
      <c r="HI92" s="104"/>
      <c r="HJ92" s="104"/>
      <c r="HK92" s="104"/>
      <c r="HL92" s="104"/>
      <c r="HM92" s="104"/>
    </row>
    <row r="93" spans="1:221" s="13" customFormat="1" ht="82.5" customHeight="1">
      <c r="A93" s="136" t="s">
        <v>110</v>
      </c>
      <c r="B93" s="137"/>
      <c r="C93" s="138"/>
      <c r="D93" s="43"/>
      <c r="E93" s="44"/>
      <c r="F93" s="44"/>
      <c r="G93" s="27"/>
      <c r="H93" s="27"/>
      <c r="I93" s="44"/>
      <c r="J93" s="27"/>
      <c r="K93" s="44"/>
      <c r="L93" s="27"/>
      <c r="M93" s="27"/>
      <c r="N93" s="27"/>
      <c r="O93" s="26" t="s">
        <v>239</v>
      </c>
      <c r="P93" s="44"/>
      <c r="Q93" s="27"/>
      <c r="R93" s="44"/>
      <c r="S93" s="27"/>
      <c r="T93" s="27"/>
      <c r="U93" s="26"/>
      <c r="V93" s="44"/>
      <c r="W93" s="44"/>
      <c r="X93" s="27"/>
      <c r="Y93" s="123"/>
      <c r="Z93" s="114"/>
      <c r="AA93" s="27"/>
      <c r="AB93" s="44"/>
      <c r="AC93" s="27"/>
      <c r="AD93" s="44"/>
      <c r="AE93" s="45"/>
      <c r="AF93" s="27"/>
      <c r="AG93" s="46"/>
      <c r="AH93" s="27"/>
      <c r="AI93" s="27"/>
      <c r="AJ93" s="27"/>
      <c r="AK93" s="47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1"/>
      <c r="BE93" s="101"/>
      <c r="BF93" s="101"/>
      <c r="BG93" s="101"/>
      <c r="BH93" s="101"/>
      <c r="BI93" s="101"/>
      <c r="BJ93" s="101"/>
      <c r="BK93" s="101"/>
      <c r="BL93" s="101"/>
      <c r="BM93" s="101"/>
      <c r="BN93" s="101"/>
      <c r="BO93" s="101"/>
      <c r="BP93" s="101"/>
      <c r="BQ93" s="101"/>
      <c r="BR93" s="101"/>
      <c r="BS93" s="101"/>
      <c r="BT93" s="101"/>
      <c r="BU93" s="101"/>
      <c r="BV93" s="101"/>
      <c r="BW93" s="101"/>
      <c r="BX93" s="101"/>
      <c r="BY93" s="101"/>
      <c r="BZ93" s="101"/>
      <c r="CA93" s="101"/>
      <c r="CB93" s="101"/>
      <c r="CC93" s="101"/>
      <c r="CD93" s="101"/>
      <c r="CE93" s="101"/>
      <c r="CF93" s="101"/>
      <c r="CG93" s="101"/>
      <c r="CH93" s="101"/>
      <c r="CI93" s="101"/>
      <c r="CJ93" s="101"/>
      <c r="CK93" s="101"/>
      <c r="CL93" s="101"/>
      <c r="CM93" s="101"/>
      <c r="CN93" s="101"/>
      <c r="CO93" s="101"/>
      <c r="CP93" s="101"/>
      <c r="CQ93" s="101"/>
      <c r="CR93" s="101"/>
      <c r="CS93" s="101"/>
      <c r="CT93" s="101"/>
      <c r="CU93" s="101"/>
      <c r="CV93" s="101"/>
      <c r="CW93" s="101"/>
      <c r="CX93" s="101"/>
      <c r="CY93" s="101"/>
      <c r="CZ93" s="101"/>
      <c r="DA93" s="101"/>
      <c r="DB93" s="101"/>
      <c r="DC93" s="101"/>
      <c r="DD93" s="101"/>
      <c r="DE93" s="101"/>
      <c r="DF93" s="101"/>
      <c r="DG93" s="101"/>
      <c r="DH93" s="101"/>
      <c r="DI93" s="101"/>
      <c r="DJ93" s="101"/>
      <c r="DK93" s="101"/>
      <c r="DL93" s="101"/>
      <c r="DM93" s="101"/>
      <c r="DN93" s="101"/>
      <c r="DO93" s="101"/>
      <c r="DP93" s="101"/>
      <c r="DQ93" s="101"/>
      <c r="DR93" s="101"/>
      <c r="DS93" s="101"/>
      <c r="DT93" s="101"/>
      <c r="DU93" s="101"/>
      <c r="DV93" s="101"/>
      <c r="DW93" s="101"/>
      <c r="DX93" s="101"/>
      <c r="DY93" s="101"/>
      <c r="DZ93" s="101"/>
      <c r="EA93" s="101"/>
      <c r="EB93" s="101"/>
      <c r="EC93" s="101"/>
      <c r="ED93" s="101"/>
      <c r="EE93" s="101"/>
      <c r="EF93" s="101"/>
      <c r="EG93" s="101"/>
      <c r="EH93" s="101"/>
      <c r="EI93" s="101"/>
      <c r="EJ93" s="101"/>
      <c r="EK93" s="101"/>
      <c r="EL93" s="101"/>
      <c r="EM93" s="101"/>
      <c r="EN93" s="101"/>
      <c r="EO93" s="101"/>
      <c r="EP93" s="101"/>
      <c r="EQ93" s="101"/>
      <c r="ER93" s="101"/>
      <c r="ES93" s="101"/>
      <c r="ET93" s="101"/>
      <c r="EU93" s="101"/>
      <c r="EV93" s="101"/>
      <c r="EW93" s="101"/>
      <c r="EX93" s="101"/>
      <c r="EY93" s="101"/>
      <c r="EZ93" s="101"/>
      <c r="FA93" s="101"/>
      <c r="FB93" s="101"/>
      <c r="FC93" s="101"/>
      <c r="FD93" s="101"/>
      <c r="FE93" s="101"/>
      <c r="FF93" s="101"/>
      <c r="FG93" s="101"/>
      <c r="FH93" s="101"/>
      <c r="FI93" s="101"/>
      <c r="FJ93" s="101"/>
      <c r="FK93" s="101"/>
      <c r="FL93" s="101"/>
      <c r="FM93" s="101"/>
      <c r="FN93" s="101"/>
      <c r="FO93" s="101"/>
      <c r="FP93" s="101"/>
      <c r="FQ93" s="101"/>
      <c r="FR93" s="101"/>
      <c r="FS93" s="101"/>
      <c r="FT93" s="101"/>
      <c r="FU93" s="101"/>
      <c r="FV93" s="101"/>
      <c r="FW93" s="101"/>
      <c r="FX93" s="101"/>
      <c r="FY93" s="101"/>
      <c r="FZ93" s="101"/>
      <c r="GA93" s="101"/>
      <c r="GB93" s="101"/>
      <c r="GC93" s="101"/>
      <c r="GD93" s="101"/>
      <c r="GE93" s="101"/>
      <c r="GF93" s="101"/>
      <c r="GG93" s="101"/>
      <c r="GH93" s="101"/>
      <c r="GI93" s="101"/>
      <c r="GJ93" s="101"/>
      <c r="GK93" s="101"/>
      <c r="GL93" s="101"/>
      <c r="GM93" s="101"/>
      <c r="GN93" s="101"/>
      <c r="GO93" s="101"/>
      <c r="GP93" s="101"/>
      <c r="GQ93" s="101"/>
      <c r="GR93" s="101"/>
      <c r="GS93" s="101"/>
      <c r="GT93" s="101"/>
      <c r="GU93" s="101"/>
      <c r="GV93" s="101"/>
      <c r="GW93" s="101"/>
      <c r="GX93" s="101"/>
      <c r="GY93" s="101"/>
      <c r="GZ93" s="101"/>
      <c r="HA93" s="101"/>
      <c r="HB93" s="101"/>
      <c r="HC93" s="101"/>
      <c r="HD93" s="101"/>
      <c r="HE93" s="101"/>
      <c r="HF93" s="101"/>
      <c r="HG93" s="101"/>
      <c r="HH93" s="101"/>
      <c r="HI93" s="101"/>
      <c r="HJ93" s="101"/>
      <c r="HK93" s="101"/>
      <c r="HL93" s="101"/>
      <c r="HM93" s="101"/>
    </row>
    <row r="94" spans="1:221" s="13" customFormat="1">
      <c r="A94" s="136" t="s">
        <v>111</v>
      </c>
      <c r="B94" s="137"/>
      <c r="C94" s="138"/>
      <c r="D94" s="43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48" t="s">
        <v>114</v>
      </c>
      <c r="P94" s="27"/>
      <c r="Q94" s="27"/>
      <c r="R94" s="27"/>
      <c r="S94" s="27"/>
      <c r="T94" s="27"/>
      <c r="U94" s="48"/>
      <c r="V94" s="27"/>
      <c r="W94" s="27"/>
      <c r="X94" s="27"/>
      <c r="Y94" s="47"/>
      <c r="Z94" s="115"/>
      <c r="AA94" s="27"/>
      <c r="AB94" s="27"/>
      <c r="AC94" s="27"/>
      <c r="AD94" s="27"/>
      <c r="AE94" s="45"/>
      <c r="AF94" s="27"/>
      <c r="AG94" s="46"/>
      <c r="AH94" s="27"/>
      <c r="AI94" s="27"/>
      <c r="AJ94" s="27"/>
      <c r="AK94" s="47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AZ94" s="101"/>
      <c r="BA94" s="101"/>
      <c r="BB94" s="101"/>
      <c r="BC94" s="101"/>
      <c r="BD94" s="101"/>
      <c r="BE94" s="101"/>
      <c r="BF94" s="101"/>
      <c r="BG94" s="101"/>
      <c r="BH94" s="101"/>
      <c r="BI94" s="101"/>
      <c r="BJ94" s="101"/>
      <c r="BK94" s="101"/>
      <c r="BL94" s="101"/>
      <c r="BM94" s="101"/>
      <c r="BN94" s="101"/>
      <c r="BO94" s="101"/>
      <c r="BP94" s="101"/>
      <c r="BQ94" s="101"/>
      <c r="BR94" s="101"/>
      <c r="BS94" s="101"/>
      <c r="BT94" s="101"/>
      <c r="BU94" s="101"/>
      <c r="BV94" s="101"/>
      <c r="BW94" s="101"/>
      <c r="BX94" s="101"/>
      <c r="BY94" s="101"/>
      <c r="BZ94" s="101"/>
      <c r="CA94" s="101"/>
      <c r="CB94" s="101"/>
      <c r="CC94" s="101"/>
      <c r="CD94" s="101"/>
      <c r="CE94" s="101"/>
      <c r="CF94" s="101"/>
      <c r="CG94" s="101"/>
      <c r="CH94" s="101"/>
      <c r="CI94" s="101"/>
      <c r="CJ94" s="101"/>
      <c r="CK94" s="101"/>
      <c r="CL94" s="101"/>
      <c r="CM94" s="101"/>
      <c r="CN94" s="101"/>
      <c r="CO94" s="101"/>
      <c r="CP94" s="101"/>
      <c r="CQ94" s="101"/>
      <c r="CR94" s="101"/>
      <c r="CS94" s="101"/>
      <c r="CT94" s="101"/>
      <c r="CU94" s="101"/>
      <c r="CV94" s="101"/>
      <c r="CW94" s="101"/>
      <c r="CX94" s="101"/>
      <c r="CY94" s="101"/>
      <c r="CZ94" s="101"/>
      <c r="DA94" s="101"/>
      <c r="DB94" s="101"/>
      <c r="DC94" s="101"/>
      <c r="DD94" s="101"/>
      <c r="DE94" s="101"/>
      <c r="DF94" s="101"/>
      <c r="DG94" s="101"/>
      <c r="DH94" s="101"/>
      <c r="DI94" s="101"/>
      <c r="DJ94" s="101"/>
      <c r="DK94" s="101"/>
      <c r="DL94" s="101"/>
      <c r="DM94" s="101"/>
      <c r="DN94" s="101"/>
      <c r="DO94" s="101"/>
      <c r="DP94" s="101"/>
      <c r="DQ94" s="101"/>
      <c r="DR94" s="101"/>
      <c r="DS94" s="101"/>
      <c r="DT94" s="101"/>
      <c r="DU94" s="101"/>
      <c r="DV94" s="101"/>
      <c r="DW94" s="101"/>
      <c r="DX94" s="101"/>
      <c r="DY94" s="101"/>
      <c r="DZ94" s="101"/>
      <c r="EA94" s="101"/>
      <c r="EB94" s="101"/>
      <c r="EC94" s="101"/>
      <c r="ED94" s="101"/>
      <c r="EE94" s="101"/>
      <c r="EF94" s="101"/>
      <c r="EG94" s="101"/>
      <c r="EH94" s="101"/>
      <c r="EI94" s="101"/>
      <c r="EJ94" s="101"/>
      <c r="EK94" s="101"/>
      <c r="EL94" s="101"/>
      <c r="EM94" s="101"/>
      <c r="EN94" s="101"/>
      <c r="EO94" s="101"/>
      <c r="EP94" s="101"/>
      <c r="EQ94" s="101"/>
      <c r="ER94" s="101"/>
      <c r="ES94" s="101"/>
      <c r="ET94" s="101"/>
      <c r="EU94" s="101"/>
      <c r="EV94" s="101"/>
      <c r="EW94" s="101"/>
      <c r="EX94" s="101"/>
      <c r="EY94" s="101"/>
      <c r="EZ94" s="101"/>
      <c r="FA94" s="101"/>
      <c r="FB94" s="101"/>
      <c r="FC94" s="101"/>
      <c r="FD94" s="101"/>
      <c r="FE94" s="101"/>
      <c r="FF94" s="101"/>
      <c r="FG94" s="101"/>
      <c r="FH94" s="101"/>
      <c r="FI94" s="101"/>
      <c r="FJ94" s="101"/>
      <c r="FK94" s="101"/>
      <c r="FL94" s="101"/>
      <c r="FM94" s="101"/>
      <c r="FN94" s="101"/>
      <c r="FO94" s="101"/>
      <c r="FP94" s="101"/>
      <c r="FQ94" s="101"/>
      <c r="FR94" s="101"/>
      <c r="FS94" s="101"/>
      <c r="FT94" s="101"/>
      <c r="FU94" s="101"/>
      <c r="FV94" s="101"/>
      <c r="FW94" s="101"/>
      <c r="FX94" s="101"/>
      <c r="FY94" s="101"/>
      <c r="FZ94" s="101"/>
      <c r="GA94" s="101"/>
      <c r="GB94" s="101"/>
      <c r="GC94" s="101"/>
      <c r="GD94" s="101"/>
      <c r="GE94" s="101"/>
      <c r="GF94" s="101"/>
      <c r="GG94" s="101"/>
      <c r="GH94" s="101"/>
      <c r="GI94" s="101"/>
      <c r="GJ94" s="101"/>
      <c r="GK94" s="101"/>
      <c r="GL94" s="101"/>
      <c r="GM94" s="101"/>
      <c r="GN94" s="101"/>
      <c r="GO94" s="101"/>
      <c r="GP94" s="101"/>
      <c r="GQ94" s="101"/>
      <c r="GR94" s="101"/>
      <c r="GS94" s="101"/>
      <c r="GT94" s="101"/>
      <c r="GU94" s="101"/>
      <c r="GV94" s="101"/>
      <c r="GW94" s="101"/>
      <c r="GX94" s="101"/>
      <c r="GY94" s="101"/>
      <c r="GZ94" s="101"/>
      <c r="HA94" s="101"/>
      <c r="HB94" s="101"/>
      <c r="HC94" s="101"/>
      <c r="HD94" s="101"/>
      <c r="HE94" s="101"/>
      <c r="HF94" s="101"/>
      <c r="HG94" s="101"/>
      <c r="HH94" s="101"/>
      <c r="HI94" s="101"/>
      <c r="HJ94" s="101"/>
      <c r="HK94" s="101"/>
      <c r="HL94" s="101"/>
      <c r="HM94" s="101"/>
    </row>
    <row r="95" spans="1:221" s="14" customFormat="1" ht="26.25" thickBot="1">
      <c r="A95" s="139" t="s">
        <v>112</v>
      </c>
      <c r="B95" s="140"/>
      <c r="C95" s="141"/>
      <c r="D95" s="49"/>
      <c r="E95" s="50"/>
      <c r="F95" s="50"/>
      <c r="G95" s="51"/>
      <c r="H95" s="51"/>
      <c r="I95" s="50"/>
      <c r="J95" s="51"/>
      <c r="K95" s="50"/>
      <c r="L95" s="51"/>
      <c r="M95" s="51"/>
      <c r="N95" s="51"/>
      <c r="O95" s="52" t="s">
        <v>118</v>
      </c>
      <c r="P95" s="50"/>
      <c r="Q95" s="51"/>
      <c r="R95" s="50"/>
      <c r="S95" s="51"/>
      <c r="T95" s="51"/>
      <c r="U95" s="52"/>
      <c r="V95" s="50"/>
      <c r="W95" s="50"/>
      <c r="X95" s="51"/>
      <c r="Y95" s="124"/>
      <c r="Z95" s="116"/>
      <c r="AA95" s="51"/>
      <c r="AB95" s="50"/>
      <c r="AC95" s="51"/>
      <c r="AD95" s="50"/>
      <c r="AE95" s="53"/>
      <c r="AF95" s="51"/>
      <c r="AG95" s="54"/>
      <c r="AH95" s="51"/>
      <c r="AI95" s="51"/>
      <c r="AJ95" s="51"/>
      <c r="AK95" s="55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AZ95" s="101"/>
      <c r="BA95" s="101"/>
      <c r="BB95" s="101"/>
      <c r="BC95" s="101"/>
      <c r="BD95" s="101"/>
      <c r="BE95" s="101"/>
      <c r="BF95" s="101"/>
      <c r="BG95" s="101"/>
      <c r="BH95" s="101"/>
      <c r="BI95" s="101"/>
      <c r="BJ95" s="101"/>
      <c r="BK95" s="101"/>
      <c r="BL95" s="101"/>
      <c r="BM95" s="101"/>
      <c r="BN95" s="101"/>
      <c r="BO95" s="101"/>
      <c r="BP95" s="101"/>
      <c r="BQ95" s="101"/>
      <c r="BR95" s="101"/>
      <c r="BS95" s="101"/>
      <c r="BT95" s="101"/>
      <c r="BU95" s="101"/>
      <c r="BV95" s="101"/>
      <c r="BW95" s="101"/>
      <c r="BX95" s="101"/>
      <c r="BY95" s="101"/>
      <c r="BZ95" s="101"/>
      <c r="CA95" s="101"/>
      <c r="CB95" s="101"/>
      <c r="CC95" s="101"/>
      <c r="CD95" s="101"/>
      <c r="CE95" s="101"/>
      <c r="CF95" s="101"/>
      <c r="CG95" s="101"/>
      <c r="CH95" s="101"/>
      <c r="CI95" s="101"/>
      <c r="CJ95" s="101"/>
      <c r="CK95" s="101"/>
      <c r="CL95" s="101"/>
      <c r="CM95" s="101"/>
      <c r="CN95" s="101"/>
      <c r="CO95" s="101"/>
      <c r="CP95" s="101"/>
      <c r="CQ95" s="101"/>
      <c r="CR95" s="101"/>
      <c r="CS95" s="101"/>
      <c r="CT95" s="101"/>
      <c r="CU95" s="101"/>
      <c r="CV95" s="101"/>
      <c r="CW95" s="101"/>
      <c r="CX95" s="101"/>
      <c r="CY95" s="101"/>
      <c r="CZ95" s="101"/>
      <c r="DA95" s="101"/>
      <c r="DB95" s="101"/>
      <c r="DC95" s="101"/>
      <c r="DD95" s="101"/>
      <c r="DE95" s="101"/>
      <c r="DF95" s="101"/>
      <c r="DG95" s="101"/>
      <c r="DH95" s="101"/>
      <c r="DI95" s="101"/>
      <c r="DJ95" s="101"/>
      <c r="DK95" s="101"/>
      <c r="DL95" s="101"/>
      <c r="DM95" s="101"/>
      <c r="DN95" s="101"/>
      <c r="DO95" s="101"/>
      <c r="DP95" s="101"/>
      <c r="DQ95" s="101"/>
      <c r="DR95" s="101"/>
      <c r="DS95" s="101"/>
      <c r="DT95" s="101"/>
      <c r="DU95" s="101"/>
      <c r="DV95" s="101"/>
      <c r="DW95" s="101"/>
      <c r="DX95" s="101"/>
      <c r="DY95" s="101"/>
      <c r="DZ95" s="101"/>
      <c r="EA95" s="101"/>
      <c r="EB95" s="101"/>
      <c r="EC95" s="101"/>
      <c r="ED95" s="101"/>
      <c r="EE95" s="101"/>
      <c r="EF95" s="101"/>
      <c r="EG95" s="101"/>
      <c r="EH95" s="101"/>
      <c r="EI95" s="101"/>
      <c r="EJ95" s="101"/>
      <c r="EK95" s="101"/>
      <c r="EL95" s="101"/>
      <c r="EM95" s="101"/>
      <c r="EN95" s="101"/>
      <c r="EO95" s="101"/>
      <c r="EP95" s="101"/>
      <c r="EQ95" s="101"/>
      <c r="ER95" s="101"/>
      <c r="ES95" s="101"/>
      <c r="ET95" s="101"/>
      <c r="EU95" s="101"/>
      <c r="EV95" s="101"/>
      <c r="EW95" s="101"/>
      <c r="EX95" s="101"/>
      <c r="EY95" s="101"/>
      <c r="EZ95" s="101"/>
      <c r="FA95" s="101"/>
      <c r="FB95" s="101"/>
      <c r="FC95" s="101"/>
      <c r="FD95" s="101"/>
      <c r="FE95" s="101"/>
      <c r="FF95" s="101"/>
      <c r="FG95" s="101"/>
      <c r="FH95" s="101"/>
      <c r="FI95" s="101"/>
      <c r="FJ95" s="101"/>
      <c r="FK95" s="101"/>
      <c r="FL95" s="101"/>
      <c r="FM95" s="101"/>
      <c r="FN95" s="101"/>
      <c r="FO95" s="101"/>
      <c r="FP95" s="101"/>
      <c r="FQ95" s="101"/>
      <c r="FR95" s="101"/>
      <c r="FS95" s="101"/>
      <c r="FT95" s="101"/>
      <c r="FU95" s="101"/>
      <c r="FV95" s="101"/>
      <c r="FW95" s="101"/>
      <c r="FX95" s="101"/>
      <c r="FY95" s="101"/>
      <c r="FZ95" s="101"/>
      <c r="GA95" s="101"/>
      <c r="GB95" s="101"/>
      <c r="GC95" s="101"/>
      <c r="GD95" s="101"/>
      <c r="GE95" s="101"/>
      <c r="GF95" s="101"/>
      <c r="GG95" s="101"/>
      <c r="GH95" s="101"/>
      <c r="GI95" s="101"/>
      <c r="GJ95" s="101"/>
      <c r="GK95" s="101"/>
      <c r="GL95" s="101"/>
      <c r="GM95" s="101"/>
      <c r="GN95" s="101"/>
      <c r="GO95" s="101"/>
      <c r="GP95" s="101"/>
      <c r="GQ95" s="101"/>
      <c r="GR95" s="101"/>
      <c r="GS95" s="101"/>
      <c r="GT95" s="101"/>
      <c r="GU95" s="101"/>
      <c r="GV95" s="101"/>
      <c r="GW95" s="101"/>
      <c r="GX95" s="101"/>
      <c r="GY95" s="101"/>
      <c r="GZ95" s="101"/>
      <c r="HA95" s="101"/>
      <c r="HB95" s="101"/>
      <c r="HC95" s="101"/>
      <c r="HD95" s="101"/>
      <c r="HE95" s="101"/>
      <c r="HF95" s="101"/>
      <c r="HG95" s="101"/>
      <c r="HH95" s="101"/>
      <c r="HI95" s="101"/>
      <c r="HJ95" s="101"/>
      <c r="HK95" s="101"/>
      <c r="HL95" s="101"/>
      <c r="HM95" s="101"/>
    </row>
    <row r="96" spans="1:221" s="12" customFormat="1">
      <c r="A96" s="15" t="s">
        <v>235</v>
      </c>
      <c r="B96" s="16">
        <v>40514</v>
      </c>
      <c r="C96" s="17" t="s">
        <v>36</v>
      </c>
      <c r="D96" s="56" t="s">
        <v>68</v>
      </c>
      <c r="E96" s="57">
        <v>4</v>
      </c>
      <c r="F96" s="57">
        <v>0.3</v>
      </c>
      <c r="G96" s="57" t="s">
        <v>236</v>
      </c>
      <c r="H96" s="57">
        <v>23.8</v>
      </c>
      <c r="I96" s="58" t="s">
        <v>69</v>
      </c>
      <c r="J96" s="58" t="s">
        <v>68</v>
      </c>
      <c r="K96" s="58">
        <v>458</v>
      </c>
      <c r="L96" s="58">
        <v>0.15</v>
      </c>
      <c r="M96" s="58">
        <v>65.8</v>
      </c>
      <c r="N96" s="58" t="s">
        <v>38</v>
      </c>
      <c r="O96" s="58">
        <v>0.6</v>
      </c>
      <c r="P96" s="58">
        <v>547</v>
      </c>
      <c r="Q96" s="58" t="s">
        <v>69</v>
      </c>
      <c r="R96" s="58">
        <v>6.9</v>
      </c>
      <c r="S96" s="58">
        <v>2.4E-2</v>
      </c>
      <c r="T96" s="58">
        <v>101</v>
      </c>
      <c r="U96" s="58">
        <v>35800</v>
      </c>
      <c r="V96" s="59">
        <v>0.5</v>
      </c>
      <c r="W96" s="59">
        <v>30.8</v>
      </c>
      <c r="X96" s="59">
        <v>83.5</v>
      </c>
      <c r="Y96" s="125">
        <v>0.56000000000000005</v>
      </c>
      <c r="Z96" s="117">
        <v>511</v>
      </c>
      <c r="AA96" s="59" t="s">
        <v>39</v>
      </c>
      <c r="AB96" s="59" t="s">
        <v>37</v>
      </c>
      <c r="AC96" s="59">
        <v>7770</v>
      </c>
      <c r="AD96" s="59" t="s">
        <v>69</v>
      </c>
      <c r="AE96" s="60">
        <v>1260</v>
      </c>
      <c r="AF96" s="59" t="s">
        <v>237</v>
      </c>
      <c r="AG96" s="61">
        <v>0.21</v>
      </c>
      <c r="AH96" s="62">
        <v>4.74</v>
      </c>
      <c r="AI96" s="62" t="s">
        <v>120</v>
      </c>
      <c r="AJ96" s="62">
        <v>395</v>
      </c>
      <c r="AK96" s="63" t="s">
        <v>38</v>
      </c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AZ96" s="101"/>
      <c r="BA96" s="101"/>
      <c r="BB96" s="101"/>
      <c r="BC96" s="101"/>
      <c r="BD96" s="101"/>
      <c r="BE96" s="101"/>
      <c r="BF96" s="101"/>
      <c r="BG96" s="101"/>
      <c r="BH96" s="101"/>
      <c r="BI96" s="101"/>
      <c r="BJ96" s="101"/>
      <c r="BK96" s="101"/>
      <c r="BL96" s="101"/>
      <c r="BM96" s="101"/>
      <c r="BN96" s="101"/>
      <c r="BO96" s="101"/>
      <c r="BP96" s="101"/>
      <c r="BQ96" s="101"/>
      <c r="BR96" s="101"/>
      <c r="BS96" s="101"/>
      <c r="BT96" s="101"/>
      <c r="BU96" s="101"/>
      <c r="BV96" s="101"/>
      <c r="BW96" s="101"/>
      <c r="BX96" s="101"/>
      <c r="BY96" s="101"/>
      <c r="BZ96" s="101"/>
      <c r="CA96" s="101"/>
      <c r="CB96" s="101"/>
      <c r="CC96" s="101"/>
      <c r="CD96" s="101"/>
      <c r="CE96" s="101"/>
      <c r="CF96" s="101"/>
      <c r="CG96" s="101"/>
      <c r="CH96" s="101"/>
      <c r="CI96" s="101"/>
      <c r="CJ96" s="101"/>
      <c r="CK96" s="101"/>
      <c r="CL96" s="101"/>
      <c r="CM96" s="101"/>
      <c r="CN96" s="101"/>
      <c r="CO96" s="101"/>
      <c r="CP96" s="101"/>
      <c r="CQ96" s="101"/>
      <c r="CR96" s="101"/>
      <c r="CS96" s="101"/>
      <c r="CT96" s="101"/>
      <c r="CU96" s="101"/>
      <c r="CV96" s="101"/>
      <c r="CW96" s="101"/>
      <c r="CX96" s="101"/>
      <c r="CY96" s="101"/>
      <c r="CZ96" s="101"/>
      <c r="DA96" s="101"/>
      <c r="DB96" s="101"/>
      <c r="DC96" s="101"/>
      <c r="DD96" s="101"/>
      <c r="DE96" s="101"/>
      <c r="DF96" s="101"/>
      <c r="DG96" s="101"/>
      <c r="DH96" s="101"/>
      <c r="DI96" s="101"/>
      <c r="DJ96" s="101"/>
      <c r="DK96" s="101"/>
      <c r="DL96" s="101"/>
      <c r="DM96" s="101"/>
      <c r="DN96" s="101"/>
      <c r="DO96" s="101"/>
      <c r="DP96" s="101"/>
      <c r="DQ96" s="101"/>
      <c r="DR96" s="101"/>
      <c r="DS96" s="101"/>
      <c r="DT96" s="101"/>
      <c r="DU96" s="101"/>
      <c r="DV96" s="101"/>
      <c r="DW96" s="101"/>
      <c r="DX96" s="101"/>
      <c r="DY96" s="101"/>
      <c r="DZ96" s="101"/>
      <c r="EA96" s="101"/>
      <c r="EB96" s="101"/>
      <c r="EC96" s="101"/>
      <c r="ED96" s="101"/>
      <c r="EE96" s="101"/>
      <c r="EF96" s="101"/>
      <c r="EG96" s="101"/>
      <c r="EH96" s="101"/>
      <c r="EI96" s="101"/>
      <c r="EJ96" s="101"/>
      <c r="EK96" s="101"/>
      <c r="EL96" s="101"/>
      <c r="EM96" s="101"/>
      <c r="EN96" s="101"/>
      <c r="EO96" s="101"/>
      <c r="EP96" s="101"/>
      <c r="EQ96" s="101"/>
      <c r="ER96" s="101"/>
      <c r="ES96" s="101"/>
      <c r="ET96" s="101"/>
      <c r="EU96" s="101"/>
      <c r="EV96" s="101"/>
      <c r="EW96" s="101"/>
      <c r="EX96" s="101"/>
      <c r="EY96" s="101"/>
      <c r="EZ96" s="101"/>
      <c r="FA96" s="101"/>
      <c r="FB96" s="101"/>
      <c r="FC96" s="101"/>
      <c r="FD96" s="101"/>
      <c r="FE96" s="101"/>
      <c r="FF96" s="101"/>
      <c r="FG96" s="101"/>
      <c r="FH96" s="101"/>
      <c r="FI96" s="101"/>
      <c r="FJ96" s="101"/>
      <c r="FK96" s="101"/>
      <c r="FL96" s="101"/>
      <c r="FM96" s="101"/>
      <c r="FN96" s="101"/>
      <c r="FO96" s="101"/>
      <c r="FP96" s="101"/>
      <c r="FQ96" s="101"/>
      <c r="FR96" s="101"/>
      <c r="FS96" s="101"/>
      <c r="FT96" s="101"/>
      <c r="FU96" s="101"/>
      <c r="FV96" s="101"/>
      <c r="FW96" s="101"/>
      <c r="FX96" s="101"/>
      <c r="FY96" s="101"/>
      <c r="FZ96" s="101"/>
      <c r="GA96" s="101"/>
      <c r="GB96" s="101"/>
      <c r="GC96" s="101"/>
      <c r="GD96" s="101"/>
      <c r="GE96" s="101"/>
      <c r="GF96" s="101"/>
      <c r="GG96" s="101"/>
      <c r="GH96" s="101"/>
      <c r="GI96" s="101"/>
      <c r="GJ96" s="101"/>
      <c r="GK96" s="101"/>
      <c r="GL96" s="101"/>
      <c r="GM96" s="101"/>
      <c r="GN96" s="101"/>
      <c r="GO96" s="101"/>
      <c r="GP96" s="101"/>
      <c r="GQ96" s="101"/>
      <c r="GR96" s="101"/>
      <c r="GS96" s="101"/>
      <c r="GT96" s="101"/>
      <c r="GU96" s="101"/>
      <c r="GV96" s="101"/>
      <c r="GW96" s="101"/>
      <c r="GX96" s="101"/>
      <c r="GY96" s="101"/>
      <c r="GZ96" s="101"/>
      <c r="HA96" s="101"/>
      <c r="HB96" s="101"/>
      <c r="HC96" s="101"/>
      <c r="HD96" s="101"/>
      <c r="HE96" s="101"/>
      <c r="HF96" s="101"/>
      <c r="HG96" s="101"/>
      <c r="HH96" s="101"/>
      <c r="HI96" s="101"/>
      <c r="HJ96" s="101"/>
      <c r="HK96" s="101"/>
      <c r="HL96" s="101"/>
      <c r="HM96" s="101"/>
    </row>
    <row r="97" spans="1:221" s="12" customFormat="1">
      <c r="A97" s="18" t="s">
        <v>235</v>
      </c>
      <c r="B97" s="19">
        <v>40514</v>
      </c>
      <c r="C97" s="20" t="s">
        <v>155</v>
      </c>
      <c r="D97" s="64" t="s">
        <v>68</v>
      </c>
      <c r="E97" s="65">
        <v>3</v>
      </c>
      <c r="F97" s="65">
        <v>0.2</v>
      </c>
      <c r="G97" s="65" t="s">
        <v>236</v>
      </c>
      <c r="H97" s="65">
        <v>23.2</v>
      </c>
      <c r="I97" s="66" t="s">
        <v>69</v>
      </c>
      <c r="J97" s="66" t="s">
        <v>68</v>
      </c>
      <c r="K97" s="66">
        <v>466</v>
      </c>
      <c r="L97" s="66">
        <v>0.18</v>
      </c>
      <c r="M97" s="66">
        <v>66.099999999999994</v>
      </c>
      <c r="N97" s="66" t="s">
        <v>38</v>
      </c>
      <c r="O97" s="66">
        <v>0.5</v>
      </c>
      <c r="P97" s="66">
        <v>558</v>
      </c>
      <c r="Q97" s="66" t="s">
        <v>69</v>
      </c>
      <c r="R97" s="66">
        <v>6.8</v>
      </c>
      <c r="S97" s="66">
        <v>2.4E-2</v>
      </c>
      <c r="T97" s="66">
        <v>101</v>
      </c>
      <c r="U97" s="66">
        <v>35900</v>
      </c>
      <c r="V97" s="67" t="s">
        <v>244</v>
      </c>
      <c r="W97" s="67">
        <v>30.9</v>
      </c>
      <c r="X97" s="67">
        <v>81.400000000000006</v>
      </c>
      <c r="Y97" s="126">
        <v>0.53</v>
      </c>
      <c r="Z97" s="118">
        <v>520</v>
      </c>
      <c r="AA97" s="67" t="s">
        <v>39</v>
      </c>
      <c r="AB97" s="67" t="s">
        <v>37</v>
      </c>
      <c r="AC97" s="67">
        <v>7920</v>
      </c>
      <c r="AD97" s="67" t="s">
        <v>69</v>
      </c>
      <c r="AE97" s="68">
        <v>1240</v>
      </c>
      <c r="AF97" s="67">
        <v>4</v>
      </c>
      <c r="AG97" s="69">
        <v>0.22</v>
      </c>
      <c r="AH97" s="70">
        <v>4.72</v>
      </c>
      <c r="AI97" s="70" t="s">
        <v>120</v>
      </c>
      <c r="AJ97" s="70">
        <v>399</v>
      </c>
      <c r="AK97" s="71" t="s">
        <v>38</v>
      </c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AZ97" s="101"/>
      <c r="BA97" s="101"/>
      <c r="BB97" s="101"/>
      <c r="BC97" s="101"/>
      <c r="BD97" s="101"/>
      <c r="BE97" s="101"/>
      <c r="BF97" s="101"/>
      <c r="BG97" s="101"/>
      <c r="BH97" s="101"/>
      <c r="BI97" s="101"/>
      <c r="BJ97" s="101"/>
      <c r="BK97" s="101"/>
      <c r="BL97" s="101"/>
      <c r="BM97" s="101"/>
      <c r="BN97" s="101"/>
      <c r="BO97" s="101"/>
      <c r="BP97" s="101"/>
      <c r="BQ97" s="101"/>
      <c r="BR97" s="101"/>
      <c r="BS97" s="101"/>
      <c r="BT97" s="101"/>
      <c r="BU97" s="101"/>
      <c r="BV97" s="101"/>
      <c r="BW97" s="101"/>
      <c r="BX97" s="101"/>
      <c r="BY97" s="101"/>
      <c r="BZ97" s="101"/>
      <c r="CA97" s="101"/>
      <c r="CB97" s="101"/>
      <c r="CC97" s="101"/>
      <c r="CD97" s="101"/>
      <c r="CE97" s="101"/>
      <c r="CF97" s="101"/>
      <c r="CG97" s="101"/>
      <c r="CH97" s="101"/>
      <c r="CI97" s="101"/>
      <c r="CJ97" s="101"/>
      <c r="CK97" s="101"/>
      <c r="CL97" s="101"/>
      <c r="CM97" s="101"/>
      <c r="CN97" s="101"/>
      <c r="CO97" s="101"/>
      <c r="CP97" s="101"/>
      <c r="CQ97" s="101"/>
      <c r="CR97" s="101"/>
      <c r="CS97" s="101"/>
      <c r="CT97" s="101"/>
      <c r="CU97" s="101"/>
      <c r="CV97" s="101"/>
      <c r="CW97" s="101"/>
      <c r="CX97" s="101"/>
      <c r="CY97" s="101"/>
      <c r="CZ97" s="101"/>
      <c r="DA97" s="101"/>
      <c r="DB97" s="101"/>
      <c r="DC97" s="101"/>
      <c r="DD97" s="101"/>
      <c r="DE97" s="101"/>
      <c r="DF97" s="101"/>
      <c r="DG97" s="101"/>
      <c r="DH97" s="101"/>
      <c r="DI97" s="101"/>
      <c r="DJ97" s="101"/>
      <c r="DK97" s="101"/>
      <c r="DL97" s="101"/>
      <c r="DM97" s="101"/>
      <c r="DN97" s="101"/>
      <c r="DO97" s="101"/>
      <c r="DP97" s="101"/>
      <c r="DQ97" s="101"/>
      <c r="DR97" s="101"/>
      <c r="DS97" s="101"/>
      <c r="DT97" s="101"/>
      <c r="DU97" s="101"/>
      <c r="DV97" s="101"/>
      <c r="DW97" s="101"/>
      <c r="DX97" s="101"/>
      <c r="DY97" s="101"/>
      <c r="DZ97" s="101"/>
      <c r="EA97" s="101"/>
      <c r="EB97" s="101"/>
      <c r="EC97" s="101"/>
      <c r="ED97" s="101"/>
      <c r="EE97" s="101"/>
      <c r="EF97" s="101"/>
      <c r="EG97" s="101"/>
      <c r="EH97" s="101"/>
      <c r="EI97" s="101"/>
      <c r="EJ97" s="101"/>
      <c r="EK97" s="101"/>
      <c r="EL97" s="101"/>
      <c r="EM97" s="101"/>
      <c r="EN97" s="101"/>
      <c r="EO97" s="101"/>
      <c r="EP97" s="101"/>
      <c r="EQ97" s="101"/>
      <c r="ER97" s="101"/>
      <c r="ES97" s="101"/>
      <c r="ET97" s="101"/>
      <c r="EU97" s="101"/>
      <c r="EV97" s="101"/>
      <c r="EW97" s="101"/>
      <c r="EX97" s="101"/>
      <c r="EY97" s="101"/>
      <c r="EZ97" s="101"/>
      <c r="FA97" s="101"/>
      <c r="FB97" s="101"/>
      <c r="FC97" s="101"/>
      <c r="FD97" s="101"/>
      <c r="FE97" s="101"/>
      <c r="FF97" s="101"/>
      <c r="FG97" s="101"/>
      <c r="FH97" s="101"/>
      <c r="FI97" s="101"/>
      <c r="FJ97" s="101"/>
      <c r="FK97" s="101"/>
      <c r="FL97" s="101"/>
      <c r="FM97" s="101"/>
      <c r="FN97" s="101"/>
      <c r="FO97" s="101"/>
      <c r="FP97" s="101"/>
      <c r="FQ97" s="101"/>
      <c r="FR97" s="101"/>
      <c r="FS97" s="101"/>
      <c r="FT97" s="101"/>
      <c r="FU97" s="101"/>
      <c r="FV97" s="101"/>
      <c r="FW97" s="101"/>
      <c r="FX97" s="101"/>
      <c r="FY97" s="101"/>
      <c r="FZ97" s="101"/>
      <c r="GA97" s="101"/>
      <c r="GB97" s="101"/>
      <c r="GC97" s="101"/>
      <c r="GD97" s="101"/>
      <c r="GE97" s="101"/>
      <c r="GF97" s="101"/>
      <c r="GG97" s="101"/>
      <c r="GH97" s="101"/>
      <c r="GI97" s="101"/>
      <c r="GJ97" s="101"/>
      <c r="GK97" s="101"/>
      <c r="GL97" s="101"/>
      <c r="GM97" s="101"/>
      <c r="GN97" s="101"/>
      <c r="GO97" s="101"/>
      <c r="GP97" s="101"/>
      <c r="GQ97" s="101"/>
      <c r="GR97" s="101"/>
      <c r="GS97" s="101"/>
      <c r="GT97" s="101"/>
      <c r="GU97" s="101"/>
      <c r="GV97" s="101"/>
      <c r="GW97" s="101"/>
      <c r="GX97" s="101"/>
      <c r="GY97" s="101"/>
      <c r="GZ97" s="101"/>
      <c r="HA97" s="101"/>
      <c r="HB97" s="101"/>
      <c r="HC97" s="101"/>
      <c r="HD97" s="101"/>
      <c r="HE97" s="101"/>
      <c r="HF97" s="101"/>
      <c r="HG97" s="101"/>
      <c r="HH97" s="101"/>
      <c r="HI97" s="101"/>
      <c r="HJ97" s="101"/>
      <c r="HK97" s="101"/>
      <c r="HL97" s="101"/>
      <c r="HM97" s="101"/>
    </row>
    <row r="98" spans="1:221" s="21" customFormat="1">
      <c r="A98" s="133" t="s">
        <v>43</v>
      </c>
      <c r="B98" s="134"/>
      <c r="C98" s="135"/>
      <c r="D98" s="40" t="str">
        <f>IFERROR((((2*(ABS((D96-D97))))/(D97+D96))*100),Refs!$C$14)</f>
        <v>N/A</v>
      </c>
      <c r="E98" s="41">
        <f>IFERROR((((2*(ABS((E96-E97))))/(E97+E96))*100),Refs!$C$14)</f>
        <v>28.571428571428569</v>
      </c>
      <c r="F98" s="41">
        <f>IFERROR((((2*(ABS((F96-F97))))/(F97+F96))*100),Refs!$C$14)</f>
        <v>39.999999999999993</v>
      </c>
      <c r="G98" s="41" t="str">
        <f>IFERROR((((2*(ABS((G96-G97))))/(G97+G96))*100),Refs!$C$14)</f>
        <v>N/A</v>
      </c>
      <c r="H98" s="41">
        <f>IFERROR((((2*(ABS((H96-H97))))/(H97+H96))*100),Refs!$C$14)</f>
        <v>2.553191489361708</v>
      </c>
      <c r="I98" s="41" t="str">
        <f>IFERROR((((2*(ABS((I96-I97))))/(I97+I96))*100),Refs!$C$14)</f>
        <v>N/A</v>
      </c>
      <c r="J98" s="41" t="str">
        <f>IFERROR((((2*(ABS((J96-J97))))/(J97+J96))*100),Refs!$C$14)</f>
        <v>N/A</v>
      </c>
      <c r="K98" s="41">
        <f>IFERROR((((2*(ABS((K96-K97))))/(K97+K96))*100),Refs!$C$14)</f>
        <v>1.7316017316017316</v>
      </c>
      <c r="L98" s="41">
        <f>IFERROR((((2*(ABS((L96-L97))))/(L97+L96))*100),Refs!$C$14)</f>
        <v>18.181818181818183</v>
      </c>
      <c r="M98" s="41">
        <f>IFERROR((((2*(ABS((M96-M97))))/(M97+M96))*100),Refs!$C$14)</f>
        <v>0.45489006823350597</v>
      </c>
      <c r="N98" s="41" t="str">
        <f>IFERROR((((2*(ABS((N96-N97))))/(N97+N96))*100),Refs!$C$14)</f>
        <v>N/A</v>
      </c>
      <c r="O98" s="41">
        <f>IFERROR((((2*(ABS((O96-O97))))/(O97+O96))*100),Refs!$C$14)</f>
        <v>18.181818181818176</v>
      </c>
      <c r="P98" s="41">
        <f>IFERROR((((2*(ABS((P96-P97))))/(P97+P96))*100),Refs!$C$14)</f>
        <v>1.9909502262443437</v>
      </c>
      <c r="Q98" s="41" t="str">
        <f>IFERROR((((2*(ABS((Q96-Q97))))/(Q97+Q96))*100),Refs!$C$14)</f>
        <v>N/A</v>
      </c>
      <c r="R98" s="41">
        <f>IFERROR((((2*(ABS((R96-R97))))/(R97+R96))*100),Refs!$C$14)</f>
        <v>1.4598540145985481</v>
      </c>
      <c r="S98" s="41">
        <f>IFERROR((((2*(ABS((S96-S97))))/(S97+S96))*100),Refs!$C$14)</f>
        <v>0</v>
      </c>
      <c r="T98" s="41">
        <f>IFERROR((((2*(ABS((T96-T97))))/(T97+T96))*100),Refs!$C$14)</f>
        <v>0</v>
      </c>
      <c r="U98" s="41">
        <f>IFERROR((((2*(ABS((U96-U97))))/(U97+U96))*100),Refs!$C$14)</f>
        <v>0.2789400278940028</v>
      </c>
      <c r="V98" s="41" t="str">
        <f>IFERROR((((2*(ABS((V96-V97))))/(V97+V96))*100),Refs!$C$14)</f>
        <v>N/A</v>
      </c>
      <c r="W98" s="41">
        <f>IFERROR((((2*(ABS((W96-W97))))/(W97+W96))*100),Refs!$C$14)</f>
        <v>0.32414910858994445</v>
      </c>
      <c r="X98" s="41">
        <f>IFERROR((((2*(ABS((X96-X97))))/(X97+X96))*100),Refs!$C$14)</f>
        <v>2.5469981807155784</v>
      </c>
      <c r="Y98" s="42">
        <f>IFERROR((((2*(ABS((Y96-Y97))))/(Y97+Y96))*100),Refs!$C$14)</f>
        <v>5.5045871559633071</v>
      </c>
      <c r="Z98" s="113">
        <f>IFERROR((((2*(ABS((Z96-Z97))))/(Z97+Z96))*100),Refs!$C$14)</f>
        <v>1.7458777885548011</v>
      </c>
      <c r="AA98" s="41" t="str">
        <f>IFERROR((((2*(ABS((AA96-AA97))))/(AA97+AA96))*100),Refs!$C$14)</f>
        <v>N/A</v>
      </c>
      <c r="AB98" s="41" t="str">
        <f>IFERROR((((2*(ABS((AB96-AB97))))/(AB97+AB96))*100),Refs!$C$14)</f>
        <v>N/A</v>
      </c>
      <c r="AC98" s="41">
        <f>IFERROR((((2*(ABS((AC96-AC97))))/(AC97+AC96))*100),Refs!$C$14)</f>
        <v>1.9120458891013385</v>
      </c>
      <c r="AD98" s="41" t="str">
        <f>IFERROR((((2*(ABS((AD96-AD97))))/(AD97+AD96))*100),Refs!$C$14)</f>
        <v>N/A</v>
      </c>
      <c r="AE98" s="41">
        <f>IFERROR((((2*(ABS((AE96-AE97))))/(AE97+AE96))*100),Refs!$C$14)</f>
        <v>1.6</v>
      </c>
      <c r="AF98" s="41" t="str">
        <f>IFERROR((((2*(ABS((AF96-AF97))))/(AF97+AF96))*100),Refs!$C$14)</f>
        <v>N/A</v>
      </c>
      <c r="AG98" s="41">
        <f>IFERROR((((2*(ABS((AG96-AG97))))/(AG97+AG96))*100),Refs!$C$14)</f>
        <v>4.6511627906976782</v>
      </c>
      <c r="AH98" s="41">
        <f>IFERROR((((2*(ABS((AH96-AH97))))/(AH97+AH96))*100),Refs!$C$14)</f>
        <v>0.42283298097252559</v>
      </c>
      <c r="AI98" s="41" t="str">
        <f>IFERROR((((2*(ABS((AI96-AI97))))/(AI97+AI96))*100),Refs!$C$14)</f>
        <v>N/A</v>
      </c>
      <c r="AJ98" s="41">
        <f>IFERROR((((2*(ABS((AJ96-AJ97))))/(AJ97+AJ96))*100),Refs!$C$14)</f>
        <v>1.0075566750629723</v>
      </c>
      <c r="AK98" s="42" t="str">
        <f>IFERROR((((2*(ABS((AK96-AK97))))/(AK97+AK96))*100),Refs!$C$14)</f>
        <v>N/A</v>
      </c>
      <c r="AL98" s="104"/>
      <c r="AM98" s="104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  <c r="BF98" s="104"/>
      <c r="BG98" s="104"/>
      <c r="BH98" s="104"/>
      <c r="BI98" s="104"/>
      <c r="BJ98" s="104"/>
      <c r="BK98" s="104"/>
      <c r="BL98" s="104"/>
      <c r="BM98" s="104"/>
      <c r="BN98" s="104"/>
      <c r="BO98" s="104"/>
      <c r="BP98" s="104"/>
      <c r="BQ98" s="104"/>
      <c r="BR98" s="104"/>
      <c r="BS98" s="104"/>
      <c r="BT98" s="104"/>
      <c r="BU98" s="104"/>
      <c r="BV98" s="104"/>
      <c r="BW98" s="104"/>
      <c r="BX98" s="104"/>
      <c r="BY98" s="104"/>
      <c r="BZ98" s="104"/>
      <c r="CA98" s="104"/>
      <c r="CB98" s="104"/>
      <c r="CC98" s="104"/>
      <c r="CD98" s="104"/>
      <c r="CE98" s="104"/>
      <c r="CF98" s="104"/>
      <c r="CG98" s="104"/>
      <c r="CH98" s="104"/>
      <c r="CI98" s="104"/>
      <c r="CJ98" s="104"/>
      <c r="CK98" s="104"/>
      <c r="CL98" s="104"/>
      <c r="CM98" s="104"/>
      <c r="CN98" s="104"/>
      <c r="CO98" s="104"/>
      <c r="CP98" s="104"/>
      <c r="CQ98" s="104"/>
      <c r="CR98" s="104"/>
      <c r="CS98" s="104"/>
      <c r="CT98" s="104"/>
      <c r="CU98" s="104"/>
      <c r="CV98" s="104"/>
      <c r="CW98" s="104"/>
      <c r="CX98" s="104"/>
      <c r="CY98" s="104"/>
      <c r="CZ98" s="104"/>
      <c r="DA98" s="104"/>
      <c r="DB98" s="104"/>
      <c r="DC98" s="104"/>
      <c r="DD98" s="104"/>
      <c r="DE98" s="104"/>
      <c r="DF98" s="104"/>
      <c r="DG98" s="104"/>
      <c r="DH98" s="104"/>
      <c r="DI98" s="104"/>
      <c r="DJ98" s="104"/>
      <c r="DK98" s="104"/>
      <c r="DL98" s="104"/>
      <c r="DM98" s="104"/>
      <c r="DN98" s="104"/>
      <c r="DO98" s="104"/>
      <c r="DP98" s="104"/>
      <c r="DQ98" s="104"/>
      <c r="DR98" s="104"/>
      <c r="DS98" s="104"/>
      <c r="DT98" s="104"/>
      <c r="DU98" s="104"/>
      <c r="DV98" s="104"/>
      <c r="DW98" s="104"/>
      <c r="DX98" s="104"/>
      <c r="DY98" s="104"/>
      <c r="DZ98" s="104"/>
      <c r="EA98" s="104"/>
      <c r="EB98" s="104"/>
      <c r="EC98" s="104"/>
      <c r="ED98" s="104"/>
      <c r="EE98" s="104"/>
      <c r="EF98" s="104"/>
      <c r="EG98" s="104"/>
      <c r="EH98" s="104"/>
      <c r="EI98" s="104"/>
      <c r="EJ98" s="104"/>
      <c r="EK98" s="104"/>
      <c r="EL98" s="104"/>
      <c r="EM98" s="104"/>
      <c r="EN98" s="104"/>
      <c r="EO98" s="104"/>
      <c r="EP98" s="104"/>
      <c r="EQ98" s="104"/>
      <c r="ER98" s="104"/>
      <c r="ES98" s="104"/>
      <c r="ET98" s="104"/>
      <c r="EU98" s="104"/>
      <c r="EV98" s="104"/>
      <c r="EW98" s="104"/>
      <c r="EX98" s="104"/>
      <c r="EY98" s="104"/>
      <c r="EZ98" s="104"/>
      <c r="FA98" s="104"/>
      <c r="FB98" s="104"/>
      <c r="FC98" s="104"/>
      <c r="FD98" s="104"/>
      <c r="FE98" s="104"/>
      <c r="FF98" s="104"/>
      <c r="FG98" s="104"/>
      <c r="FH98" s="104"/>
      <c r="FI98" s="104"/>
      <c r="FJ98" s="104"/>
      <c r="FK98" s="104"/>
      <c r="FL98" s="104"/>
      <c r="FM98" s="104"/>
      <c r="FN98" s="104"/>
      <c r="FO98" s="104"/>
      <c r="FP98" s="104"/>
      <c r="FQ98" s="104"/>
      <c r="FR98" s="104"/>
      <c r="FS98" s="104"/>
      <c r="FT98" s="104"/>
      <c r="FU98" s="104"/>
      <c r="FV98" s="104"/>
      <c r="FW98" s="104"/>
      <c r="FX98" s="104"/>
      <c r="FY98" s="104"/>
      <c r="FZ98" s="104"/>
      <c r="GA98" s="104"/>
      <c r="GB98" s="104"/>
      <c r="GC98" s="104"/>
      <c r="GD98" s="104"/>
      <c r="GE98" s="104"/>
      <c r="GF98" s="104"/>
      <c r="GG98" s="104"/>
      <c r="GH98" s="104"/>
      <c r="GI98" s="104"/>
      <c r="GJ98" s="104"/>
      <c r="GK98" s="104"/>
      <c r="GL98" s="104"/>
      <c r="GM98" s="104"/>
      <c r="GN98" s="104"/>
      <c r="GO98" s="104"/>
      <c r="GP98" s="104"/>
      <c r="GQ98" s="104"/>
      <c r="GR98" s="104"/>
      <c r="GS98" s="104"/>
      <c r="GT98" s="104"/>
      <c r="GU98" s="104"/>
      <c r="GV98" s="104"/>
      <c r="GW98" s="104"/>
      <c r="GX98" s="104"/>
      <c r="GY98" s="104"/>
      <c r="GZ98" s="104"/>
      <c r="HA98" s="104"/>
      <c r="HB98" s="104"/>
      <c r="HC98" s="104"/>
      <c r="HD98" s="104"/>
      <c r="HE98" s="104"/>
      <c r="HF98" s="104"/>
      <c r="HG98" s="104"/>
      <c r="HH98" s="104"/>
      <c r="HI98" s="104"/>
      <c r="HJ98" s="104"/>
      <c r="HK98" s="104"/>
      <c r="HL98" s="104"/>
      <c r="HM98" s="104"/>
    </row>
    <row r="99" spans="1:221" s="13" customFormat="1">
      <c r="A99" s="136" t="s">
        <v>110</v>
      </c>
      <c r="B99" s="137"/>
      <c r="C99" s="138"/>
      <c r="D99" s="43"/>
      <c r="E99" s="44"/>
      <c r="F99" s="44"/>
      <c r="G99" s="27"/>
      <c r="H99" s="27"/>
      <c r="I99" s="44"/>
      <c r="J99" s="27"/>
      <c r="K99" s="44"/>
      <c r="L99" s="27"/>
      <c r="M99" s="27"/>
      <c r="N99" s="27"/>
      <c r="O99" s="44"/>
      <c r="P99" s="44"/>
      <c r="Q99" s="27"/>
      <c r="R99" s="44"/>
      <c r="S99" s="27"/>
      <c r="T99" s="27"/>
      <c r="U99" s="44"/>
      <c r="V99" s="44"/>
      <c r="W99" s="44"/>
      <c r="X99" s="27"/>
      <c r="Y99" s="127"/>
      <c r="Z99" s="114"/>
      <c r="AA99" s="27"/>
      <c r="AB99" s="44"/>
      <c r="AC99" s="27"/>
      <c r="AD99" s="44"/>
      <c r="AE99" s="45"/>
      <c r="AF99" s="27"/>
      <c r="AG99" s="46"/>
      <c r="AH99" s="27"/>
      <c r="AI99" s="27"/>
      <c r="AJ99" s="24"/>
      <c r="AK99" s="47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AZ99" s="101"/>
      <c r="BA99" s="101"/>
      <c r="BB99" s="101"/>
      <c r="BC99" s="101"/>
      <c r="BD99" s="101"/>
      <c r="BE99" s="101"/>
      <c r="BF99" s="101"/>
      <c r="BG99" s="101"/>
      <c r="BH99" s="101"/>
      <c r="BI99" s="101"/>
      <c r="BJ99" s="101"/>
      <c r="BK99" s="101"/>
      <c r="BL99" s="101"/>
      <c r="BM99" s="101"/>
      <c r="BN99" s="101"/>
      <c r="BO99" s="101"/>
      <c r="BP99" s="101"/>
      <c r="BQ99" s="101"/>
      <c r="BR99" s="101"/>
      <c r="BS99" s="101"/>
      <c r="BT99" s="101"/>
      <c r="BU99" s="101"/>
      <c r="BV99" s="101"/>
      <c r="BW99" s="101"/>
      <c r="BX99" s="101"/>
      <c r="BY99" s="101"/>
      <c r="BZ99" s="101"/>
      <c r="CA99" s="101"/>
      <c r="CB99" s="101"/>
      <c r="CC99" s="101"/>
      <c r="CD99" s="101"/>
      <c r="CE99" s="101"/>
      <c r="CF99" s="101"/>
      <c r="CG99" s="101"/>
      <c r="CH99" s="101"/>
      <c r="CI99" s="101"/>
      <c r="CJ99" s="101"/>
      <c r="CK99" s="101"/>
      <c r="CL99" s="101"/>
      <c r="CM99" s="101"/>
      <c r="CN99" s="101"/>
      <c r="CO99" s="101"/>
      <c r="CP99" s="101"/>
      <c r="CQ99" s="101"/>
      <c r="CR99" s="101"/>
      <c r="CS99" s="101"/>
      <c r="CT99" s="101"/>
      <c r="CU99" s="101"/>
      <c r="CV99" s="101"/>
      <c r="CW99" s="101"/>
      <c r="CX99" s="101"/>
      <c r="CY99" s="101"/>
      <c r="CZ99" s="101"/>
      <c r="DA99" s="101"/>
      <c r="DB99" s="101"/>
      <c r="DC99" s="101"/>
      <c r="DD99" s="101"/>
      <c r="DE99" s="101"/>
      <c r="DF99" s="101"/>
      <c r="DG99" s="101"/>
      <c r="DH99" s="101"/>
      <c r="DI99" s="101"/>
      <c r="DJ99" s="101"/>
      <c r="DK99" s="101"/>
      <c r="DL99" s="101"/>
      <c r="DM99" s="101"/>
      <c r="DN99" s="101"/>
      <c r="DO99" s="101"/>
      <c r="DP99" s="101"/>
      <c r="DQ99" s="101"/>
      <c r="DR99" s="101"/>
      <c r="DS99" s="101"/>
      <c r="DT99" s="101"/>
      <c r="DU99" s="101"/>
      <c r="DV99" s="101"/>
      <c r="DW99" s="101"/>
      <c r="DX99" s="101"/>
      <c r="DY99" s="101"/>
      <c r="DZ99" s="101"/>
      <c r="EA99" s="101"/>
      <c r="EB99" s="101"/>
      <c r="EC99" s="101"/>
      <c r="ED99" s="101"/>
      <c r="EE99" s="101"/>
      <c r="EF99" s="101"/>
      <c r="EG99" s="101"/>
      <c r="EH99" s="101"/>
      <c r="EI99" s="101"/>
      <c r="EJ99" s="101"/>
      <c r="EK99" s="101"/>
      <c r="EL99" s="101"/>
      <c r="EM99" s="101"/>
      <c r="EN99" s="101"/>
      <c r="EO99" s="101"/>
      <c r="EP99" s="101"/>
      <c r="EQ99" s="101"/>
      <c r="ER99" s="101"/>
      <c r="ES99" s="101"/>
      <c r="ET99" s="101"/>
      <c r="EU99" s="101"/>
      <c r="EV99" s="101"/>
      <c r="EW99" s="101"/>
      <c r="EX99" s="101"/>
      <c r="EY99" s="101"/>
      <c r="EZ99" s="101"/>
      <c r="FA99" s="101"/>
      <c r="FB99" s="101"/>
      <c r="FC99" s="101"/>
      <c r="FD99" s="101"/>
      <c r="FE99" s="101"/>
      <c r="FF99" s="101"/>
      <c r="FG99" s="101"/>
      <c r="FH99" s="101"/>
      <c r="FI99" s="101"/>
      <c r="FJ99" s="101"/>
      <c r="FK99" s="101"/>
      <c r="FL99" s="101"/>
      <c r="FM99" s="101"/>
      <c r="FN99" s="101"/>
      <c r="FO99" s="101"/>
      <c r="FP99" s="101"/>
      <c r="FQ99" s="101"/>
      <c r="FR99" s="101"/>
      <c r="FS99" s="101"/>
      <c r="FT99" s="101"/>
      <c r="FU99" s="101"/>
      <c r="FV99" s="101"/>
      <c r="FW99" s="101"/>
      <c r="FX99" s="101"/>
      <c r="FY99" s="101"/>
      <c r="FZ99" s="101"/>
      <c r="GA99" s="101"/>
      <c r="GB99" s="101"/>
      <c r="GC99" s="101"/>
      <c r="GD99" s="101"/>
      <c r="GE99" s="101"/>
      <c r="GF99" s="101"/>
      <c r="GG99" s="101"/>
      <c r="GH99" s="101"/>
      <c r="GI99" s="101"/>
      <c r="GJ99" s="101"/>
      <c r="GK99" s="101"/>
      <c r="GL99" s="101"/>
      <c r="GM99" s="101"/>
      <c r="GN99" s="101"/>
      <c r="GO99" s="101"/>
      <c r="GP99" s="101"/>
      <c r="GQ99" s="101"/>
      <c r="GR99" s="101"/>
      <c r="GS99" s="101"/>
      <c r="GT99" s="101"/>
      <c r="GU99" s="101"/>
      <c r="GV99" s="101"/>
      <c r="GW99" s="101"/>
      <c r="GX99" s="101"/>
      <c r="GY99" s="101"/>
      <c r="GZ99" s="101"/>
      <c r="HA99" s="101"/>
      <c r="HB99" s="101"/>
      <c r="HC99" s="101"/>
      <c r="HD99" s="101"/>
      <c r="HE99" s="101"/>
      <c r="HF99" s="101"/>
      <c r="HG99" s="101"/>
      <c r="HH99" s="101"/>
      <c r="HI99" s="101"/>
      <c r="HJ99" s="101"/>
      <c r="HK99" s="101"/>
      <c r="HL99" s="101"/>
      <c r="HM99" s="101"/>
    </row>
    <row r="100" spans="1:221" s="13" customFormat="1">
      <c r="A100" s="136" t="s">
        <v>111</v>
      </c>
      <c r="B100" s="137"/>
      <c r="C100" s="138"/>
      <c r="D100" s="43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128"/>
      <c r="Z100" s="115"/>
      <c r="AA100" s="27"/>
      <c r="AB100" s="27"/>
      <c r="AC100" s="27"/>
      <c r="AD100" s="27"/>
      <c r="AE100" s="45"/>
      <c r="AF100" s="27"/>
      <c r="AG100" s="46"/>
      <c r="AH100" s="27"/>
      <c r="AI100" s="27"/>
      <c r="AJ100" s="27"/>
      <c r="AK100" s="47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AZ100" s="101"/>
      <c r="BA100" s="101"/>
      <c r="BB100" s="101"/>
      <c r="BC100" s="101"/>
      <c r="BD100" s="101"/>
      <c r="BE100" s="101"/>
      <c r="BF100" s="101"/>
      <c r="BG100" s="101"/>
      <c r="BH100" s="101"/>
      <c r="BI100" s="101"/>
      <c r="BJ100" s="101"/>
      <c r="BK100" s="101"/>
      <c r="BL100" s="101"/>
      <c r="BM100" s="101"/>
      <c r="BN100" s="101"/>
      <c r="BO100" s="101"/>
      <c r="BP100" s="101"/>
      <c r="BQ100" s="101"/>
      <c r="BR100" s="101"/>
      <c r="BS100" s="101"/>
      <c r="BT100" s="101"/>
      <c r="BU100" s="101"/>
      <c r="BV100" s="101"/>
      <c r="BW100" s="101"/>
      <c r="BX100" s="101"/>
      <c r="BY100" s="101"/>
      <c r="BZ100" s="101"/>
      <c r="CA100" s="101"/>
      <c r="CB100" s="101"/>
      <c r="CC100" s="101"/>
      <c r="CD100" s="101"/>
      <c r="CE100" s="101"/>
      <c r="CF100" s="101"/>
      <c r="CG100" s="101"/>
      <c r="CH100" s="101"/>
      <c r="CI100" s="101"/>
      <c r="CJ100" s="101"/>
      <c r="CK100" s="101"/>
      <c r="CL100" s="101"/>
      <c r="CM100" s="101"/>
      <c r="CN100" s="101"/>
      <c r="CO100" s="101"/>
      <c r="CP100" s="101"/>
      <c r="CQ100" s="101"/>
      <c r="CR100" s="101"/>
      <c r="CS100" s="101"/>
      <c r="CT100" s="101"/>
      <c r="CU100" s="101"/>
      <c r="CV100" s="101"/>
      <c r="CW100" s="101"/>
      <c r="CX100" s="101"/>
      <c r="CY100" s="101"/>
      <c r="CZ100" s="101"/>
      <c r="DA100" s="101"/>
      <c r="DB100" s="101"/>
      <c r="DC100" s="101"/>
      <c r="DD100" s="101"/>
      <c r="DE100" s="101"/>
      <c r="DF100" s="101"/>
      <c r="DG100" s="101"/>
      <c r="DH100" s="101"/>
      <c r="DI100" s="101"/>
      <c r="DJ100" s="101"/>
      <c r="DK100" s="101"/>
      <c r="DL100" s="101"/>
      <c r="DM100" s="101"/>
      <c r="DN100" s="101"/>
      <c r="DO100" s="101"/>
      <c r="DP100" s="101"/>
      <c r="DQ100" s="101"/>
      <c r="DR100" s="101"/>
      <c r="DS100" s="101"/>
      <c r="DT100" s="101"/>
      <c r="DU100" s="101"/>
      <c r="DV100" s="101"/>
      <c r="DW100" s="101"/>
      <c r="DX100" s="101"/>
      <c r="DY100" s="101"/>
      <c r="DZ100" s="101"/>
      <c r="EA100" s="101"/>
      <c r="EB100" s="101"/>
      <c r="EC100" s="101"/>
      <c r="ED100" s="101"/>
      <c r="EE100" s="101"/>
      <c r="EF100" s="101"/>
      <c r="EG100" s="101"/>
      <c r="EH100" s="101"/>
      <c r="EI100" s="101"/>
      <c r="EJ100" s="101"/>
      <c r="EK100" s="101"/>
      <c r="EL100" s="101"/>
      <c r="EM100" s="101"/>
      <c r="EN100" s="101"/>
      <c r="EO100" s="101"/>
      <c r="EP100" s="101"/>
      <c r="EQ100" s="101"/>
      <c r="ER100" s="101"/>
      <c r="ES100" s="101"/>
      <c r="ET100" s="101"/>
      <c r="EU100" s="101"/>
      <c r="EV100" s="101"/>
      <c r="EW100" s="101"/>
      <c r="EX100" s="101"/>
      <c r="EY100" s="101"/>
      <c r="EZ100" s="101"/>
      <c r="FA100" s="101"/>
      <c r="FB100" s="101"/>
      <c r="FC100" s="101"/>
      <c r="FD100" s="101"/>
      <c r="FE100" s="101"/>
      <c r="FF100" s="101"/>
      <c r="FG100" s="101"/>
      <c r="FH100" s="101"/>
      <c r="FI100" s="101"/>
      <c r="FJ100" s="101"/>
      <c r="FK100" s="101"/>
      <c r="FL100" s="101"/>
      <c r="FM100" s="101"/>
      <c r="FN100" s="101"/>
      <c r="FO100" s="101"/>
      <c r="FP100" s="101"/>
      <c r="FQ100" s="101"/>
      <c r="FR100" s="101"/>
      <c r="FS100" s="101"/>
      <c r="FT100" s="101"/>
      <c r="FU100" s="101"/>
      <c r="FV100" s="101"/>
      <c r="FW100" s="101"/>
      <c r="FX100" s="101"/>
      <c r="FY100" s="101"/>
      <c r="FZ100" s="101"/>
      <c r="GA100" s="101"/>
      <c r="GB100" s="101"/>
      <c r="GC100" s="101"/>
      <c r="GD100" s="101"/>
      <c r="GE100" s="101"/>
      <c r="GF100" s="101"/>
      <c r="GG100" s="101"/>
      <c r="GH100" s="101"/>
      <c r="GI100" s="101"/>
      <c r="GJ100" s="101"/>
      <c r="GK100" s="101"/>
      <c r="GL100" s="101"/>
      <c r="GM100" s="101"/>
      <c r="GN100" s="101"/>
      <c r="GO100" s="101"/>
      <c r="GP100" s="101"/>
      <c r="GQ100" s="101"/>
      <c r="GR100" s="101"/>
      <c r="GS100" s="101"/>
      <c r="GT100" s="101"/>
      <c r="GU100" s="101"/>
      <c r="GV100" s="101"/>
      <c r="GW100" s="101"/>
      <c r="GX100" s="101"/>
      <c r="GY100" s="101"/>
      <c r="GZ100" s="101"/>
      <c r="HA100" s="101"/>
      <c r="HB100" s="101"/>
      <c r="HC100" s="101"/>
      <c r="HD100" s="101"/>
      <c r="HE100" s="101"/>
      <c r="HF100" s="101"/>
      <c r="HG100" s="101"/>
      <c r="HH100" s="101"/>
      <c r="HI100" s="101"/>
      <c r="HJ100" s="101"/>
      <c r="HK100" s="101"/>
      <c r="HL100" s="101"/>
      <c r="HM100" s="101"/>
    </row>
    <row r="101" spans="1:221" s="14" customFormat="1" ht="15.75" thickBot="1">
      <c r="A101" s="139" t="s">
        <v>112</v>
      </c>
      <c r="B101" s="140"/>
      <c r="C101" s="141"/>
      <c r="D101" s="49"/>
      <c r="E101" s="50"/>
      <c r="F101" s="50"/>
      <c r="G101" s="51"/>
      <c r="H101" s="51"/>
      <c r="I101" s="50"/>
      <c r="J101" s="51"/>
      <c r="K101" s="50"/>
      <c r="L101" s="51"/>
      <c r="M101" s="51"/>
      <c r="N101" s="51"/>
      <c r="O101" s="50"/>
      <c r="P101" s="50"/>
      <c r="Q101" s="51"/>
      <c r="R101" s="50"/>
      <c r="S101" s="51"/>
      <c r="T101" s="51"/>
      <c r="U101" s="50"/>
      <c r="V101" s="50"/>
      <c r="W101" s="50"/>
      <c r="X101" s="51"/>
      <c r="Y101" s="129"/>
      <c r="Z101" s="116"/>
      <c r="AA101" s="51"/>
      <c r="AB101" s="50"/>
      <c r="AC101" s="51"/>
      <c r="AD101" s="50"/>
      <c r="AE101" s="53"/>
      <c r="AF101" s="51"/>
      <c r="AG101" s="54"/>
      <c r="AH101" s="51"/>
      <c r="AI101" s="51"/>
      <c r="AJ101" s="25"/>
      <c r="AK101" s="55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AZ101" s="101"/>
      <c r="BA101" s="101"/>
      <c r="BB101" s="101"/>
      <c r="BC101" s="101"/>
      <c r="BD101" s="101"/>
      <c r="BE101" s="101"/>
      <c r="BF101" s="101"/>
      <c r="BG101" s="101"/>
      <c r="BH101" s="101"/>
      <c r="BI101" s="101"/>
      <c r="BJ101" s="101"/>
      <c r="BK101" s="101"/>
      <c r="BL101" s="101"/>
      <c r="BM101" s="101"/>
      <c r="BN101" s="101"/>
      <c r="BO101" s="101"/>
      <c r="BP101" s="101"/>
      <c r="BQ101" s="101"/>
      <c r="BR101" s="101"/>
      <c r="BS101" s="101"/>
      <c r="BT101" s="101"/>
      <c r="BU101" s="101"/>
      <c r="BV101" s="101"/>
      <c r="BW101" s="101"/>
      <c r="BX101" s="101"/>
      <c r="BY101" s="101"/>
      <c r="BZ101" s="101"/>
      <c r="CA101" s="101"/>
      <c r="CB101" s="101"/>
      <c r="CC101" s="101"/>
      <c r="CD101" s="101"/>
      <c r="CE101" s="101"/>
      <c r="CF101" s="101"/>
      <c r="CG101" s="101"/>
      <c r="CH101" s="101"/>
      <c r="CI101" s="101"/>
      <c r="CJ101" s="101"/>
      <c r="CK101" s="101"/>
      <c r="CL101" s="101"/>
      <c r="CM101" s="101"/>
      <c r="CN101" s="101"/>
      <c r="CO101" s="101"/>
      <c r="CP101" s="101"/>
      <c r="CQ101" s="101"/>
      <c r="CR101" s="101"/>
      <c r="CS101" s="101"/>
      <c r="CT101" s="101"/>
      <c r="CU101" s="101"/>
      <c r="CV101" s="101"/>
      <c r="CW101" s="101"/>
      <c r="CX101" s="101"/>
      <c r="CY101" s="101"/>
      <c r="CZ101" s="101"/>
      <c r="DA101" s="101"/>
      <c r="DB101" s="101"/>
      <c r="DC101" s="101"/>
      <c r="DD101" s="101"/>
      <c r="DE101" s="101"/>
      <c r="DF101" s="101"/>
      <c r="DG101" s="101"/>
      <c r="DH101" s="101"/>
      <c r="DI101" s="101"/>
      <c r="DJ101" s="101"/>
      <c r="DK101" s="101"/>
      <c r="DL101" s="101"/>
      <c r="DM101" s="101"/>
      <c r="DN101" s="101"/>
      <c r="DO101" s="101"/>
      <c r="DP101" s="101"/>
      <c r="DQ101" s="101"/>
      <c r="DR101" s="101"/>
      <c r="DS101" s="101"/>
      <c r="DT101" s="101"/>
      <c r="DU101" s="101"/>
      <c r="DV101" s="101"/>
      <c r="DW101" s="101"/>
      <c r="DX101" s="101"/>
      <c r="DY101" s="101"/>
      <c r="DZ101" s="101"/>
      <c r="EA101" s="101"/>
      <c r="EB101" s="101"/>
      <c r="EC101" s="101"/>
      <c r="ED101" s="101"/>
      <c r="EE101" s="101"/>
      <c r="EF101" s="101"/>
      <c r="EG101" s="101"/>
      <c r="EH101" s="101"/>
      <c r="EI101" s="101"/>
      <c r="EJ101" s="101"/>
      <c r="EK101" s="101"/>
      <c r="EL101" s="101"/>
      <c r="EM101" s="101"/>
      <c r="EN101" s="101"/>
      <c r="EO101" s="101"/>
      <c r="EP101" s="101"/>
      <c r="EQ101" s="101"/>
      <c r="ER101" s="101"/>
      <c r="ES101" s="101"/>
      <c r="ET101" s="101"/>
      <c r="EU101" s="101"/>
      <c r="EV101" s="101"/>
      <c r="EW101" s="101"/>
      <c r="EX101" s="101"/>
      <c r="EY101" s="101"/>
      <c r="EZ101" s="101"/>
      <c r="FA101" s="101"/>
      <c r="FB101" s="101"/>
      <c r="FC101" s="101"/>
      <c r="FD101" s="101"/>
      <c r="FE101" s="101"/>
      <c r="FF101" s="101"/>
      <c r="FG101" s="101"/>
      <c r="FH101" s="101"/>
      <c r="FI101" s="101"/>
      <c r="FJ101" s="101"/>
      <c r="FK101" s="101"/>
      <c r="FL101" s="101"/>
      <c r="FM101" s="101"/>
      <c r="FN101" s="101"/>
      <c r="FO101" s="101"/>
      <c r="FP101" s="101"/>
      <c r="FQ101" s="101"/>
      <c r="FR101" s="101"/>
      <c r="FS101" s="101"/>
      <c r="FT101" s="101"/>
      <c r="FU101" s="101"/>
      <c r="FV101" s="101"/>
      <c r="FW101" s="101"/>
      <c r="FX101" s="101"/>
      <c r="FY101" s="101"/>
      <c r="FZ101" s="101"/>
      <c r="GA101" s="101"/>
      <c r="GB101" s="101"/>
      <c r="GC101" s="101"/>
      <c r="GD101" s="101"/>
      <c r="GE101" s="101"/>
      <c r="GF101" s="101"/>
      <c r="GG101" s="101"/>
      <c r="GH101" s="101"/>
      <c r="GI101" s="101"/>
      <c r="GJ101" s="101"/>
      <c r="GK101" s="101"/>
      <c r="GL101" s="101"/>
      <c r="GM101" s="101"/>
      <c r="GN101" s="101"/>
      <c r="GO101" s="101"/>
      <c r="GP101" s="101"/>
      <c r="GQ101" s="101"/>
      <c r="GR101" s="101"/>
      <c r="GS101" s="101"/>
      <c r="GT101" s="101"/>
      <c r="GU101" s="101"/>
      <c r="GV101" s="101"/>
      <c r="GW101" s="101"/>
      <c r="GX101" s="101"/>
      <c r="GY101" s="101"/>
      <c r="GZ101" s="101"/>
      <c r="HA101" s="101"/>
      <c r="HB101" s="101"/>
      <c r="HC101" s="101"/>
      <c r="HD101" s="101"/>
      <c r="HE101" s="101"/>
      <c r="HF101" s="101"/>
      <c r="HG101" s="101"/>
      <c r="HH101" s="101"/>
      <c r="HI101" s="101"/>
      <c r="HJ101" s="101"/>
      <c r="HK101" s="101"/>
      <c r="HL101" s="101"/>
      <c r="HM101" s="101"/>
    </row>
    <row r="102" spans="1:221">
      <c r="D102" s="83"/>
      <c r="E102" s="12" t="s">
        <v>109</v>
      </c>
      <c r="Y102" s="107"/>
    </row>
    <row r="103" spans="1:221">
      <c r="D103" s="82"/>
      <c r="E103" s="12" t="s">
        <v>268</v>
      </c>
      <c r="Y103" s="84"/>
    </row>
    <row r="104" spans="1:221">
      <c r="Y104" s="84"/>
    </row>
    <row r="105" spans="1:221">
      <c r="Y105" s="84"/>
    </row>
    <row r="106" spans="1:221">
      <c r="Y106" s="84"/>
    </row>
    <row r="107" spans="1:221">
      <c r="Y107" s="84"/>
    </row>
  </sheetData>
  <sheetProtection formatCells="0" formatColumns="0" formatRows="0" insertColumns="0" insertRows="0" deleteColumns="0" deleteRows="0" sort="0" autoFilter="0"/>
  <mergeCells count="64">
    <mergeCell ref="A99:C99"/>
    <mergeCell ref="A100:C100"/>
    <mergeCell ref="A101:C101"/>
    <mergeCell ref="A92:C92"/>
    <mergeCell ref="A93:C93"/>
    <mergeCell ref="A94:C94"/>
    <mergeCell ref="A95:C95"/>
    <mergeCell ref="A98:C98"/>
    <mergeCell ref="A76:C76"/>
    <mergeCell ref="A77:C77"/>
    <mergeCell ref="A81:C81"/>
    <mergeCell ref="A82:C82"/>
    <mergeCell ref="A80:C80"/>
    <mergeCell ref="A5:C5"/>
    <mergeCell ref="A11:C11"/>
    <mergeCell ref="A47:C47"/>
    <mergeCell ref="A53:C53"/>
    <mergeCell ref="A59:C59"/>
    <mergeCell ref="A50:C50"/>
    <mergeCell ref="A54:C54"/>
    <mergeCell ref="A55:C55"/>
    <mergeCell ref="A56:C56"/>
    <mergeCell ref="A41:C41"/>
    <mergeCell ref="A42:C42"/>
    <mergeCell ref="A43:C43"/>
    <mergeCell ref="A44:C44"/>
    <mergeCell ref="A35:C35"/>
    <mergeCell ref="A36:C36"/>
    <mergeCell ref="A37:C37"/>
    <mergeCell ref="A14:C14"/>
    <mergeCell ref="A48:C48"/>
    <mergeCell ref="A49:C49"/>
    <mergeCell ref="A60:C60"/>
    <mergeCell ref="A61:C61"/>
    <mergeCell ref="A23:C23"/>
    <mergeCell ref="A24:C24"/>
    <mergeCell ref="A25:C25"/>
    <mergeCell ref="A26:C26"/>
    <mergeCell ref="A38:C38"/>
    <mergeCell ref="A29:C29"/>
    <mergeCell ref="A30:C30"/>
    <mergeCell ref="A31:C31"/>
    <mergeCell ref="A32:C32"/>
    <mergeCell ref="A6:C6"/>
    <mergeCell ref="A7:C7"/>
    <mergeCell ref="A8:C8"/>
    <mergeCell ref="A12:C12"/>
    <mergeCell ref="A13:C13"/>
    <mergeCell ref="A86:C86"/>
    <mergeCell ref="A87:C87"/>
    <mergeCell ref="A88:C88"/>
    <mergeCell ref="A89:C89"/>
    <mergeCell ref="A17:C17"/>
    <mergeCell ref="A18:C18"/>
    <mergeCell ref="A19:C19"/>
    <mergeCell ref="A20:C20"/>
    <mergeCell ref="A74:C74"/>
    <mergeCell ref="A62:C62"/>
    <mergeCell ref="A69:C69"/>
    <mergeCell ref="A70:C70"/>
    <mergeCell ref="A71:C71"/>
    <mergeCell ref="A68:C68"/>
    <mergeCell ref="A83:C83"/>
    <mergeCell ref="A75:C75"/>
  </mergeCells>
  <conditionalFormatting sqref="D5:AK5 D11:AK11 D17:AK17 D23:AK23 D29:AK29 D35:AK35 D41:AK41 D47:AK47 D53:AK53 D59:AK59 D68:AK68 D74:AK74 D80:AK80 D86:AK86 D92:AK92 D98:AK98">
    <cfRule type="expression" dxfId="5" priority="1">
      <formula>AND(IF(D5&gt;=100,TRUE),IF(D5="N/A",FALSE,TRUE))</formula>
    </cfRule>
    <cfRule type="expression" dxfId="4" priority="2">
      <formula>AND(IF(D5&gt;=50,TRUE),IF(D5="N/A",FALSE,TRUE))</formula>
    </cfRule>
  </conditionalFormatting>
  <dataValidations disablePrompts="1" count="1">
    <dataValidation type="list" allowBlank="1" showInputMessage="1" showErrorMessage="1" sqref="D88:AK88 D100:AK100 Z82:AK82 W25:AK25 Z76:AK76 W70:AK70 Z55:AK55 D61:AK61 D49:AK49 D43:AK43 D37:AK37 D31:AK31 P19:AK19 K13:AK13 D7:AK7 D13:I13 D19:N19 D25:U25 D55:X55 D70:U70 D76:X76 D82:X82 D94:N94 P94:AK94">
      <formula1>#REF!</formula1>
    </dataValidation>
  </dataValidations>
  <pageMargins left="0.70866141732283472" right="0.70866141732283472" top="0.86614173228346458" bottom="0.74803149606299213" header="0.31496062992125984" footer="0.31496062992125984"/>
  <pageSetup paperSize="17" scale="58" orientation="landscape" r:id="rId1"/>
  <headerFooter>
    <oddHeader>&amp;L&amp;G&amp;C&amp;"Arial,Regular"&amp;18Table C-54: Rose Creek Drainage Water Quality
2010 QA/QC Splits - Total Metals&amp;R&amp;G</oddHeader>
    <oddFooter>&amp;L&amp;"Arial,Regular"&amp;8&amp;Z&amp;F\&amp;A&amp;R&amp;"Arial,Regular"&amp;10Pg &amp;P of &amp;N</oddFooter>
  </headerFooter>
  <rowBreaks count="1" manualBreakCount="1">
    <brk id="65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CV16"/>
  <sheetViews>
    <sheetView workbookViewId="0">
      <selection activeCell="A13" sqref="A13:C16"/>
    </sheetView>
  </sheetViews>
  <sheetFormatPr defaultRowHeight="15"/>
  <cols>
    <col min="1" max="1" width="9.140625" style="84"/>
    <col min="2" max="2" width="12.28515625" style="84" customWidth="1"/>
    <col min="3" max="3" width="14.85546875" style="84" customWidth="1"/>
    <col min="4" max="16384" width="9.140625" style="84"/>
  </cols>
  <sheetData>
    <row r="2" spans="1:100">
      <c r="A2" s="12" t="s">
        <v>122</v>
      </c>
      <c r="B2" s="12"/>
    </row>
    <row r="3" spans="1:100">
      <c r="A3" s="22" t="s">
        <v>113</v>
      </c>
      <c r="B3" s="23" t="s">
        <v>104</v>
      </c>
    </row>
    <row r="4" spans="1:100" s="85" customFormat="1">
      <c r="A4" s="22" t="s">
        <v>114</v>
      </c>
      <c r="B4" s="12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</row>
    <row r="5" spans="1:100" s="85" customFormat="1">
      <c r="A5" s="22" t="s">
        <v>116</v>
      </c>
      <c r="B5" s="12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</row>
    <row r="6" spans="1:100" s="85" customFormat="1" ht="12.75">
      <c r="A6" s="6"/>
      <c r="B6" s="5"/>
      <c r="C6" s="6"/>
      <c r="D6" s="7"/>
      <c r="E6" s="7"/>
      <c r="F6" s="8"/>
      <c r="G6" s="8"/>
      <c r="H6" s="9"/>
      <c r="I6" s="9"/>
      <c r="J6" s="9"/>
      <c r="K6" s="7"/>
      <c r="L6" s="10"/>
      <c r="M6" s="9"/>
      <c r="N6" s="9"/>
      <c r="O6" s="10"/>
      <c r="P6" s="10"/>
      <c r="Q6" s="9"/>
      <c r="R6" s="9"/>
      <c r="S6" s="9"/>
      <c r="T6" s="9"/>
      <c r="U6" s="9"/>
      <c r="V6" s="9"/>
      <c r="W6" s="7"/>
      <c r="X6" s="7"/>
      <c r="Y6" s="9"/>
      <c r="Z6" s="9"/>
      <c r="AA6" s="9"/>
      <c r="AB6" s="7"/>
      <c r="AC6" s="9"/>
      <c r="AD6" s="7"/>
      <c r="AE6" s="8"/>
      <c r="AF6" s="9"/>
      <c r="AG6" s="8"/>
      <c r="AH6" s="9"/>
      <c r="AI6" s="11"/>
      <c r="AJ6" s="11"/>
      <c r="AK6" s="9"/>
      <c r="AL6" s="9"/>
      <c r="AM6" s="8"/>
      <c r="AN6" s="8"/>
      <c r="AO6" s="11"/>
      <c r="AP6" s="9"/>
      <c r="AQ6" s="9"/>
      <c r="AR6" s="7"/>
      <c r="AS6" s="9"/>
      <c r="AT6" s="9"/>
      <c r="AU6" s="9"/>
      <c r="AV6" s="9"/>
      <c r="AW6" s="9"/>
      <c r="AX6" s="9"/>
      <c r="AY6" s="9"/>
      <c r="AZ6" s="10"/>
      <c r="BA6" s="9"/>
      <c r="BB6" s="9"/>
      <c r="BC6" s="10"/>
      <c r="BD6" s="10"/>
      <c r="BE6" s="9"/>
      <c r="BF6" s="9"/>
      <c r="BG6" s="9"/>
      <c r="BH6" s="9"/>
      <c r="BI6" s="9"/>
      <c r="BJ6" s="10"/>
      <c r="BK6" s="10"/>
      <c r="BL6" s="7"/>
      <c r="BM6" s="7"/>
      <c r="BN6" s="8"/>
      <c r="BO6" s="8"/>
      <c r="BP6" s="11"/>
      <c r="BQ6" s="11"/>
      <c r="BR6" s="9"/>
      <c r="BS6" s="9"/>
      <c r="BT6" s="9"/>
      <c r="BU6" s="7"/>
      <c r="BV6" s="8"/>
      <c r="BW6" s="8"/>
      <c r="BX6" s="9"/>
      <c r="BY6" s="9"/>
      <c r="BZ6" s="9"/>
      <c r="CA6" s="9"/>
      <c r="CB6" s="11"/>
      <c r="CC6" s="9"/>
      <c r="CD6" s="9"/>
      <c r="CE6" s="9"/>
      <c r="CF6" s="11"/>
      <c r="CG6" s="9"/>
      <c r="CH6" s="9"/>
      <c r="CI6" s="9"/>
      <c r="CJ6" s="9"/>
      <c r="CK6" s="9"/>
      <c r="CL6" s="7"/>
      <c r="CM6" s="9"/>
      <c r="CN6" s="8"/>
      <c r="CO6" s="8"/>
      <c r="CP6" s="9"/>
      <c r="CQ6" s="9"/>
      <c r="CR6" s="11"/>
      <c r="CS6" s="10"/>
      <c r="CT6" s="10"/>
      <c r="CU6" s="9"/>
      <c r="CV6" s="9"/>
    </row>
    <row r="7" spans="1:100" s="85" customFormat="1">
      <c r="A7" s="12" t="s">
        <v>117</v>
      </c>
      <c r="B7" s="12"/>
      <c r="C7" s="13"/>
      <c r="D7" s="7"/>
      <c r="E7" s="7"/>
      <c r="F7" s="8"/>
      <c r="G7" s="8"/>
      <c r="H7" s="9"/>
      <c r="I7" s="9"/>
      <c r="J7" s="9"/>
      <c r="K7" s="7"/>
      <c r="L7" s="10"/>
      <c r="M7" s="9"/>
      <c r="N7" s="9"/>
      <c r="O7" s="10"/>
      <c r="P7" s="10"/>
      <c r="Q7" s="9"/>
      <c r="R7" s="9"/>
      <c r="S7" s="9"/>
      <c r="T7" s="9"/>
      <c r="U7" s="9"/>
      <c r="V7" s="9"/>
      <c r="W7" s="7"/>
      <c r="X7" s="7"/>
      <c r="Y7" s="9"/>
      <c r="Z7" s="9"/>
      <c r="AA7" s="9"/>
      <c r="AB7" s="7"/>
      <c r="AC7" s="9"/>
      <c r="AD7" s="7"/>
      <c r="AE7" s="8"/>
      <c r="AF7" s="9"/>
      <c r="AG7" s="8"/>
      <c r="AH7" s="9"/>
      <c r="AI7" s="11"/>
      <c r="AJ7" s="11"/>
      <c r="AK7" s="9"/>
      <c r="AL7" s="9"/>
      <c r="AM7" s="8"/>
      <c r="AN7" s="8"/>
      <c r="AO7" s="11"/>
      <c r="AP7" s="9"/>
      <c r="AQ7" s="9"/>
      <c r="AR7" s="7"/>
      <c r="AS7" s="9"/>
      <c r="AT7" s="9"/>
      <c r="AU7" s="9"/>
      <c r="AV7" s="9"/>
      <c r="AW7" s="9"/>
      <c r="AX7" s="9"/>
      <c r="AY7" s="9"/>
      <c r="AZ7" s="10"/>
      <c r="BA7" s="9"/>
      <c r="BB7" s="9"/>
      <c r="BC7" s="10"/>
      <c r="BD7" s="10"/>
      <c r="BE7" s="9"/>
      <c r="BF7" s="9"/>
      <c r="BG7" s="9"/>
      <c r="BH7" s="9"/>
      <c r="BI7" s="9"/>
      <c r="BJ7" s="10"/>
      <c r="BK7" s="10"/>
      <c r="BL7" s="7"/>
      <c r="BM7" s="7"/>
      <c r="BN7" s="8"/>
      <c r="BO7" s="8"/>
      <c r="BP7" s="11"/>
      <c r="BQ7" s="11"/>
      <c r="BR7" s="9"/>
      <c r="BS7" s="9"/>
      <c r="BT7" s="9"/>
      <c r="BU7" s="7"/>
      <c r="BV7" s="8"/>
      <c r="BW7" s="8"/>
      <c r="BX7" s="9"/>
      <c r="BY7" s="9"/>
      <c r="BZ7" s="9"/>
      <c r="CA7" s="9"/>
      <c r="CB7" s="11"/>
      <c r="CC7" s="9"/>
      <c r="CD7" s="9"/>
      <c r="CE7" s="9"/>
      <c r="CF7" s="11"/>
      <c r="CG7" s="9"/>
      <c r="CH7" s="9"/>
      <c r="CI7" s="9"/>
      <c r="CJ7" s="9"/>
      <c r="CK7" s="9"/>
      <c r="CL7" s="7"/>
      <c r="CM7" s="9"/>
      <c r="CN7" s="8"/>
      <c r="CO7" s="8"/>
      <c r="CP7" s="9"/>
      <c r="CQ7" s="9"/>
      <c r="CR7" s="11"/>
      <c r="CS7" s="10"/>
      <c r="CT7" s="10"/>
      <c r="CU7" s="9"/>
      <c r="CV7" s="9"/>
    </row>
    <row r="8" spans="1:100" s="85" customFormat="1">
      <c r="A8" s="22" t="s">
        <v>113</v>
      </c>
      <c r="B8" s="12"/>
      <c r="C8" s="23" t="s">
        <v>104</v>
      </c>
      <c r="D8" s="7"/>
      <c r="E8" s="7"/>
      <c r="F8" s="8"/>
      <c r="G8" s="8"/>
      <c r="H8" s="9"/>
      <c r="I8" s="9"/>
      <c r="J8" s="9"/>
      <c r="K8" s="7"/>
      <c r="L8" s="10"/>
      <c r="M8" s="9"/>
      <c r="N8" s="9"/>
      <c r="O8" s="10"/>
      <c r="P8" s="10"/>
      <c r="Q8" s="9"/>
      <c r="R8" s="9"/>
      <c r="S8" s="9"/>
      <c r="T8" s="9"/>
      <c r="U8" s="9"/>
      <c r="V8" s="9"/>
      <c r="W8" s="7"/>
      <c r="X8" s="7"/>
      <c r="Y8" s="9"/>
      <c r="Z8" s="9"/>
      <c r="AA8" s="9"/>
      <c r="AB8" s="7"/>
      <c r="AC8" s="9"/>
      <c r="AD8" s="7"/>
      <c r="AE8" s="8"/>
      <c r="AF8" s="9"/>
      <c r="AG8" s="8"/>
      <c r="AH8" s="9"/>
      <c r="AI8" s="11"/>
      <c r="AJ8" s="11"/>
      <c r="AK8" s="9"/>
      <c r="AL8" s="9"/>
      <c r="AM8" s="8"/>
      <c r="AN8" s="8"/>
      <c r="AO8" s="11"/>
      <c r="AP8" s="9"/>
      <c r="AQ8" s="9"/>
      <c r="AR8" s="7"/>
      <c r="AS8" s="9"/>
      <c r="AT8" s="9"/>
      <c r="AU8" s="9"/>
      <c r="AV8" s="9"/>
      <c r="AW8" s="9"/>
      <c r="AX8" s="9"/>
      <c r="AY8" s="9"/>
      <c r="AZ8" s="10"/>
      <c r="BA8" s="9"/>
      <c r="BB8" s="9"/>
      <c r="BC8" s="10"/>
      <c r="BD8" s="10"/>
      <c r="BE8" s="9"/>
      <c r="BF8" s="9"/>
      <c r="BG8" s="9"/>
      <c r="BH8" s="9"/>
      <c r="BI8" s="9"/>
      <c r="BJ8" s="10"/>
      <c r="BK8" s="10"/>
      <c r="BL8" s="7"/>
      <c r="BM8" s="7"/>
      <c r="BN8" s="8"/>
      <c r="BO8" s="8"/>
      <c r="BP8" s="11"/>
      <c r="BQ8" s="11"/>
      <c r="BR8" s="9"/>
      <c r="BS8" s="9"/>
      <c r="BT8" s="9"/>
      <c r="BU8" s="7"/>
      <c r="BV8" s="8"/>
      <c r="BW8" s="8"/>
      <c r="BX8" s="9"/>
      <c r="BY8" s="9"/>
      <c r="BZ8" s="9"/>
      <c r="CA8" s="9"/>
      <c r="CB8" s="11"/>
      <c r="CC8" s="9"/>
      <c r="CD8" s="9"/>
      <c r="CE8" s="9"/>
      <c r="CF8" s="11"/>
      <c r="CG8" s="9"/>
      <c r="CH8" s="9"/>
      <c r="CI8" s="9"/>
      <c r="CJ8" s="9"/>
      <c r="CK8" s="9"/>
      <c r="CL8" s="7"/>
      <c r="CM8" s="9"/>
      <c r="CN8" s="8"/>
      <c r="CO8" s="8"/>
      <c r="CP8" s="9"/>
      <c r="CQ8" s="9"/>
      <c r="CR8" s="11"/>
      <c r="CS8" s="10"/>
      <c r="CT8" s="10"/>
      <c r="CU8" s="9"/>
      <c r="CV8" s="9"/>
    </row>
    <row r="9" spans="1:100" s="85" customFormat="1">
      <c r="A9" s="22" t="s">
        <v>114</v>
      </c>
      <c r="B9" s="12"/>
      <c r="C9" s="13"/>
      <c r="D9" s="7"/>
      <c r="E9" s="7"/>
      <c r="F9" s="8"/>
      <c r="G9" s="8"/>
      <c r="H9" s="9"/>
      <c r="I9" s="9"/>
      <c r="J9" s="9"/>
      <c r="K9" s="7"/>
      <c r="L9" s="10"/>
      <c r="M9" s="9"/>
      <c r="N9" s="9"/>
      <c r="O9" s="10"/>
      <c r="P9" s="10"/>
      <c r="Q9" s="9"/>
      <c r="R9" s="9"/>
      <c r="S9" s="9"/>
      <c r="T9" s="9"/>
      <c r="U9" s="9"/>
      <c r="V9" s="9"/>
      <c r="W9" s="7"/>
      <c r="X9" s="7"/>
      <c r="Y9" s="9"/>
      <c r="Z9" s="9"/>
      <c r="AA9" s="9"/>
      <c r="AB9" s="7"/>
      <c r="AC9" s="9"/>
      <c r="AD9" s="7"/>
      <c r="AE9" s="8"/>
      <c r="AF9" s="9"/>
      <c r="AG9" s="8"/>
      <c r="AH9" s="9"/>
      <c r="AI9" s="11"/>
      <c r="AJ9" s="11"/>
      <c r="AK9" s="9"/>
      <c r="AL9" s="9"/>
      <c r="AM9" s="8"/>
      <c r="AN9" s="8"/>
      <c r="AO9" s="11"/>
      <c r="AP9" s="9"/>
      <c r="AQ9" s="9"/>
      <c r="AR9" s="7"/>
      <c r="AS9" s="9"/>
      <c r="AT9" s="9"/>
      <c r="AU9" s="9"/>
      <c r="AV9" s="9"/>
      <c r="AW9" s="9"/>
      <c r="AX9" s="9"/>
      <c r="AY9" s="9"/>
      <c r="AZ9" s="10"/>
      <c r="BA9" s="9"/>
      <c r="BB9" s="9"/>
      <c r="BC9" s="10"/>
      <c r="BD9" s="10"/>
      <c r="BE9" s="9"/>
      <c r="BF9" s="9"/>
      <c r="BG9" s="9"/>
      <c r="BH9" s="9"/>
      <c r="BI9" s="9"/>
      <c r="BJ9" s="10"/>
      <c r="BK9" s="10"/>
      <c r="BL9" s="7"/>
      <c r="BM9" s="7"/>
      <c r="BN9" s="8"/>
      <c r="BO9" s="8"/>
      <c r="BP9" s="11"/>
      <c r="BQ9" s="11"/>
      <c r="BR9" s="9"/>
      <c r="BS9" s="9"/>
      <c r="BT9" s="9"/>
      <c r="BU9" s="7"/>
      <c r="BV9" s="8"/>
      <c r="BW9" s="8"/>
      <c r="BX9" s="9"/>
      <c r="BY9" s="9"/>
      <c r="BZ9" s="9"/>
      <c r="CA9" s="9"/>
      <c r="CB9" s="11"/>
      <c r="CC9" s="9"/>
      <c r="CD9" s="9"/>
      <c r="CE9" s="9"/>
      <c r="CF9" s="11"/>
      <c r="CG9" s="9"/>
      <c r="CH9" s="9"/>
      <c r="CI9" s="9"/>
      <c r="CJ9" s="9"/>
      <c r="CK9" s="9"/>
      <c r="CL9" s="7"/>
      <c r="CM9" s="9"/>
      <c r="CN9" s="8"/>
      <c r="CO9" s="8"/>
      <c r="CP9" s="9"/>
      <c r="CQ9" s="9"/>
      <c r="CR9" s="11"/>
      <c r="CS9" s="10"/>
      <c r="CT9" s="10"/>
      <c r="CU9" s="9"/>
      <c r="CV9" s="9"/>
    </row>
    <row r="10" spans="1:100" s="85" customFormat="1">
      <c r="A10" s="22" t="s">
        <v>116</v>
      </c>
      <c r="B10" s="12"/>
      <c r="C10" s="13"/>
      <c r="D10" s="7"/>
      <c r="E10" s="7"/>
      <c r="F10" s="8"/>
      <c r="G10" s="8"/>
      <c r="H10" s="9"/>
      <c r="I10" s="9"/>
      <c r="J10" s="9"/>
      <c r="K10" s="7"/>
      <c r="L10" s="10"/>
      <c r="M10" s="9"/>
      <c r="N10" s="9"/>
      <c r="O10" s="10"/>
      <c r="P10" s="10"/>
      <c r="Q10" s="9"/>
      <c r="R10" s="9"/>
      <c r="S10" s="9"/>
      <c r="T10" s="9"/>
      <c r="U10" s="9"/>
      <c r="V10" s="9"/>
      <c r="W10" s="7"/>
      <c r="X10" s="7"/>
      <c r="Y10" s="9"/>
      <c r="Z10" s="9"/>
      <c r="AA10" s="9"/>
      <c r="AB10" s="7"/>
      <c r="AC10" s="9"/>
      <c r="AD10" s="7"/>
      <c r="AE10" s="8"/>
      <c r="AF10" s="9"/>
      <c r="AG10" s="8"/>
      <c r="AH10" s="9"/>
      <c r="AI10" s="11"/>
      <c r="AJ10" s="11"/>
      <c r="AK10" s="9"/>
      <c r="AL10" s="9"/>
      <c r="AM10" s="8"/>
      <c r="AN10" s="8"/>
      <c r="AO10" s="11"/>
      <c r="AP10" s="9"/>
      <c r="AQ10" s="9"/>
      <c r="AR10" s="7"/>
      <c r="AS10" s="9"/>
      <c r="AT10" s="9"/>
      <c r="AU10" s="9"/>
      <c r="AV10" s="9"/>
      <c r="AW10" s="9"/>
      <c r="AX10" s="9"/>
      <c r="AY10" s="9"/>
      <c r="AZ10" s="10"/>
      <c r="BA10" s="9"/>
      <c r="BB10" s="9"/>
      <c r="BC10" s="10"/>
      <c r="BD10" s="10"/>
      <c r="BE10" s="9"/>
      <c r="BF10" s="9"/>
      <c r="BG10" s="9"/>
      <c r="BH10" s="9"/>
      <c r="BI10" s="9"/>
      <c r="BJ10" s="10"/>
      <c r="BK10" s="10"/>
      <c r="BL10" s="7"/>
      <c r="BM10" s="7"/>
      <c r="BN10" s="8"/>
      <c r="BO10" s="8"/>
      <c r="BP10" s="11"/>
      <c r="BQ10" s="11"/>
      <c r="BR10" s="9"/>
      <c r="BS10" s="9"/>
      <c r="BT10" s="9"/>
      <c r="BU10" s="7"/>
      <c r="BV10" s="8"/>
      <c r="BW10" s="8"/>
      <c r="BX10" s="9"/>
      <c r="BY10" s="9"/>
      <c r="BZ10" s="9"/>
      <c r="CA10" s="9"/>
      <c r="CB10" s="11"/>
      <c r="CC10" s="9"/>
      <c r="CD10" s="9"/>
      <c r="CE10" s="9"/>
      <c r="CF10" s="11"/>
      <c r="CG10" s="9"/>
      <c r="CH10" s="9"/>
      <c r="CI10" s="9"/>
      <c r="CJ10" s="9"/>
      <c r="CK10" s="9"/>
      <c r="CL10" s="7"/>
      <c r="CM10" s="9"/>
      <c r="CN10" s="8"/>
      <c r="CO10" s="8"/>
      <c r="CP10" s="9"/>
      <c r="CQ10" s="9"/>
      <c r="CR10" s="11"/>
      <c r="CS10" s="10"/>
      <c r="CT10" s="10"/>
      <c r="CU10" s="9"/>
      <c r="CV10" s="9"/>
    </row>
    <row r="11" spans="1:100" s="85" customFormat="1">
      <c r="A11" s="12" t="s">
        <v>122</v>
      </c>
      <c r="B11" s="12"/>
      <c r="C11" s="13"/>
      <c r="D11" s="7"/>
      <c r="E11" s="7"/>
      <c r="F11" s="8"/>
      <c r="G11" s="8"/>
      <c r="H11" s="9"/>
      <c r="I11" s="9"/>
      <c r="J11" s="9"/>
      <c r="K11" s="7"/>
      <c r="L11" s="10"/>
      <c r="M11" s="9"/>
      <c r="N11" s="9"/>
      <c r="O11" s="10"/>
      <c r="P11" s="10"/>
      <c r="Q11" s="9"/>
      <c r="R11" s="9"/>
      <c r="S11" s="9"/>
      <c r="T11" s="9"/>
      <c r="U11" s="9"/>
      <c r="V11" s="9"/>
      <c r="W11" s="7"/>
      <c r="X11" s="7"/>
      <c r="Y11" s="9"/>
      <c r="Z11" s="9"/>
      <c r="AA11" s="9"/>
      <c r="AB11" s="7"/>
      <c r="AC11" s="9"/>
      <c r="AD11" s="7"/>
      <c r="AE11" s="8"/>
      <c r="AF11" s="9"/>
      <c r="AG11" s="8"/>
      <c r="AH11" s="9"/>
      <c r="AI11" s="11"/>
      <c r="AJ11" s="11"/>
      <c r="AK11" s="9"/>
      <c r="AL11" s="9"/>
      <c r="AM11" s="8"/>
      <c r="AN11" s="8"/>
      <c r="AO11" s="11"/>
      <c r="AP11" s="9"/>
      <c r="AQ11" s="9"/>
      <c r="AR11" s="7"/>
      <c r="AS11" s="9"/>
      <c r="AT11" s="9"/>
      <c r="AU11" s="9"/>
      <c r="AV11" s="9"/>
      <c r="AW11" s="9"/>
      <c r="AX11" s="9"/>
      <c r="AY11" s="9"/>
      <c r="AZ11" s="10"/>
      <c r="BA11" s="9"/>
      <c r="BB11" s="9"/>
      <c r="BC11" s="10"/>
      <c r="BD11" s="10"/>
      <c r="BE11" s="9"/>
      <c r="BF11" s="9"/>
      <c r="BG11" s="9"/>
      <c r="BH11" s="9"/>
      <c r="BI11" s="9"/>
      <c r="BJ11" s="10"/>
      <c r="BK11" s="10"/>
      <c r="BL11" s="7"/>
      <c r="BM11" s="7"/>
      <c r="BN11" s="8"/>
      <c r="BO11" s="8"/>
      <c r="BP11" s="11"/>
      <c r="BQ11" s="11"/>
      <c r="BR11" s="9"/>
      <c r="BS11" s="9"/>
      <c r="BT11" s="9"/>
      <c r="BU11" s="7"/>
      <c r="BV11" s="8"/>
      <c r="BW11" s="8"/>
      <c r="BX11" s="9"/>
      <c r="BY11" s="9"/>
      <c r="BZ11" s="9"/>
      <c r="CA11" s="9"/>
      <c r="CB11" s="11"/>
      <c r="CC11" s="9"/>
      <c r="CD11" s="9"/>
      <c r="CE11" s="9"/>
      <c r="CF11" s="11"/>
      <c r="CG11" s="9"/>
      <c r="CH11" s="9"/>
      <c r="CI11" s="9"/>
      <c r="CJ11" s="9"/>
      <c r="CK11" s="9"/>
      <c r="CL11" s="7"/>
      <c r="CM11" s="9"/>
      <c r="CN11" s="8"/>
      <c r="CO11" s="8"/>
      <c r="CP11" s="9"/>
      <c r="CQ11" s="9"/>
      <c r="CR11" s="11"/>
      <c r="CS11" s="10"/>
      <c r="CT11" s="10"/>
      <c r="CU11" s="9"/>
      <c r="CV11" s="9"/>
    </row>
    <row r="12" spans="1:100" s="85" customFormat="1" ht="12.75">
      <c r="A12" s="6"/>
      <c r="B12" s="5"/>
      <c r="C12" s="6"/>
      <c r="D12" s="7"/>
      <c r="E12" s="7"/>
      <c r="F12" s="8"/>
      <c r="G12" s="8"/>
      <c r="H12" s="9"/>
      <c r="I12" s="9"/>
      <c r="J12" s="9"/>
      <c r="K12" s="7"/>
      <c r="L12" s="10"/>
      <c r="M12" s="9"/>
      <c r="N12" s="9"/>
      <c r="O12" s="10"/>
      <c r="P12" s="10"/>
      <c r="Q12" s="9"/>
      <c r="R12" s="9"/>
      <c r="S12" s="9"/>
      <c r="T12" s="9"/>
      <c r="U12" s="9"/>
      <c r="V12" s="9"/>
      <c r="W12" s="7"/>
      <c r="X12" s="7"/>
      <c r="Y12" s="9"/>
      <c r="Z12" s="9"/>
      <c r="AA12" s="9"/>
      <c r="AB12" s="7"/>
      <c r="AC12" s="9"/>
      <c r="AD12" s="7"/>
      <c r="AE12" s="8"/>
      <c r="AF12" s="9"/>
      <c r="AG12" s="8"/>
      <c r="AH12" s="9"/>
      <c r="AI12" s="11"/>
      <c r="AJ12" s="11"/>
      <c r="AK12" s="9"/>
      <c r="AL12" s="9"/>
      <c r="AM12" s="8"/>
      <c r="AN12" s="8"/>
      <c r="AO12" s="11"/>
      <c r="AP12" s="9"/>
      <c r="AQ12" s="9"/>
      <c r="AR12" s="7"/>
      <c r="AS12" s="9"/>
      <c r="AT12" s="9"/>
      <c r="AU12" s="9"/>
      <c r="AV12" s="9"/>
      <c r="AW12" s="9"/>
      <c r="AX12" s="9"/>
      <c r="AY12" s="9"/>
      <c r="AZ12" s="10"/>
      <c r="BA12" s="9"/>
      <c r="BB12" s="9"/>
      <c r="BC12" s="10"/>
      <c r="BD12" s="10"/>
      <c r="BE12" s="9"/>
      <c r="BF12" s="9"/>
      <c r="BG12" s="9"/>
      <c r="BH12" s="9"/>
      <c r="BI12" s="9"/>
      <c r="BJ12" s="10"/>
      <c r="BK12" s="10"/>
      <c r="BL12" s="7"/>
      <c r="BM12" s="7"/>
      <c r="BN12" s="8"/>
      <c r="BO12" s="8"/>
      <c r="BP12" s="11"/>
      <c r="BQ12" s="11"/>
      <c r="BR12" s="9"/>
      <c r="BS12" s="9"/>
      <c r="BT12" s="9"/>
      <c r="BU12" s="7"/>
      <c r="BV12" s="8"/>
      <c r="BW12" s="8"/>
      <c r="BX12" s="9"/>
      <c r="BY12" s="9"/>
      <c r="BZ12" s="9"/>
      <c r="CA12" s="9"/>
      <c r="CB12" s="11"/>
      <c r="CC12" s="9"/>
      <c r="CD12" s="9"/>
      <c r="CE12" s="9"/>
      <c r="CF12" s="11"/>
      <c r="CG12" s="9"/>
      <c r="CH12" s="9"/>
      <c r="CI12" s="9"/>
      <c r="CJ12" s="9"/>
      <c r="CK12" s="9"/>
      <c r="CL12" s="7"/>
      <c r="CM12" s="9"/>
      <c r="CN12" s="8"/>
      <c r="CO12" s="8"/>
      <c r="CP12" s="9"/>
      <c r="CQ12" s="9"/>
      <c r="CR12" s="11"/>
      <c r="CS12" s="10"/>
      <c r="CT12" s="10"/>
      <c r="CU12" s="9"/>
      <c r="CV12" s="9"/>
    </row>
    <row r="13" spans="1:100" s="85" customFormat="1">
      <c r="A13" s="12" t="s">
        <v>122</v>
      </c>
      <c r="B13" s="12"/>
      <c r="C13" s="12"/>
      <c r="D13" s="7"/>
      <c r="E13" s="7"/>
      <c r="F13" s="8"/>
      <c r="G13" s="8"/>
      <c r="H13" s="9"/>
      <c r="I13" s="9"/>
      <c r="J13" s="9"/>
      <c r="K13" s="7"/>
      <c r="L13" s="10"/>
      <c r="M13" s="9"/>
      <c r="N13" s="9"/>
      <c r="O13" s="10"/>
      <c r="P13" s="10"/>
      <c r="Q13" s="9"/>
      <c r="R13" s="9"/>
      <c r="S13" s="9"/>
      <c r="T13" s="9"/>
      <c r="U13" s="9"/>
      <c r="V13" s="9"/>
      <c r="W13" s="7"/>
      <c r="X13" s="7"/>
      <c r="Y13" s="9"/>
      <c r="Z13" s="9"/>
      <c r="AA13" s="9"/>
      <c r="AB13" s="7"/>
      <c r="AC13" s="9"/>
      <c r="AD13" s="7"/>
      <c r="AE13" s="8"/>
      <c r="AF13" s="9"/>
      <c r="AG13" s="8"/>
      <c r="AH13" s="9"/>
      <c r="AI13" s="11"/>
      <c r="AJ13" s="11"/>
      <c r="AK13" s="9"/>
      <c r="AL13" s="9"/>
      <c r="AM13" s="8"/>
      <c r="AN13" s="8"/>
      <c r="AO13" s="11"/>
      <c r="AP13" s="9"/>
      <c r="AQ13" s="9"/>
      <c r="AR13" s="7"/>
      <c r="AS13" s="9"/>
      <c r="AT13" s="9"/>
      <c r="AU13" s="9"/>
      <c r="AV13" s="9"/>
      <c r="AW13" s="9"/>
      <c r="AX13" s="9"/>
      <c r="AY13" s="9"/>
      <c r="AZ13" s="10"/>
      <c r="BA13" s="9"/>
      <c r="BB13" s="9"/>
      <c r="BC13" s="10"/>
      <c r="BD13" s="10"/>
      <c r="BE13" s="9"/>
      <c r="BF13" s="9"/>
      <c r="BG13" s="9"/>
      <c r="BH13" s="9"/>
      <c r="BI13" s="9"/>
      <c r="BJ13" s="10"/>
      <c r="BK13" s="10"/>
      <c r="BL13" s="7"/>
      <c r="BM13" s="7"/>
      <c r="BN13" s="8"/>
      <c r="BO13" s="8"/>
      <c r="BP13" s="11"/>
      <c r="BQ13" s="11"/>
      <c r="BR13" s="9"/>
      <c r="BS13" s="9"/>
      <c r="BT13" s="9"/>
      <c r="BU13" s="7"/>
      <c r="BV13" s="8"/>
      <c r="BW13" s="8"/>
      <c r="BX13" s="9"/>
      <c r="BY13" s="9"/>
      <c r="BZ13" s="9"/>
      <c r="CA13" s="9"/>
      <c r="CB13" s="11"/>
      <c r="CC13" s="9"/>
      <c r="CD13" s="9"/>
      <c r="CE13" s="9"/>
      <c r="CF13" s="11"/>
      <c r="CG13" s="9"/>
      <c r="CH13" s="9"/>
      <c r="CI13" s="9"/>
      <c r="CJ13" s="9"/>
      <c r="CK13" s="9"/>
      <c r="CL13" s="7"/>
      <c r="CM13" s="9"/>
      <c r="CN13" s="8"/>
      <c r="CO13" s="8"/>
      <c r="CP13" s="9"/>
      <c r="CQ13" s="9"/>
      <c r="CR13" s="11"/>
      <c r="CS13" s="10"/>
      <c r="CT13" s="10"/>
      <c r="CU13" s="9"/>
      <c r="CV13" s="9"/>
    </row>
    <row r="14" spans="1:100" s="85" customFormat="1">
      <c r="A14" s="22" t="s">
        <v>113</v>
      </c>
      <c r="B14" s="12"/>
      <c r="C14" s="23" t="s">
        <v>104</v>
      </c>
      <c r="D14" s="7"/>
      <c r="E14" s="7"/>
      <c r="F14" s="8"/>
      <c r="G14" s="8"/>
      <c r="H14" s="9"/>
      <c r="I14" s="9"/>
      <c r="J14" s="9"/>
      <c r="K14" s="7"/>
      <c r="L14" s="10"/>
      <c r="M14" s="9"/>
      <c r="N14" s="9"/>
      <c r="O14" s="10"/>
      <c r="P14" s="10"/>
      <c r="Q14" s="9"/>
      <c r="R14" s="9"/>
      <c r="S14" s="9"/>
      <c r="T14" s="9"/>
      <c r="U14" s="9"/>
      <c r="V14" s="9"/>
      <c r="W14" s="7"/>
      <c r="X14" s="7"/>
      <c r="Y14" s="9"/>
      <c r="Z14" s="9"/>
      <c r="AA14" s="9"/>
      <c r="AB14" s="7"/>
      <c r="AC14" s="9"/>
      <c r="AD14" s="7"/>
      <c r="AE14" s="8"/>
      <c r="AF14" s="9"/>
      <c r="AG14" s="8"/>
      <c r="AH14" s="9"/>
      <c r="AI14" s="11"/>
      <c r="AJ14" s="11"/>
      <c r="AK14" s="9"/>
      <c r="AL14" s="9"/>
      <c r="AM14" s="8"/>
      <c r="AN14" s="8"/>
      <c r="AO14" s="11"/>
      <c r="AP14" s="9"/>
      <c r="AQ14" s="9"/>
      <c r="AR14" s="7"/>
      <c r="AS14" s="9"/>
      <c r="AT14" s="9"/>
      <c r="AU14" s="9"/>
      <c r="AV14" s="9"/>
      <c r="AW14" s="9"/>
      <c r="AX14" s="9"/>
      <c r="AY14" s="9"/>
      <c r="AZ14" s="10"/>
      <c r="BA14" s="9"/>
      <c r="BB14" s="9"/>
      <c r="BC14" s="10"/>
      <c r="BD14" s="10"/>
      <c r="BE14" s="9"/>
      <c r="BF14" s="9"/>
      <c r="BG14" s="9"/>
      <c r="BH14" s="9"/>
      <c r="BI14" s="9"/>
      <c r="BJ14" s="10"/>
      <c r="BK14" s="10"/>
      <c r="BL14" s="7"/>
      <c r="BM14" s="7"/>
      <c r="BN14" s="8"/>
      <c r="BO14" s="8"/>
      <c r="BP14" s="11"/>
      <c r="BQ14" s="11"/>
      <c r="BR14" s="9"/>
      <c r="BS14" s="9"/>
      <c r="BT14" s="9"/>
      <c r="BU14" s="7"/>
      <c r="BV14" s="8"/>
      <c r="BW14" s="8"/>
      <c r="BX14" s="9"/>
      <c r="BY14" s="9"/>
      <c r="BZ14" s="9"/>
      <c r="CA14" s="9"/>
      <c r="CB14" s="11"/>
      <c r="CC14" s="9"/>
      <c r="CD14" s="9"/>
      <c r="CE14" s="9"/>
      <c r="CF14" s="11"/>
      <c r="CG14" s="9"/>
      <c r="CH14" s="9"/>
      <c r="CI14" s="9"/>
      <c r="CJ14" s="9"/>
      <c r="CK14" s="9"/>
      <c r="CL14" s="7"/>
      <c r="CM14" s="9"/>
      <c r="CN14" s="8"/>
      <c r="CO14" s="8"/>
      <c r="CP14" s="9"/>
      <c r="CQ14" s="9"/>
      <c r="CR14" s="11"/>
      <c r="CS14" s="10"/>
      <c r="CT14" s="10"/>
      <c r="CU14" s="9"/>
      <c r="CV14" s="9"/>
    </row>
    <row r="15" spans="1:100" s="85" customFormat="1">
      <c r="A15" s="22" t="s">
        <v>114</v>
      </c>
      <c r="B15" s="12"/>
      <c r="C15" s="12"/>
      <c r="D15" s="7"/>
      <c r="E15" s="7"/>
      <c r="F15" s="8"/>
      <c r="G15" s="8"/>
      <c r="H15" s="9"/>
      <c r="I15" s="9"/>
      <c r="J15" s="9"/>
      <c r="K15" s="7"/>
      <c r="L15" s="10"/>
      <c r="M15" s="9"/>
      <c r="N15" s="9"/>
      <c r="O15" s="10"/>
      <c r="P15" s="10"/>
      <c r="Q15" s="9"/>
      <c r="R15" s="9"/>
      <c r="S15" s="9"/>
      <c r="T15" s="9"/>
      <c r="U15" s="9"/>
      <c r="V15" s="9"/>
      <c r="W15" s="7"/>
      <c r="X15" s="7"/>
      <c r="Y15" s="9"/>
      <c r="Z15" s="9"/>
      <c r="AA15" s="9"/>
      <c r="AB15" s="7"/>
      <c r="AC15" s="9"/>
      <c r="AD15" s="7"/>
      <c r="AE15" s="8"/>
      <c r="AF15" s="9"/>
      <c r="AG15" s="8"/>
      <c r="AH15" s="9"/>
      <c r="AI15" s="11"/>
      <c r="AJ15" s="11"/>
      <c r="AK15" s="9"/>
      <c r="AL15" s="9"/>
      <c r="AM15" s="8"/>
      <c r="AN15" s="8"/>
      <c r="AO15" s="11"/>
      <c r="AP15" s="9"/>
      <c r="AQ15" s="9"/>
      <c r="AR15" s="7"/>
      <c r="AS15" s="9"/>
      <c r="AT15" s="9"/>
      <c r="AU15" s="9"/>
      <c r="AV15" s="9"/>
      <c r="AW15" s="9"/>
      <c r="AX15" s="9"/>
      <c r="AY15" s="9"/>
      <c r="AZ15" s="10"/>
      <c r="BA15" s="9"/>
      <c r="BB15" s="9"/>
      <c r="BC15" s="10"/>
      <c r="BD15" s="10"/>
      <c r="BE15" s="9"/>
      <c r="BF15" s="9"/>
      <c r="BG15" s="9"/>
      <c r="BH15" s="9"/>
      <c r="BI15" s="9"/>
      <c r="BJ15" s="10"/>
      <c r="BK15" s="10"/>
      <c r="BL15" s="7"/>
      <c r="BM15" s="7"/>
      <c r="BN15" s="8"/>
      <c r="BO15" s="8"/>
      <c r="BP15" s="11"/>
      <c r="BQ15" s="11"/>
      <c r="BR15" s="9"/>
      <c r="BS15" s="9"/>
      <c r="BT15" s="9"/>
      <c r="BU15" s="7"/>
      <c r="BV15" s="8"/>
      <c r="BW15" s="8"/>
      <c r="BX15" s="9"/>
      <c r="BY15" s="9"/>
      <c r="BZ15" s="9"/>
      <c r="CA15" s="9"/>
      <c r="CB15" s="11"/>
      <c r="CC15" s="9"/>
      <c r="CD15" s="9"/>
      <c r="CE15" s="9"/>
      <c r="CF15" s="11"/>
      <c r="CG15" s="9"/>
      <c r="CH15" s="9"/>
      <c r="CI15" s="9"/>
      <c r="CJ15" s="9"/>
      <c r="CK15" s="9"/>
      <c r="CL15" s="7"/>
      <c r="CM15" s="9"/>
      <c r="CN15" s="8"/>
      <c r="CO15" s="8"/>
      <c r="CP15" s="9"/>
      <c r="CQ15" s="9"/>
      <c r="CR15" s="11"/>
      <c r="CS15" s="10"/>
      <c r="CT15" s="10"/>
      <c r="CU15" s="9"/>
      <c r="CV15" s="9"/>
    </row>
    <row r="16" spans="1:100">
      <c r="A16" s="22" t="s">
        <v>116</v>
      </c>
      <c r="B16" s="12"/>
      <c r="C16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General</vt:lpstr>
      <vt:lpstr>Diss. Metals</vt:lpstr>
      <vt:lpstr>Total Metals</vt:lpstr>
      <vt:lpstr>Refs</vt:lpstr>
      <vt:lpstr>'Diss. Metals'!Print_Titles</vt:lpstr>
      <vt:lpstr>General!Print_Titles</vt:lpstr>
      <vt:lpstr>'Total Metals'!Print_Titles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kramsay</dc:creator>
  <cp:lastModifiedBy>Karen Meawasige</cp:lastModifiedBy>
  <cp:lastPrinted>2011-02-18T17:47:18Z</cp:lastPrinted>
  <dcterms:created xsi:type="dcterms:W3CDTF">2010-01-27T15:58:34Z</dcterms:created>
  <dcterms:modified xsi:type="dcterms:W3CDTF">2011-02-18T17:51:16Z</dcterms:modified>
</cp:coreProperties>
</file>