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9990" windowHeight="7785"/>
  </bookViews>
  <sheets>
    <sheet name="General" sheetId="1" r:id="rId1"/>
    <sheet name="Diss. Metals" sheetId="4" r:id="rId2"/>
    <sheet name="Total Metals" sheetId="5" r:id="rId3"/>
    <sheet name="Refs" sheetId="2" r:id="rId4"/>
  </sheets>
  <definedNames>
    <definedName name="_xlnm.Print_Titles" localSheetId="1">'Diss. Metals'!$A:$C,'Diss. Metals'!$1:$2</definedName>
    <definedName name="_xlnm.Print_Titles" localSheetId="0">General!$1:$2</definedName>
    <definedName name="_xlnm.Print_Titles" localSheetId="2">'Total Metals'!$A:$C,'Total Metals'!$1:$2</definedName>
  </definedNames>
  <calcPr calcId="125725"/>
</workbook>
</file>

<file path=xl/calcChain.xml><?xml version="1.0" encoding="utf-8"?>
<calcChain xmlns="http://schemas.openxmlformats.org/spreadsheetml/2006/main">
  <c r="AI100" i="5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I108" i="4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AI112" i="5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AI90" i="4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W101" i="1"/>
  <c r="V101"/>
  <c r="U101"/>
  <c r="T101"/>
  <c r="S101"/>
  <c r="Q101"/>
  <c r="P101"/>
  <c r="O101"/>
  <c r="N101"/>
  <c r="M101"/>
  <c r="L101"/>
  <c r="K101"/>
  <c r="J101"/>
  <c r="I101"/>
  <c r="H101"/>
  <c r="G101"/>
  <c r="F101"/>
  <c r="E101"/>
  <c r="D101"/>
  <c r="R100"/>
  <c r="R101" s="1"/>
  <c r="X29" i="5"/>
  <c r="AI76" l="1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AI78" i="4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W74" i="1"/>
  <c r="V74"/>
  <c r="U74"/>
  <c r="T74"/>
  <c r="S74"/>
  <c r="Q74"/>
  <c r="P74"/>
  <c r="O74"/>
  <c r="N74"/>
  <c r="M74"/>
  <c r="L74"/>
  <c r="K74"/>
  <c r="J74"/>
  <c r="I74"/>
  <c r="H74"/>
  <c r="G74"/>
  <c r="F74"/>
  <c r="E74"/>
  <c r="D74"/>
  <c r="R73"/>
  <c r="R74" s="1"/>
  <c r="AI41" i="5" l="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I155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AI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24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I155" i="4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AI149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AI131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W151" i="1"/>
  <c r="V151"/>
  <c r="U151"/>
  <c r="T151"/>
  <c r="S151"/>
  <c r="Q151"/>
  <c r="P151"/>
  <c r="O151"/>
  <c r="N151"/>
  <c r="M151"/>
  <c r="L151"/>
  <c r="K151"/>
  <c r="J151"/>
  <c r="I151"/>
  <c r="H151"/>
  <c r="G151"/>
  <c r="F151"/>
  <c r="E151"/>
  <c r="D151"/>
  <c r="R150"/>
  <c r="R151" s="1"/>
  <c r="W145"/>
  <c r="V145"/>
  <c r="U145"/>
  <c r="T145"/>
  <c r="S145"/>
  <c r="Q145"/>
  <c r="P145"/>
  <c r="O145"/>
  <c r="N145"/>
  <c r="M145"/>
  <c r="L145"/>
  <c r="K145"/>
  <c r="J145"/>
  <c r="I145"/>
  <c r="H145"/>
  <c r="G145"/>
  <c r="F145"/>
  <c r="E145"/>
  <c r="D145"/>
  <c r="R144"/>
  <c r="R145" s="1"/>
  <c r="W139"/>
  <c r="V139"/>
  <c r="U139"/>
  <c r="T139"/>
  <c r="S139"/>
  <c r="Q139"/>
  <c r="P139"/>
  <c r="O139"/>
  <c r="N139"/>
  <c r="M139"/>
  <c r="L139"/>
  <c r="K139"/>
  <c r="J139"/>
  <c r="I139"/>
  <c r="H139"/>
  <c r="G139"/>
  <c r="F139"/>
  <c r="E139"/>
  <c r="D139"/>
  <c r="R138"/>
  <c r="R139" s="1"/>
  <c r="W125"/>
  <c r="V125"/>
  <c r="U125"/>
  <c r="T125"/>
  <c r="S125"/>
  <c r="Q125"/>
  <c r="P125"/>
  <c r="O125"/>
  <c r="N125"/>
  <c r="M125"/>
  <c r="L125"/>
  <c r="K125"/>
  <c r="J125"/>
  <c r="I125"/>
  <c r="H125"/>
  <c r="G125"/>
  <c r="F125"/>
  <c r="E125"/>
  <c r="D125"/>
  <c r="R124"/>
  <c r="R125" s="1"/>
  <c r="W119"/>
  <c r="V119"/>
  <c r="U119"/>
  <c r="T119"/>
  <c r="S119"/>
  <c r="Q119"/>
  <c r="P119"/>
  <c r="O119"/>
  <c r="N119"/>
  <c r="M119"/>
  <c r="L119"/>
  <c r="K119"/>
  <c r="J119"/>
  <c r="I119"/>
  <c r="H119"/>
  <c r="G119"/>
  <c r="F119"/>
  <c r="E119"/>
  <c r="D119"/>
  <c r="R118"/>
  <c r="R119" s="1"/>
  <c r="W113"/>
  <c r="V113"/>
  <c r="U113"/>
  <c r="T113"/>
  <c r="S113"/>
  <c r="Q113"/>
  <c r="P113"/>
  <c r="O113"/>
  <c r="N113"/>
  <c r="M113"/>
  <c r="L113"/>
  <c r="K113"/>
  <c r="J113"/>
  <c r="I113"/>
  <c r="H113"/>
  <c r="G113"/>
  <c r="F113"/>
  <c r="E113"/>
  <c r="D113"/>
  <c r="R112"/>
  <c r="R113" s="1"/>
  <c r="W107"/>
  <c r="V107"/>
  <c r="U107"/>
  <c r="T107"/>
  <c r="S107"/>
  <c r="Q107"/>
  <c r="P107"/>
  <c r="O107"/>
  <c r="N107"/>
  <c r="M107"/>
  <c r="L107"/>
  <c r="K107"/>
  <c r="J107"/>
  <c r="I107"/>
  <c r="H107"/>
  <c r="G107"/>
  <c r="F107"/>
  <c r="E107"/>
  <c r="D107"/>
  <c r="R106"/>
  <c r="R107" s="1"/>
  <c r="W95" l="1"/>
  <c r="V95"/>
  <c r="U95"/>
  <c r="T95"/>
  <c r="S95"/>
  <c r="Q95"/>
  <c r="P95"/>
  <c r="O95"/>
  <c r="N95"/>
  <c r="M95"/>
  <c r="L95"/>
  <c r="K95"/>
  <c r="J95"/>
  <c r="I95"/>
  <c r="H95"/>
  <c r="G95"/>
  <c r="F95"/>
  <c r="E95"/>
  <c r="D95"/>
  <c r="R94"/>
  <c r="R95" s="1"/>
  <c r="W80"/>
  <c r="V80"/>
  <c r="U80"/>
  <c r="T80"/>
  <c r="S80"/>
  <c r="Q80"/>
  <c r="P80"/>
  <c r="O80"/>
  <c r="N80"/>
  <c r="M80"/>
  <c r="L80"/>
  <c r="K80"/>
  <c r="J80"/>
  <c r="I80"/>
  <c r="H80"/>
  <c r="G80"/>
  <c r="F80"/>
  <c r="E80"/>
  <c r="D80"/>
  <c r="R79"/>
  <c r="R80" s="1"/>
  <c r="W68"/>
  <c r="V68"/>
  <c r="U68"/>
  <c r="T68"/>
  <c r="S68"/>
  <c r="Q68"/>
  <c r="P68"/>
  <c r="O68"/>
  <c r="N68"/>
  <c r="M68"/>
  <c r="L68"/>
  <c r="K68"/>
  <c r="J68"/>
  <c r="I68"/>
  <c r="H68"/>
  <c r="G68"/>
  <c r="F68"/>
  <c r="E68"/>
  <c r="D68"/>
  <c r="R67"/>
  <c r="R68" s="1"/>
  <c r="W62"/>
  <c r="V62"/>
  <c r="U62"/>
  <c r="T62"/>
  <c r="S62"/>
  <c r="Q62"/>
  <c r="P62"/>
  <c r="O62"/>
  <c r="N62"/>
  <c r="M62"/>
  <c r="L62"/>
  <c r="K62"/>
  <c r="J62"/>
  <c r="I62"/>
  <c r="H62"/>
  <c r="G62"/>
  <c r="F62"/>
  <c r="E62"/>
  <c r="D62"/>
  <c r="R61"/>
  <c r="R62" s="1"/>
  <c r="W56"/>
  <c r="V56"/>
  <c r="U56"/>
  <c r="T56"/>
  <c r="S56"/>
  <c r="Q56"/>
  <c r="P56"/>
  <c r="O56"/>
  <c r="N56"/>
  <c r="M56"/>
  <c r="L56"/>
  <c r="K56"/>
  <c r="J56"/>
  <c r="I56"/>
  <c r="H56"/>
  <c r="G56"/>
  <c r="F56"/>
  <c r="E56"/>
  <c r="D56"/>
  <c r="R55"/>
  <c r="R56" s="1"/>
  <c r="W41"/>
  <c r="V41"/>
  <c r="U41"/>
  <c r="T41"/>
  <c r="S41"/>
  <c r="Q41"/>
  <c r="P41"/>
  <c r="O41"/>
  <c r="N41"/>
  <c r="M41"/>
  <c r="L41"/>
  <c r="K41"/>
  <c r="J41"/>
  <c r="I41"/>
  <c r="H41"/>
  <c r="G41"/>
  <c r="F41"/>
  <c r="E41"/>
  <c r="D41"/>
  <c r="R40"/>
  <c r="R41" s="1"/>
  <c r="W35"/>
  <c r="V35"/>
  <c r="U35"/>
  <c r="T35"/>
  <c r="S35"/>
  <c r="Q35"/>
  <c r="P35"/>
  <c r="O35"/>
  <c r="N35"/>
  <c r="M35"/>
  <c r="L35"/>
  <c r="K35"/>
  <c r="J35"/>
  <c r="I35"/>
  <c r="H35"/>
  <c r="G35"/>
  <c r="F35"/>
  <c r="E35"/>
  <c r="D35"/>
  <c r="R34"/>
  <c r="R35" s="1"/>
  <c r="W29"/>
  <c r="V29"/>
  <c r="U29"/>
  <c r="T29"/>
  <c r="S29"/>
  <c r="Q29"/>
  <c r="P29"/>
  <c r="O29"/>
  <c r="N29"/>
  <c r="M29"/>
  <c r="L29"/>
  <c r="K29"/>
  <c r="J29"/>
  <c r="I29"/>
  <c r="H29"/>
  <c r="G29"/>
  <c r="F29"/>
  <c r="E29"/>
  <c r="D29"/>
  <c r="R28"/>
  <c r="R29" s="1"/>
  <c r="W23"/>
  <c r="V23"/>
  <c r="U23"/>
  <c r="T23"/>
  <c r="S23"/>
  <c r="Q23"/>
  <c r="P23"/>
  <c r="O23"/>
  <c r="N23"/>
  <c r="M23"/>
  <c r="L23"/>
  <c r="K23"/>
  <c r="J23"/>
  <c r="I23"/>
  <c r="H23"/>
  <c r="G23"/>
  <c r="F23"/>
  <c r="E23"/>
  <c r="D23"/>
  <c r="R22"/>
  <c r="R23" s="1"/>
  <c r="W17"/>
  <c r="V17"/>
  <c r="U17"/>
  <c r="T17"/>
  <c r="S17"/>
  <c r="Q17"/>
  <c r="P17"/>
  <c r="O17"/>
  <c r="N17"/>
  <c r="M17"/>
  <c r="L17"/>
  <c r="K17"/>
  <c r="J17"/>
  <c r="I17"/>
  <c r="H17"/>
  <c r="G17"/>
  <c r="F17"/>
  <c r="E17"/>
  <c r="D17"/>
  <c r="R16"/>
  <c r="R17" s="1"/>
  <c r="W11"/>
  <c r="V11"/>
  <c r="U11"/>
  <c r="T11"/>
  <c r="S11"/>
  <c r="Q11"/>
  <c r="P11"/>
  <c r="O11"/>
  <c r="N11"/>
  <c r="M11"/>
  <c r="L11"/>
  <c r="K11"/>
  <c r="J11"/>
  <c r="I11"/>
  <c r="H11"/>
  <c r="G11"/>
  <c r="F11"/>
  <c r="E11"/>
  <c r="D11"/>
  <c r="R10"/>
  <c r="R11" s="1"/>
  <c r="AI84" i="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I94" i="5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I29"/>
  <c r="AH29"/>
  <c r="AG29"/>
  <c r="AF29"/>
  <c r="AE29"/>
  <c r="AD29"/>
  <c r="AC29"/>
  <c r="AB29"/>
  <c r="AA29"/>
  <c r="Z29"/>
  <c r="Y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F5" l="1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E5"/>
  <c r="D5"/>
  <c r="AI5" i="4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D5" i="1" l="1"/>
  <c r="E5"/>
  <c r="H5"/>
  <c r="I5"/>
  <c r="J5"/>
  <c r="K5"/>
  <c r="L5"/>
  <c r="M5"/>
  <c r="N5"/>
  <c r="O5"/>
  <c r="P5"/>
  <c r="Q5"/>
  <c r="S5"/>
  <c r="T5"/>
  <c r="U5"/>
  <c r="V5"/>
  <c r="W5"/>
  <c r="G5"/>
  <c r="F5"/>
  <c r="R4"/>
  <c r="R5" s="1"/>
</calcChain>
</file>

<file path=xl/sharedStrings.xml><?xml version="1.0" encoding="utf-8"?>
<sst xmlns="http://schemas.openxmlformats.org/spreadsheetml/2006/main" count="4744" uniqueCount="181">
  <si>
    <t>Acid(pH4.5)</t>
  </si>
  <si>
    <t>Acid(pH8.3)</t>
  </si>
  <si>
    <t>Ag</t>
  </si>
  <si>
    <t>Ag-d</t>
  </si>
  <si>
    <t>Al</t>
  </si>
  <si>
    <t>Al-d</t>
  </si>
  <si>
    <t>ALK</t>
  </si>
  <si>
    <t>ALKPP</t>
  </si>
  <si>
    <t>As</t>
  </si>
  <si>
    <t>As-d</t>
  </si>
  <si>
    <t>B</t>
  </si>
  <si>
    <t>Ba</t>
  </si>
  <si>
    <t>Ba-d</t>
  </si>
  <si>
    <t>B-d</t>
  </si>
  <si>
    <t>Be</t>
  </si>
  <si>
    <t>Be-d</t>
  </si>
  <si>
    <t>Bi</t>
  </si>
  <si>
    <t>Bi-d</t>
  </si>
  <si>
    <t>Ca</t>
  </si>
  <si>
    <t>CaCO3</t>
  </si>
  <si>
    <t>CaCO3-d</t>
  </si>
  <si>
    <t>Ca-d</t>
  </si>
  <si>
    <t>Cd</t>
  </si>
  <si>
    <t>Cd-d</t>
  </si>
  <si>
    <t>Cl-d</t>
  </si>
  <si>
    <t>Co</t>
  </si>
  <si>
    <t>CO3</t>
  </si>
  <si>
    <t>Co-d</t>
  </si>
  <si>
    <t>Colour</t>
  </si>
  <si>
    <t>COND</t>
  </si>
  <si>
    <t>Cr</t>
  </si>
  <si>
    <t>Cr-d</t>
  </si>
  <si>
    <t>Cu</t>
  </si>
  <si>
    <t>Cu-d</t>
  </si>
  <si>
    <t>DOC</t>
  </si>
  <si>
    <t>Fe</t>
  </si>
  <si>
    <t>Fe-d</t>
  </si>
  <si>
    <t>HCO3</t>
  </si>
  <si>
    <t>K</t>
  </si>
  <si>
    <t>K-d</t>
  </si>
  <si>
    <t>Li</t>
  </si>
  <si>
    <t>Li-d</t>
  </si>
  <si>
    <t>Mg</t>
  </si>
  <si>
    <t>Mg-d</t>
  </si>
  <si>
    <t>Mn</t>
  </si>
  <si>
    <t>Mn-d</t>
  </si>
  <si>
    <t>Mo</t>
  </si>
  <si>
    <t>Mo-d</t>
  </si>
  <si>
    <t>Na</t>
  </si>
  <si>
    <t>Na-d</t>
  </si>
  <si>
    <t>NH3</t>
  </si>
  <si>
    <t>Ni</t>
  </si>
  <si>
    <t>Ni-d</t>
  </si>
  <si>
    <t>OH</t>
  </si>
  <si>
    <t>Pb</t>
  </si>
  <si>
    <t>Pb-d</t>
  </si>
  <si>
    <t>pH</t>
  </si>
  <si>
    <t>Sb</t>
  </si>
  <si>
    <t>Sb-d</t>
  </si>
  <si>
    <t>Se</t>
  </si>
  <si>
    <t>Se-d</t>
  </si>
  <si>
    <t>Si</t>
  </si>
  <si>
    <t>Si-d</t>
  </si>
  <si>
    <t>Sn</t>
  </si>
  <si>
    <t>Sn-d</t>
  </si>
  <si>
    <t>SO4-d</t>
  </si>
  <si>
    <t>Sr</t>
  </si>
  <si>
    <t>Sr-d</t>
  </si>
  <si>
    <t>TDS</t>
  </si>
  <si>
    <t>Ti</t>
  </si>
  <si>
    <t>Ti-d</t>
  </si>
  <si>
    <t>Tl</t>
  </si>
  <si>
    <t>Tl-d</t>
  </si>
  <si>
    <t>TOC</t>
  </si>
  <si>
    <t>TSS</t>
  </si>
  <si>
    <t>TURB</t>
  </si>
  <si>
    <t>U</t>
  </si>
  <si>
    <t>U-d</t>
  </si>
  <si>
    <t>V</t>
  </si>
  <si>
    <t>V-d</t>
  </si>
  <si>
    <t>Zn</t>
  </si>
  <si>
    <t>Zn-d</t>
  </si>
  <si>
    <t>Zr</t>
  </si>
  <si>
    <t>Zr-d</t>
  </si>
  <si>
    <t>Station</t>
  </si>
  <si>
    <t>Date</t>
  </si>
  <si>
    <t>Sample Type</t>
  </si>
  <si>
    <t>mg/L</t>
  </si>
  <si>
    <t>µg/L</t>
  </si>
  <si>
    <t>TCU</t>
  </si>
  <si>
    <t>µmho/cm</t>
  </si>
  <si>
    <t>NTU</t>
  </si>
  <si>
    <t>FIELD BLANK</t>
  </si>
  <si>
    <t>&lt;0.005</t>
  </si>
  <si>
    <t>&lt;0.5</t>
  </si>
  <si>
    <t>&lt;0.02</t>
  </si>
  <si>
    <t>&lt;0.01</t>
  </si>
  <si>
    <t>&lt;0.05</t>
  </si>
  <si>
    <t>&lt;1.0</t>
  </si>
  <si>
    <t>&lt;0.1</t>
  </si>
  <si>
    <t>&lt;0.04</t>
  </si>
  <si>
    <t>&lt;10.0</t>
  </si>
  <si>
    <t>&lt;0.002</t>
  </si>
  <si>
    <t>&lt;0.2</t>
  </si>
  <si>
    <t>Comments</t>
  </si>
  <si>
    <t>Change Value</t>
  </si>
  <si>
    <t>Action</t>
  </si>
  <si>
    <t>Let Value Stand</t>
  </si>
  <si>
    <t>Result</t>
  </si>
  <si>
    <t>Remove Value</t>
  </si>
  <si>
    <t>Deionized Water</t>
  </si>
  <si>
    <t>&lt;4.0</t>
  </si>
  <si>
    <t>&lt;50</t>
  </si>
  <si>
    <t>&lt;1</t>
  </si>
  <si>
    <t>&lt;100</t>
  </si>
  <si>
    <t>Times greater than DI water</t>
  </si>
  <si>
    <t>X14</t>
  </si>
  <si>
    <t>&lt;50.0</t>
  </si>
  <si>
    <t>&lt;0.0005</t>
  </si>
  <si>
    <t>&lt;100.0</t>
  </si>
  <si>
    <t>X2</t>
  </si>
  <si>
    <t>&lt;0.0</t>
  </si>
  <si>
    <t>SC2</t>
  </si>
  <si>
    <t>High blank value remains.</t>
  </si>
  <si>
    <t>Blank value remains.</t>
  </si>
  <si>
    <t>High blank value remains. Investigation of Maxxam and lab blank water planned.</t>
  </si>
  <si>
    <t>X4</t>
  </si>
  <si>
    <t>X5</t>
  </si>
  <si>
    <t>22/06/2010 9:35:00 AM</t>
  </si>
  <si>
    <t>&lt;10</t>
  </si>
  <si>
    <t>NF2</t>
  </si>
  <si>
    <t>&lt;3</t>
  </si>
  <si>
    <t>&lt;5</t>
  </si>
  <si>
    <t>Request Retest</t>
  </si>
  <si>
    <t>A30</t>
  </si>
  <si>
    <t>Blank value &lt; PQL</t>
  </si>
  <si>
    <t>Blank value is a detection limit higher than that of DI water</t>
  </si>
  <si>
    <t>Blank value &gt; PQL and &lt; retest limit</t>
  </si>
  <si>
    <t>Blank value not &gt; PQL (detection limit for field blank higher than that used for DI water). Therefore, comparison not valid in this case.</t>
  </si>
  <si>
    <t>&lt;0.007</t>
  </si>
  <si>
    <t>Retest performed, see results below.</t>
  </si>
  <si>
    <t>RCSG#4</t>
  </si>
  <si>
    <t>&lt;4</t>
  </si>
  <si>
    <t>Blank value &gt; PQL and correctly entered into emLine. Lab noted that "Dissolved greater than total. Reanalysis yields similar results."</t>
  </si>
  <si>
    <t>Blank value &gt; PQL and correctly entered into emline. Lab noted that "Dissolved greater than total. Reanalysis yields similar results."</t>
  </si>
  <si>
    <t>High blank value remains. Retest not requested because lab already reanalyzed.</t>
  </si>
  <si>
    <t xml:space="preserve">High blank value remains. </t>
  </si>
  <si>
    <t>Retest not possible. Remainder of sample had been discarded.</t>
  </si>
  <si>
    <t>X5 Retest</t>
  </si>
  <si>
    <t>-</t>
  </si>
  <si>
    <t xml:space="preserve">Blank concentration &gt; PQL and correctly entered into emLine. </t>
  </si>
  <si>
    <t>Blank concentration &gt; PQL and correctly entered into emLine. Lab noted that "Dissolved greater than total. Reanalysis yields similar results."</t>
  </si>
  <si>
    <t>Blank concentration &gt; PQL and correctly entered into emLine. Lab noted that "Dissolved metals greater than total metals for some parameters; analysis from separate field prepared sample bottles."</t>
  </si>
  <si>
    <t>Blank concentration equal to PQL and correctly entered into emLine.</t>
  </si>
  <si>
    <t>Retest for August 10 X5 blank. Blank concentration &gt; PQL and correctly entered into emLine.</t>
  </si>
  <si>
    <t>Retest for June 22 X5 blank. Blank concentration &gt; PQL and correctly entered into emLine.</t>
  </si>
  <si>
    <t>Retest for June 22 X5 blank.</t>
  </si>
  <si>
    <t>New blank value entered into emLine.</t>
  </si>
  <si>
    <t xml:space="preserve">New blank value entered into emLine. </t>
  </si>
  <si>
    <t>High blank value remains. Retest not requested because lab already reanalyzed full suite because dissolved &gt; total for some metals.</t>
  </si>
  <si>
    <t>Blank concentration &gt; PQL and correctly entered into emLine. Lab noted that "RDL raised due to sample matrix interference."</t>
  </si>
  <si>
    <t>Retest for August 10 X5 blank. Blank concentration &lt; PQL and correctly entered into emLine.</t>
  </si>
  <si>
    <t>Blank concentration not &gt; PQL (detection limit for field blank higher than that used for DI water, lab noted "RDL raised due to sample matrix interference). Therefore, comparison not valid in this case.</t>
  </si>
  <si>
    <t>Blank concentration not &gt; PQL (detection limit for field blank higher than that used for DI water). Therefore, comparison not valid in this case.</t>
  </si>
  <si>
    <t>Blank concentration equal to PQL and correctly entered into emLine. Lab noted "RDL raised due to sample matrix interference."</t>
  </si>
  <si>
    <t>GDHSECK</t>
  </si>
  <si>
    <t>Blank concentration &gt; PQL and correctly entered into emLine. Lab noted that "Duplicate RPD for Co exceeds acceptance criteria. 10% of analytes failure in multielement scan is allowed."</t>
  </si>
  <si>
    <t>Blank concentration &gt; PQL and correctly entered into emLine. Lab noted that "Duplicate RPD for Ni exceeds acceptance criteria. 10% of analytes failure in multielement scan is allowed."</t>
  </si>
  <si>
    <t xml:space="preserve">Retest for September 7 X5 blank. </t>
  </si>
  <si>
    <t>Retest for September 7 X5 blank. Blank concentration &gt; PQL and correctly entered into emLine.</t>
  </si>
  <si>
    <t>Retest for September 7 X5 blank.</t>
  </si>
  <si>
    <t>X4 Retest</t>
  </si>
  <si>
    <t>&lt;0.009</t>
  </si>
  <si>
    <t>Retest for October 20 X4 blank. Blank concentration &gt; PQL and correctly entered into emLine.</t>
  </si>
  <si>
    <t>Retest for October 20 X4 blank.</t>
  </si>
  <si>
    <t>Retest for October 6 GDHSECK blank. Blank concentration &gt; PQL and correctly entered into emLine.</t>
  </si>
  <si>
    <t>GDHSECK Retest</t>
  </si>
  <si>
    <t>X14 Retest</t>
  </si>
  <si>
    <t>Retest for December 2 X14 blank. Blank concentration &gt; PQL and correctly entered into emLine.</t>
  </si>
  <si>
    <t>Blank value &gt; retest limit (20X DI Water Detection Limit)</t>
  </si>
  <si>
    <t>Blank value &gt; retest limit (20X DI Water Detection Limit, or &gt;1 pH unit difference from DI Water)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</si>
</sst>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6">
    <xf numFmtId="0" fontId="0" fillId="0" borderId="0" xfId="0"/>
    <xf numFmtId="0" fontId="0" fillId="0" borderId="0" xfId="0"/>
    <xf numFmtId="0" fontId="4" fillId="0" borderId="17" xfId="1" applyFont="1" applyBorder="1"/>
    <xf numFmtId="0" fontId="4" fillId="0" borderId="13" xfId="1" applyFont="1" applyBorder="1"/>
    <xf numFmtId="0" fontId="0" fillId="0" borderId="0" xfId="0"/>
    <xf numFmtId="0" fontId="0" fillId="0" borderId="0" xfId="0" applyFill="1"/>
    <xf numFmtId="0" fontId="1" fillId="0" borderId="0" xfId="0" applyFont="1"/>
    <xf numFmtId="2" fontId="4" fillId="0" borderId="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14" fontId="4" fillId="0" borderId="7" xfId="1" applyNumberFormat="1" applyFont="1" applyBorder="1"/>
    <xf numFmtId="2" fontId="0" fillId="0" borderId="0" xfId="0" applyNumberFormat="1"/>
    <xf numFmtId="2" fontId="4" fillId="0" borderId="11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/>
    </xf>
    <xf numFmtId="165" fontId="2" fillId="0" borderId="7" xfId="1" applyNumberFormat="1" applyFont="1" applyBorder="1" applyAlignment="1">
      <alignment horizontal="right"/>
    </xf>
    <xf numFmtId="0" fontId="0" fillId="4" borderId="0" xfId="0" applyFill="1"/>
    <xf numFmtId="0" fontId="0" fillId="2" borderId="0" xfId="0" applyFill="1"/>
    <xf numFmtId="0" fontId="0" fillId="3" borderId="0" xfId="0" applyFill="1"/>
    <xf numFmtId="1" fontId="2" fillId="0" borderId="17" xfId="1" applyNumberFormat="1" applyFont="1" applyBorder="1" applyAlignment="1">
      <alignment horizontal="right"/>
    </xf>
    <xf numFmtId="1" fontId="2" fillId="0" borderId="7" xfId="1" applyNumberFormat="1" applyFont="1" applyBorder="1" applyAlignment="1">
      <alignment horizontal="right"/>
    </xf>
    <xf numFmtId="2" fontId="2" fillId="0" borderId="7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2" fontId="2" fillId="0" borderId="6" xfId="1" applyNumberFormat="1" applyFont="1" applyBorder="1" applyAlignment="1">
      <alignment horizontal="right"/>
    </xf>
    <xf numFmtId="0" fontId="2" fillId="0" borderId="15" xfId="1" applyFont="1" applyBorder="1" applyAlignment="1">
      <alignment horizontal="right"/>
    </xf>
    <xf numFmtId="0" fontId="2" fillId="0" borderId="6" xfId="1" applyFont="1" applyFill="1" applyBorder="1"/>
    <xf numFmtId="0" fontId="2" fillId="0" borderId="14" xfId="1" applyFont="1" applyFill="1" applyBorder="1"/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center"/>
    </xf>
    <xf numFmtId="0" fontId="2" fillId="0" borderId="12" xfId="1" applyFont="1" applyBorder="1"/>
    <xf numFmtId="0" fontId="2" fillId="0" borderId="6" xfId="1" applyFont="1" applyBorder="1"/>
    <xf numFmtId="2" fontId="2" fillId="0" borderId="6" xfId="1" applyNumberFormat="1" applyFont="1" applyBorder="1"/>
    <xf numFmtId="0" fontId="2" fillId="0" borderId="15" xfId="1" applyFont="1" applyBorder="1"/>
    <xf numFmtId="0" fontId="5" fillId="0" borderId="3" xfId="0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166" fontId="2" fillId="0" borderId="7" xfId="1" applyNumberFormat="1" applyFont="1" applyBorder="1" applyAlignment="1">
      <alignment horizontal="right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/>
    <xf numFmtId="0" fontId="5" fillId="0" borderId="16" xfId="0" applyFont="1" applyFill="1" applyBorder="1"/>
    <xf numFmtId="0" fontId="2" fillId="0" borderId="15" xfId="1" applyFont="1" applyFill="1" applyBorder="1"/>
    <xf numFmtId="0" fontId="5" fillId="0" borderId="16" xfId="0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8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0" fillId="0" borderId="25" xfId="0" applyBorder="1"/>
    <xf numFmtId="0" fontId="2" fillId="0" borderId="14" xfId="1" applyFont="1" applyBorder="1" applyAlignment="1">
      <alignment horizontal="right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2" fontId="4" fillId="0" borderId="3" xfId="0" applyNumberFormat="1" applyFont="1" applyFill="1" applyBorder="1" applyAlignment="1">
      <alignment horizontal="center"/>
    </xf>
    <xf numFmtId="0" fontId="0" fillId="0" borderId="24" xfId="0" applyBorder="1"/>
    <xf numFmtId="0" fontId="5" fillId="0" borderId="3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0" fillId="0" borderId="24" xfId="0" applyBorder="1"/>
    <xf numFmtId="0" fontId="5" fillId="0" borderId="24" xfId="0" applyFont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0" fillId="0" borderId="24" xfId="0" applyBorder="1"/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24" xfId="0" applyNumberFormat="1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2" fontId="2" fillId="0" borderId="25" xfId="0" applyNumberFormat="1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2" fontId="2" fillId="0" borderId="27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right"/>
    </xf>
    <xf numFmtId="2" fontId="2" fillId="0" borderId="24" xfId="0" applyNumberFormat="1" applyFont="1" applyFill="1" applyBorder="1" applyAlignment="1">
      <alignment horizontal="center"/>
    </xf>
    <xf numFmtId="0" fontId="5" fillId="0" borderId="24" xfId="0" applyFont="1" applyFill="1" applyBorder="1"/>
    <xf numFmtId="2" fontId="5" fillId="0" borderId="24" xfId="0" applyNumberFormat="1" applyFont="1" applyFill="1" applyBorder="1"/>
    <xf numFmtId="0" fontId="5" fillId="0" borderId="25" xfId="0" applyFont="1" applyFill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2" fontId="4" fillId="0" borderId="22" xfId="1" applyNumberFormat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9" xfId="1" applyFont="1" applyBorder="1"/>
    <xf numFmtId="0" fontId="4" fillId="0" borderId="30" xfId="1" applyFont="1" applyBorder="1"/>
    <xf numFmtId="0" fontId="4" fillId="0" borderId="31" xfId="1" applyFont="1" applyBorder="1"/>
    <xf numFmtId="2" fontId="2" fillId="0" borderId="24" xfId="0" applyNumberFormat="1" applyFont="1" applyFill="1" applyBorder="1" applyAlignment="1">
      <alignment horizontal="left" vertical="center"/>
    </xf>
    <xf numFmtId="2" fontId="2" fillId="0" borderId="24" xfId="0" applyNumberFormat="1" applyFont="1" applyFill="1" applyBorder="1" applyAlignment="1">
      <alignment horizontal="left" wrapText="1"/>
    </xf>
    <xf numFmtId="0" fontId="2" fillId="0" borderId="30" xfId="1" applyFont="1" applyBorder="1"/>
    <xf numFmtId="0" fontId="2" fillId="0" borderId="31" xfId="1" applyFont="1" applyBorder="1"/>
    <xf numFmtId="0" fontId="4" fillId="0" borderId="32" xfId="1" applyFont="1" applyBorder="1"/>
    <xf numFmtId="0" fontId="4" fillId="0" borderId="33" xfId="1" applyFont="1" applyBorder="1"/>
    <xf numFmtId="0" fontId="4" fillId="0" borderId="34" xfId="1" applyFont="1" applyBorder="1"/>
    <xf numFmtId="0" fontId="4" fillId="0" borderId="17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4" fillId="0" borderId="35" xfId="1" applyFont="1" applyBorder="1"/>
    <xf numFmtId="0" fontId="4" fillId="0" borderId="36" xfId="1" applyFont="1" applyBorder="1"/>
    <xf numFmtId="0" fontId="4" fillId="0" borderId="37" xfId="1" applyFont="1" applyBorder="1"/>
    <xf numFmtId="0" fontId="5" fillId="0" borderId="0" xfId="0" applyFont="1"/>
    <xf numFmtId="0" fontId="5" fillId="0" borderId="0" xfId="0" applyFont="1" applyAlignment="1"/>
    <xf numFmtId="0" fontId="5" fillId="0" borderId="0" xfId="0" applyFont="1" applyFill="1"/>
    <xf numFmtId="2" fontId="0" fillId="0" borderId="0" xfId="0" applyNumberFormat="1" applyFill="1"/>
    <xf numFmtId="0" fontId="5" fillId="0" borderId="24" xfId="0" applyFont="1" applyFill="1" applyBorder="1" applyAlignment="1">
      <alignment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72">
    <cellStyle name="Normal" xfId="0" builtinId="0"/>
    <cellStyle name="Normal 10" xfId="13"/>
    <cellStyle name="Normal 10 2" xfId="48"/>
    <cellStyle name="Normal 11" xfId="14"/>
    <cellStyle name="Normal 11 2" xfId="49"/>
    <cellStyle name="Normal 12" xfId="15"/>
    <cellStyle name="Normal 12 2" xfId="50"/>
    <cellStyle name="Normal 13" xfId="16"/>
    <cellStyle name="Normal 13 2" xfId="51"/>
    <cellStyle name="Normal 14" xfId="17"/>
    <cellStyle name="Normal 14 2" xfId="52"/>
    <cellStyle name="Normal 15" xfId="18"/>
    <cellStyle name="Normal 15 2" xfId="53"/>
    <cellStyle name="Normal 16" xfId="19"/>
    <cellStyle name="Normal 16 2" xfId="54"/>
    <cellStyle name="Normal 17" xfId="20"/>
    <cellStyle name="Normal 17 2" xfId="55"/>
    <cellStyle name="Normal 18" xfId="21"/>
    <cellStyle name="Normal 18 2" xfId="56"/>
    <cellStyle name="Normal 19" xfId="22"/>
    <cellStyle name="Normal 19 2" xfId="57"/>
    <cellStyle name="Normal 2" xfId="1"/>
    <cellStyle name="Normal 2 2" xfId="2"/>
    <cellStyle name="Normal 2 2 2" xfId="37"/>
    <cellStyle name="Normal 20" xfId="23"/>
    <cellStyle name="Normal 20 2" xfId="58"/>
    <cellStyle name="Normal 21" xfId="24"/>
    <cellStyle name="Normal 21 2" xfId="59"/>
    <cellStyle name="Normal 22" xfId="25"/>
    <cellStyle name="Normal 22 2" xfId="60"/>
    <cellStyle name="Normal 23" xfId="26"/>
    <cellStyle name="Normal 23 2" xfId="61"/>
    <cellStyle name="Normal 24" xfId="27"/>
    <cellStyle name="Normal 24 2" xfId="62"/>
    <cellStyle name="Normal 25" xfId="28"/>
    <cellStyle name="Normal 25 2" xfId="63"/>
    <cellStyle name="Normal 26" xfId="29"/>
    <cellStyle name="Normal 26 2" xfId="64"/>
    <cellStyle name="Normal 27" xfId="30"/>
    <cellStyle name="Normal 27 2" xfId="65"/>
    <cellStyle name="Normal 28" xfId="31"/>
    <cellStyle name="Normal 28 2" xfId="66"/>
    <cellStyle name="Normal 3" xfId="3"/>
    <cellStyle name="Normal 3 2" xfId="8"/>
    <cellStyle name="Normal 3 2 2" xfId="43"/>
    <cellStyle name="Normal 3 3" xfId="38"/>
    <cellStyle name="Normal 30" xfId="32"/>
    <cellStyle name="Normal 30 2" xfId="67"/>
    <cellStyle name="Normal 31" xfId="33"/>
    <cellStyle name="Normal 31 2" xfId="68"/>
    <cellStyle name="Normal 32" xfId="34"/>
    <cellStyle name="Normal 32 2" xfId="69"/>
    <cellStyle name="Normal 33" xfId="35"/>
    <cellStyle name="Normal 33 2" xfId="70"/>
    <cellStyle name="Normal 34" xfId="36"/>
    <cellStyle name="Normal 34 2" xfId="71"/>
    <cellStyle name="Normal 4" xfId="4"/>
    <cellStyle name="Normal 4 2" xfId="9"/>
    <cellStyle name="Normal 4 2 2" xfId="44"/>
    <cellStyle name="Normal 4 3" xfId="39"/>
    <cellStyle name="Normal 5" xfId="5"/>
    <cellStyle name="Normal 5 2" xfId="10"/>
    <cellStyle name="Normal 5 2 2" xfId="45"/>
    <cellStyle name="Normal 5 3" xfId="40"/>
    <cellStyle name="Normal 6" xfId="6"/>
    <cellStyle name="Normal 6 2" xfId="11"/>
    <cellStyle name="Normal 6 2 2" xfId="46"/>
    <cellStyle name="Normal 6 3" xfId="41"/>
    <cellStyle name="Normal 7 2" xfId="12"/>
    <cellStyle name="Normal 7 2 2" xfId="47"/>
    <cellStyle name="Normal 9" xfId="7"/>
    <cellStyle name="Normal 9 2" xfId="42"/>
  </cellStyles>
  <dxfs count="73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E00A47"/>
      <color rgb="FFF6F250"/>
      <color rgb="FFC7EE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158"/>
  <sheetViews>
    <sheetView tabSelected="1" view="pageLayout" zoomScaleNormal="70" workbookViewId="0">
      <selection activeCell="B1" sqref="B1"/>
    </sheetView>
  </sheetViews>
  <sheetFormatPr defaultRowHeight="15"/>
  <cols>
    <col min="1" max="1" width="13.42578125" customWidth="1"/>
    <col min="2" max="2" width="12.140625" customWidth="1"/>
    <col min="3" max="3" width="13.42578125" customWidth="1"/>
    <col min="4" max="5" width="11.140625" bestFit="1" customWidth="1"/>
    <col min="6" max="6" width="5.5703125" bestFit="1" customWidth="1"/>
    <col min="7" max="7" width="7.28515625" customWidth="1"/>
    <col min="8" max="8" width="7.140625" bestFit="1" customWidth="1"/>
    <col min="9" max="9" width="8.85546875" bestFit="1" customWidth="1"/>
    <col min="10" max="10" width="7.7109375" bestFit="1" customWidth="1"/>
    <col min="11" max="11" width="5.5703125" bestFit="1" customWidth="1"/>
    <col min="12" max="12" width="25" bestFit="1" customWidth="1"/>
    <col min="13" max="13" width="24" bestFit="1" customWidth="1"/>
    <col min="14" max="14" width="5.5703125" bestFit="1" customWidth="1"/>
    <col min="15" max="15" width="24" bestFit="1" customWidth="1"/>
    <col min="16" max="16" width="25.28515625" bestFit="1" customWidth="1"/>
    <col min="17" max="17" width="5.5703125" bestFit="1" customWidth="1"/>
    <col min="18" max="18" width="8.5703125" style="10" bestFit="1" customWidth="1"/>
    <col min="19" max="19" width="24" bestFit="1" customWidth="1"/>
    <col min="20" max="20" width="5.7109375" bestFit="1" customWidth="1"/>
    <col min="21" max="22" width="5.5703125" bestFit="1" customWidth="1"/>
    <col min="23" max="23" width="6" bestFit="1" customWidth="1"/>
  </cols>
  <sheetData>
    <row r="1" spans="1:23" ht="15.75" thickBot="1">
      <c r="A1" s="339"/>
      <c r="B1" s="339"/>
      <c r="C1" s="340"/>
      <c r="D1" s="344" t="s">
        <v>0</v>
      </c>
      <c r="E1" s="345" t="s">
        <v>1</v>
      </c>
      <c r="F1" s="345" t="s">
        <v>6</v>
      </c>
      <c r="G1" s="345" t="s">
        <v>7</v>
      </c>
      <c r="H1" s="345" t="s">
        <v>19</v>
      </c>
      <c r="I1" s="345" t="s">
        <v>20</v>
      </c>
      <c r="J1" s="345" t="s">
        <v>24</v>
      </c>
      <c r="K1" s="345" t="s">
        <v>26</v>
      </c>
      <c r="L1" s="345" t="s">
        <v>28</v>
      </c>
      <c r="M1" s="345" t="s">
        <v>29</v>
      </c>
      <c r="N1" s="345" t="s">
        <v>34</v>
      </c>
      <c r="O1" s="345" t="s">
        <v>37</v>
      </c>
      <c r="P1" s="345" t="s">
        <v>50</v>
      </c>
      <c r="Q1" s="345" t="s">
        <v>53</v>
      </c>
      <c r="R1" s="347" t="s">
        <v>56</v>
      </c>
      <c r="S1" s="345" t="s">
        <v>65</v>
      </c>
      <c r="T1" s="345" t="s">
        <v>68</v>
      </c>
      <c r="U1" s="345" t="s">
        <v>73</v>
      </c>
      <c r="V1" s="345" t="s">
        <v>74</v>
      </c>
      <c r="W1" s="346" t="s">
        <v>75</v>
      </c>
    </row>
    <row r="2" spans="1:23" ht="15.75" thickBot="1">
      <c r="A2" s="341" t="s">
        <v>84</v>
      </c>
      <c r="B2" s="342" t="s">
        <v>85</v>
      </c>
      <c r="C2" s="343" t="s">
        <v>86</v>
      </c>
      <c r="D2" s="330" t="s">
        <v>87</v>
      </c>
      <c r="E2" s="331" t="s">
        <v>87</v>
      </c>
      <c r="F2" s="331" t="s">
        <v>87</v>
      </c>
      <c r="G2" s="331" t="s">
        <v>87</v>
      </c>
      <c r="H2" s="331" t="s">
        <v>87</v>
      </c>
      <c r="I2" s="331" t="s">
        <v>87</v>
      </c>
      <c r="J2" s="331" t="s">
        <v>87</v>
      </c>
      <c r="K2" s="331" t="s">
        <v>87</v>
      </c>
      <c r="L2" s="331" t="s">
        <v>89</v>
      </c>
      <c r="M2" s="331" t="s">
        <v>90</v>
      </c>
      <c r="N2" s="331" t="s">
        <v>87</v>
      </c>
      <c r="O2" s="331" t="s">
        <v>87</v>
      </c>
      <c r="P2" s="331" t="s">
        <v>87</v>
      </c>
      <c r="Q2" s="331" t="s">
        <v>87</v>
      </c>
      <c r="R2" s="332"/>
      <c r="S2" s="331" t="s">
        <v>87</v>
      </c>
      <c r="T2" s="331" t="s">
        <v>87</v>
      </c>
      <c r="U2" s="331" t="s">
        <v>87</v>
      </c>
      <c r="V2" s="331" t="s">
        <v>87</v>
      </c>
      <c r="W2" s="333" t="s">
        <v>91</v>
      </c>
    </row>
    <row r="3" spans="1:23">
      <c r="A3" s="2" t="s">
        <v>116</v>
      </c>
      <c r="B3" s="9">
        <v>40189.515277777777</v>
      </c>
      <c r="C3" s="3" t="s">
        <v>92</v>
      </c>
      <c r="D3" s="23"/>
      <c r="E3" s="24"/>
      <c r="F3" s="25" t="s">
        <v>94</v>
      </c>
      <c r="G3" s="24" t="s">
        <v>94</v>
      </c>
      <c r="H3" s="24" t="s">
        <v>94</v>
      </c>
      <c r="I3" s="24" t="s">
        <v>94</v>
      </c>
      <c r="J3" s="24" t="s">
        <v>94</v>
      </c>
      <c r="K3" s="25" t="s">
        <v>94</v>
      </c>
      <c r="L3" s="25"/>
      <c r="M3" s="26" t="s">
        <v>98</v>
      </c>
      <c r="N3" s="26" t="s">
        <v>94</v>
      </c>
      <c r="O3" s="25" t="s">
        <v>94</v>
      </c>
      <c r="P3" s="25" t="s">
        <v>96</v>
      </c>
      <c r="Q3" s="24" t="s">
        <v>94</v>
      </c>
      <c r="R3" s="25">
        <v>5.7</v>
      </c>
      <c r="S3" s="26" t="s">
        <v>94</v>
      </c>
      <c r="T3" s="25" t="s">
        <v>101</v>
      </c>
      <c r="U3" s="25" t="s">
        <v>94</v>
      </c>
      <c r="V3" s="24" t="s">
        <v>98</v>
      </c>
      <c r="W3" s="27" t="s">
        <v>99</v>
      </c>
    </row>
    <row r="4" spans="1:23" s="4" customFormat="1">
      <c r="A4" s="356" t="s">
        <v>110</v>
      </c>
      <c r="B4" s="357"/>
      <c r="C4" s="358"/>
      <c r="D4" s="28" t="s">
        <v>94</v>
      </c>
      <c r="E4" s="29" t="s">
        <v>94</v>
      </c>
      <c r="F4" s="29" t="s">
        <v>94</v>
      </c>
      <c r="G4" s="29" t="s">
        <v>94</v>
      </c>
      <c r="H4" s="29" t="s">
        <v>94</v>
      </c>
      <c r="I4" s="29" t="s">
        <v>94</v>
      </c>
      <c r="J4" s="29" t="s">
        <v>94</v>
      </c>
      <c r="K4" s="29" t="s">
        <v>94</v>
      </c>
      <c r="L4" s="29" t="s">
        <v>94</v>
      </c>
      <c r="M4" s="29" t="s">
        <v>98</v>
      </c>
      <c r="N4" s="29" t="s">
        <v>94</v>
      </c>
      <c r="O4" s="29" t="s">
        <v>94</v>
      </c>
      <c r="P4" s="29" t="s">
        <v>93</v>
      </c>
      <c r="Q4" s="29" t="s">
        <v>94</v>
      </c>
      <c r="R4" s="30">
        <f>AVERAGE(5.6,6.3)</f>
        <v>5.9499999999999993</v>
      </c>
      <c r="S4" s="29" t="s">
        <v>94</v>
      </c>
      <c r="T4" s="29" t="s">
        <v>101</v>
      </c>
      <c r="U4" s="29" t="s">
        <v>94</v>
      </c>
      <c r="V4" s="29" t="s">
        <v>111</v>
      </c>
      <c r="W4" s="31" t="s">
        <v>99</v>
      </c>
    </row>
    <row r="5" spans="1:23" s="4" customFormat="1">
      <c r="A5" s="359" t="s">
        <v>115</v>
      </c>
      <c r="B5" s="360"/>
      <c r="C5" s="361"/>
      <c r="D5" s="32">
        <f t="shared" ref="D5:E5" si="0">(IF((MID(D3,1,1))="&lt;",MID(D3,2,6),D3))/(IF((MID(D4,1,1))="&lt;",MID(D4,2,6),D4))</f>
        <v>0</v>
      </c>
      <c r="E5" s="32">
        <f t="shared" si="0"/>
        <v>0</v>
      </c>
      <c r="F5" s="32">
        <f>(IF((MID(F3,1,1))="&lt;",MID(F3,2,6),F3))/(IF((MID(F4,1,1))="&lt;",MID(F4,2,6),F4))</f>
        <v>1</v>
      </c>
      <c r="G5" s="32">
        <f t="shared" ref="G5" si="1">(IF((MID(G3,1,1))="&lt;",MID(G3,2,6),G3))/(IF((MID(G4,1,1))="&lt;",MID(G4,2,6),G4))</f>
        <v>1</v>
      </c>
      <c r="H5" s="32">
        <f t="shared" ref="H5" si="2">(IF((MID(H3,1,1))="&lt;",MID(H3,2,6),H3))/(IF((MID(H4,1,1))="&lt;",MID(H4,2,6),H4))</f>
        <v>1</v>
      </c>
      <c r="I5" s="32">
        <f t="shared" ref="I5" si="3">(IF((MID(I3,1,1))="&lt;",MID(I3,2,6),I3))/(IF((MID(I4,1,1))="&lt;",MID(I4,2,6),I4))</f>
        <v>1</v>
      </c>
      <c r="J5" s="32">
        <f t="shared" ref="J5" si="4">(IF((MID(J3,1,1))="&lt;",MID(J3,2,6),J3))/(IF((MID(J4,1,1))="&lt;",MID(J4,2,6),J4))</f>
        <v>1</v>
      </c>
      <c r="K5" s="32">
        <f t="shared" ref="K5" si="5">(IF((MID(K3,1,1))="&lt;",MID(K3,2,6),K3))/(IF((MID(K4,1,1))="&lt;",MID(K4,2,6),K4))</f>
        <v>1</v>
      </c>
      <c r="L5" s="32">
        <f t="shared" ref="L5" si="6">(IF((MID(L3,1,1))="&lt;",MID(L3,2,6),L3))/(IF((MID(L4,1,1))="&lt;",MID(L4,2,6),L4))</f>
        <v>0</v>
      </c>
      <c r="M5" s="32">
        <f t="shared" ref="M5" si="7">(IF((MID(M3,1,1))="&lt;",MID(M3,2,6),M3))/(IF((MID(M4,1,1))="&lt;",MID(M4,2,6),M4))</f>
        <v>1</v>
      </c>
      <c r="N5" s="32">
        <f t="shared" ref="N5" si="8">(IF((MID(N3,1,1))="&lt;",MID(N3,2,6),N3))/(IF((MID(N4,1,1))="&lt;",MID(N4,2,6),N4))</f>
        <v>1</v>
      </c>
      <c r="O5" s="32">
        <f t="shared" ref="O5" si="9">(IF((MID(O3,1,1))="&lt;",MID(O3,2,6),O3))/(IF((MID(O4,1,1))="&lt;",MID(O4,2,6),O4))</f>
        <v>1</v>
      </c>
      <c r="P5" s="32">
        <f t="shared" ref="P5" si="10">(IF((MID(P3,1,1))="&lt;",MID(P3,2,6),P3))/(IF((MID(P4,1,1))="&lt;",MID(P4,2,6),P4))</f>
        <v>2</v>
      </c>
      <c r="Q5" s="32">
        <f t="shared" ref="Q5" si="11">(IF((MID(Q3,1,1))="&lt;",MID(Q3,2,6),Q3))/(IF((MID(Q4,1,1))="&lt;",MID(Q4,2,6),Q4))</f>
        <v>1</v>
      </c>
      <c r="R5" s="32">
        <f>ABS(R4-R3)</f>
        <v>0.24999999999999911</v>
      </c>
      <c r="S5" s="32">
        <f t="shared" ref="S5" si="12">(IF((MID(S3,1,1))="&lt;",MID(S3,2,6),S3))/(IF((MID(S4,1,1))="&lt;",MID(S4,2,6),S4))</f>
        <v>1</v>
      </c>
      <c r="T5" s="32">
        <f t="shared" ref="T5" si="13">(IF((MID(T3,1,1))="&lt;",MID(T3,2,6),T3))/(IF((MID(T4,1,1))="&lt;",MID(T4,2,6),T4))</f>
        <v>1</v>
      </c>
      <c r="U5" s="32">
        <f t="shared" ref="U5" si="14">(IF((MID(U3,1,1))="&lt;",MID(U3,2,6),U3))/(IF((MID(U4,1,1))="&lt;",MID(U4,2,6),U4))</f>
        <v>1</v>
      </c>
      <c r="V5" s="32">
        <f t="shared" ref="V5" si="15">(IF((MID(V3,1,1))="&lt;",MID(V3,2,6),V3))/(IF((MID(V4,1,1))="&lt;",MID(V4,2,6),V4))</f>
        <v>0.25</v>
      </c>
      <c r="W5" s="33">
        <f t="shared" ref="W5" si="16">(IF((MID(W3,1,1))="&lt;",MID(W3,2,6),W3))/(IF((MID(W4,1,1))="&lt;",MID(W4,2,6),W4))</f>
        <v>1</v>
      </c>
    </row>
    <row r="6" spans="1:23" s="14" customFormat="1">
      <c r="A6" s="362" t="s">
        <v>104</v>
      </c>
      <c r="B6" s="363"/>
      <c r="C6" s="364"/>
      <c r="D6" s="34"/>
      <c r="E6" s="16"/>
      <c r="F6" s="16"/>
      <c r="G6" s="16"/>
      <c r="H6" s="16"/>
      <c r="I6" s="16"/>
      <c r="J6" s="16"/>
      <c r="K6" s="16"/>
      <c r="L6" s="16"/>
      <c r="M6" s="16"/>
      <c r="N6" s="42"/>
      <c r="O6" s="42"/>
      <c r="P6" s="42"/>
      <c r="Q6" s="42"/>
      <c r="R6" s="51"/>
      <c r="S6" s="42"/>
      <c r="T6" s="42"/>
      <c r="U6" s="42"/>
      <c r="V6" s="42"/>
      <c r="W6" s="46"/>
    </row>
    <row r="7" spans="1:23" s="6" customFormat="1">
      <c r="A7" s="365" t="s">
        <v>106</v>
      </c>
      <c r="B7" s="366"/>
      <c r="C7" s="367"/>
      <c r="D7" s="1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8"/>
    </row>
    <row r="8" spans="1:23" s="1" customFormat="1" ht="15.75" thickBot="1">
      <c r="A8" s="368" t="s">
        <v>108</v>
      </c>
      <c r="B8" s="369"/>
      <c r="C8" s="370"/>
      <c r="D8" s="35"/>
      <c r="E8" s="36"/>
      <c r="F8" s="37"/>
      <c r="G8" s="36"/>
      <c r="H8" s="36"/>
      <c r="I8" s="37"/>
      <c r="J8" s="37"/>
      <c r="K8" s="37"/>
      <c r="L8" s="37"/>
      <c r="M8" s="37"/>
      <c r="N8" s="47"/>
      <c r="O8" s="47"/>
      <c r="P8" s="47"/>
      <c r="Q8" s="47"/>
      <c r="R8" s="52"/>
      <c r="S8" s="47"/>
      <c r="T8" s="47"/>
      <c r="U8" s="47"/>
      <c r="V8" s="47"/>
      <c r="W8" s="48"/>
    </row>
    <row r="9" spans="1:23">
      <c r="A9" s="2" t="s">
        <v>120</v>
      </c>
      <c r="B9" s="9">
        <v>40231</v>
      </c>
      <c r="C9" s="3" t="s">
        <v>92</v>
      </c>
      <c r="D9" s="23"/>
      <c r="E9" s="24"/>
      <c r="F9" s="25">
        <v>0.9</v>
      </c>
      <c r="G9" s="24" t="s">
        <v>94</v>
      </c>
      <c r="H9" s="24" t="s">
        <v>94</v>
      </c>
      <c r="I9" s="24" t="s">
        <v>94</v>
      </c>
      <c r="J9" s="24">
        <v>0.9</v>
      </c>
      <c r="K9" s="25" t="s">
        <v>94</v>
      </c>
      <c r="L9" s="25"/>
      <c r="M9" s="26" t="s">
        <v>98</v>
      </c>
      <c r="N9" s="26" t="s">
        <v>94</v>
      </c>
      <c r="O9" s="25">
        <v>1</v>
      </c>
      <c r="P9" s="25">
        <v>0.02</v>
      </c>
      <c r="Q9" s="24" t="s">
        <v>94</v>
      </c>
      <c r="R9" s="25">
        <v>5.9</v>
      </c>
      <c r="S9" s="26" t="s">
        <v>94</v>
      </c>
      <c r="T9" s="25" t="s">
        <v>101</v>
      </c>
      <c r="U9" s="25" t="s">
        <v>94</v>
      </c>
      <c r="V9" s="24" t="s">
        <v>98</v>
      </c>
      <c r="W9" s="27" t="s">
        <v>99</v>
      </c>
    </row>
    <row r="10" spans="1:23" s="4" customFormat="1">
      <c r="A10" s="356" t="s">
        <v>110</v>
      </c>
      <c r="B10" s="357"/>
      <c r="C10" s="358"/>
      <c r="D10" s="28" t="s">
        <v>94</v>
      </c>
      <c r="E10" s="29" t="s">
        <v>94</v>
      </c>
      <c r="F10" s="29" t="s">
        <v>94</v>
      </c>
      <c r="G10" s="29" t="s">
        <v>94</v>
      </c>
      <c r="H10" s="29" t="s">
        <v>94</v>
      </c>
      <c r="I10" s="29" t="s">
        <v>94</v>
      </c>
      <c r="J10" s="29" t="s">
        <v>94</v>
      </c>
      <c r="K10" s="29" t="s">
        <v>94</v>
      </c>
      <c r="L10" s="29" t="s">
        <v>94</v>
      </c>
      <c r="M10" s="29" t="s">
        <v>98</v>
      </c>
      <c r="N10" s="29" t="s">
        <v>94</v>
      </c>
      <c r="O10" s="29" t="s">
        <v>94</v>
      </c>
      <c r="P10" s="29" t="s">
        <v>93</v>
      </c>
      <c r="Q10" s="29" t="s">
        <v>94</v>
      </c>
      <c r="R10" s="30">
        <f>AVERAGE(5.6,6.3)</f>
        <v>5.9499999999999993</v>
      </c>
      <c r="S10" s="29" t="s">
        <v>94</v>
      </c>
      <c r="T10" s="29" t="s">
        <v>101</v>
      </c>
      <c r="U10" s="29" t="s">
        <v>94</v>
      </c>
      <c r="V10" s="29" t="s">
        <v>111</v>
      </c>
      <c r="W10" s="31" t="s">
        <v>99</v>
      </c>
    </row>
    <row r="11" spans="1:23" s="4" customFormat="1">
      <c r="A11" s="359" t="s">
        <v>115</v>
      </c>
      <c r="B11" s="360"/>
      <c r="C11" s="361"/>
      <c r="D11" s="38">
        <f t="shared" ref="D11:E11" si="17">(IF((MID(D9,1,1))="&lt;",MID(D9,2,6),D9))/(IF((MID(D10,1,1))="&lt;",MID(D10,2,6),D10))</f>
        <v>0</v>
      </c>
      <c r="E11" s="39">
        <f t="shared" si="17"/>
        <v>0</v>
      </c>
      <c r="F11" s="39">
        <f>(IF((MID(F9,1,1))="&lt;",MID(F9,2,6),F9))/(IF((MID(F10,1,1))="&lt;",MID(F10,2,6),F10))</f>
        <v>1.8</v>
      </c>
      <c r="G11" s="39">
        <f t="shared" ref="G11:J11" si="18">(IF((MID(G9,1,1))="&lt;",MID(G9,2,6),G9))/(IF((MID(G10,1,1))="&lt;",MID(G10,2,6),G10))</f>
        <v>1</v>
      </c>
      <c r="H11" s="39">
        <f t="shared" si="18"/>
        <v>1</v>
      </c>
      <c r="I11" s="39">
        <f t="shared" si="18"/>
        <v>1</v>
      </c>
      <c r="J11" s="39">
        <f t="shared" si="18"/>
        <v>1.8</v>
      </c>
      <c r="K11" s="39">
        <f t="shared" ref="K11:Q11" si="19">(IF((MID(K9,1,1))="&lt;",MID(K9,2,6),K9))/(IF((MID(K10,1,1))="&lt;",MID(K10,2,6),K10))</f>
        <v>1</v>
      </c>
      <c r="L11" s="39">
        <f t="shared" si="19"/>
        <v>0</v>
      </c>
      <c r="M11" s="39">
        <f t="shared" si="19"/>
        <v>1</v>
      </c>
      <c r="N11" s="39">
        <f t="shared" si="19"/>
        <v>1</v>
      </c>
      <c r="O11" s="39">
        <f t="shared" si="19"/>
        <v>2</v>
      </c>
      <c r="P11" s="39">
        <f t="shared" si="19"/>
        <v>4</v>
      </c>
      <c r="Q11" s="39">
        <f t="shared" si="19"/>
        <v>1</v>
      </c>
      <c r="R11" s="40">
        <f>ABS(R10-R9)</f>
        <v>4.9999999999998934E-2</v>
      </c>
      <c r="S11" s="39">
        <f t="shared" ref="S11:W11" si="20">(IF((MID(S9,1,1))="&lt;",MID(S9,2,6),S9))/(IF((MID(S10,1,1))="&lt;",MID(S10,2,6),S10))</f>
        <v>1</v>
      </c>
      <c r="T11" s="39">
        <f t="shared" si="20"/>
        <v>1</v>
      </c>
      <c r="U11" s="39">
        <f t="shared" si="20"/>
        <v>1</v>
      </c>
      <c r="V11" s="39">
        <f t="shared" si="20"/>
        <v>0.25</v>
      </c>
      <c r="W11" s="41">
        <f t="shared" si="20"/>
        <v>1</v>
      </c>
    </row>
    <row r="12" spans="1:23" s="4" customFormat="1">
      <c r="A12" s="362" t="s">
        <v>104</v>
      </c>
      <c r="B12" s="363"/>
      <c r="C12" s="364"/>
      <c r="D12" s="34"/>
      <c r="E12" s="16"/>
      <c r="F12" s="16"/>
      <c r="G12" s="16"/>
      <c r="H12" s="16"/>
      <c r="I12" s="16"/>
      <c r="J12" s="16"/>
      <c r="K12" s="16"/>
      <c r="L12" s="16"/>
      <c r="M12" s="16"/>
      <c r="N12" s="42"/>
      <c r="O12" s="42"/>
      <c r="P12" s="42"/>
      <c r="Q12" s="42"/>
      <c r="R12" s="51"/>
      <c r="S12" s="42"/>
      <c r="T12" s="42"/>
      <c r="U12" s="42"/>
      <c r="V12" s="42"/>
      <c r="W12" s="46"/>
    </row>
    <row r="13" spans="1:23" s="4" customFormat="1">
      <c r="A13" s="365" t="s">
        <v>106</v>
      </c>
      <c r="B13" s="366"/>
      <c r="C13" s="367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/>
    </row>
    <row r="14" spans="1:23" s="4" customFormat="1" ht="15.75" thickBot="1">
      <c r="A14" s="368" t="s">
        <v>108</v>
      </c>
      <c r="B14" s="369"/>
      <c r="C14" s="370"/>
      <c r="D14" s="35"/>
      <c r="E14" s="36"/>
      <c r="F14" s="37"/>
      <c r="G14" s="36"/>
      <c r="H14" s="36"/>
      <c r="I14" s="37"/>
      <c r="J14" s="37"/>
      <c r="K14" s="37"/>
      <c r="L14" s="37"/>
      <c r="M14" s="37"/>
      <c r="N14" s="47"/>
      <c r="O14" s="47"/>
      <c r="P14" s="47"/>
      <c r="Q14" s="47"/>
      <c r="R14" s="52"/>
      <c r="S14" s="47"/>
      <c r="T14" s="47"/>
      <c r="U14" s="47"/>
      <c r="V14" s="47"/>
      <c r="W14" s="48"/>
    </row>
    <row r="15" spans="1:23">
      <c r="A15" s="2" t="s">
        <v>122</v>
      </c>
      <c r="B15" s="9">
        <v>40282</v>
      </c>
      <c r="C15" s="3" t="s">
        <v>92</v>
      </c>
      <c r="D15" s="23"/>
      <c r="E15" s="24"/>
      <c r="F15" s="25">
        <v>1.2</v>
      </c>
      <c r="G15" s="24" t="s">
        <v>94</v>
      </c>
      <c r="H15" s="24" t="s">
        <v>94</v>
      </c>
      <c r="I15" s="24" t="s">
        <v>94</v>
      </c>
      <c r="J15" s="24" t="s">
        <v>94</v>
      </c>
      <c r="K15" s="25" t="s">
        <v>94</v>
      </c>
      <c r="L15" s="25"/>
      <c r="M15" s="26" t="s">
        <v>98</v>
      </c>
      <c r="N15" s="26" t="s">
        <v>94</v>
      </c>
      <c r="O15" s="25">
        <v>1.5</v>
      </c>
      <c r="P15" s="25" t="s">
        <v>96</v>
      </c>
      <c r="Q15" s="24" t="s">
        <v>94</v>
      </c>
      <c r="R15" s="25">
        <v>6.1</v>
      </c>
      <c r="S15" s="26" t="s">
        <v>94</v>
      </c>
      <c r="T15" s="25" t="s">
        <v>101</v>
      </c>
      <c r="U15" s="25" t="s">
        <v>94</v>
      </c>
      <c r="V15" s="24" t="s">
        <v>98</v>
      </c>
      <c r="W15" s="27"/>
    </row>
    <row r="16" spans="1:23" s="4" customFormat="1">
      <c r="A16" s="356" t="s">
        <v>110</v>
      </c>
      <c r="B16" s="357"/>
      <c r="C16" s="358"/>
      <c r="D16" s="28" t="s">
        <v>94</v>
      </c>
      <c r="E16" s="29" t="s">
        <v>94</v>
      </c>
      <c r="F16" s="29" t="s">
        <v>94</v>
      </c>
      <c r="G16" s="29" t="s">
        <v>94</v>
      </c>
      <c r="H16" s="29" t="s">
        <v>94</v>
      </c>
      <c r="I16" s="29" t="s">
        <v>94</v>
      </c>
      <c r="J16" s="29" t="s">
        <v>94</v>
      </c>
      <c r="K16" s="29" t="s">
        <v>94</v>
      </c>
      <c r="L16" s="29" t="s">
        <v>94</v>
      </c>
      <c r="M16" s="29" t="s">
        <v>98</v>
      </c>
      <c r="N16" s="29" t="s">
        <v>94</v>
      </c>
      <c r="O16" s="29" t="s">
        <v>94</v>
      </c>
      <c r="P16" s="29" t="s">
        <v>93</v>
      </c>
      <c r="Q16" s="29" t="s">
        <v>94</v>
      </c>
      <c r="R16" s="30">
        <f>AVERAGE(5.6,6.3)</f>
        <v>5.9499999999999993</v>
      </c>
      <c r="S16" s="29" t="s">
        <v>94</v>
      </c>
      <c r="T16" s="29" t="s">
        <v>101</v>
      </c>
      <c r="U16" s="29" t="s">
        <v>94</v>
      </c>
      <c r="V16" s="29" t="s">
        <v>111</v>
      </c>
      <c r="W16" s="31" t="s">
        <v>99</v>
      </c>
    </row>
    <row r="17" spans="1:23" s="4" customFormat="1">
      <c r="A17" s="359" t="s">
        <v>115</v>
      </c>
      <c r="B17" s="360"/>
      <c r="C17" s="361"/>
      <c r="D17" s="38">
        <f t="shared" ref="D17:Q17" si="21">(IF((MID(D15,1,1))="&lt;",MID(D15,2,6),D15))/(IF((MID(D16,1,1))="&lt;",MID(D16,2,6),D16))</f>
        <v>0</v>
      </c>
      <c r="E17" s="39">
        <f t="shared" si="21"/>
        <v>0</v>
      </c>
      <c r="F17" s="39">
        <f t="shared" si="21"/>
        <v>2.4</v>
      </c>
      <c r="G17" s="39">
        <f t="shared" si="21"/>
        <v>1</v>
      </c>
      <c r="H17" s="39">
        <f t="shared" si="21"/>
        <v>1</v>
      </c>
      <c r="I17" s="39">
        <f t="shared" si="21"/>
        <v>1</v>
      </c>
      <c r="J17" s="39">
        <f t="shared" si="21"/>
        <v>1</v>
      </c>
      <c r="K17" s="39">
        <f t="shared" si="21"/>
        <v>1</v>
      </c>
      <c r="L17" s="39">
        <f t="shared" si="21"/>
        <v>0</v>
      </c>
      <c r="M17" s="39">
        <f t="shared" si="21"/>
        <v>1</v>
      </c>
      <c r="N17" s="39">
        <f t="shared" si="21"/>
        <v>1</v>
      </c>
      <c r="O17" s="39">
        <f t="shared" si="21"/>
        <v>3</v>
      </c>
      <c r="P17" s="39">
        <f t="shared" si="21"/>
        <v>2</v>
      </c>
      <c r="Q17" s="39">
        <f t="shared" si="21"/>
        <v>1</v>
      </c>
      <c r="R17" s="40">
        <f>ABS(R16-R15)</f>
        <v>0.15000000000000036</v>
      </c>
      <c r="S17" s="39">
        <f>(IF((MID(S15,1,1))="&lt;",MID(S15,2,6),S15))/(IF((MID(S16,1,1))="&lt;",MID(S16,2,6),S16))</f>
        <v>1</v>
      </c>
      <c r="T17" s="39">
        <f>(IF((MID(T15,1,1))="&lt;",MID(T15,2,6),T15))/(IF((MID(T16,1,1))="&lt;",MID(T16,2,6),T16))</f>
        <v>1</v>
      </c>
      <c r="U17" s="39">
        <f>(IF((MID(U15,1,1))="&lt;",MID(U15,2,6),U15))/(IF((MID(U16,1,1))="&lt;",MID(U16,2,6),U16))</f>
        <v>1</v>
      </c>
      <c r="V17" s="39">
        <f>(IF((MID(V15,1,1))="&lt;",MID(V15,2,6),V15))/(IF((MID(V16,1,1))="&lt;",MID(V16,2,6),V16))</f>
        <v>0.25</v>
      </c>
      <c r="W17" s="41">
        <f>(IF((MID(W15,1,1))="&lt;",MID(W15,2,6),W15))/(IF((MID(W16,1,1))="&lt;",MID(W16,2,6),W16))</f>
        <v>0</v>
      </c>
    </row>
    <row r="18" spans="1:23" s="4" customFormat="1">
      <c r="A18" s="362" t="s">
        <v>104</v>
      </c>
      <c r="B18" s="363"/>
      <c r="C18" s="364"/>
      <c r="D18" s="34"/>
      <c r="E18" s="16"/>
      <c r="F18" s="16"/>
      <c r="G18" s="16"/>
      <c r="H18" s="16"/>
      <c r="I18" s="16"/>
      <c r="J18" s="16"/>
      <c r="K18" s="16"/>
      <c r="L18" s="16"/>
      <c r="M18" s="16"/>
      <c r="N18" s="42"/>
      <c r="O18" s="42"/>
      <c r="P18" s="42"/>
      <c r="Q18" s="42"/>
      <c r="R18" s="51"/>
      <c r="S18" s="42"/>
      <c r="T18" s="42"/>
      <c r="U18" s="42"/>
      <c r="V18" s="42"/>
      <c r="W18" s="46"/>
    </row>
    <row r="19" spans="1:23" s="4" customFormat="1">
      <c r="A19" s="365" t="s">
        <v>106</v>
      </c>
      <c r="B19" s="366"/>
      <c r="C19" s="367"/>
      <c r="D19" s="1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8"/>
    </row>
    <row r="20" spans="1:23" s="4" customFormat="1" ht="15.75" thickBot="1">
      <c r="A20" s="368" t="s">
        <v>108</v>
      </c>
      <c r="B20" s="369"/>
      <c r="C20" s="370"/>
      <c r="D20" s="35"/>
      <c r="E20" s="36"/>
      <c r="F20" s="37"/>
      <c r="G20" s="36"/>
      <c r="H20" s="36"/>
      <c r="I20" s="37"/>
      <c r="J20" s="37"/>
      <c r="K20" s="37"/>
      <c r="L20" s="37"/>
      <c r="M20" s="37"/>
      <c r="N20" s="47"/>
      <c r="O20" s="47"/>
      <c r="P20" s="47"/>
      <c r="Q20" s="47"/>
      <c r="R20" s="52"/>
      <c r="S20" s="47"/>
      <c r="T20" s="47"/>
      <c r="U20" s="47"/>
      <c r="V20" s="47"/>
      <c r="W20" s="48"/>
    </row>
    <row r="21" spans="1:23">
      <c r="A21" s="2" t="s">
        <v>126</v>
      </c>
      <c r="B21" s="9">
        <v>40301</v>
      </c>
      <c r="C21" s="3" t="s">
        <v>92</v>
      </c>
      <c r="D21" s="23"/>
      <c r="E21" s="24"/>
      <c r="F21" s="25">
        <v>1.6</v>
      </c>
      <c r="G21" s="24" t="s">
        <v>94</v>
      </c>
      <c r="H21" s="24" t="s">
        <v>94</v>
      </c>
      <c r="I21" s="24" t="s">
        <v>94</v>
      </c>
      <c r="J21" s="24" t="s">
        <v>94</v>
      </c>
      <c r="K21" s="25" t="s">
        <v>94</v>
      </c>
      <c r="L21" s="25"/>
      <c r="M21" s="26">
        <v>2</v>
      </c>
      <c r="N21" s="26"/>
      <c r="O21" s="25">
        <v>1.9</v>
      </c>
      <c r="P21" s="25" t="s">
        <v>96</v>
      </c>
      <c r="Q21" s="24" t="s">
        <v>94</v>
      </c>
      <c r="R21" s="25">
        <v>6.2</v>
      </c>
      <c r="S21" s="26" t="s">
        <v>94</v>
      </c>
      <c r="T21" s="25" t="s">
        <v>101</v>
      </c>
      <c r="U21" s="25"/>
      <c r="V21" s="24" t="s">
        <v>98</v>
      </c>
      <c r="W21" s="27"/>
    </row>
    <row r="22" spans="1:23" s="4" customFormat="1">
      <c r="A22" s="356" t="s">
        <v>110</v>
      </c>
      <c r="B22" s="357"/>
      <c r="C22" s="358"/>
      <c r="D22" s="28" t="s">
        <v>94</v>
      </c>
      <c r="E22" s="29" t="s">
        <v>94</v>
      </c>
      <c r="F22" s="29" t="s">
        <v>94</v>
      </c>
      <c r="G22" s="29" t="s">
        <v>94</v>
      </c>
      <c r="H22" s="29" t="s">
        <v>94</v>
      </c>
      <c r="I22" s="29" t="s">
        <v>94</v>
      </c>
      <c r="J22" s="29" t="s">
        <v>94</v>
      </c>
      <c r="K22" s="29" t="s">
        <v>94</v>
      </c>
      <c r="L22" s="29" t="s">
        <v>94</v>
      </c>
      <c r="M22" s="29" t="s">
        <v>98</v>
      </c>
      <c r="N22" s="29" t="s">
        <v>94</v>
      </c>
      <c r="O22" s="29" t="s">
        <v>94</v>
      </c>
      <c r="P22" s="29" t="s">
        <v>93</v>
      </c>
      <c r="Q22" s="29" t="s">
        <v>94</v>
      </c>
      <c r="R22" s="30">
        <f>AVERAGE(5.6,6.3)</f>
        <v>5.9499999999999993</v>
      </c>
      <c r="S22" s="29" t="s">
        <v>94</v>
      </c>
      <c r="T22" s="29" t="s">
        <v>101</v>
      </c>
      <c r="U22" s="29" t="s">
        <v>94</v>
      </c>
      <c r="V22" s="29" t="s">
        <v>111</v>
      </c>
      <c r="W22" s="31" t="s">
        <v>99</v>
      </c>
    </row>
    <row r="23" spans="1:23" s="4" customFormat="1">
      <c r="A23" s="359" t="s">
        <v>115</v>
      </c>
      <c r="B23" s="360"/>
      <c r="C23" s="361"/>
      <c r="D23" s="38">
        <f t="shared" ref="D23:Q23" si="22">(IF((MID(D21,1,1))="&lt;",MID(D21,2,6),D21))/(IF((MID(D22,1,1))="&lt;",MID(D22,2,6),D22))</f>
        <v>0</v>
      </c>
      <c r="E23" s="39">
        <f t="shared" si="22"/>
        <v>0</v>
      </c>
      <c r="F23" s="39">
        <f t="shared" si="22"/>
        <v>3.2</v>
      </c>
      <c r="G23" s="39">
        <f t="shared" si="22"/>
        <v>1</v>
      </c>
      <c r="H23" s="39">
        <f t="shared" si="22"/>
        <v>1</v>
      </c>
      <c r="I23" s="39">
        <f t="shared" si="22"/>
        <v>1</v>
      </c>
      <c r="J23" s="39">
        <f t="shared" si="22"/>
        <v>1</v>
      </c>
      <c r="K23" s="39">
        <f t="shared" si="22"/>
        <v>1</v>
      </c>
      <c r="L23" s="39">
        <f t="shared" si="22"/>
        <v>0</v>
      </c>
      <c r="M23" s="39">
        <f t="shared" si="22"/>
        <v>2</v>
      </c>
      <c r="N23" s="39">
        <f t="shared" si="22"/>
        <v>0</v>
      </c>
      <c r="O23" s="39">
        <f t="shared" si="22"/>
        <v>3.8</v>
      </c>
      <c r="P23" s="39">
        <f t="shared" si="22"/>
        <v>2</v>
      </c>
      <c r="Q23" s="39">
        <f t="shared" si="22"/>
        <v>1</v>
      </c>
      <c r="R23" s="40">
        <f>ABS(R22-R21)</f>
        <v>0.25000000000000089</v>
      </c>
      <c r="S23" s="39">
        <f>(IF((MID(S21,1,1))="&lt;",MID(S21,2,6),S21))/(IF((MID(S22,1,1))="&lt;",MID(S22,2,6),S22))</f>
        <v>1</v>
      </c>
      <c r="T23" s="39">
        <f>(IF((MID(T21,1,1))="&lt;",MID(T21,2,6),T21))/(IF((MID(T22,1,1))="&lt;",MID(T22,2,6),T22))</f>
        <v>1</v>
      </c>
      <c r="U23" s="39">
        <f>(IF((MID(U21,1,1))="&lt;",MID(U21,2,6),U21))/(IF((MID(U22,1,1))="&lt;",MID(U22,2,6),U22))</f>
        <v>0</v>
      </c>
      <c r="V23" s="39">
        <f>(IF((MID(V21,1,1))="&lt;",MID(V21,2,6),V21))/(IF((MID(V22,1,1))="&lt;",MID(V22,2,6),V22))</f>
        <v>0.25</v>
      </c>
      <c r="W23" s="41">
        <f>(IF((MID(W21,1,1))="&lt;",MID(W21,2,6),W21))/(IF((MID(W22,1,1))="&lt;",MID(W22,2,6),W22))</f>
        <v>0</v>
      </c>
    </row>
    <row r="24" spans="1:23" s="4" customFormat="1">
      <c r="A24" s="362" t="s">
        <v>104</v>
      </c>
      <c r="B24" s="363"/>
      <c r="C24" s="364"/>
      <c r="D24" s="34"/>
      <c r="E24" s="16"/>
      <c r="F24" s="16"/>
      <c r="G24" s="16"/>
      <c r="H24" s="16"/>
      <c r="I24" s="16"/>
      <c r="J24" s="16"/>
      <c r="K24" s="16"/>
      <c r="L24" s="16"/>
      <c r="M24" s="16"/>
      <c r="N24" s="42"/>
      <c r="O24" s="42"/>
      <c r="P24" s="42"/>
      <c r="Q24" s="42"/>
      <c r="R24" s="51"/>
      <c r="S24" s="42"/>
      <c r="T24" s="42"/>
      <c r="U24" s="42"/>
      <c r="V24" s="42"/>
      <c r="W24" s="46"/>
    </row>
    <row r="25" spans="1:23" s="4" customFormat="1">
      <c r="A25" s="365" t="s">
        <v>106</v>
      </c>
      <c r="B25" s="366"/>
      <c r="C25" s="367"/>
      <c r="D25" s="11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8"/>
    </row>
    <row r="26" spans="1:23" s="4" customFormat="1" ht="15.75" thickBot="1">
      <c r="A26" s="368" t="s">
        <v>108</v>
      </c>
      <c r="B26" s="369"/>
      <c r="C26" s="370"/>
      <c r="D26" s="35"/>
      <c r="E26" s="36"/>
      <c r="F26" s="37"/>
      <c r="G26" s="36"/>
      <c r="H26" s="36"/>
      <c r="I26" s="37"/>
      <c r="J26" s="37"/>
      <c r="K26" s="37"/>
      <c r="L26" s="37"/>
      <c r="M26" s="37"/>
      <c r="N26" s="47"/>
      <c r="O26" s="47"/>
      <c r="P26" s="47"/>
      <c r="Q26" s="47"/>
      <c r="R26" s="52"/>
      <c r="S26" s="47"/>
      <c r="T26" s="47"/>
      <c r="U26" s="47"/>
      <c r="V26" s="47"/>
      <c r="W26" s="48"/>
    </row>
    <row r="27" spans="1:23">
      <c r="A27" s="2" t="s">
        <v>130</v>
      </c>
      <c r="B27" s="9">
        <v>40333.704861111109</v>
      </c>
      <c r="C27" s="3" t="s">
        <v>92</v>
      </c>
      <c r="D27" s="23"/>
      <c r="E27" s="24"/>
      <c r="F27" s="25">
        <v>1.1000000000000001</v>
      </c>
      <c r="G27" s="24" t="s">
        <v>94</v>
      </c>
      <c r="H27" s="24" t="s">
        <v>94</v>
      </c>
      <c r="I27" s="24" t="s">
        <v>94</v>
      </c>
      <c r="J27" s="24"/>
      <c r="K27" s="25" t="s">
        <v>94</v>
      </c>
      <c r="L27" s="25"/>
      <c r="M27" s="26" t="s">
        <v>113</v>
      </c>
      <c r="N27" s="26" t="s">
        <v>94</v>
      </c>
      <c r="O27" s="25">
        <v>1.3</v>
      </c>
      <c r="P27" s="25" t="s">
        <v>97</v>
      </c>
      <c r="Q27" s="24" t="s">
        <v>94</v>
      </c>
      <c r="R27" s="25">
        <v>5.5</v>
      </c>
      <c r="S27" s="26" t="s">
        <v>94</v>
      </c>
      <c r="T27" s="25" t="s">
        <v>129</v>
      </c>
      <c r="U27" s="25" t="s">
        <v>94</v>
      </c>
      <c r="V27" s="24" t="s">
        <v>113</v>
      </c>
      <c r="W27" s="27"/>
    </row>
    <row r="28" spans="1:23" s="4" customFormat="1">
      <c r="A28" s="356" t="s">
        <v>110</v>
      </c>
      <c r="B28" s="357"/>
      <c r="C28" s="358"/>
      <c r="D28" s="28" t="s">
        <v>94</v>
      </c>
      <c r="E28" s="29" t="s">
        <v>94</v>
      </c>
      <c r="F28" s="29" t="s">
        <v>94</v>
      </c>
      <c r="G28" s="29" t="s">
        <v>94</v>
      </c>
      <c r="H28" s="29" t="s">
        <v>94</v>
      </c>
      <c r="I28" s="29" t="s">
        <v>94</v>
      </c>
      <c r="J28" s="29" t="s">
        <v>94</v>
      </c>
      <c r="K28" s="29" t="s">
        <v>94</v>
      </c>
      <c r="L28" s="29" t="s">
        <v>94</v>
      </c>
      <c r="M28" s="29" t="s">
        <v>98</v>
      </c>
      <c r="N28" s="29" t="s">
        <v>94</v>
      </c>
      <c r="O28" s="29" t="s">
        <v>94</v>
      </c>
      <c r="P28" s="29" t="s">
        <v>93</v>
      </c>
      <c r="Q28" s="29" t="s">
        <v>94</v>
      </c>
      <c r="R28" s="30">
        <f>AVERAGE(5.6,6.3)</f>
        <v>5.9499999999999993</v>
      </c>
      <c r="S28" s="29" t="s">
        <v>94</v>
      </c>
      <c r="T28" s="29" t="s">
        <v>101</v>
      </c>
      <c r="U28" s="29" t="s">
        <v>94</v>
      </c>
      <c r="V28" s="29" t="s">
        <v>111</v>
      </c>
      <c r="W28" s="31" t="s">
        <v>99</v>
      </c>
    </row>
    <row r="29" spans="1:23" s="4" customFormat="1">
      <c r="A29" s="359" t="s">
        <v>115</v>
      </c>
      <c r="B29" s="360"/>
      <c r="C29" s="361"/>
      <c r="D29" s="38">
        <f t="shared" ref="D29:Q29" si="23">(IF((MID(D27,1,1))="&lt;",MID(D27,2,6),D27))/(IF((MID(D28,1,1))="&lt;",MID(D28,2,6),D28))</f>
        <v>0</v>
      </c>
      <c r="E29" s="39">
        <f t="shared" si="23"/>
        <v>0</v>
      </c>
      <c r="F29" s="39">
        <f t="shared" si="23"/>
        <v>2.2000000000000002</v>
      </c>
      <c r="G29" s="39">
        <f t="shared" si="23"/>
        <v>1</v>
      </c>
      <c r="H29" s="39">
        <f t="shared" si="23"/>
        <v>1</v>
      </c>
      <c r="I29" s="39">
        <f t="shared" si="23"/>
        <v>1</v>
      </c>
      <c r="J29" s="39">
        <f t="shared" si="23"/>
        <v>0</v>
      </c>
      <c r="K29" s="39">
        <f t="shared" si="23"/>
        <v>1</v>
      </c>
      <c r="L29" s="39">
        <f t="shared" si="23"/>
        <v>0</v>
      </c>
      <c r="M29" s="39">
        <f t="shared" si="23"/>
        <v>1</v>
      </c>
      <c r="N29" s="39">
        <f t="shared" si="23"/>
        <v>1</v>
      </c>
      <c r="O29" s="39">
        <f t="shared" si="23"/>
        <v>2.6</v>
      </c>
      <c r="P29" s="39">
        <f t="shared" si="23"/>
        <v>10</v>
      </c>
      <c r="Q29" s="39">
        <f t="shared" si="23"/>
        <v>1</v>
      </c>
      <c r="R29" s="40">
        <f>ABS(R28-R27)</f>
        <v>0.44999999999999929</v>
      </c>
      <c r="S29" s="39">
        <f>(IF((MID(S27,1,1))="&lt;",MID(S27,2,6),S27))/(IF((MID(S28,1,1))="&lt;",MID(S28,2,6),S28))</f>
        <v>1</v>
      </c>
      <c r="T29" s="39">
        <f>(IF((MID(T27,1,1))="&lt;",MID(T27,2,6),T27))/(IF((MID(T28,1,1))="&lt;",MID(T28,2,6),T28))</f>
        <v>1</v>
      </c>
      <c r="U29" s="39">
        <f>(IF((MID(U27,1,1))="&lt;",MID(U27,2,6),U27))/(IF((MID(U28,1,1))="&lt;",MID(U28,2,6),U28))</f>
        <v>1</v>
      </c>
      <c r="V29" s="39">
        <f>(IF((MID(V27,1,1))="&lt;",MID(V27,2,6),V27))/(IF((MID(V28,1,1))="&lt;",MID(V28,2,6),V28))</f>
        <v>0.25</v>
      </c>
      <c r="W29" s="41">
        <f>(IF((MID(W27,1,1))="&lt;",MID(W27,2,6),W27))/(IF((MID(W28,1,1))="&lt;",MID(W28,2,6),W28))</f>
        <v>0</v>
      </c>
    </row>
    <row r="30" spans="1:23" s="4" customFormat="1" ht="76.5">
      <c r="A30" s="362" t="s">
        <v>104</v>
      </c>
      <c r="B30" s="363"/>
      <c r="C30" s="364"/>
      <c r="D30" s="34"/>
      <c r="E30" s="16"/>
      <c r="F30" s="16"/>
      <c r="G30" s="16"/>
      <c r="H30" s="16"/>
      <c r="I30" s="16"/>
      <c r="J30" s="16"/>
      <c r="K30" s="16"/>
      <c r="L30" s="16"/>
      <c r="M30" s="16"/>
      <c r="N30" s="42"/>
      <c r="O30" s="42"/>
      <c r="P30" s="253" t="s">
        <v>138</v>
      </c>
      <c r="Q30" s="42"/>
      <c r="R30" s="51"/>
      <c r="S30" s="42"/>
      <c r="T30" s="42"/>
      <c r="U30" s="42"/>
      <c r="V30" s="42"/>
      <c r="W30" s="46"/>
    </row>
    <row r="31" spans="1:23" s="6" customFormat="1">
      <c r="A31" s="365" t="s">
        <v>106</v>
      </c>
      <c r="B31" s="366"/>
      <c r="C31" s="367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252" t="s">
        <v>107</v>
      </c>
      <c r="Q31" s="7"/>
      <c r="R31" s="7"/>
      <c r="S31" s="7"/>
      <c r="T31" s="7"/>
      <c r="U31" s="7"/>
      <c r="V31" s="7"/>
      <c r="W31" s="8"/>
    </row>
    <row r="32" spans="1:23" s="4" customFormat="1" ht="15.75" thickBot="1">
      <c r="A32" s="368" t="s">
        <v>108</v>
      </c>
      <c r="B32" s="369"/>
      <c r="C32" s="370"/>
      <c r="D32" s="35"/>
      <c r="E32" s="36"/>
      <c r="F32" s="37"/>
      <c r="G32" s="36"/>
      <c r="H32" s="36"/>
      <c r="I32" s="37"/>
      <c r="J32" s="37"/>
      <c r="K32" s="37"/>
      <c r="L32" s="37"/>
      <c r="M32" s="37"/>
      <c r="N32" s="47"/>
      <c r="O32" s="47"/>
      <c r="P32" s="47"/>
      <c r="Q32" s="47"/>
      <c r="R32" s="52"/>
      <c r="S32" s="47"/>
      <c r="T32" s="47"/>
      <c r="U32" s="47"/>
      <c r="V32" s="47"/>
      <c r="W32" s="48"/>
    </row>
    <row r="33" spans="1:23">
      <c r="A33" s="2" t="s">
        <v>127</v>
      </c>
      <c r="B33" s="9" t="s">
        <v>128</v>
      </c>
      <c r="C33" s="3" t="s">
        <v>92</v>
      </c>
      <c r="D33" s="23"/>
      <c r="E33" s="24"/>
      <c r="F33" s="25" t="s">
        <v>94</v>
      </c>
      <c r="G33" s="24" t="s">
        <v>94</v>
      </c>
      <c r="H33" s="24" t="s">
        <v>94</v>
      </c>
      <c r="I33" s="24" t="s">
        <v>94</v>
      </c>
      <c r="J33" s="24" t="s">
        <v>118</v>
      </c>
      <c r="K33" s="25" t="s">
        <v>94</v>
      </c>
      <c r="L33" s="25" t="s">
        <v>132</v>
      </c>
      <c r="M33" s="26" t="s">
        <v>113</v>
      </c>
      <c r="N33" s="26"/>
      <c r="O33" s="25" t="s">
        <v>94</v>
      </c>
      <c r="P33" s="25" t="s">
        <v>97</v>
      </c>
      <c r="Q33" s="24" t="s">
        <v>94</v>
      </c>
      <c r="R33" s="25">
        <v>5.4</v>
      </c>
      <c r="S33" s="26" t="s">
        <v>94</v>
      </c>
      <c r="T33" s="25" t="s">
        <v>129</v>
      </c>
      <c r="U33" s="25"/>
      <c r="V33" s="24" t="s">
        <v>113</v>
      </c>
      <c r="W33" s="27" t="s">
        <v>99</v>
      </c>
    </row>
    <row r="34" spans="1:23" s="4" customFormat="1">
      <c r="A34" s="356" t="s">
        <v>110</v>
      </c>
      <c r="B34" s="357"/>
      <c r="C34" s="358"/>
      <c r="D34" s="28" t="s">
        <v>94</v>
      </c>
      <c r="E34" s="29" t="s">
        <v>94</v>
      </c>
      <c r="F34" s="29" t="s">
        <v>94</v>
      </c>
      <c r="G34" s="29" t="s">
        <v>94</v>
      </c>
      <c r="H34" s="29" t="s">
        <v>94</v>
      </c>
      <c r="I34" s="29" t="s">
        <v>94</v>
      </c>
      <c r="J34" s="29" t="s">
        <v>94</v>
      </c>
      <c r="K34" s="29" t="s">
        <v>94</v>
      </c>
      <c r="L34" s="29" t="s">
        <v>94</v>
      </c>
      <c r="M34" s="29" t="s">
        <v>98</v>
      </c>
      <c r="N34" s="29" t="s">
        <v>94</v>
      </c>
      <c r="O34" s="29" t="s">
        <v>94</v>
      </c>
      <c r="P34" s="29" t="s">
        <v>93</v>
      </c>
      <c r="Q34" s="29" t="s">
        <v>94</v>
      </c>
      <c r="R34" s="30">
        <f>AVERAGE(5.6,6.3)</f>
        <v>5.9499999999999993</v>
      </c>
      <c r="S34" s="29" t="s">
        <v>94</v>
      </c>
      <c r="T34" s="29" t="s">
        <v>101</v>
      </c>
      <c r="U34" s="29" t="s">
        <v>94</v>
      </c>
      <c r="V34" s="29" t="s">
        <v>111</v>
      </c>
      <c r="W34" s="31" t="s">
        <v>99</v>
      </c>
    </row>
    <row r="35" spans="1:23" s="4" customFormat="1">
      <c r="A35" s="359" t="s">
        <v>115</v>
      </c>
      <c r="B35" s="360"/>
      <c r="C35" s="361"/>
      <c r="D35" s="38">
        <f t="shared" ref="D35:Q35" si="24">(IF((MID(D33,1,1))="&lt;",MID(D33,2,6),D33))/(IF((MID(D34,1,1))="&lt;",MID(D34,2,6),D34))</f>
        <v>0</v>
      </c>
      <c r="E35" s="39">
        <f t="shared" si="24"/>
        <v>0</v>
      </c>
      <c r="F35" s="39">
        <f t="shared" si="24"/>
        <v>1</v>
      </c>
      <c r="G35" s="39">
        <f t="shared" si="24"/>
        <v>1</v>
      </c>
      <c r="H35" s="39">
        <f t="shared" si="24"/>
        <v>1</v>
      </c>
      <c r="I35" s="39">
        <f t="shared" si="24"/>
        <v>1</v>
      </c>
      <c r="J35" s="39">
        <f t="shared" si="24"/>
        <v>1E-3</v>
      </c>
      <c r="K35" s="39">
        <f t="shared" si="24"/>
        <v>1</v>
      </c>
      <c r="L35" s="39">
        <f t="shared" si="24"/>
        <v>10</v>
      </c>
      <c r="M35" s="39">
        <f t="shared" si="24"/>
        <v>1</v>
      </c>
      <c r="N35" s="39">
        <f t="shared" si="24"/>
        <v>0</v>
      </c>
      <c r="O35" s="39">
        <f t="shared" si="24"/>
        <v>1</v>
      </c>
      <c r="P35" s="39">
        <f t="shared" si="24"/>
        <v>10</v>
      </c>
      <c r="Q35" s="39">
        <f t="shared" si="24"/>
        <v>1</v>
      </c>
      <c r="R35" s="40">
        <f>ABS(R34-R33)</f>
        <v>0.54999999999999893</v>
      </c>
      <c r="S35" s="39">
        <f>(IF((MID(S33,1,1))="&lt;",MID(S33,2,6),S33))/(IF((MID(S34,1,1))="&lt;",MID(S34,2,6),S34))</f>
        <v>1</v>
      </c>
      <c r="T35" s="39">
        <f>(IF((MID(T33,1,1))="&lt;",MID(T33,2,6),T33))/(IF((MID(T34,1,1))="&lt;",MID(T34,2,6),T34))</f>
        <v>1</v>
      </c>
      <c r="U35" s="39">
        <f>(IF((MID(U33,1,1))="&lt;",MID(U33,2,6),U33))/(IF((MID(U34,1,1))="&lt;",MID(U34,2,6),U34))</f>
        <v>0</v>
      </c>
      <c r="V35" s="39">
        <f>(IF((MID(V33,1,1))="&lt;",MID(V33,2,6),V33))/(IF((MID(V34,1,1))="&lt;",MID(V34,2,6),V34))</f>
        <v>0.25</v>
      </c>
      <c r="W35" s="41">
        <f>(IF((MID(W33,1,1))="&lt;",MID(W33,2,6),W33))/(IF((MID(W34,1,1))="&lt;",MID(W34,2,6),W34))</f>
        <v>1</v>
      </c>
    </row>
    <row r="36" spans="1:23" s="4" customFormat="1" ht="76.5">
      <c r="A36" s="362" t="s">
        <v>104</v>
      </c>
      <c r="B36" s="363"/>
      <c r="C36" s="364"/>
      <c r="D36" s="34"/>
      <c r="E36" s="16"/>
      <c r="F36" s="16"/>
      <c r="G36" s="16"/>
      <c r="H36" s="16"/>
      <c r="I36" s="16"/>
      <c r="J36" s="16"/>
      <c r="K36" s="16"/>
      <c r="L36" s="255" t="s">
        <v>138</v>
      </c>
      <c r="M36" s="16"/>
      <c r="N36" s="42"/>
      <c r="O36" s="42"/>
      <c r="P36" s="257" t="s">
        <v>138</v>
      </c>
      <c r="Q36" s="42"/>
      <c r="R36" s="51"/>
      <c r="S36" s="42"/>
      <c r="T36" s="42"/>
      <c r="U36" s="42"/>
      <c r="V36" s="42"/>
      <c r="W36" s="46"/>
    </row>
    <row r="37" spans="1:23" s="4" customFormat="1">
      <c r="A37" s="365" t="s">
        <v>106</v>
      </c>
      <c r="B37" s="366"/>
      <c r="C37" s="367"/>
      <c r="D37" s="11"/>
      <c r="E37" s="7"/>
      <c r="F37" s="7"/>
      <c r="G37" s="7"/>
      <c r="H37" s="7"/>
      <c r="I37" s="7"/>
      <c r="J37" s="7"/>
      <c r="K37" s="7"/>
      <c r="L37" s="254" t="s">
        <v>107</v>
      </c>
      <c r="M37" s="7"/>
      <c r="N37" s="7"/>
      <c r="O37" s="7"/>
      <c r="P37" s="256" t="s">
        <v>107</v>
      </c>
      <c r="Q37" s="7"/>
      <c r="R37" s="7"/>
      <c r="S37" s="7"/>
      <c r="T37" s="7"/>
      <c r="U37" s="7"/>
      <c r="V37" s="7"/>
      <c r="W37" s="8"/>
    </row>
    <row r="38" spans="1:23" s="4" customFormat="1" ht="15.75" thickBot="1">
      <c r="A38" s="368" t="s">
        <v>108</v>
      </c>
      <c r="B38" s="369"/>
      <c r="C38" s="370"/>
      <c r="D38" s="35"/>
      <c r="E38" s="36"/>
      <c r="F38" s="37"/>
      <c r="G38" s="36"/>
      <c r="H38" s="36"/>
      <c r="I38" s="37"/>
      <c r="J38" s="37"/>
      <c r="K38" s="37"/>
      <c r="L38" s="37"/>
      <c r="M38" s="37"/>
      <c r="N38" s="47"/>
      <c r="O38" s="47"/>
      <c r="P38" s="47"/>
      <c r="Q38" s="47"/>
      <c r="R38" s="52"/>
      <c r="S38" s="47"/>
      <c r="T38" s="47"/>
      <c r="U38" s="47"/>
      <c r="V38" s="47"/>
      <c r="W38" s="48"/>
    </row>
    <row r="39" spans="1:23">
      <c r="A39" s="2" t="s">
        <v>134</v>
      </c>
      <c r="B39" s="9">
        <v>40366</v>
      </c>
      <c r="C39" s="3" t="s">
        <v>92</v>
      </c>
      <c r="D39" s="23" t="s">
        <v>94</v>
      </c>
      <c r="E39" s="24" t="s">
        <v>94</v>
      </c>
      <c r="F39" s="25">
        <v>1.9</v>
      </c>
      <c r="G39" s="24" t="s">
        <v>94</v>
      </c>
      <c r="H39" s="24"/>
      <c r="I39" s="24" t="s">
        <v>94</v>
      </c>
      <c r="J39" s="24" t="s">
        <v>94</v>
      </c>
      <c r="K39" s="25" t="s">
        <v>94</v>
      </c>
      <c r="L39" s="25"/>
      <c r="M39" s="26">
        <v>2</v>
      </c>
      <c r="N39" s="26"/>
      <c r="O39" s="25">
        <v>2.2999999999999998</v>
      </c>
      <c r="P39" s="25"/>
      <c r="Q39" s="24" t="s">
        <v>94</v>
      </c>
      <c r="R39" s="25">
        <v>6.1</v>
      </c>
      <c r="S39" s="26">
        <v>1.7</v>
      </c>
      <c r="T39" s="25"/>
      <c r="U39" s="25"/>
      <c r="V39" s="24" t="s">
        <v>113</v>
      </c>
      <c r="W39" s="27"/>
    </row>
    <row r="40" spans="1:23" s="4" customFormat="1">
      <c r="A40" s="356" t="s">
        <v>110</v>
      </c>
      <c r="B40" s="357"/>
      <c r="C40" s="358"/>
      <c r="D40" s="28" t="s">
        <v>94</v>
      </c>
      <c r="E40" s="29" t="s">
        <v>94</v>
      </c>
      <c r="F40" s="29" t="s">
        <v>94</v>
      </c>
      <c r="G40" s="29" t="s">
        <v>94</v>
      </c>
      <c r="H40" s="29" t="s">
        <v>94</v>
      </c>
      <c r="I40" s="29" t="s">
        <v>94</v>
      </c>
      <c r="J40" s="29" t="s">
        <v>94</v>
      </c>
      <c r="K40" s="29" t="s">
        <v>94</v>
      </c>
      <c r="L40" s="29" t="s">
        <v>94</v>
      </c>
      <c r="M40" s="29" t="s">
        <v>98</v>
      </c>
      <c r="N40" s="29" t="s">
        <v>94</v>
      </c>
      <c r="O40" s="29" t="s">
        <v>94</v>
      </c>
      <c r="P40" s="29" t="s">
        <v>93</v>
      </c>
      <c r="Q40" s="29" t="s">
        <v>94</v>
      </c>
      <c r="R40" s="30">
        <f>AVERAGE(5.6,6.3)</f>
        <v>5.9499999999999993</v>
      </c>
      <c r="S40" s="29" t="s">
        <v>94</v>
      </c>
      <c r="T40" s="29" t="s">
        <v>101</v>
      </c>
      <c r="U40" s="29" t="s">
        <v>94</v>
      </c>
      <c r="V40" s="29" t="s">
        <v>111</v>
      </c>
      <c r="W40" s="31" t="s">
        <v>99</v>
      </c>
    </row>
    <row r="41" spans="1:23" s="4" customFormat="1">
      <c r="A41" s="359" t="s">
        <v>115</v>
      </c>
      <c r="B41" s="360"/>
      <c r="C41" s="361"/>
      <c r="D41" s="38">
        <f t="shared" ref="D41:Q41" si="25">(IF((MID(D39,1,1))="&lt;",MID(D39,2,6),D39))/(IF((MID(D40,1,1))="&lt;",MID(D40,2,6),D40))</f>
        <v>1</v>
      </c>
      <c r="E41" s="39">
        <f t="shared" si="25"/>
        <v>1</v>
      </c>
      <c r="F41" s="39">
        <f t="shared" si="25"/>
        <v>3.8</v>
      </c>
      <c r="G41" s="39">
        <f t="shared" si="25"/>
        <v>1</v>
      </c>
      <c r="H41" s="39">
        <f t="shared" si="25"/>
        <v>0</v>
      </c>
      <c r="I41" s="39">
        <f t="shared" si="25"/>
        <v>1</v>
      </c>
      <c r="J41" s="39">
        <f t="shared" si="25"/>
        <v>1</v>
      </c>
      <c r="K41" s="39">
        <f t="shared" si="25"/>
        <v>1</v>
      </c>
      <c r="L41" s="39">
        <f t="shared" si="25"/>
        <v>0</v>
      </c>
      <c r="M41" s="39">
        <f t="shared" si="25"/>
        <v>2</v>
      </c>
      <c r="N41" s="39">
        <f t="shared" si="25"/>
        <v>0</v>
      </c>
      <c r="O41" s="39">
        <f t="shared" si="25"/>
        <v>4.5999999999999996</v>
      </c>
      <c r="P41" s="39">
        <f t="shared" si="25"/>
        <v>0</v>
      </c>
      <c r="Q41" s="39">
        <f t="shared" si="25"/>
        <v>1</v>
      </c>
      <c r="R41" s="40">
        <f>ABS(R40-R39)</f>
        <v>0.15000000000000036</v>
      </c>
      <c r="S41" s="39">
        <f>(IF((MID(S39,1,1))="&lt;",MID(S39,2,6),S39))/(IF((MID(S40,1,1))="&lt;",MID(S40,2,6),S40))</f>
        <v>3.4</v>
      </c>
      <c r="T41" s="39">
        <f>(IF((MID(T39,1,1))="&lt;",MID(T39,2,6),T39))/(IF((MID(T40,1,1))="&lt;",MID(T40,2,6),T40))</f>
        <v>0</v>
      </c>
      <c r="U41" s="39">
        <f>(IF((MID(U39,1,1))="&lt;",MID(U39,2,6),U39))/(IF((MID(U40,1,1))="&lt;",MID(U40,2,6),U40))</f>
        <v>0</v>
      </c>
      <c r="V41" s="39">
        <f>(IF((MID(V39,1,1))="&lt;",MID(V39,2,6),V39))/(IF((MID(V40,1,1))="&lt;",MID(V40,2,6),V40))</f>
        <v>0.25</v>
      </c>
      <c r="W41" s="41">
        <f>(IF((MID(W39,1,1))="&lt;",MID(W39,2,6),W39))/(IF((MID(W40,1,1))="&lt;",MID(W40,2,6),W40))</f>
        <v>0</v>
      </c>
    </row>
    <row r="42" spans="1:23" s="4" customFormat="1">
      <c r="A42" s="362" t="s">
        <v>104</v>
      </c>
      <c r="B42" s="363"/>
      <c r="C42" s="364"/>
      <c r="D42" s="34"/>
      <c r="E42" s="16"/>
      <c r="F42" s="16"/>
      <c r="G42" s="16"/>
      <c r="H42" s="16"/>
      <c r="I42" s="16"/>
      <c r="J42" s="16"/>
      <c r="K42" s="16"/>
      <c r="L42" s="16"/>
      <c r="M42" s="16"/>
      <c r="N42" s="42"/>
      <c r="O42" s="42"/>
      <c r="P42" s="42"/>
      <c r="Q42" s="42"/>
      <c r="R42" s="51"/>
      <c r="S42" s="42"/>
      <c r="T42" s="42"/>
      <c r="U42" s="42"/>
      <c r="V42" s="42"/>
      <c r="W42" s="46"/>
    </row>
    <row r="43" spans="1:23" s="4" customFormat="1">
      <c r="A43" s="365" t="s">
        <v>106</v>
      </c>
      <c r="B43" s="366"/>
      <c r="C43" s="367"/>
      <c r="D43" s="1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8"/>
    </row>
    <row r="44" spans="1:23" s="4" customFormat="1" ht="15.75" thickBot="1">
      <c r="A44" s="371" t="s">
        <v>108</v>
      </c>
      <c r="B44" s="372"/>
      <c r="C44" s="373"/>
      <c r="D44" s="324"/>
      <c r="E44" s="325"/>
      <c r="F44" s="326"/>
      <c r="G44" s="325"/>
      <c r="H44" s="325"/>
      <c r="I44" s="326"/>
      <c r="J44" s="326"/>
      <c r="K44" s="326"/>
      <c r="L44" s="326"/>
      <c r="M44" s="326"/>
      <c r="N44" s="327"/>
      <c r="O44" s="327"/>
      <c r="P44" s="327"/>
      <c r="Q44" s="327"/>
      <c r="R44" s="328"/>
      <c r="S44" s="327"/>
      <c r="T44" s="327"/>
      <c r="U44" s="327"/>
      <c r="V44" s="327"/>
      <c r="W44" s="329"/>
    </row>
    <row r="45" spans="1:23" s="4" customFormat="1">
      <c r="E45" s="4" t="s">
        <v>135</v>
      </c>
      <c r="R45" s="10"/>
    </row>
    <row r="46" spans="1:23" s="4" customFormat="1">
      <c r="D46" s="20"/>
      <c r="E46" s="4" t="s">
        <v>136</v>
      </c>
      <c r="R46" s="10"/>
    </row>
    <row r="47" spans="1:23" s="4" customFormat="1">
      <c r="D47" s="21"/>
      <c r="E47" s="4" t="s">
        <v>137</v>
      </c>
      <c r="R47" s="10"/>
    </row>
    <row r="48" spans="1:23" s="4" customFormat="1">
      <c r="D48" s="22"/>
      <c r="E48" s="4" t="s">
        <v>180</v>
      </c>
      <c r="R48" s="10"/>
    </row>
    <row r="49" spans="1:23" s="5" customFormat="1">
      <c r="R49" s="354"/>
    </row>
    <row r="50" spans="1:23" s="5" customFormat="1">
      <c r="R50" s="354"/>
    </row>
    <row r="51" spans="1:23" s="5" customFormat="1">
      <c r="R51" s="354"/>
    </row>
    <row r="52" spans="1:23" s="5" customFormat="1">
      <c r="R52" s="354"/>
    </row>
    <row r="53" spans="1:23" s="5" customFormat="1" ht="15.75" thickBot="1">
      <c r="R53" s="354"/>
    </row>
    <row r="54" spans="1:23">
      <c r="A54" s="2" t="s">
        <v>116</v>
      </c>
      <c r="B54" s="9">
        <v>40379</v>
      </c>
      <c r="C54" s="3" t="s">
        <v>92</v>
      </c>
      <c r="D54" s="23"/>
      <c r="E54" s="24"/>
      <c r="F54" s="25">
        <v>1.5</v>
      </c>
      <c r="G54" s="24" t="s">
        <v>94</v>
      </c>
      <c r="H54" s="24" t="s">
        <v>94</v>
      </c>
      <c r="I54" s="24" t="s">
        <v>94</v>
      </c>
      <c r="J54" s="24" t="s">
        <v>94</v>
      </c>
      <c r="K54" s="25" t="s">
        <v>94</v>
      </c>
      <c r="L54" s="25"/>
      <c r="M54" s="26" t="s">
        <v>113</v>
      </c>
      <c r="N54" s="26" t="s">
        <v>94</v>
      </c>
      <c r="O54" s="25">
        <v>1.8</v>
      </c>
      <c r="P54" s="25" t="s">
        <v>93</v>
      </c>
      <c r="Q54" s="24" t="s">
        <v>94</v>
      </c>
      <c r="R54" s="25">
        <v>5.74</v>
      </c>
      <c r="S54" s="26" t="s">
        <v>94</v>
      </c>
      <c r="T54" s="25" t="s">
        <v>129</v>
      </c>
      <c r="U54" s="25" t="s">
        <v>94</v>
      </c>
      <c r="V54" s="24" t="s">
        <v>113</v>
      </c>
      <c r="W54" s="27"/>
    </row>
    <row r="55" spans="1:23" s="4" customFormat="1">
      <c r="A55" s="356" t="s">
        <v>110</v>
      </c>
      <c r="B55" s="357"/>
      <c r="C55" s="358"/>
      <c r="D55" s="28" t="s">
        <v>94</v>
      </c>
      <c r="E55" s="29" t="s">
        <v>94</v>
      </c>
      <c r="F55" s="29" t="s">
        <v>94</v>
      </c>
      <c r="G55" s="29" t="s">
        <v>94</v>
      </c>
      <c r="H55" s="29" t="s">
        <v>94</v>
      </c>
      <c r="I55" s="29" t="s">
        <v>94</v>
      </c>
      <c r="J55" s="29" t="s">
        <v>94</v>
      </c>
      <c r="K55" s="29" t="s">
        <v>94</v>
      </c>
      <c r="L55" s="29" t="s">
        <v>94</v>
      </c>
      <c r="M55" s="29" t="s">
        <v>98</v>
      </c>
      <c r="N55" s="29" t="s">
        <v>94</v>
      </c>
      <c r="O55" s="29" t="s">
        <v>94</v>
      </c>
      <c r="P55" s="29" t="s">
        <v>93</v>
      </c>
      <c r="Q55" s="29" t="s">
        <v>94</v>
      </c>
      <c r="R55" s="30">
        <f>AVERAGE(5.6,6.3)</f>
        <v>5.9499999999999993</v>
      </c>
      <c r="S55" s="29" t="s">
        <v>94</v>
      </c>
      <c r="T55" s="29" t="s">
        <v>101</v>
      </c>
      <c r="U55" s="29" t="s">
        <v>94</v>
      </c>
      <c r="V55" s="29" t="s">
        <v>111</v>
      </c>
      <c r="W55" s="31" t="s">
        <v>99</v>
      </c>
    </row>
    <row r="56" spans="1:23" s="4" customFormat="1">
      <c r="A56" s="359" t="s">
        <v>115</v>
      </c>
      <c r="B56" s="360"/>
      <c r="C56" s="361"/>
      <c r="D56" s="38">
        <f t="shared" ref="D56:Q56" si="26">(IF((MID(D54,1,1))="&lt;",MID(D54,2,6),D54))/(IF((MID(D55,1,1))="&lt;",MID(D55,2,6),D55))</f>
        <v>0</v>
      </c>
      <c r="E56" s="39">
        <f t="shared" si="26"/>
        <v>0</v>
      </c>
      <c r="F56" s="39">
        <f t="shared" si="26"/>
        <v>3</v>
      </c>
      <c r="G56" s="39">
        <f t="shared" si="26"/>
        <v>1</v>
      </c>
      <c r="H56" s="39">
        <f t="shared" si="26"/>
        <v>1</v>
      </c>
      <c r="I56" s="39">
        <f t="shared" si="26"/>
        <v>1</v>
      </c>
      <c r="J56" s="39">
        <f t="shared" si="26"/>
        <v>1</v>
      </c>
      <c r="K56" s="39">
        <f t="shared" si="26"/>
        <v>1</v>
      </c>
      <c r="L56" s="39">
        <f t="shared" si="26"/>
        <v>0</v>
      </c>
      <c r="M56" s="39">
        <f t="shared" si="26"/>
        <v>1</v>
      </c>
      <c r="N56" s="39">
        <f t="shared" si="26"/>
        <v>1</v>
      </c>
      <c r="O56" s="39">
        <f t="shared" si="26"/>
        <v>3.6</v>
      </c>
      <c r="P56" s="39">
        <f t="shared" si="26"/>
        <v>1</v>
      </c>
      <c r="Q56" s="39">
        <f t="shared" si="26"/>
        <v>1</v>
      </c>
      <c r="R56" s="40">
        <f>ABS(R55-R54)</f>
        <v>0.20999999999999908</v>
      </c>
      <c r="S56" s="39">
        <f>(IF((MID(S54,1,1))="&lt;",MID(S54,2,6),S54))/(IF((MID(S55,1,1))="&lt;",MID(S55,2,6),S55))</f>
        <v>1</v>
      </c>
      <c r="T56" s="39">
        <f>(IF((MID(T54,1,1))="&lt;",MID(T54,2,6),T54))/(IF((MID(T55,1,1))="&lt;",MID(T55,2,6),T55))</f>
        <v>1</v>
      </c>
      <c r="U56" s="39">
        <f>(IF((MID(U54,1,1))="&lt;",MID(U54,2,6),U54))/(IF((MID(U55,1,1))="&lt;",MID(U55,2,6),U55))</f>
        <v>1</v>
      </c>
      <c r="V56" s="39">
        <f>(IF((MID(V54,1,1))="&lt;",MID(V54,2,6),V54))/(IF((MID(V55,1,1))="&lt;",MID(V55,2,6),V55))</f>
        <v>0.25</v>
      </c>
      <c r="W56" s="41">
        <f>(IF((MID(W54,1,1))="&lt;",MID(W54,2,6),W54))/(IF((MID(W55,1,1))="&lt;",MID(W55,2,6),W55))</f>
        <v>0</v>
      </c>
    </row>
    <row r="57" spans="1:23" s="4" customFormat="1">
      <c r="A57" s="362" t="s">
        <v>104</v>
      </c>
      <c r="B57" s="363"/>
      <c r="C57" s="364"/>
      <c r="D57" s="34"/>
      <c r="E57" s="16"/>
      <c r="F57" s="16"/>
      <c r="G57" s="16"/>
      <c r="H57" s="16"/>
      <c r="I57" s="16"/>
      <c r="J57" s="16"/>
      <c r="K57" s="16"/>
      <c r="L57" s="16"/>
      <c r="M57" s="16"/>
      <c r="N57" s="42"/>
      <c r="O57" s="42"/>
      <c r="P57" s="42"/>
      <c r="Q57" s="42"/>
      <c r="R57" s="51"/>
      <c r="S57" s="42"/>
      <c r="T57" s="42"/>
      <c r="U57" s="42"/>
      <c r="V57" s="42"/>
      <c r="W57" s="46"/>
    </row>
    <row r="58" spans="1:23" s="4" customFormat="1">
      <c r="A58" s="365" t="s">
        <v>106</v>
      </c>
      <c r="B58" s="366"/>
      <c r="C58" s="367"/>
      <c r="D58" s="1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8"/>
    </row>
    <row r="59" spans="1:23" s="4" customFormat="1" ht="15.75" thickBot="1">
      <c r="A59" s="368" t="s">
        <v>108</v>
      </c>
      <c r="B59" s="369"/>
      <c r="C59" s="370"/>
      <c r="D59" s="35"/>
      <c r="E59" s="36"/>
      <c r="F59" s="37"/>
      <c r="G59" s="36"/>
      <c r="H59" s="36"/>
      <c r="I59" s="37"/>
      <c r="J59" s="37"/>
      <c r="K59" s="37"/>
      <c r="L59" s="37"/>
      <c r="M59" s="37"/>
      <c r="N59" s="47"/>
      <c r="O59" s="47"/>
      <c r="P59" s="47"/>
      <c r="Q59" s="47"/>
      <c r="R59" s="52"/>
      <c r="S59" s="47"/>
      <c r="T59" s="47"/>
      <c r="U59" s="47"/>
      <c r="V59" s="47"/>
      <c r="W59" s="48"/>
    </row>
    <row r="60" spans="1:23">
      <c r="A60" s="2" t="s">
        <v>141</v>
      </c>
      <c r="B60" s="9">
        <v>40393</v>
      </c>
      <c r="C60" s="3" t="s">
        <v>92</v>
      </c>
      <c r="D60" s="23"/>
      <c r="E60" s="24"/>
      <c r="F60" s="25">
        <v>2.2000000000000002</v>
      </c>
      <c r="G60" s="24" t="s">
        <v>94</v>
      </c>
      <c r="H60" s="24" t="s">
        <v>94</v>
      </c>
      <c r="I60" s="24" t="s">
        <v>94</v>
      </c>
      <c r="J60" s="24" t="s">
        <v>94</v>
      </c>
      <c r="K60" s="25" t="s">
        <v>94</v>
      </c>
      <c r="L60" s="25"/>
      <c r="M60" s="26" t="s">
        <v>113</v>
      </c>
      <c r="N60" s="26" t="s">
        <v>94</v>
      </c>
      <c r="O60" s="25">
        <v>2.6</v>
      </c>
      <c r="P60" s="25">
        <v>0.28000000000000003</v>
      </c>
      <c r="Q60" s="24" t="s">
        <v>94</v>
      </c>
      <c r="R60" s="25">
        <v>6.15</v>
      </c>
      <c r="S60" s="26" t="s">
        <v>94</v>
      </c>
      <c r="T60" s="25" t="s">
        <v>129</v>
      </c>
      <c r="U60" s="25" t="s">
        <v>94</v>
      </c>
      <c r="V60" s="24" t="s">
        <v>113</v>
      </c>
      <c r="W60" s="27"/>
    </row>
    <row r="61" spans="1:23" s="4" customFormat="1">
      <c r="A61" s="356" t="s">
        <v>110</v>
      </c>
      <c r="B61" s="357"/>
      <c r="C61" s="358"/>
      <c r="D61" s="28" t="s">
        <v>94</v>
      </c>
      <c r="E61" s="29" t="s">
        <v>94</v>
      </c>
      <c r="F61" s="29" t="s">
        <v>94</v>
      </c>
      <c r="G61" s="29" t="s">
        <v>94</v>
      </c>
      <c r="H61" s="29" t="s">
        <v>94</v>
      </c>
      <c r="I61" s="29" t="s">
        <v>94</v>
      </c>
      <c r="J61" s="29" t="s">
        <v>94</v>
      </c>
      <c r="K61" s="29" t="s">
        <v>94</v>
      </c>
      <c r="L61" s="29" t="s">
        <v>94</v>
      </c>
      <c r="M61" s="29" t="s">
        <v>98</v>
      </c>
      <c r="N61" s="29" t="s">
        <v>94</v>
      </c>
      <c r="O61" s="29" t="s">
        <v>94</v>
      </c>
      <c r="P61" s="29" t="s">
        <v>93</v>
      </c>
      <c r="Q61" s="29" t="s">
        <v>94</v>
      </c>
      <c r="R61" s="30">
        <f>AVERAGE(5.6,6.3)</f>
        <v>5.9499999999999993</v>
      </c>
      <c r="S61" s="29" t="s">
        <v>94</v>
      </c>
      <c r="T61" s="29" t="s">
        <v>101</v>
      </c>
      <c r="U61" s="29" t="s">
        <v>94</v>
      </c>
      <c r="V61" s="29" t="s">
        <v>111</v>
      </c>
      <c r="W61" s="31" t="s">
        <v>99</v>
      </c>
    </row>
    <row r="62" spans="1:23" s="4" customFormat="1">
      <c r="A62" s="359" t="s">
        <v>115</v>
      </c>
      <c r="B62" s="360"/>
      <c r="C62" s="361"/>
      <c r="D62" s="38">
        <f t="shared" ref="D62:E62" si="27">(IF((MID(D60,1,1))="&lt;",MID(D60,2,6),D60))/(IF((MID(D61,1,1))="&lt;",MID(D61,2,6),D61))</f>
        <v>0</v>
      </c>
      <c r="E62" s="39">
        <f t="shared" si="27"/>
        <v>0</v>
      </c>
      <c r="F62" s="39">
        <f>(IF((MID(F60,1,1))="&lt;",MID(F60,2,6),F60))/(IF((MID(F61,1,1))="&lt;",MID(F61,2,6),F61))</f>
        <v>4.4000000000000004</v>
      </c>
      <c r="G62" s="39">
        <f t="shared" ref="G62:J62" si="28">(IF((MID(G60,1,1))="&lt;",MID(G60,2,6),G60))/(IF((MID(G61,1,1))="&lt;",MID(G61,2,6),G61))</f>
        <v>1</v>
      </c>
      <c r="H62" s="39">
        <f t="shared" si="28"/>
        <v>1</v>
      </c>
      <c r="I62" s="39">
        <f t="shared" si="28"/>
        <v>1</v>
      </c>
      <c r="J62" s="39">
        <f t="shared" si="28"/>
        <v>1</v>
      </c>
      <c r="K62" s="39">
        <f t="shared" ref="K62:Q62" si="29">(IF((MID(K60,1,1))="&lt;",MID(K60,2,6),K60))/(IF((MID(K61,1,1))="&lt;",MID(K61,2,6),K61))</f>
        <v>1</v>
      </c>
      <c r="L62" s="39">
        <f t="shared" si="29"/>
        <v>0</v>
      </c>
      <c r="M62" s="39">
        <f t="shared" si="29"/>
        <v>1</v>
      </c>
      <c r="N62" s="39">
        <f t="shared" si="29"/>
        <v>1</v>
      </c>
      <c r="O62" s="39">
        <f t="shared" si="29"/>
        <v>5.2</v>
      </c>
      <c r="P62" s="39">
        <f t="shared" si="29"/>
        <v>56.000000000000007</v>
      </c>
      <c r="Q62" s="39">
        <f t="shared" si="29"/>
        <v>1</v>
      </c>
      <c r="R62" s="40">
        <f>ABS(R61-R60)</f>
        <v>0.20000000000000107</v>
      </c>
      <c r="S62" s="39">
        <f t="shared" ref="S62:W62" si="30">(IF((MID(S60,1,1))="&lt;",MID(S60,2,6),S60))/(IF((MID(S61,1,1))="&lt;",MID(S61,2,6),S61))</f>
        <v>1</v>
      </c>
      <c r="T62" s="39">
        <f t="shared" si="30"/>
        <v>1</v>
      </c>
      <c r="U62" s="39">
        <f t="shared" si="30"/>
        <v>1</v>
      </c>
      <c r="V62" s="39">
        <f t="shared" si="30"/>
        <v>0.25</v>
      </c>
      <c r="W62" s="41">
        <f t="shared" si="30"/>
        <v>0</v>
      </c>
    </row>
    <row r="63" spans="1:23" s="4" customFormat="1" ht="63.75">
      <c r="A63" s="362" t="s">
        <v>104</v>
      </c>
      <c r="B63" s="363"/>
      <c r="C63" s="364"/>
      <c r="D63" s="34"/>
      <c r="E63" s="16"/>
      <c r="F63" s="16"/>
      <c r="G63" s="16"/>
      <c r="H63" s="16"/>
      <c r="I63" s="16"/>
      <c r="J63" s="16"/>
      <c r="K63" s="16"/>
      <c r="L63" s="16"/>
      <c r="M63" s="16"/>
      <c r="N63" s="42"/>
      <c r="O63" s="259" t="s">
        <v>150</v>
      </c>
      <c r="P63" s="262" t="s">
        <v>160</v>
      </c>
      <c r="Q63" s="42"/>
      <c r="R63" s="51"/>
      <c r="S63" s="42"/>
      <c r="T63" s="42"/>
      <c r="U63" s="42"/>
      <c r="V63" s="42"/>
      <c r="W63" s="46"/>
    </row>
    <row r="64" spans="1:23" s="4" customFormat="1">
      <c r="A64" s="365" t="s">
        <v>106</v>
      </c>
      <c r="B64" s="366"/>
      <c r="C64" s="367"/>
      <c r="D64" s="11"/>
      <c r="E64" s="7"/>
      <c r="F64" s="7"/>
      <c r="G64" s="7"/>
      <c r="H64" s="7"/>
      <c r="I64" s="7"/>
      <c r="J64" s="7"/>
      <c r="K64" s="7"/>
      <c r="L64" s="7"/>
      <c r="M64" s="7"/>
      <c r="N64" s="7"/>
      <c r="O64" s="258" t="s">
        <v>107</v>
      </c>
      <c r="P64" s="261" t="s">
        <v>133</v>
      </c>
      <c r="Q64" s="7"/>
      <c r="R64" s="7"/>
      <c r="S64" s="7"/>
      <c r="T64" s="7"/>
      <c r="U64" s="7"/>
      <c r="V64" s="7"/>
      <c r="W64" s="8"/>
    </row>
    <row r="65" spans="1:23" s="4" customFormat="1" ht="39" thickBot="1">
      <c r="A65" s="368" t="s">
        <v>108</v>
      </c>
      <c r="B65" s="369"/>
      <c r="C65" s="370"/>
      <c r="D65" s="35"/>
      <c r="E65" s="36"/>
      <c r="F65" s="37"/>
      <c r="G65" s="36"/>
      <c r="H65" s="36"/>
      <c r="I65" s="37"/>
      <c r="J65" s="37"/>
      <c r="K65" s="37"/>
      <c r="L65" s="37"/>
      <c r="M65" s="37"/>
      <c r="N65" s="47"/>
      <c r="O65" s="260" t="s">
        <v>146</v>
      </c>
      <c r="P65" s="263" t="s">
        <v>147</v>
      </c>
      <c r="Q65" s="47"/>
      <c r="R65" s="52"/>
      <c r="S65" s="47"/>
      <c r="T65" s="47"/>
      <c r="U65" s="47"/>
      <c r="V65" s="47"/>
      <c r="W65" s="48"/>
    </row>
    <row r="66" spans="1:23">
      <c r="A66" s="2" t="s">
        <v>127</v>
      </c>
      <c r="B66" s="9">
        <v>40400</v>
      </c>
      <c r="C66" s="3" t="s">
        <v>92</v>
      </c>
      <c r="D66" s="23"/>
      <c r="E66" s="24"/>
      <c r="F66" s="25">
        <v>1.3</v>
      </c>
      <c r="G66" s="24" t="s">
        <v>94</v>
      </c>
      <c r="H66" s="24" t="s">
        <v>94</v>
      </c>
      <c r="I66" s="24" t="s">
        <v>94</v>
      </c>
      <c r="J66" s="24" t="s">
        <v>94</v>
      </c>
      <c r="K66" s="25" t="s">
        <v>94</v>
      </c>
      <c r="L66" s="25" t="s">
        <v>132</v>
      </c>
      <c r="M66" s="26">
        <v>3</v>
      </c>
      <c r="N66" s="26"/>
      <c r="O66" s="25">
        <v>1.6</v>
      </c>
      <c r="P66" s="25">
        <v>0.27</v>
      </c>
      <c r="Q66" s="24" t="s">
        <v>94</v>
      </c>
      <c r="R66" s="25">
        <v>5.8</v>
      </c>
      <c r="S66" s="26" t="s">
        <v>94</v>
      </c>
      <c r="T66" s="25" t="s">
        <v>129</v>
      </c>
      <c r="U66" s="25"/>
      <c r="V66" s="24" t="s">
        <v>142</v>
      </c>
      <c r="W66" s="27" t="s">
        <v>99</v>
      </c>
    </row>
    <row r="67" spans="1:23" s="4" customFormat="1">
      <c r="A67" s="356" t="s">
        <v>110</v>
      </c>
      <c r="B67" s="357"/>
      <c r="C67" s="358"/>
      <c r="D67" s="28" t="s">
        <v>94</v>
      </c>
      <c r="E67" s="29" t="s">
        <v>94</v>
      </c>
      <c r="F67" s="29" t="s">
        <v>94</v>
      </c>
      <c r="G67" s="29" t="s">
        <v>94</v>
      </c>
      <c r="H67" s="29" t="s">
        <v>94</v>
      </c>
      <c r="I67" s="29" t="s">
        <v>94</v>
      </c>
      <c r="J67" s="29" t="s">
        <v>94</v>
      </c>
      <c r="K67" s="29" t="s">
        <v>94</v>
      </c>
      <c r="L67" s="29" t="s">
        <v>94</v>
      </c>
      <c r="M67" s="29" t="s">
        <v>98</v>
      </c>
      <c r="N67" s="29" t="s">
        <v>94</v>
      </c>
      <c r="O67" s="29" t="s">
        <v>94</v>
      </c>
      <c r="P67" s="29" t="s">
        <v>93</v>
      </c>
      <c r="Q67" s="29" t="s">
        <v>94</v>
      </c>
      <c r="R67" s="30">
        <f>AVERAGE(5.6,6.3)</f>
        <v>5.9499999999999993</v>
      </c>
      <c r="S67" s="29" t="s">
        <v>94</v>
      </c>
      <c r="T67" s="29" t="s">
        <v>101</v>
      </c>
      <c r="U67" s="29" t="s">
        <v>94</v>
      </c>
      <c r="V67" s="29" t="s">
        <v>111</v>
      </c>
      <c r="W67" s="31" t="s">
        <v>99</v>
      </c>
    </row>
    <row r="68" spans="1:23" s="4" customFormat="1">
      <c r="A68" s="359" t="s">
        <v>115</v>
      </c>
      <c r="B68" s="360"/>
      <c r="C68" s="361"/>
      <c r="D68" s="38">
        <f t="shared" ref="D68:E68" si="31">(IF((MID(D66,1,1))="&lt;",MID(D66,2,6),D66))/(IF((MID(D67,1,1))="&lt;",MID(D67,2,6),D67))</f>
        <v>0</v>
      </c>
      <c r="E68" s="39">
        <f t="shared" si="31"/>
        <v>0</v>
      </c>
      <c r="F68" s="39">
        <f>(IF((MID(F66,1,1))="&lt;",MID(F66,2,6),F66))/(IF((MID(F67,1,1))="&lt;",MID(F67,2,6),F67))</f>
        <v>2.6</v>
      </c>
      <c r="G68" s="39">
        <f t="shared" ref="G68:J68" si="32">(IF((MID(G66,1,1))="&lt;",MID(G66,2,6),G66))/(IF((MID(G67,1,1))="&lt;",MID(G67,2,6),G67))</f>
        <v>1</v>
      </c>
      <c r="H68" s="39">
        <f t="shared" si="32"/>
        <v>1</v>
      </c>
      <c r="I68" s="39">
        <f t="shared" si="32"/>
        <v>1</v>
      </c>
      <c r="J68" s="39">
        <f t="shared" si="32"/>
        <v>1</v>
      </c>
      <c r="K68" s="39">
        <f t="shared" ref="K68:Q68" si="33">(IF((MID(K66,1,1))="&lt;",MID(K66,2,6),K66))/(IF((MID(K67,1,1))="&lt;",MID(K67,2,6),K67))</f>
        <v>1</v>
      </c>
      <c r="L68" s="39">
        <f t="shared" si="33"/>
        <v>10</v>
      </c>
      <c r="M68" s="39">
        <f t="shared" si="33"/>
        <v>3</v>
      </c>
      <c r="N68" s="39">
        <f t="shared" si="33"/>
        <v>0</v>
      </c>
      <c r="O68" s="39">
        <f t="shared" si="33"/>
        <v>3.2</v>
      </c>
      <c r="P68" s="39">
        <f t="shared" si="33"/>
        <v>54</v>
      </c>
      <c r="Q68" s="39">
        <f t="shared" si="33"/>
        <v>1</v>
      </c>
      <c r="R68" s="40">
        <f>ABS(R67-R66)</f>
        <v>0.14999999999999947</v>
      </c>
      <c r="S68" s="39">
        <f t="shared" ref="S68:W68" si="34">(IF((MID(S66,1,1))="&lt;",MID(S66,2,6),S66))/(IF((MID(S67,1,1))="&lt;",MID(S67,2,6),S67))</f>
        <v>1</v>
      </c>
      <c r="T68" s="39">
        <f t="shared" si="34"/>
        <v>1</v>
      </c>
      <c r="U68" s="39">
        <f t="shared" si="34"/>
        <v>0</v>
      </c>
      <c r="V68" s="39">
        <f t="shared" si="34"/>
        <v>1</v>
      </c>
      <c r="W68" s="41">
        <f t="shared" si="34"/>
        <v>1</v>
      </c>
    </row>
    <row r="69" spans="1:23" s="4" customFormat="1" ht="76.5">
      <c r="A69" s="362" t="s">
        <v>104</v>
      </c>
      <c r="B69" s="363"/>
      <c r="C69" s="364"/>
      <c r="D69" s="34"/>
      <c r="E69" s="34"/>
      <c r="F69" s="34"/>
      <c r="G69" s="34"/>
      <c r="H69" s="34"/>
      <c r="I69" s="34"/>
      <c r="J69" s="34"/>
      <c r="K69" s="34"/>
      <c r="L69" s="272" t="s">
        <v>163</v>
      </c>
      <c r="M69" s="34"/>
      <c r="N69" s="34"/>
      <c r="O69" s="34"/>
      <c r="P69" s="264" t="s">
        <v>160</v>
      </c>
      <c r="Q69" s="34"/>
      <c r="R69" s="34"/>
      <c r="S69" s="34"/>
      <c r="T69" s="34"/>
      <c r="U69" s="34"/>
      <c r="V69" s="34"/>
      <c r="W69" s="34"/>
    </row>
    <row r="70" spans="1:23" s="4" customFormat="1">
      <c r="A70" s="365" t="s">
        <v>106</v>
      </c>
      <c r="B70" s="366"/>
      <c r="C70" s="367"/>
      <c r="D70" s="11"/>
      <c r="E70" s="7"/>
      <c r="F70" s="7"/>
      <c r="G70" s="7"/>
      <c r="H70" s="7"/>
      <c r="I70" s="7"/>
      <c r="J70" s="7"/>
      <c r="K70" s="7"/>
      <c r="L70" s="271" t="s">
        <v>107</v>
      </c>
      <c r="M70" s="7"/>
      <c r="N70" s="7"/>
      <c r="O70" s="7"/>
      <c r="P70" s="7" t="s">
        <v>133</v>
      </c>
      <c r="Q70" s="7"/>
      <c r="R70" s="7"/>
      <c r="S70" s="7"/>
      <c r="T70" s="7"/>
      <c r="U70" s="7"/>
      <c r="V70" s="7"/>
      <c r="W70" s="7"/>
    </row>
    <row r="71" spans="1:23" s="4" customFormat="1" ht="26.25" thickBot="1">
      <c r="A71" s="368" t="s">
        <v>108</v>
      </c>
      <c r="B71" s="369"/>
      <c r="C71" s="370"/>
      <c r="D71" s="35"/>
      <c r="E71" s="36"/>
      <c r="F71" s="37"/>
      <c r="G71" s="36"/>
      <c r="H71" s="36"/>
      <c r="I71" s="37"/>
      <c r="J71" s="37"/>
      <c r="K71" s="37"/>
      <c r="L71" s="269"/>
      <c r="M71" s="37"/>
      <c r="N71" s="47"/>
      <c r="O71" s="47"/>
      <c r="P71" s="17" t="s">
        <v>140</v>
      </c>
      <c r="Q71" s="47"/>
      <c r="R71" s="52"/>
      <c r="S71" s="47"/>
      <c r="T71" s="47"/>
      <c r="U71" s="47"/>
      <c r="V71" s="47"/>
      <c r="W71" s="48"/>
    </row>
    <row r="72" spans="1:23" s="4" customFormat="1">
      <c r="A72" s="2" t="s">
        <v>148</v>
      </c>
      <c r="B72" s="9">
        <v>40400</v>
      </c>
      <c r="C72" s="3" t="s">
        <v>92</v>
      </c>
      <c r="D72" s="23"/>
      <c r="E72" s="24"/>
      <c r="F72" s="25"/>
      <c r="G72" s="24"/>
      <c r="H72" s="24"/>
      <c r="I72" s="24"/>
      <c r="J72" s="24"/>
      <c r="K72" s="25"/>
      <c r="L72" s="25"/>
      <c r="M72" s="26"/>
      <c r="N72" s="26"/>
      <c r="O72" s="25"/>
      <c r="P72" s="25">
        <v>1.2E-2</v>
      </c>
      <c r="Q72" s="24"/>
      <c r="R72" s="25" t="s">
        <v>149</v>
      </c>
      <c r="S72" s="26"/>
      <c r="T72" s="25"/>
      <c r="U72" s="25"/>
      <c r="V72" s="24"/>
      <c r="W72" s="27"/>
    </row>
    <row r="73" spans="1:23" s="4" customFormat="1">
      <c r="A73" s="356" t="s">
        <v>110</v>
      </c>
      <c r="B73" s="357"/>
      <c r="C73" s="358"/>
      <c r="D73" s="28" t="s">
        <v>94</v>
      </c>
      <c r="E73" s="29" t="s">
        <v>94</v>
      </c>
      <c r="F73" s="29" t="s">
        <v>94</v>
      </c>
      <c r="G73" s="29" t="s">
        <v>94</v>
      </c>
      <c r="H73" s="29" t="s">
        <v>94</v>
      </c>
      <c r="I73" s="29" t="s">
        <v>94</v>
      </c>
      <c r="J73" s="29" t="s">
        <v>94</v>
      </c>
      <c r="K73" s="29" t="s">
        <v>94</v>
      </c>
      <c r="L73" s="29" t="s">
        <v>94</v>
      </c>
      <c r="M73" s="29" t="s">
        <v>98</v>
      </c>
      <c r="N73" s="29" t="s">
        <v>94</v>
      </c>
      <c r="O73" s="29" t="s">
        <v>94</v>
      </c>
      <c r="P73" s="29" t="s">
        <v>93</v>
      </c>
      <c r="Q73" s="29" t="s">
        <v>94</v>
      </c>
      <c r="R73" s="30">
        <f>AVERAGE(5.6,6.3)</f>
        <v>5.9499999999999993</v>
      </c>
      <c r="S73" s="29" t="s">
        <v>94</v>
      </c>
      <c r="T73" s="29" t="s">
        <v>101</v>
      </c>
      <c r="U73" s="29" t="s">
        <v>94</v>
      </c>
      <c r="V73" s="29" t="s">
        <v>111</v>
      </c>
      <c r="W73" s="31" t="s">
        <v>99</v>
      </c>
    </row>
    <row r="74" spans="1:23" s="4" customFormat="1">
      <c r="A74" s="359" t="s">
        <v>115</v>
      </c>
      <c r="B74" s="360"/>
      <c r="C74" s="361"/>
      <c r="D74" s="38">
        <f t="shared" ref="D74:E74" si="35">(IF((MID(D72,1,1))="&lt;",MID(D72,2,6),D72))/(IF((MID(D73,1,1))="&lt;",MID(D73,2,6),D73))</f>
        <v>0</v>
      </c>
      <c r="E74" s="39">
        <f t="shared" si="35"/>
        <v>0</v>
      </c>
      <c r="F74" s="39">
        <f>(IF((MID(F72,1,1))="&lt;",MID(F72,2,6),F72))/(IF((MID(F73,1,1))="&lt;",MID(F73,2,6),F73))</f>
        <v>0</v>
      </c>
      <c r="G74" s="39">
        <f t="shared" ref="G74:Q74" si="36">(IF((MID(G72,1,1))="&lt;",MID(G72,2,6),G72))/(IF((MID(G73,1,1))="&lt;",MID(G73,2,6),G73))</f>
        <v>0</v>
      </c>
      <c r="H74" s="39">
        <f t="shared" si="36"/>
        <v>0</v>
      </c>
      <c r="I74" s="39">
        <f t="shared" si="36"/>
        <v>0</v>
      </c>
      <c r="J74" s="39">
        <f t="shared" si="36"/>
        <v>0</v>
      </c>
      <c r="K74" s="39">
        <f t="shared" si="36"/>
        <v>0</v>
      </c>
      <c r="L74" s="39">
        <f t="shared" si="36"/>
        <v>0</v>
      </c>
      <c r="M74" s="39">
        <f t="shared" si="36"/>
        <v>0</v>
      </c>
      <c r="N74" s="39">
        <f t="shared" si="36"/>
        <v>0</v>
      </c>
      <c r="O74" s="39">
        <f t="shared" si="36"/>
        <v>0</v>
      </c>
      <c r="P74" s="39">
        <f t="shared" si="36"/>
        <v>2.4</v>
      </c>
      <c r="Q74" s="39">
        <f t="shared" si="36"/>
        <v>0</v>
      </c>
      <c r="R74" s="40" t="e">
        <f>ABS(R73-R72)</f>
        <v>#VALUE!</v>
      </c>
      <c r="S74" s="39">
        <f t="shared" ref="S74:W74" si="37">(IF((MID(S72,1,1))="&lt;",MID(S72,2,6),S72))/(IF((MID(S73,1,1))="&lt;",MID(S73,2,6),S73))</f>
        <v>0</v>
      </c>
      <c r="T74" s="39">
        <f t="shared" si="37"/>
        <v>0</v>
      </c>
      <c r="U74" s="39">
        <f t="shared" si="37"/>
        <v>0</v>
      </c>
      <c r="V74" s="39">
        <f t="shared" si="37"/>
        <v>0</v>
      </c>
      <c r="W74" s="41">
        <f t="shared" si="37"/>
        <v>0</v>
      </c>
    </row>
    <row r="75" spans="1:23" s="4" customFormat="1" ht="51">
      <c r="A75" s="362" t="s">
        <v>104</v>
      </c>
      <c r="B75" s="363"/>
      <c r="C75" s="364"/>
      <c r="D75" s="34"/>
      <c r="E75" s="34"/>
      <c r="F75" s="34"/>
      <c r="G75" s="34"/>
      <c r="H75" s="34"/>
      <c r="I75" s="34"/>
      <c r="J75" s="34"/>
      <c r="K75" s="34"/>
      <c r="L75" s="42"/>
      <c r="M75" s="34"/>
      <c r="N75" s="34"/>
      <c r="O75" s="34"/>
      <c r="P75" s="264" t="s">
        <v>161</v>
      </c>
      <c r="Q75" s="34"/>
      <c r="R75" s="34"/>
      <c r="S75" s="34"/>
      <c r="T75" s="34"/>
      <c r="U75" s="34"/>
      <c r="V75" s="34"/>
      <c r="W75" s="34"/>
    </row>
    <row r="76" spans="1:23" s="4" customFormat="1">
      <c r="A76" s="365" t="s">
        <v>106</v>
      </c>
      <c r="B76" s="366"/>
      <c r="C76" s="367"/>
      <c r="D76" s="11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54" t="s">
        <v>107</v>
      </c>
      <c r="Q76" s="7"/>
      <c r="R76" s="7"/>
      <c r="S76" s="7"/>
      <c r="T76" s="7"/>
      <c r="U76" s="7"/>
      <c r="V76" s="7"/>
      <c r="W76" s="7"/>
    </row>
    <row r="77" spans="1:23" s="4" customFormat="1" ht="30.75" customHeight="1" thickBot="1">
      <c r="A77" s="368" t="s">
        <v>108</v>
      </c>
      <c r="B77" s="369"/>
      <c r="C77" s="370"/>
      <c r="D77" s="35"/>
      <c r="E77" s="36"/>
      <c r="F77" s="37"/>
      <c r="G77" s="36"/>
      <c r="H77" s="36"/>
      <c r="I77" s="37"/>
      <c r="J77" s="37"/>
      <c r="K77" s="37"/>
      <c r="L77" s="37"/>
      <c r="M77" s="37"/>
      <c r="N77" s="47"/>
      <c r="O77" s="47"/>
      <c r="P77" s="265" t="s">
        <v>158</v>
      </c>
      <c r="Q77" s="47"/>
      <c r="R77" s="52"/>
      <c r="S77" s="47"/>
      <c r="T77" s="47"/>
      <c r="U77" s="47"/>
      <c r="V77" s="47"/>
      <c r="W77" s="48"/>
    </row>
    <row r="78" spans="1:23">
      <c r="A78" s="2" t="s">
        <v>127</v>
      </c>
      <c r="B78" s="9">
        <v>40407</v>
      </c>
      <c r="C78" s="3" t="s">
        <v>92</v>
      </c>
      <c r="D78" s="23"/>
      <c r="E78" s="24"/>
      <c r="F78" s="25">
        <v>2.2000000000000002</v>
      </c>
      <c r="G78" s="24" t="s">
        <v>94</v>
      </c>
      <c r="H78" s="24" t="s">
        <v>94</v>
      </c>
      <c r="I78" s="24" t="s">
        <v>94</v>
      </c>
      <c r="J78" s="24" t="s">
        <v>94</v>
      </c>
      <c r="K78" s="25" t="s">
        <v>94</v>
      </c>
      <c r="L78" s="25" t="s">
        <v>132</v>
      </c>
      <c r="M78" s="26" t="s">
        <v>113</v>
      </c>
      <c r="N78" s="26"/>
      <c r="O78" s="25">
        <v>2.6</v>
      </c>
      <c r="P78" s="25">
        <v>0.16</v>
      </c>
      <c r="Q78" s="24" t="s">
        <v>94</v>
      </c>
      <c r="R78" s="25">
        <v>5.59</v>
      </c>
      <c r="S78" s="26" t="s">
        <v>94</v>
      </c>
      <c r="T78" s="25" t="s">
        <v>129</v>
      </c>
      <c r="U78" s="25"/>
      <c r="V78" s="24" t="s">
        <v>113</v>
      </c>
      <c r="W78" s="27" t="s">
        <v>99</v>
      </c>
    </row>
    <row r="79" spans="1:23" s="4" customFormat="1">
      <c r="A79" s="356" t="s">
        <v>110</v>
      </c>
      <c r="B79" s="357"/>
      <c r="C79" s="358"/>
      <c r="D79" s="28" t="s">
        <v>94</v>
      </c>
      <c r="E79" s="29" t="s">
        <v>94</v>
      </c>
      <c r="F79" s="29" t="s">
        <v>94</v>
      </c>
      <c r="G79" s="29" t="s">
        <v>94</v>
      </c>
      <c r="H79" s="29" t="s">
        <v>94</v>
      </c>
      <c r="I79" s="29" t="s">
        <v>94</v>
      </c>
      <c r="J79" s="29" t="s">
        <v>94</v>
      </c>
      <c r="K79" s="29" t="s">
        <v>94</v>
      </c>
      <c r="L79" s="29" t="s">
        <v>94</v>
      </c>
      <c r="M79" s="29" t="s">
        <v>98</v>
      </c>
      <c r="N79" s="29" t="s">
        <v>94</v>
      </c>
      <c r="O79" s="29" t="s">
        <v>94</v>
      </c>
      <c r="P79" s="29" t="s">
        <v>93</v>
      </c>
      <c r="Q79" s="29" t="s">
        <v>94</v>
      </c>
      <c r="R79" s="30">
        <f>AVERAGE(5.6,6.3)</f>
        <v>5.9499999999999993</v>
      </c>
      <c r="S79" s="29" t="s">
        <v>94</v>
      </c>
      <c r="T79" s="29" t="s">
        <v>101</v>
      </c>
      <c r="U79" s="29" t="s">
        <v>94</v>
      </c>
      <c r="V79" s="29" t="s">
        <v>111</v>
      </c>
      <c r="W79" s="31" t="s">
        <v>99</v>
      </c>
    </row>
    <row r="80" spans="1:23" s="4" customFormat="1">
      <c r="A80" s="359" t="s">
        <v>115</v>
      </c>
      <c r="B80" s="360"/>
      <c r="C80" s="361"/>
      <c r="D80" s="38">
        <f t="shared" ref="D80:E80" si="38">(IF((MID(D78,1,1))="&lt;",MID(D78,2,6),D78))/(IF((MID(D79,1,1))="&lt;",MID(D79,2,6),D79))</f>
        <v>0</v>
      </c>
      <c r="E80" s="39">
        <f t="shared" si="38"/>
        <v>0</v>
      </c>
      <c r="F80" s="39">
        <f>(IF((MID(F78,1,1))="&lt;",MID(F78,2,6),F78))/(IF((MID(F79,1,1))="&lt;",MID(F79,2,6),F79))</f>
        <v>4.4000000000000004</v>
      </c>
      <c r="G80" s="39">
        <f t="shared" ref="G80:J80" si="39">(IF((MID(G78,1,1))="&lt;",MID(G78,2,6),G78))/(IF((MID(G79,1,1))="&lt;",MID(G79,2,6),G79))</f>
        <v>1</v>
      </c>
      <c r="H80" s="39">
        <f t="shared" si="39"/>
        <v>1</v>
      </c>
      <c r="I80" s="39">
        <f t="shared" si="39"/>
        <v>1</v>
      </c>
      <c r="J80" s="39">
        <f t="shared" si="39"/>
        <v>1</v>
      </c>
      <c r="K80" s="39">
        <f t="shared" ref="K80:Q80" si="40">(IF((MID(K78,1,1))="&lt;",MID(K78,2,6),K78))/(IF((MID(K79,1,1))="&lt;",MID(K79,2,6),K79))</f>
        <v>1</v>
      </c>
      <c r="L80" s="39">
        <f t="shared" si="40"/>
        <v>10</v>
      </c>
      <c r="M80" s="39">
        <f t="shared" si="40"/>
        <v>1</v>
      </c>
      <c r="N80" s="39">
        <f t="shared" si="40"/>
        <v>0</v>
      </c>
      <c r="O80" s="39">
        <f t="shared" si="40"/>
        <v>5.2</v>
      </c>
      <c r="P80" s="39">
        <f t="shared" si="40"/>
        <v>32</v>
      </c>
      <c r="Q80" s="39">
        <f t="shared" si="40"/>
        <v>1</v>
      </c>
      <c r="R80" s="40">
        <f>ABS(R79-R78)</f>
        <v>0.35999999999999943</v>
      </c>
      <c r="S80" s="39">
        <f t="shared" ref="S80:W80" si="41">(IF((MID(S78,1,1))="&lt;",MID(S78,2,6),S78))/(IF((MID(S79,1,1))="&lt;",MID(S79,2,6),S79))</f>
        <v>1</v>
      </c>
      <c r="T80" s="39">
        <f t="shared" si="41"/>
        <v>1</v>
      </c>
      <c r="U80" s="39">
        <f t="shared" si="41"/>
        <v>0</v>
      </c>
      <c r="V80" s="39">
        <f t="shared" si="41"/>
        <v>0.25</v>
      </c>
      <c r="W80" s="41">
        <f t="shared" si="41"/>
        <v>1</v>
      </c>
    </row>
    <row r="81" spans="1:23" s="4" customFormat="1" ht="105" customHeight="1">
      <c r="A81" s="362" t="s">
        <v>104</v>
      </c>
      <c r="B81" s="363"/>
      <c r="C81" s="364"/>
      <c r="D81" s="34"/>
      <c r="E81" s="16"/>
      <c r="F81" s="16"/>
      <c r="G81" s="16"/>
      <c r="H81" s="16"/>
      <c r="I81" s="16"/>
      <c r="J81" s="16"/>
      <c r="K81" s="16"/>
      <c r="L81" s="274" t="s">
        <v>163</v>
      </c>
      <c r="M81" s="16"/>
      <c r="N81" s="42"/>
      <c r="O81" s="267" t="s">
        <v>150</v>
      </c>
      <c r="P81" s="270" t="s">
        <v>162</v>
      </c>
      <c r="Q81" s="42"/>
      <c r="R81" s="51"/>
      <c r="S81" s="42"/>
      <c r="T81" s="42"/>
      <c r="U81" s="42"/>
      <c r="V81" s="42"/>
      <c r="W81" s="46"/>
    </row>
    <row r="82" spans="1:23" s="4" customFormat="1">
      <c r="A82" s="365" t="s">
        <v>106</v>
      </c>
      <c r="B82" s="366"/>
      <c r="C82" s="367"/>
      <c r="D82" s="11"/>
      <c r="E82" s="7"/>
      <c r="F82" s="7"/>
      <c r="G82" s="7"/>
      <c r="H82" s="7"/>
      <c r="I82" s="7"/>
      <c r="J82" s="7"/>
      <c r="K82" s="7"/>
      <c r="L82" s="273" t="s">
        <v>107</v>
      </c>
      <c r="M82" s="7"/>
      <c r="N82" s="7"/>
      <c r="O82" s="266" t="s">
        <v>107</v>
      </c>
      <c r="P82" s="268" t="s">
        <v>107</v>
      </c>
      <c r="Q82" s="7"/>
      <c r="R82" s="7"/>
      <c r="S82" s="7"/>
      <c r="T82" s="7"/>
      <c r="U82" s="7"/>
      <c r="V82" s="7"/>
      <c r="W82" s="8"/>
    </row>
    <row r="83" spans="1:23" s="4" customFormat="1" ht="31.5" customHeight="1" thickBot="1">
      <c r="A83" s="371" t="s">
        <v>108</v>
      </c>
      <c r="B83" s="372"/>
      <c r="C83" s="373"/>
      <c r="D83" s="324"/>
      <c r="E83" s="325"/>
      <c r="F83" s="326"/>
      <c r="G83" s="325"/>
      <c r="H83" s="325"/>
      <c r="I83" s="326"/>
      <c r="J83" s="326"/>
      <c r="K83" s="326"/>
      <c r="L83" s="116"/>
      <c r="M83" s="326"/>
      <c r="N83" s="327"/>
      <c r="O83" s="279" t="s">
        <v>146</v>
      </c>
      <c r="P83" s="355" t="s">
        <v>123</v>
      </c>
      <c r="Q83" s="327"/>
      <c r="R83" s="328"/>
      <c r="S83" s="327"/>
      <c r="T83" s="327"/>
      <c r="U83" s="327"/>
      <c r="V83" s="327"/>
      <c r="W83" s="329"/>
    </row>
    <row r="84" spans="1:23" s="4" customFormat="1">
      <c r="E84" s="4" t="s">
        <v>135</v>
      </c>
      <c r="R84" s="10"/>
    </row>
    <row r="85" spans="1:23" s="4" customFormat="1">
      <c r="D85" s="20"/>
      <c r="E85" s="4" t="s">
        <v>136</v>
      </c>
      <c r="R85" s="10"/>
    </row>
    <row r="86" spans="1:23" s="4" customFormat="1">
      <c r="D86" s="21"/>
      <c r="E86" s="4" t="s">
        <v>137</v>
      </c>
      <c r="R86" s="10"/>
    </row>
    <row r="87" spans="1:23" s="4" customFormat="1">
      <c r="D87" s="22"/>
      <c r="E87" s="4" t="s">
        <v>180</v>
      </c>
      <c r="R87" s="10"/>
    </row>
    <row r="88" spans="1:23" s="5" customFormat="1">
      <c r="R88" s="354"/>
    </row>
    <row r="89" spans="1:23" s="5" customFormat="1">
      <c r="R89" s="354"/>
    </row>
    <row r="90" spans="1:23" s="5" customFormat="1">
      <c r="R90" s="354"/>
    </row>
    <row r="91" spans="1:23" s="5" customFormat="1">
      <c r="R91" s="354"/>
    </row>
    <row r="92" spans="1:23" s="5" customFormat="1" ht="15.75" thickBot="1">
      <c r="R92" s="354"/>
    </row>
    <row r="93" spans="1:23">
      <c r="A93" s="2" t="s">
        <v>127</v>
      </c>
      <c r="B93" s="9">
        <v>40428</v>
      </c>
      <c r="C93" s="3" t="s">
        <v>92</v>
      </c>
      <c r="D93" s="23"/>
      <c r="E93" s="24"/>
      <c r="F93" s="25">
        <v>0.6</v>
      </c>
      <c r="G93" s="24" t="s">
        <v>94</v>
      </c>
      <c r="H93" s="24"/>
      <c r="I93" s="24"/>
      <c r="J93" s="24" t="s">
        <v>94</v>
      </c>
      <c r="K93" s="25" t="s">
        <v>94</v>
      </c>
      <c r="L93" s="25" t="s">
        <v>132</v>
      </c>
      <c r="M93" s="26">
        <v>2</v>
      </c>
      <c r="N93" s="26"/>
      <c r="O93" s="25">
        <v>0.7</v>
      </c>
      <c r="P93" s="25">
        <v>0.25</v>
      </c>
      <c r="Q93" s="24" t="s">
        <v>94</v>
      </c>
      <c r="R93" s="25">
        <v>5.75</v>
      </c>
      <c r="S93" s="26">
        <v>2.6</v>
      </c>
      <c r="T93" s="25" t="s">
        <v>129</v>
      </c>
      <c r="U93" s="25"/>
      <c r="V93" s="24" t="s">
        <v>113</v>
      </c>
      <c r="W93" s="27" t="s">
        <v>99</v>
      </c>
    </row>
    <row r="94" spans="1:23">
      <c r="A94" s="356" t="s">
        <v>110</v>
      </c>
      <c r="B94" s="357"/>
      <c r="C94" s="358"/>
      <c r="D94" s="28" t="s">
        <v>94</v>
      </c>
      <c r="E94" s="29" t="s">
        <v>94</v>
      </c>
      <c r="F94" s="29" t="s">
        <v>94</v>
      </c>
      <c r="G94" s="29" t="s">
        <v>94</v>
      </c>
      <c r="H94" s="29" t="s">
        <v>94</v>
      </c>
      <c r="I94" s="29" t="s">
        <v>94</v>
      </c>
      <c r="J94" s="29" t="s">
        <v>94</v>
      </c>
      <c r="K94" s="29" t="s">
        <v>94</v>
      </c>
      <c r="L94" s="29" t="s">
        <v>94</v>
      </c>
      <c r="M94" s="29" t="s">
        <v>98</v>
      </c>
      <c r="N94" s="29" t="s">
        <v>94</v>
      </c>
      <c r="O94" s="29" t="s">
        <v>94</v>
      </c>
      <c r="P94" s="29" t="s">
        <v>93</v>
      </c>
      <c r="Q94" s="29" t="s">
        <v>94</v>
      </c>
      <c r="R94" s="30">
        <f>AVERAGE(5.6,6.3)</f>
        <v>5.9499999999999993</v>
      </c>
      <c r="S94" s="29" t="s">
        <v>94</v>
      </c>
      <c r="T94" s="29" t="s">
        <v>101</v>
      </c>
      <c r="U94" s="29" t="s">
        <v>94</v>
      </c>
      <c r="V94" s="29" t="s">
        <v>111</v>
      </c>
      <c r="W94" s="31" t="s">
        <v>99</v>
      </c>
    </row>
    <row r="95" spans="1:23">
      <c r="A95" s="359" t="s">
        <v>115</v>
      </c>
      <c r="B95" s="360"/>
      <c r="C95" s="361"/>
      <c r="D95" s="38">
        <f t="shared" ref="D95:E95" si="42">(IF((MID(D93,1,1))="&lt;",MID(D93,2,6),D93))/(IF((MID(D94,1,1))="&lt;",MID(D94,2,6),D94))</f>
        <v>0</v>
      </c>
      <c r="E95" s="39">
        <f t="shared" si="42"/>
        <v>0</v>
      </c>
      <c r="F95" s="39">
        <f>(IF((MID(F93,1,1))="&lt;",MID(F93,2,6),F93))/(IF((MID(F94,1,1))="&lt;",MID(F94,2,6),F94))</f>
        <v>1.2</v>
      </c>
      <c r="G95" s="39">
        <f t="shared" ref="G95:J95" si="43">(IF((MID(G93,1,1))="&lt;",MID(G93,2,6),G93))/(IF((MID(G94,1,1))="&lt;",MID(G94,2,6),G94))</f>
        <v>1</v>
      </c>
      <c r="H95" s="39">
        <f t="shared" si="43"/>
        <v>0</v>
      </c>
      <c r="I95" s="39">
        <f t="shared" si="43"/>
        <v>0</v>
      </c>
      <c r="J95" s="39">
        <f t="shared" si="43"/>
        <v>1</v>
      </c>
      <c r="K95" s="39">
        <f t="shared" ref="K95:Q95" si="44">(IF((MID(K93,1,1))="&lt;",MID(K93,2,6),K93))/(IF((MID(K94,1,1))="&lt;",MID(K94,2,6),K94))</f>
        <v>1</v>
      </c>
      <c r="L95" s="39">
        <f t="shared" si="44"/>
        <v>10</v>
      </c>
      <c r="M95" s="39">
        <f t="shared" si="44"/>
        <v>2</v>
      </c>
      <c r="N95" s="39">
        <f t="shared" si="44"/>
        <v>0</v>
      </c>
      <c r="O95" s="39">
        <f t="shared" si="44"/>
        <v>1.4</v>
      </c>
      <c r="P95" s="39">
        <f t="shared" si="44"/>
        <v>50</v>
      </c>
      <c r="Q95" s="39">
        <f t="shared" si="44"/>
        <v>1</v>
      </c>
      <c r="R95" s="40">
        <f>ABS(R94-R93)</f>
        <v>0.19999999999999929</v>
      </c>
      <c r="S95" s="39">
        <f t="shared" ref="S95:W95" si="45">(IF((MID(S93,1,1))="&lt;",MID(S93,2,6),S93))/(IF((MID(S94,1,1))="&lt;",MID(S94,2,6),S94))</f>
        <v>5.2</v>
      </c>
      <c r="T95" s="39">
        <f t="shared" si="45"/>
        <v>1</v>
      </c>
      <c r="U95" s="39">
        <f t="shared" si="45"/>
        <v>0</v>
      </c>
      <c r="V95" s="39">
        <f t="shared" si="45"/>
        <v>0.25</v>
      </c>
      <c r="W95" s="41">
        <f t="shared" si="45"/>
        <v>1</v>
      </c>
    </row>
    <row r="96" spans="1:23" ht="76.5">
      <c r="A96" s="362" t="s">
        <v>104</v>
      </c>
      <c r="B96" s="363"/>
      <c r="C96" s="364"/>
      <c r="D96" s="34"/>
      <c r="E96" s="16"/>
      <c r="F96" s="16"/>
      <c r="G96" s="16"/>
      <c r="H96" s="16"/>
      <c r="I96" s="16"/>
      <c r="J96" s="16"/>
      <c r="K96" s="16"/>
      <c r="L96" s="276" t="s">
        <v>163</v>
      </c>
      <c r="M96" s="16"/>
      <c r="N96" s="42"/>
      <c r="O96" s="42"/>
      <c r="P96" s="276" t="s">
        <v>164</v>
      </c>
      <c r="Q96" s="42"/>
      <c r="R96" s="51"/>
      <c r="S96" s="278" t="s">
        <v>150</v>
      </c>
      <c r="T96" s="42"/>
      <c r="U96" s="42"/>
      <c r="V96" s="42"/>
      <c r="W96" s="46"/>
    </row>
    <row r="97" spans="1:23">
      <c r="A97" s="365" t="s">
        <v>106</v>
      </c>
      <c r="B97" s="366"/>
      <c r="C97" s="367"/>
      <c r="D97" s="11"/>
      <c r="E97" s="7"/>
      <c r="F97" s="7"/>
      <c r="G97" s="7"/>
      <c r="H97" s="7"/>
      <c r="I97" s="7"/>
      <c r="J97" s="7"/>
      <c r="K97" s="7"/>
      <c r="L97" s="275" t="s">
        <v>107</v>
      </c>
      <c r="M97" s="7"/>
      <c r="N97" s="7"/>
      <c r="O97" s="7"/>
      <c r="P97" s="7" t="s">
        <v>133</v>
      </c>
      <c r="Q97" s="7"/>
      <c r="R97" s="7"/>
      <c r="S97" s="277" t="s">
        <v>107</v>
      </c>
      <c r="T97" s="7"/>
      <c r="U97" s="7"/>
      <c r="V97" s="7"/>
      <c r="W97" s="8"/>
    </row>
    <row r="98" spans="1:23" ht="26.25" thickBot="1">
      <c r="A98" s="368" t="s">
        <v>108</v>
      </c>
      <c r="B98" s="369"/>
      <c r="C98" s="370"/>
      <c r="D98" s="35"/>
      <c r="E98" s="36"/>
      <c r="F98" s="37"/>
      <c r="G98" s="36"/>
      <c r="H98" s="36"/>
      <c r="I98" s="37"/>
      <c r="J98" s="37"/>
      <c r="K98" s="37"/>
      <c r="L98" s="37"/>
      <c r="M98" s="37"/>
      <c r="N98" s="47"/>
      <c r="O98" s="47"/>
      <c r="P98" s="279" t="s">
        <v>140</v>
      </c>
      <c r="Q98" s="47"/>
      <c r="R98" s="52"/>
      <c r="S98" s="279" t="s">
        <v>146</v>
      </c>
      <c r="T98" s="47"/>
      <c r="U98" s="47"/>
      <c r="V98" s="47"/>
      <c r="W98" s="48"/>
    </row>
    <row r="99" spans="1:23" s="4" customFormat="1">
      <c r="A99" s="2" t="s">
        <v>148</v>
      </c>
      <c r="B99" s="9">
        <v>40428</v>
      </c>
      <c r="C99" s="3" t="s">
        <v>92</v>
      </c>
      <c r="D99" s="23"/>
      <c r="E99" s="24"/>
      <c r="F99" s="25"/>
      <c r="G99" s="24"/>
      <c r="H99" s="24"/>
      <c r="I99" s="24"/>
      <c r="J99" s="24"/>
      <c r="K99" s="25"/>
      <c r="L99" s="25"/>
      <c r="M99" s="26"/>
      <c r="N99" s="26"/>
      <c r="O99" s="25"/>
      <c r="P99" s="25" t="s">
        <v>93</v>
      </c>
      <c r="Q99" s="24"/>
      <c r="R99" s="25" t="s">
        <v>149</v>
      </c>
      <c r="S99" s="26"/>
      <c r="T99" s="25"/>
      <c r="U99" s="25"/>
      <c r="V99" s="24"/>
      <c r="W99" s="27"/>
    </row>
    <row r="100" spans="1:23" s="4" customFormat="1">
      <c r="A100" s="356" t="s">
        <v>110</v>
      </c>
      <c r="B100" s="357"/>
      <c r="C100" s="358"/>
      <c r="D100" s="28" t="s">
        <v>94</v>
      </c>
      <c r="E100" s="29" t="s">
        <v>94</v>
      </c>
      <c r="F100" s="29" t="s">
        <v>94</v>
      </c>
      <c r="G100" s="29" t="s">
        <v>94</v>
      </c>
      <c r="H100" s="29" t="s">
        <v>94</v>
      </c>
      <c r="I100" s="29" t="s">
        <v>94</v>
      </c>
      <c r="J100" s="29" t="s">
        <v>94</v>
      </c>
      <c r="K100" s="29" t="s">
        <v>94</v>
      </c>
      <c r="L100" s="29" t="s">
        <v>94</v>
      </c>
      <c r="M100" s="29" t="s">
        <v>98</v>
      </c>
      <c r="N100" s="29" t="s">
        <v>94</v>
      </c>
      <c r="O100" s="29" t="s">
        <v>94</v>
      </c>
      <c r="P100" s="29" t="s">
        <v>93</v>
      </c>
      <c r="Q100" s="29" t="s">
        <v>94</v>
      </c>
      <c r="R100" s="30">
        <f>AVERAGE(5.6,6.3)</f>
        <v>5.9499999999999993</v>
      </c>
      <c r="S100" s="29" t="s">
        <v>94</v>
      </c>
      <c r="T100" s="29" t="s">
        <v>101</v>
      </c>
      <c r="U100" s="29" t="s">
        <v>94</v>
      </c>
      <c r="V100" s="29" t="s">
        <v>111</v>
      </c>
      <c r="W100" s="31" t="s">
        <v>99</v>
      </c>
    </row>
    <row r="101" spans="1:23" s="4" customFormat="1">
      <c r="A101" s="359" t="s">
        <v>115</v>
      </c>
      <c r="B101" s="360"/>
      <c r="C101" s="361"/>
      <c r="D101" s="38">
        <f t="shared" ref="D101:E101" si="46">(IF((MID(D99,1,1))="&lt;",MID(D99,2,6),D99))/(IF((MID(D100,1,1))="&lt;",MID(D100,2,6),D100))</f>
        <v>0</v>
      </c>
      <c r="E101" s="39">
        <f t="shared" si="46"/>
        <v>0</v>
      </c>
      <c r="F101" s="39">
        <f>(IF((MID(F99,1,1))="&lt;",MID(F99,2,6),F99))/(IF((MID(F100,1,1))="&lt;",MID(F100,2,6),F100))</f>
        <v>0</v>
      </c>
      <c r="G101" s="39">
        <f t="shared" ref="G101:Q101" si="47">(IF((MID(G99,1,1))="&lt;",MID(G99,2,6),G99))/(IF((MID(G100,1,1))="&lt;",MID(G100,2,6),G100))</f>
        <v>0</v>
      </c>
      <c r="H101" s="39">
        <f t="shared" si="47"/>
        <v>0</v>
      </c>
      <c r="I101" s="39">
        <f t="shared" si="47"/>
        <v>0</v>
      </c>
      <c r="J101" s="39">
        <f t="shared" si="47"/>
        <v>0</v>
      </c>
      <c r="K101" s="39">
        <f t="shared" si="47"/>
        <v>0</v>
      </c>
      <c r="L101" s="39">
        <f t="shared" si="47"/>
        <v>0</v>
      </c>
      <c r="M101" s="39">
        <f t="shared" si="47"/>
        <v>0</v>
      </c>
      <c r="N101" s="39">
        <f t="shared" si="47"/>
        <v>0</v>
      </c>
      <c r="O101" s="39">
        <f t="shared" si="47"/>
        <v>0</v>
      </c>
      <c r="P101" s="39">
        <f t="shared" si="47"/>
        <v>1</v>
      </c>
      <c r="Q101" s="39">
        <f t="shared" si="47"/>
        <v>0</v>
      </c>
      <c r="R101" s="40" t="e">
        <f>ABS(R100-R99)</f>
        <v>#VALUE!</v>
      </c>
      <c r="S101" s="39">
        <f t="shared" ref="S101:W101" si="48">(IF((MID(S99,1,1))="&lt;",MID(S99,2,6),S99))/(IF((MID(S100,1,1))="&lt;",MID(S100,2,6),S100))</f>
        <v>0</v>
      </c>
      <c r="T101" s="39">
        <f t="shared" si="48"/>
        <v>0</v>
      </c>
      <c r="U101" s="39">
        <f t="shared" si="48"/>
        <v>0</v>
      </c>
      <c r="V101" s="39">
        <f t="shared" si="48"/>
        <v>0</v>
      </c>
      <c r="W101" s="41">
        <f t="shared" si="48"/>
        <v>0</v>
      </c>
    </row>
    <row r="102" spans="1:23" s="4" customFormat="1" ht="25.5">
      <c r="A102" s="362" t="s">
        <v>104</v>
      </c>
      <c r="B102" s="363"/>
      <c r="C102" s="364"/>
      <c r="D102" s="34"/>
      <c r="E102" s="290"/>
      <c r="F102" s="290"/>
      <c r="G102" s="290"/>
      <c r="H102" s="290"/>
      <c r="I102" s="290"/>
      <c r="J102" s="290"/>
      <c r="K102" s="290"/>
      <c r="L102" s="321"/>
      <c r="M102" s="290"/>
      <c r="N102" s="321"/>
      <c r="O102" s="321"/>
      <c r="P102" s="290" t="s">
        <v>168</v>
      </c>
      <c r="Q102" s="321"/>
      <c r="R102" s="51"/>
      <c r="S102" s="290"/>
      <c r="T102" s="321"/>
      <c r="U102" s="321"/>
      <c r="V102" s="321"/>
      <c r="W102" s="46"/>
    </row>
    <row r="103" spans="1:23" s="4" customFormat="1">
      <c r="A103" s="365" t="s">
        <v>106</v>
      </c>
      <c r="B103" s="366"/>
      <c r="C103" s="367"/>
      <c r="D103" s="11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54" t="s">
        <v>107</v>
      </c>
      <c r="Q103" s="320"/>
      <c r="R103" s="320"/>
      <c r="S103" s="320"/>
      <c r="T103" s="320"/>
      <c r="U103" s="320"/>
      <c r="V103" s="320"/>
      <c r="W103" s="8"/>
    </row>
    <row r="104" spans="1:23" s="4" customFormat="1" ht="26.25" thickBot="1">
      <c r="A104" s="368" t="s">
        <v>108</v>
      </c>
      <c r="B104" s="369"/>
      <c r="C104" s="370"/>
      <c r="D104" s="35"/>
      <c r="E104" s="36"/>
      <c r="F104" s="37"/>
      <c r="G104" s="36"/>
      <c r="H104" s="36"/>
      <c r="I104" s="37"/>
      <c r="J104" s="37"/>
      <c r="K104" s="37"/>
      <c r="L104" s="37"/>
      <c r="M104" s="37"/>
      <c r="N104" s="47"/>
      <c r="O104" s="47"/>
      <c r="P104" s="279" t="s">
        <v>158</v>
      </c>
      <c r="Q104" s="47"/>
      <c r="R104" s="52"/>
      <c r="S104" s="279"/>
      <c r="T104" s="47"/>
      <c r="U104" s="47"/>
      <c r="V104" s="47"/>
      <c r="W104" s="48"/>
    </row>
    <row r="105" spans="1:23" s="4" customFormat="1">
      <c r="A105" s="2" t="s">
        <v>165</v>
      </c>
      <c r="B105" s="9">
        <v>40457</v>
      </c>
      <c r="C105" s="3" t="s">
        <v>92</v>
      </c>
      <c r="D105" s="23"/>
      <c r="E105" s="24"/>
      <c r="F105" s="25" t="s">
        <v>94</v>
      </c>
      <c r="G105" s="24" t="s">
        <v>94</v>
      </c>
      <c r="H105" s="24" t="s">
        <v>94</v>
      </c>
      <c r="I105" s="24" t="s">
        <v>94</v>
      </c>
      <c r="J105" s="24" t="s">
        <v>94</v>
      </c>
      <c r="K105" s="25" t="s">
        <v>94</v>
      </c>
      <c r="L105" s="25"/>
      <c r="M105" s="26" t="s">
        <v>113</v>
      </c>
      <c r="N105" s="26"/>
      <c r="O105" s="25" t="s">
        <v>94</v>
      </c>
      <c r="P105" s="25">
        <v>3.5999999999999997E-2</v>
      </c>
      <c r="Q105" s="24" t="s">
        <v>94</v>
      </c>
      <c r="R105" s="25">
        <v>5.25</v>
      </c>
      <c r="S105" s="26" t="s">
        <v>94</v>
      </c>
      <c r="T105" s="25" t="s">
        <v>129</v>
      </c>
      <c r="U105" s="25"/>
      <c r="V105" s="24" t="s">
        <v>113</v>
      </c>
      <c r="W105" s="27"/>
    </row>
    <row r="106" spans="1:23" s="4" customFormat="1">
      <c r="A106" s="356" t="s">
        <v>110</v>
      </c>
      <c r="B106" s="357"/>
      <c r="C106" s="358"/>
      <c r="D106" s="28" t="s">
        <v>94</v>
      </c>
      <c r="E106" s="29" t="s">
        <v>94</v>
      </c>
      <c r="F106" s="29" t="s">
        <v>94</v>
      </c>
      <c r="G106" s="29" t="s">
        <v>94</v>
      </c>
      <c r="H106" s="29" t="s">
        <v>94</v>
      </c>
      <c r="I106" s="29" t="s">
        <v>94</v>
      </c>
      <c r="J106" s="29" t="s">
        <v>94</v>
      </c>
      <c r="K106" s="29" t="s">
        <v>94</v>
      </c>
      <c r="L106" s="29" t="s">
        <v>94</v>
      </c>
      <c r="M106" s="29" t="s">
        <v>98</v>
      </c>
      <c r="N106" s="29" t="s">
        <v>94</v>
      </c>
      <c r="O106" s="29" t="s">
        <v>94</v>
      </c>
      <c r="P106" s="29" t="s">
        <v>93</v>
      </c>
      <c r="Q106" s="29" t="s">
        <v>94</v>
      </c>
      <c r="R106" s="30">
        <f>AVERAGE(5.6,6.3)</f>
        <v>5.9499999999999993</v>
      </c>
      <c r="S106" s="29" t="s">
        <v>94</v>
      </c>
      <c r="T106" s="29" t="s">
        <v>101</v>
      </c>
      <c r="U106" s="29" t="s">
        <v>94</v>
      </c>
      <c r="V106" s="29" t="s">
        <v>111</v>
      </c>
      <c r="W106" s="31" t="s">
        <v>99</v>
      </c>
    </row>
    <row r="107" spans="1:23" s="4" customFormat="1">
      <c r="A107" s="359" t="s">
        <v>115</v>
      </c>
      <c r="B107" s="360"/>
      <c r="C107" s="361"/>
      <c r="D107" s="38">
        <f t="shared" ref="D107:E107" si="49">(IF((MID(D105,1,1))="&lt;",MID(D105,2,6),D105))/(IF((MID(D106,1,1))="&lt;",MID(D106,2,6),D106))</f>
        <v>0</v>
      </c>
      <c r="E107" s="39">
        <f t="shared" si="49"/>
        <v>0</v>
      </c>
      <c r="F107" s="39">
        <f>(IF((MID(F105,1,1))="&lt;",MID(F105,2,6),F105))/(IF((MID(F106,1,1))="&lt;",MID(F106,2,6),F106))</f>
        <v>1</v>
      </c>
      <c r="G107" s="39">
        <f t="shared" ref="G107:Q107" si="50">(IF((MID(G105,1,1))="&lt;",MID(G105,2,6),G105))/(IF((MID(G106,1,1))="&lt;",MID(G106,2,6),G106))</f>
        <v>1</v>
      </c>
      <c r="H107" s="39">
        <f t="shared" si="50"/>
        <v>1</v>
      </c>
      <c r="I107" s="39">
        <f t="shared" si="50"/>
        <v>1</v>
      </c>
      <c r="J107" s="39">
        <f t="shared" si="50"/>
        <v>1</v>
      </c>
      <c r="K107" s="39">
        <f t="shared" si="50"/>
        <v>1</v>
      </c>
      <c r="L107" s="39">
        <f t="shared" si="50"/>
        <v>0</v>
      </c>
      <c r="M107" s="39">
        <f t="shared" si="50"/>
        <v>1</v>
      </c>
      <c r="N107" s="39">
        <f t="shared" si="50"/>
        <v>0</v>
      </c>
      <c r="O107" s="39">
        <f t="shared" si="50"/>
        <v>1</v>
      </c>
      <c r="P107" s="39">
        <f t="shared" si="50"/>
        <v>7.1999999999999993</v>
      </c>
      <c r="Q107" s="39">
        <f t="shared" si="50"/>
        <v>1</v>
      </c>
      <c r="R107" s="40">
        <f>ABS(R106-R105)</f>
        <v>0.69999999999999929</v>
      </c>
      <c r="S107" s="39">
        <f t="shared" ref="S107:W107" si="51">(IF((MID(S105,1,1))="&lt;",MID(S105,2,6),S105))/(IF((MID(S106,1,1))="&lt;",MID(S106,2,6),S106))</f>
        <v>1</v>
      </c>
      <c r="T107" s="39">
        <f t="shared" si="51"/>
        <v>1</v>
      </c>
      <c r="U107" s="39">
        <f t="shared" si="51"/>
        <v>0</v>
      </c>
      <c r="V107" s="39">
        <f t="shared" si="51"/>
        <v>0.25</v>
      </c>
      <c r="W107" s="41">
        <f t="shared" si="51"/>
        <v>0</v>
      </c>
    </row>
    <row r="108" spans="1:23" s="4" customFormat="1" ht="38.25">
      <c r="A108" s="362" t="s">
        <v>104</v>
      </c>
      <c r="B108" s="363"/>
      <c r="C108" s="364"/>
      <c r="D108" s="34"/>
      <c r="E108" s="16"/>
      <c r="F108" s="16"/>
      <c r="G108" s="16"/>
      <c r="H108" s="16"/>
      <c r="I108" s="16"/>
      <c r="J108" s="16"/>
      <c r="K108" s="16"/>
      <c r="L108" s="16"/>
      <c r="M108" s="16"/>
      <c r="N108" s="42"/>
      <c r="O108" s="42"/>
      <c r="P108" s="290" t="s">
        <v>150</v>
      </c>
      <c r="Q108" s="42"/>
      <c r="R108" s="51"/>
      <c r="S108" s="42"/>
      <c r="T108" s="42"/>
      <c r="U108" s="42"/>
      <c r="V108" s="42"/>
      <c r="W108" s="46"/>
    </row>
    <row r="109" spans="1:23" s="4" customFormat="1">
      <c r="A109" s="365" t="s">
        <v>106</v>
      </c>
      <c r="B109" s="366"/>
      <c r="C109" s="367"/>
      <c r="D109" s="11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320" t="s">
        <v>107</v>
      </c>
      <c r="Q109" s="7"/>
      <c r="R109" s="7"/>
      <c r="S109" s="7"/>
      <c r="T109" s="7"/>
      <c r="U109" s="7"/>
      <c r="V109" s="7"/>
      <c r="W109" s="8"/>
    </row>
    <row r="110" spans="1:23" s="4" customFormat="1" ht="15.75" thickBot="1">
      <c r="A110" s="368" t="s">
        <v>108</v>
      </c>
      <c r="B110" s="369"/>
      <c r="C110" s="370"/>
      <c r="D110" s="35"/>
      <c r="E110" s="36"/>
      <c r="F110" s="37"/>
      <c r="G110" s="36"/>
      <c r="H110" s="36"/>
      <c r="I110" s="37"/>
      <c r="J110" s="37"/>
      <c r="K110" s="37"/>
      <c r="L110" s="37"/>
      <c r="M110" s="37"/>
      <c r="N110" s="47"/>
      <c r="O110" s="47"/>
      <c r="P110" s="279" t="s">
        <v>146</v>
      </c>
      <c r="Q110" s="47"/>
      <c r="R110" s="52"/>
      <c r="S110" s="47"/>
      <c r="T110" s="47"/>
      <c r="U110" s="47"/>
      <c r="V110" s="47"/>
      <c r="W110" s="48"/>
    </row>
    <row r="111" spans="1:23" s="4" customFormat="1">
      <c r="A111" s="2" t="s">
        <v>126</v>
      </c>
      <c r="B111" s="9">
        <v>40471</v>
      </c>
      <c r="C111" s="3" t="s">
        <v>92</v>
      </c>
      <c r="D111" s="23"/>
      <c r="E111" s="24"/>
      <c r="F111" s="25" t="s">
        <v>94</v>
      </c>
      <c r="G111" s="24" t="s">
        <v>94</v>
      </c>
      <c r="H111" s="24" t="s">
        <v>94</v>
      </c>
      <c r="I111" s="24" t="s">
        <v>94</v>
      </c>
      <c r="J111" s="24" t="s">
        <v>94</v>
      </c>
      <c r="K111" s="25" t="s">
        <v>94</v>
      </c>
      <c r="L111" s="25"/>
      <c r="M111" s="26">
        <v>7</v>
      </c>
      <c r="N111" s="26"/>
      <c r="O111" s="25" t="s">
        <v>94</v>
      </c>
      <c r="P111" s="25">
        <v>0.01</v>
      </c>
      <c r="Q111" s="24" t="s">
        <v>94</v>
      </c>
      <c r="R111" s="25">
        <v>5.23</v>
      </c>
      <c r="S111" s="26" t="s">
        <v>94</v>
      </c>
      <c r="T111" s="25" t="s">
        <v>129</v>
      </c>
      <c r="U111" s="25"/>
      <c r="V111" s="24" t="s">
        <v>113</v>
      </c>
      <c r="W111" s="27"/>
    </row>
    <row r="112" spans="1:23" s="4" customFormat="1">
      <c r="A112" s="356" t="s">
        <v>110</v>
      </c>
      <c r="B112" s="357"/>
      <c r="C112" s="358"/>
      <c r="D112" s="28" t="s">
        <v>94</v>
      </c>
      <c r="E112" s="29" t="s">
        <v>94</v>
      </c>
      <c r="F112" s="29" t="s">
        <v>94</v>
      </c>
      <c r="G112" s="29" t="s">
        <v>94</v>
      </c>
      <c r="H112" s="29" t="s">
        <v>94</v>
      </c>
      <c r="I112" s="29" t="s">
        <v>94</v>
      </c>
      <c r="J112" s="29" t="s">
        <v>94</v>
      </c>
      <c r="K112" s="29" t="s">
        <v>94</v>
      </c>
      <c r="L112" s="29" t="s">
        <v>94</v>
      </c>
      <c r="M112" s="29" t="s">
        <v>98</v>
      </c>
      <c r="N112" s="29" t="s">
        <v>94</v>
      </c>
      <c r="O112" s="29" t="s">
        <v>94</v>
      </c>
      <c r="P112" s="29" t="s">
        <v>93</v>
      </c>
      <c r="Q112" s="29" t="s">
        <v>94</v>
      </c>
      <c r="R112" s="30">
        <f>AVERAGE(5.6,6.3)</f>
        <v>5.9499999999999993</v>
      </c>
      <c r="S112" s="29" t="s">
        <v>94</v>
      </c>
      <c r="T112" s="29" t="s">
        <v>101</v>
      </c>
      <c r="U112" s="29" t="s">
        <v>94</v>
      </c>
      <c r="V112" s="29" t="s">
        <v>111</v>
      </c>
      <c r="W112" s="31" t="s">
        <v>99</v>
      </c>
    </row>
    <row r="113" spans="1:23" s="4" customFormat="1">
      <c r="A113" s="359" t="s">
        <v>115</v>
      </c>
      <c r="B113" s="360"/>
      <c r="C113" s="361"/>
      <c r="D113" s="38">
        <f t="shared" ref="D113:E113" si="52">(IF((MID(D111,1,1))="&lt;",MID(D111,2,6),D111))/(IF((MID(D112,1,1))="&lt;",MID(D112,2,6),D112))</f>
        <v>0</v>
      </c>
      <c r="E113" s="39">
        <f t="shared" si="52"/>
        <v>0</v>
      </c>
      <c r="F113" s="39">
        <f>(IF((MID(F111,1,1))="&lt;",MID(F111,2,6),F111))/(IF((MID(F112,1,1))="&lt;",MID(F112,2,6),F112))</f>
        <v>1</v>
      </c>
      <c r="G113" s="39">
        <f t="shared" ref="G113:Q113" si="53">(IF((MID(G111,1,1))="&lt;",MID(G111,2,6),G111))/(IF((MID(G112,1,1))="&lt;",MID(G112,2,6),G112))</f>
        <v>1</v>
      </c>
      <c r="H113" s="39">
        <f t="shared" si="53"/>
        <v>1</v>
      </c>
      <c r="I113" s="39">
        <f t="shared" si="53"/>
        <v>1</v>
      </c>
      <c r="J113" s="39">
        <f t="shared" si="53"/>
        <v>1</v>
      </c>
      <c r="K113" s="39">
        <f t="shared" si="53"/>
        <v>1</v>
      </c>
      <c r="L113" s="39">
        <f t="shared" si="53"/>
        <v>0</v>
      </c>
      <c r="M113" s="39">
        <f t="shared" si="53"/>
        <v>7</v>
      </c>
      <c r="N113" s="39">
        <f t="shared" si="53"/>
        <v>0</v>
      </c>
      <c r="O113" s="39">
        <f t="shared" si="53"/>
        <v>1</v>
      </c>
      <c r="P113" s="39">
        <f t="shared" si="53"/>
        <v>2</v>
      </c>
      <c r="Q113" s="39">
        <f t="shared" si="53"/>
        <v>1</v>
      </c>
      <c r="R113" s="40">
        <f>ABS(R112-R111)</f>
        <v>0.71999999999999886</v>
      </c>
      <c r="S113" s="39">
        <f t="shared" ref="S113:W113" si="54">(IF((MID(S111,1,1))="&lt;",MID(S111,2,6),S111))/(IF((MID(S112,1,1))="&lt;",MID(S112,2,6),S112))</f>
        <v>1</v>
      </c>
      <c r="T113" s="39">
        <f t="shared" si="54"/>
        <v>1</v>
      </c>
      <c r="U113" s="39">
        <f t="shared" si="54"/>
        <v>0</v>
      </c>
      <c r="V113" s="39">
        <f t="shared" si="54"/>
        <v>0.25</v>
      </c>
      <c r="W113" s="41">
        <f t="shared" si="54"/>
        <v>0</v>
      </c>
    </row>
    <row r="114" spans="1:23" s="4" customFormat="1" ht="38.25">
      <c r="A114" s="362" t="s">
        <v>104</v>
      </c>
      <c r="B114" s="363"/>
      <c r="C114" s="364"/>
      <c r="D114" s="34"/>
      <c r="E114" s="16"/>
      <c r="F114" s="16"/>
      <c r="G114" s="16"/>
      <c r="H114" s="16"/>
      <c r="I114" s="16"/>
      <c r="J114" s="16"/>
      <c r="K114" s="16"/>
      <c r="L114" s="16"/>
      <c r="M114" s="290" t="s">
        <v>150</v>
      </c>
      <c r="N114" s="42"/>
      <c r="O114" s="42"/>
      <c r="P114" s="42"/>
      <c r="Q114" s="42"/>
      <c r="R114" s="51"/>
      <c r="S114" s="42"/>
      <c r="T114" s="42"/>
      <c r="U114" s="42"/>
      <c r="V114" s="42"/>
      <c r="W114" s="46"/>
    </row>
    <row r="115" spans="1:23" s="4" customFormat="1">
      <c r="A115" s="365" t="s">
        <v>106</v>
      </c>
      <c r="B115" s="366"/>
      <c r="C115" s="367"/>
      <c r="D115" s="11"/>
      <c r="E115" s="7"/>
      <c r="F115" s="7"/>
      <c r="G115" s="7"/>
      <c r="H115" s="7"/>
      <c r="I115" s="7"/>
      <c r="J115" s="7"/>
      <c r="K115" s="7"/>
      <c r="L115" s="7"/>
      <c r="M115" s="320" t="s">
        <v>107</v>
      </c>
      <c r="N115" s="7"/>
      <c r="O115" s="7"/>
      <c r="P115" s="7"/>
      <c r="Q115" s="7"/>
      <c r="R115" s="7"/>
      <c r="S115" s="7"/>
      <c r="T115" s="7"/>
      <c r="U115" s="7"/>
      <c r="V115" s="7"/>
      <c r="W115" s="8"/>
    </row>
    <row r="116" spans="1:23" s="4" customFormat="1" ht="15.75" thickBot="1">
      <c r="A116" s="368" t="s">
        <v>108</v>
      </c>
      <c r="B116" s="369"/>
      <c r="C116" s="370"/>
      <c r="D116" s="35"/>
      <c r="E116" s="36"/>
      <c r="F116" s="37"/>
      <c r="G116" s="36"/>
      <c r="H116" s="36"/>
      <c r="I116" s="37"/>
      <c r="J116" s="37"/>
      <c r="K116" s="37"/>
      <c r="L116" s="37"/>
      <c r="M116" s="279" t="s">
        <v>146</v>
      </c>
      <c r="N116" s="47"/>
      <c r="O116" s="47"/>
      <c r="P116" s="47"/>
      <c r="Q116" s="47"/>
      <c r="R116" s="52"/>
      <c r="S116" s="47"/>
      <c r="T116" s="47"/>
      <c r="U116" s="47"/>
      <c r="V116" s="47"/>
      <c r="W116" s="48"/>
    </row>
    <row r="117" spans="1:23" s="4" customFormat="1">
      <c r="A117" s="2" t="s">
        <v>116</v>
      </c>
      <c r="B117" s="9">
        <v>40491</v>
      </c>
      <c r="C117" s="3" t="s">
        <v>92</v>
      </c>
      <c r="D117" s="23"/>
      <c r="E117" s="24"/>
      <c r="F117" s="25">
        <v>1.1000000000000001</v>
      </c>
      <c r="G117" s="24" t="s">
        <v>94</v>
      </c>
      <c r="H117" s="24" t="s">
        <v>94</v>
      </c>
      <c r="I117" s="24" t="s">
        <v>94</v>
      </c>
      <c r="J117" s="24" t="s">
        <v>94</v>
      </c>
      <c r="K117" s="25" t="s">
        <v>94</v>
      </c>
      <c r="L117" s="25"/>
      <c r="M117" s="26" t="s">
        <v>113</v>
      </c>
      <c r="N117" s="26">
        <v>2.2999999999999998</v>
      </c>
      <c r="O117" s="25">
        <v>1.3</v>
      </c>
      <c r="P117" s="25">
        <v>5.7000000000000002E-2</v>
      </c>
      <c r="Q117" s="24" t="s">
        <v>94</v>
      </c>
      <c r="R117" s="25">
        <v>5.86</v>
      </c>
      <c r="S117" s="26" t="s">
        <v>94</v>
      </c>
      <c r="T117" s="25" t="s">
        <v>129</v>
      </c>
      <c r="U117" s="25" t="s">
        <v>94</v>
      </c>
      <c r="V117" s="24" t="s">
        <v>142</v>
      </c>
      <c r="W117" s="27" t="s">
        <v>99</v>
      </c>
    </row>
    <row r="118" spans="1:23" s="4" customFormat="1">
      <c r="A118" s="356" t="s">
        <v>110</v>
      </c>
      <c r="B118" s="357"/>
      <c r="C118" s="358"/>
      <c r="D118" s="28" t="s">
        <v>94</v>
      </c>
      <c r="E118" s="29" t="s">
        <v>94</v>
      </c>
      <c r="F118" s="29" t="s">
        <v>94</v>
      </c>
      <c r="G118" s="29" t="s">
        <v>94</v>
      </c>
      <c r="H118" s="29" t="s">
        <v>94</v>
      </c>
      <c r="I118" s="29" t="s">
        <v>94</v>
      </c>
      <c r="J118" s="29" t="s">
        <v>94</v>
      </c>
      <c r="K118" s="29" t="s">
        <v>94</v>
      </c>
      <c r="L118" s="29" t="s">
        <v>94</v>
      </c>
      <c r="M118" s="29" t="s">
        <v>98</v>
      </c>
      <c r="N118" s="29" t="s">
        <v>94</v>
      </c>
      <c r="O118" s="29" t="s">
        <v>94</v>
      </c>
      <c r="P118" s="29" t="s">
        <v>93</v>
      </c>
      <c r="Q118" s="29" t="s">
        <v>94</v>
      </c>
      <c r="R118" s="30">
        <f>AVERAGE(5.6,6.3)</f>
        <v>5.9499999999999993</v>
      </c>
      <c r="S118" s="29" t="s">
        <v>94</v>
      </c>
      <c r="T118" s="29" t="s">
        <v>101</v>
      </c>
      <c r="U118" s="29" t="s">
        <v>94</v>
      </c>
      <c r="V118" s="29" t="s">
        <v>111</v>
      </c>
      <c r="W118" s="31" t="s">
        <v>99</v>
      </c>
    </row>
    <row r="119" spans="1:23" s="4" customFormat="1">
      <c r="A119" s="359" t="s">
        <v>115</v>
      </c>
      <c r="B119" s="360"/>
      <c r="C119" s="361"/>
      <c r="D119" s="38">
        <f t="shared" ref="D119:E119" si="55">(IF((MID(D117,1,1))="&lt;",MID(D117,2,6),D117))/(IF((MID(D118,1,1))="&lt;",MID(D118,2,6),D118))</f>
        <v>0</v>
      </c>
      <c r="E119" s="39">
        <f t="shared" si="55"/>
        <v>0</v>
      </c>
      <c r="F119" s="39">
        <f>(IF((MID(F117,1,1))="&lt;",MID(F117,2,6),F117))/(IF((MID(F118,1,1))="&lt;",MID(F118,2,6),F118))</f>
        <v>2.2000000000000002</v>
      </c>
      <c r="G119" s="39">
        <f t="shared" ref="G119:Q119" si="56">(IF((MID(G117,1,1))="&lt;",MID(G117,2,6),G117))/(IF((MID(G118,1,1))="&lt;",MID(G118,2,6),G118))</f>
        <v>1</v>
      </c>
      <c r="H119" s="39">
        <f t="shared" si="56"/>
        <v>1</v>
      </c>
      <c r="I119" s="39">
        <f t="shared" si="56"/>
        <v>1</v>
      </c>
      <c r="J119" s="39">
        <f t="shared" si="56"/>
        <v>1</v>
      </c>
      <c r="K119" s="39">
        <f t="shared" si="56"/>
        <v>1</v>
      </c>
      <c r="L119" s="39">
        <f t="shared" si="56"/>
        <v>0</v>
      </c>
      <c r="M119" s="39">
        <f t="shared" si="56"/>
        <v>1</v>
      </c>
      <c r="N119" s="39">
        <f t="shared" si="56"/>
        <v>4.5999999999999996</v>
      </c>
      <c r="O119" s="39">
        <f t="shared" si="56"/>
        <v>2.6</v>
      </c>
      <c r="P119" s="39">
        <f t="shared" si="56"/>
        <v>11.4</v>
      </c>
      <c r="Q119" s="39">
        <f t="shared" si="56"/>
        <v>1</v>
      </c>
      <c r="R119" s="40">
        <f>ABS(R118-R117)</f>
        <v>8.999999999999897E-2</v>
      </c>
      <c r="S119" s="39">
        <f t="shared" ref="S119:W119" si="57">(IF((MID(S117,1,1))="&lt;",MID(S117,2,6),S117))/(IF((MID(S118,1,1))="&lt;",MID(S118,2,6),S118))</f>
        <v>1</v>
      </c>
      <c r="T119" s="39">
        <f t="shared" si="57"/>
        <v>1</v>
      </c>
      <c r="U119" s="39">
        <f t="shared" si="57"/>
        <v>1</v>
      </c>
      <c r="V119" s="39">
        <f t="shared" si="57"/>
        <v>1</v>
      </c>
      <c r="W119" s="41">
        <f t="shared" si="57"/>
        <v>1</v>
      </c>
    </row>
    <row r="120" spans="1:23" s="4" customFormat="1" ht="38.25">
      <c r="A120" s="362" t="s">
        <v>104</v>
      </c>
      <c r="B120" s="363"/>
      <c r="C120" s="364"/>
      <c r="D120" s="34"/>
      <c r="E120" s="16"/>
      <c r="F120" s="16"/>
      <c r="G120" s="16"/>
      <c r="H120" s="16"/>
      <c r="I120" s="16"/>
      <c r="J120" s="16"/>
      <c r="K120" s="16"/>
      <c r="L120" s="16"/>
      <c r="M120" s="16"/>
      <c r="N120" s="42"/>
      <c r="O120" s="42"/>
      <c r="P120" s="290" t="s">
        <v>150</v>
      </c>
      <c r="Q120" s="42"/>
      <c r="R120" s="51"/>
      <c r="S120" s="42"/>
      <c r="T120" s="42"/>
      <c r="U120" s="42"/>
      <c r="V120" s="42"/>
      <c r="W120" s="46"/>
    </row>
    <row r="121" spans="1:23" s="4" customFormat="1">
      <c r="A121" s="365" t="s">
        <v>106</v>
      </c>
      <c r="B121" s="366"/>
      <c r="C121" s="367"/>
      <c r="D121" s="11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320" t="s">
        <v>107</v>
      </c>
      <c r="Q121" s="7"/>
      <c r="R121" s="7"/>
      <c r="S121" s="7"/>
      <c r="T121" s="7"/>
      <c r="U121" s="7"/>
      <c r="V121" s="7"/>
      <c r="W121" s="8"/>
    </row>
    <row r="122" spans="1:23" s="4" customFormat="1" ht="15.75" thickBot="1">
      <c r="A122" s="368" t="s">
        <v>108</v>
      </c>
      <c r="B122" s="369"/>
      <c r="C122" s="370"/>
      <c r="D122" s="35"/>
      <c r="E122" s="36"/>
      <c r="F122" s="37"/>
      <c r="G122" s="36"/>
      <c r="H122" s="36"/>
      <c r="I122" s="37"/>
      <c r="J122" s="37"/>
      <c r="K122" s="37"/>
      <c r="L122" s="37"/>
      <c r="M122" s="37"/>
      <c r="N122" s="47"/>
      <c r="O122" s="47"/>
      <c r="P122" s="279" t="s">
        <v>146</v>
      </c>
      <c r="Q122" s="47"/>
      <c r="R122" s="52"/>
      <c r="S122" s="47"/>
      <c r="T122" s="47"/>
      <c r="U122" s="47"/>
      <c r="V122" s="47"/>
      <c r="W122" s="48"/>
    </row>
    <row r="123" spans="1:23" s="4" customFormat="1">
      <c r="A123" s="2" t="s">
        <v>127</v>
      </c>
      <c r="B123" s="9">
        <v>40500</v>
      </c>
      <c r="C123" s="3" t="s">
        <v>92</v>
      </c>
      <c r="D123" s="23"/>
      <c r="E123" s="24"/>
      <c r="F123" s="25">
        <v>1.4</v>
      </c>
      <c r="G123" s="24" t="s">
        <v>94</v>
      </c>
      <c r="H123" s="24"/>
      <c r="I123" s="24"/>
      <c r="J123" s="24" t="s">
        <v>94</v>
      </c>
      <c r="K123" s="25" t="s">
        <v>94</v>
      </c>
      <c r="L123" s="25" t="s">
        <v>132</v>
      </c>
      <c r="M123" s="26">
        <v>2</v>
      </c>
      <c r="N123" s="26"/>
      <c r="O123" s="25">
        <v>1.7</v>
      </c>
      <c r="P123" s="25" t="s">
        <v>93</v>
      </c>
      <c r="Q123" s="24" t="s">
        <v>94</v>
      </c>
      <c r="R123" s="25">
        <v>5.81</v>
      </c>
      <c r="S123" s="26" t="s">
        <v>94</v>
      </c>
      <c r="T123" s="25" t="s">
        <v>129</v>
      </c>
      <c r="U123" s="25"/>
      <c r="V123" s="24" t="s">
        <v>142</v>
      </c>
      <c r="W123" s="27" t="s">
        <v>99</v>
      </c>
    </row>
    <row r="124" spans="1:23" s="4" customFormat="1">
      <c r="A124" s="356" t="s">
        <v>110</v>
      </c>
      <c r="B124" s="357"/>
      <c r="C124" s="358"/>
      <c r="D124" s="28" t="s">
        <v>94</v>
      </c>
      <c r="E124" s="29" t="s">
        <v>94</v>
      </c>
      <c r="F124" s="29" t="s">
        <v>94</v>
      </c>
      <c r="G124" s="29" t="s">
        <v>94</v>
      </c>
      <c r="H124" s="29" t="s">
        <v>94</v>
      </c>
      <c r="I124" s="29" t="s">
        <v>94</v>
      </c>
      <c r="J124" s="29" t="s">
        <v>94</v>
      </c>
      <c r="K124" s="29" t="s">
        <v>94</v>
      </c>
      <c r="L124" s="29" t="s">
        <v>94</v>
      </c>
      <c r="M124" s="29" t="s">
        <v>98</v>
      </c>
      <c r="N124" s="29" t="s">
        <v>94</v>
      </c>
      <c r="O124" s="29" t="s">
        <v>94</v>
      </c>
      <c r="P124" s="29" t="s">
        <v>93</v>
      </c>
      <c r="Q124" s="29" t="s">
        <v>94</v>
      </c>
      <c r="R124" s="30">
        <f>AVERAGE(5.6,6.3)</f>
        <v>5.9499999999999993</v>
      </c>
      <c r="S124" s="29" t="s">
        <v>94</v>
      </c>
      <c r="T124" s="29" t="s">
        <v>101</v>
      </c>
      <c r="U124" s="29" t="s">
        <v>94</v>
      </c>
      <c r="V124" s="29" t="s">
        <v>111</v>
      </c>
      <c r="W124" s="31" t="s">
        <v>99</v>
      </c>
    </row>
    <row r="125" spans="1:23" s="4" customFormat="1">
      <c r="A125" s="359" t="s">
        <v>115</v>
      </c>
      <c r="B125" s="360"/>
      <c r="C125" s="361"/>
      <c r="D125" s="38">
        <f t="shared" ref="D125:E125" si="58">(IF((MID(D123,1,1))="&lt;",MID(D123,2,6),D123))/(IF((MID(D124,1,1))="&lt;",MID(D124,2,6),D124))</f>
        <v>0</v>
      </c>
      <c r="E125" s="39">
        <f t="shared" si="58"/>
        <v>0</v>
      </c>
      <c r="F125" s="39">
        <f>(IF((MID(F123,1,1))="&lt;",MID(F123,2,6),F123))/(IF((MID(F124,1,1))="&lt;",MID(F124,2,6),F124))</f>
        <v>2.8</v>
      </c>
      <c r="G125" s="39">
        <f t="shared" ref="G125:Q125" si="59">(IF((MID(G123,1,1))="&lt;",MID(G123,2,6),G123))/(IF((MID(G124,1,1))="&lt;",MID(G124,2,6),G124))</f>
        <v>1</v>
      </c>
      <c r="H125" s="39">
        <f t="shared" si="59"/>
        <v>0</v>
      </c>
      <c r="I125" s="39">
        <f t="shared" si="59"/>
        <v>0</v>
      </c>
      <c r="J125" s="39">
        <f t="shared" si="59"/>
        <v>1</v>
      </c>
      <c r="K125" s="39">
        <f t="shared" si="59"/>
        <v>1</v>
      </c>
      <c r="L125" s="39">
        <f t="shared" si="59"/>
        <v>10</v>
      </c>
      <c r="M125" s="39">
        <f t="shared" si="59"/>
        <v>2</v>
      </c>
      <c r="N125" s="39">
        <f t="shared" si="59"/>
        <v>0</v>
      </c>
      <c r="O125" s="39">
        <f t="shared" si="59"/>
        <v>3.4</v>
      </c>
      <c r="P125" s="39">
        <f t="shared" si="59"/>
        <v>1</v>
      </c>
      <c r="Q125" s="39">
        <f t="shared" si="59"/>
        <v>1</v>
      </c>
      <c r="R125" s="40">
        <f>ABS(R124-R123)</f>
        <v>0.13999999999999968</v>
      </c>
      <c r="S125" s="39">
        <f t="shared" ref="S125:W125" si="60">(IF((MID(S123,1,1))="&lt;",MID(S123,2,6),S123))/(IF((MID(S124,1,1))="&lt;",MID(S124,2,6),S124))</f>
        <v>1</v>
      </c>
      <c r="T125" s="39">
        <f t="shared" si="60"/>
        <v>1</v>
      </c>
      <c r="U125" s="39">
        <f t="shared" si="60"/>
        <v>0</v>
      </c>
      <c r="V125" s="39">
        <f t="shared" si="60"/>
        <v>1</v>
      </c>
      <c r="W125" s="41">
        <f t="shared" si="60"/>
        <v>1</v>
      </c>
    </row>
    <row r="126" spans="1:23" s="4" customFormat="1" ht="76.5">
      <c r="A126" s="362" t="s">
        <v>104</v>
      </c>
      <c r="B126" s="363"/>
      <c r="C126" s="364"/>
      <c r="D126" s="34"/>
      <c r="E126" s="16"/>
      <c r="F126" s="16"/>
      <c r="G126" s="16"/>
      <c r="H126" s="16"/>
      <c r="I126" s="16"/>
      <c r="J126" s="16"/>
      <c r="K126" s="16"/>
      <c r="L126" s="321" t="s">
        <v>163</v>
      </c>
      <c r="M126" s="16"/>
      <c r="N126" s="42"/>
      <c r="O126" s="42"/>
      <c r="P126" s="42"/>
      <c r="Q126" s="42"/>
      <c r="R126" s="51"/>
      <c r="S126" s="42"/>
      <c r="T126" s="42"/>
      <c r="U126" s="42"/>
      <c r="V126" s="42"/>
      <c r="W126" s="46"/>
    </row>
    <row r="127" spans="1:23" s="4" customFormat="1">
      <c r="A127" s="365" t="s">
        <v>106</v>
      </c>
      <c r="B127" s="366"/>
      <c r="C127" s="367"/>
      <c r="D127" s="11"/>
      <c r="E127" s="7"/>
      <c r="F127" s="7"/>
      <c r="G127" s="7"/>
      <c r="H127" s="7"/>
      <c r="I127" s="7"/>
      <c r="J127" s="7"/>
      <c r="K127" s="7"/>
      <c r="L127" s="320" t="s">
        <v>107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8"/>
    </row>
    <row r="128" spans="1:23" s="4" customFormat="1" ht="15.75" thickBot="1">
      <c r="A128" s="371" t="s">
        <v>108</v>
      </c>
      <c r="B128" s="372"/>
      <c r="C128" s="373"/>
      <c r="D128" s="324"/>
      <c r="E128" s="325"/>
      <c r="F128" s="326"/>
      <c r="G128" s="325"/>
      <c r="H128" s="325"/>
      <c r="I128" s="326"/>
      <c r="J128" s="326"/>
      <c r="K128" s="326"/>
      <c r="L128" s="326"/>
      <c r="M128" s="326"/>
      <c r="N128" s="327"/>
      <c r="O128" s="327"/>
      <c r="P128" s="327"/>
      <c r="Q128" s="327"/>
      <c r="R128" s="328"/>
      <c r="S128" s="327"/>
      <c r="T128" s="327"/>
      <c r="U128" s="327"/>
      <c r="V128" s="327"/>
      <c r="W128" s="329"/>
    </row>
    <row r="129" spans="1:23" s="4" customFormat="1">
      <c r="E129" s="4" t="s">
        <v>135</v>
      </c>
      <c r="R129" s="10"/>
    </row>
    <row r="130" spans="1:23" s="4" customFormat="1">
      <c r="D130" s="20"/>
      <c r="E130" s="4" t="s">
        <v>136</v>
      </c>
      <c r="R130" s="10"/>
    </row>
    <row r="131" spans="1:23" s="4" customFormat="1">
      <c r="D131" s="21"/>
      <c r="E131" s="4" t="s">
        <v>137</v>
      </c>
      <c r="R131" s="10"/>
    </row>
    <row r="132" spans="1:23" s="4" customFormat="1">
      <c r="D132" s="22"/>
      <c r="E132" s="4" t="s">
        <v>180</v>
      </c>
      <c r="R132" s="10"/>
    </row>
    <row r="133" spans="1:23" s="5" customFormat="1">
      <c r="R133" s="354"/>
    </row>
    <row r="134" spans="1:23" s="5" customFormat="1">
      <c r="R134" s="354"/>
    </row>
    <row r="135" spans="1:23" s="5" customFormat="1">
      <c r="R135" s="354"/>
    </row>
    <row r="136" spans="1:23" s="5" customFormat="1" ht="15.75" thickBot="1">
      <c r="R136" s="354"/>
    </row>
    <row r="137" spans="1:23" s="4" customFormat="1">
      <c r="A137" s="2" t="s">
        <v>116</v>
      </c>
      <c r="B137" s="9">
        <v>40507</v>
      </c>
      <c r="C137" s="3" t="s">
        <v>92</v>
      </c>
      <c r="D137" s="23"/>
      <c r="E137" s="24"/>
      <c r="F137" s="25">
        <v>1.4</v>
      </c>
      <c r="G137" s="24" t="s">
        <v>94</v>
      </c>
      <c r="H137" s="24" t="s">
        <v>94</v>
      </c>
      <c r="I137" s="24" t="s">
        <v>94</v>
      </c>
      <c r="J137" s="24" t="s">
        <v>94</v>
      </c>
      <c r="K137" s="25" t="s">
        <v>94</v>
      </c>
      <c r="L137" s="25"/>
      <c r="M137" s="26">
        <v>2</v>
      </c>
      <c r="N137" s="26" t="s">
        <v>94</v>
      </c>
      <c r="O137" s="25">
        <v>1.7</v>
      </c>
      <c r="P137" s="25">
        <v>3.5000000000000003E-2</v>
      </c>
      <c r="Q137" s="24" t="s">
        <v>94</v>
      </c>
      <c r="R137" s="25">
        <v>5.88</v>
      </c>
      <c r="S137" s="26">
        <v>4.8</v>
      </c>
      <c r="T137" s="25" t="s">
        <v>129</v>
      </c>
      <c r="U137" s="25" t="s">
        <v>94</v>
      </c>
      <c r="V137" s="24" t="s">
        <v>142</v>
      </c>
      <c r="W137" s="27"/>
    </row>
    <row r="138" spans="1:23" s="4" customFormat="1">
      <c r="A138" s="356" t="s">
        <v>110</v>
      </c>
      <c r="B138" s="357"/>
      <c r="C138" s="358"/>
      <c r="D138" s="28" t="s">
        <v>94</v>
      </c>
      <c r="E138" s="29" t="s">
        <v>94</v>
      </c>
      <c r="F138" s="29" t="s">
        <v>94</v>
      </c>
      <c r="G138" s="29" t="s">
        <v>94</v>
      </c>
      <c r="H138" s="29" t="s">
        <v>94</v>
      </c>
      <c r="I138" s="29" t="s">
        <v>94</v>
      </c>
      <c r="J138" s="29" t="s">
        <v>94</v>
      </c>
      <c r="K138" s="29" t="s">
        <v>94</v>
      </c>
      <c r="L138" s="29" t="s">
        <v>94</v>
      </c>
      <c r="M138" s="29" t="s">
        <v>98</v>
      </c>
      <c r="N138" s="29" t="s">
        <v>94</v>
      </c>
      <c r="O138" s="29" t="s">
        <v>94</v>
      </c>
      <c r="P138" s="29" t="s">
        <v>93</v>
      </c>
      <c r="Q138" s="29" t="s">
        <v>94</v>
      </c>
      <c r="R138" s="30">
        <f>AVERAGE(5.6,6.3)</f>
        <v>5.9499999999999993</v>
      </c>
      <c r="S138" s="29" t="s">
        <v>94</v>
      </c>
      <c r="T138" s="29" t="s">
        <v>101</v>
      </c>
      <c r="U138" s="29" t="s">
        <v>94</v>
      </c>
      <c r="V138" s="29" t="s">
        <v>111</v>
      </c>
      <c r="W138" s="31" t="s">
        <v>99</v>
      </c>
    </row>
    <row r="139" spans="1:23" s="4" customFormat="1">
      <c r="A139" s="359" t="s">
        <v>115</v>
      </c>
      <c r="B139" s="360"/>
      <c r="C139" s="361"/>
      <c r="D139" s="38">
        <f t="shared" ref="D139:E139" si="61">(IF((MID(D137,1,1))="&lt;",MID(D137,2,6),D137))/(IF((MID(D138,1,1))="&lt;",MID(D138,2,6),D138))</f>
        <v>0</v>
      </c>
      <c r="E139" s="39">
        <f t="shared" si="61"/>
        <v>0</v>
      </c>
      <c r="F139" s="39">
        <f>(IF((MID(F137,1,1))="&lt;",MID(F137,2,6),F137))/(IF((MID(F138,1,1))="&lt;",MID(F138,2,6),F138))</f>
        <v>2.8</v>
      </c>
      <c r="G139" s="39">
        <f t="shared" ref="G139:Q139" si="62">(IF((MID(G137,1,1))="&lt;",MID(G137,2,6),G137))/(IF((MID(G138,1,1))="&lt;",MID(G138,2,6),G138))</f>
        <v>1</v>
      </c>
      <c r="H139" s="39">
        <f t="shared" si="62"/>
        <v>1</v>
      </c>
      <c r="I139" s="39">
        <f t="shared" si="62"/>
        <v>1</v>
      </c>
      <c r="J139" s="39">
        <f t="shared" si="62"/>
        <v>1</v>
      </c>
      <c r="K139" s="39">
        <f t="shared" si="62"/>
        <v>1</v>
      </c>
      <c r="L139" s="39">
        <f t="shared" si="62"/>
        <v>0</v>
      </c>
      <c r="M139" s="39">
        <f t="shared" si="62"/>
        <v>2</v>
      </c>
      <c r="N139" s="39">
        <f t="shared" si="62"/>
        <v>1</v>
      </c>
      <c r="O139" s="39">
        <f t="shared" si="62"/>
        <v>3.4</v>
      </c>
      <c r="P139" s="39">
        <f t="shared" si="62"/>
        <v>7.0000000000000009</v>
      </c>
      <c r="Q139" s="39">
        <f t="shared" si="62"/>
        <v>1</v>
      </c>
      <c r="R139" s="40">
        <f>ABS(R138-R137)</f>
        <v>6.9999999999999396E-2</v>
      </c>
      <c r="S139" s="39">
        <f t="shared" ref="S139:W139" si="63">(IF((MID(S137,1,1))="&lt;",MID(S137,2,6),S137))/(IF((MID(S138,1,1))="&lt;",MID(S138,2,6),S138))</f>
        <v>9.6</v>
      </c>
      <c r="T139" s="39">
        <f t="shared" si="63"/>
        <v>1</v>
      </c>
      <c r="U139" s="39">
        <f t="shared" si="63"/>
        <v>1</v>
      </c>
      <c r="V139" s="39">
        <f t="shared" si="63"/>
        <v>1</v>
      </c>
      <c r="W139" s="41">
        <f t="shared" si="63"/>
        <v>0</v>
      </c>
    </row>
    <row r="140" spans="1:23" s="4" customFormat="1" ht="38.25">
      <c r="A140" s="362" t="s">
        <v>104</v>
      </c>
      <c r="B140" s="363"/>
      <c r="C140" s="364"/>
      <c r="D140" s="34"/>
      <c r="E140" s="16"/>
      <c r="F140" s="16"/>
      <c r="G140" s="16"/>
      <c r="H140" s="16"/>
      <c r="I140" s="16"/>
      <c r="J140" s="16"/>
      <c r="K140" s="16"/>
      <c r="L140" s="16"/>
      <c r="M140" s="16"/>
      <c r="N140" s="42"/>
      <c r="O140" s="42"/>
      <c r="P140" s="290" t="s">
        <v>150</v>
      </c>
      <c r="Q140" s="42"/>
      <c r="R140" s="51"/>
      <c r="S140" s="290" t="s">
        <v>150</v>
      </c>
      <c r="T140" s="42"/>
      <c r="U140" s="42"/>
      <c r="V140" s="42"/>
      <c r="W140" s="46"/>
    </row>
    <row r="141" spans="1:23" s="4" customFormat="1">
      <c r="A141" s="365" t="s">
        <v>106</v>
      </c>
      <c r="B141" s="366"/>
      <c r="C141" s="367"/>
      <c r="D141" s="11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320" t="s">
        <v>107</v>
      </c>
      <c r="Q141" s="7"/>
      <c r="R141" s="7"/>
      <c r="S141" s="320" t="s">
        <v>107</v>
      </c>
      <c r="T141" s="7"/>
      <c r="U141" s="7"/>
      <c r="V141" s="7"/>
      <c r="W141" s="8"/>
    </row>
    <row r="142" spans="1:23" s="4" customFormat="1" ht="15.75" thickBot="1">
      <c r="A142" s="368" t="s">
        <v>108</v>
      </c>
      <c r="B142" s="369"/>
      <c r="C142" s="370"/>
      <c r="D142" s="35"/>
      <c r="E142" s="36"/>
      <c r="F142" s="37"/>
      <c r="G142" s="36"/>
      <c r="H142" s="36"/>
      <c r="I142" s="37"/>
      <c r="J142" s="37"/>
      <c r="K142" s="37"/>
      <c r="L142" s="37"/>
      <c r="M142" s="37"/>
      <c r="N142" s="47"/>
      <c r="O142" s="47"/>
      <c r="P142" s="279" t="s">
        <v>146</v>
      </c>
      <c r="Q142" s="47"/>
      <c r="R142" s="52"/>
      <c r="S142" s="279" t="s">
        <v>146</v>
      </c>
      <c r="T142" s="47"/>
      <c r="U142" s="47"/>
      <c r="V142" s="47"/>
      <c r="W142" s="48"/>
    </row>
    <row r="143" spans="1:23" s="4" customFormat="1">
      <c r="A143" s="2" t="s">
        <v>120</v>
      </c>
      <c r="B143" s="9">
        <v>40513</v>
      </c>
      <c r="C143" s="3" t="s">
        <v>92</v>
      </c>
      <c r="D143" s="23"/>
      <c r="E143" s="24"/>
      <c r="F143" s="25" t="s">
        <v>94</v>
      </c>
      <c r="G143" s="24" t="s">
        <v>94</v>
      </c>
      <c r="H143" s="24" t="s">
        <v>94</v>
      </c>
      <c r="I143" s="24" t="s">
        <v>94</v>
      </c>
      <c r="J143" s="24" t="s">
        <v>94</v>
      </c>
      <c r="K143" s="25" t="s">
        <v>94</v>
      </c>
      <c r="L143" s="25"/>
      <c r="M143" s="26" t="s">
        <v>113</v>
      </c>
      <c r="N143" s="26" t="s">
        <v>94</v>
      </c>
      <c r="O143" s="25" t="s">
        <v>94</v>
      </c>
      <c r="P143" s="25" t="s">
        <v>97</v>
      </c>
      <c r="Q143" s="24" t="s">
        <v>94</v>
      </c>
      <c r="R143" s="25">
        <v>5.35</v>
      </c>
      <c r="S143" s="26">
        <v>0.8</v>
      </c>
      <c r="T143" s="25" t="s">
        <v>129</v>
      </c>
      <c r="U143" s="25" t="s">
        <v>94</v>
      </c>
      <c r="V143" s="24" t="s">
        <v>142</v>
      </c>
      <c r="W143" s="27"/>
    </row>
    <row r="144" spans="1:23" s="4" customFormat="1">
      <c r="A144" s="356" t="s">
        <v>110</v>
      </c>
      <c r="B144" s="357"/>
      <c r="C144" s="358"/>
      <c r="D144" s="28" t="s">
        <v>94</v>
      </c>
      <c r="E144" s="29" t="s">
        <v>94</v>
      </c>
      <c r="F144" s="29" t="s">
        <v>94</v>
      </c>
      <c r="G144" s="29" t="s">
        <v>94</v>
      </c>
      <c r="H144" s="29" t="s">
        <v>94</v>
      </c>
      <c r="I144" s="29" t="s">
        <v>94</v>
      </c>
      <c r="J144" s="29" t="s">
        <v>94</v>
      </c>
      <c r="K144" s="29" t="s">
        <v>94</v>
      </c>
      <c r="L144" s="29" t="s">
        <v>94</v>
      </c>
      <c r="M144" s="29" t="s">
        <v>98</v>
      </c>
      <c r="N144" s="29" t="s">
        <v>94</v>
      </c>
      <c r="O144" s="29" t="s">
        <v>94</v>
      </c>
      <c r="P144" s="29" t="s">
        <v>93</v>
      </c>
      <c r="Q144" s="29" t="s">
        <v>94</v>
      </c>
      <c r="R144" s="30">
        <f>AVERAGE(5.6,6.3)</f>
        <v>5.9499999999999993</v>
      </c>
      <c r="S144" s="29" t="s">
        <v>94</v>
      </c>
      <c r="T144" s="29" t="s">
        <v>101</v>
      </c>
      <c r="U144" s="29" t="s">
        <v>94</v>
      </c>
      <c r="V144" s="29" t="s">
        <v>111</v>
      </c>
      <c r="W144" s="31" t="s">
        <v>99</v>
      </c>
    </row>
    <row r="145" spans="1:23" s="4" customFormat="1">
      <c r="A145" s="359" t="s">
        <v>115</v>
      </c>
      <c r="B145" s="360"/>
      <c r="C145" s="361"/>
      <c r="D145" s="38">
        <f t="shared" ref="D145:E145" si="64">(IF((MID(D143,1,1))="&lt;",MID(D143,2,6),D143))/(IF((MID(D144,1,1))="&lt;",MID(D144,2,6),D144))</f>
        <v>0</v>
      </c>
      <c r="E145" s="39">
        <f t="shared" si="64"/>
        <v>0</v>
      </c>
      <c r="F145" s="39">
        <f>(IF((MID(F143,1,1))="&lt;",MID(F143,2,6),F143))/(IF((MID(F144,1,1))="&lt;",MID(F144,2,6),F144))</f>
        <v>1</v>
      </c>
      <c r="G145" s="39">
        <f t="shared" ref="G145:Q145" si="65">(IF((MID(G143,1,1))="&lt;",MID(G143,2,6),G143))/(IF((MID(G144,1,1))="&lt;",MID(G144,2,6),G144))</f>
        <v>1</v>
      </c>
      <c r="H145" s="39">
        <f t="shared" si="65"/>
        <v>1</v>
      </c>
      <c r="I145" s="39">
        <f t="shared" si="65"/>
        <v>1</v>
      </c>
      <c r="J145" s="39">
        <f t="shared" si="65"/>
        <v>1</v>
      </c>
      <c r="K145" s="39">
        <f t="shared" si="65"/>
        <v>1</v>
      </c>
      <c r="L145" s="39">
        <f t="shared" si="65"/>
        <v>0</v>
      </c>
      <c r="M145" s="39">
        <f t="shared" si="65"/>
        <v>1</v>
      </c>
      <c r="N145" s="39">
        <f t="shared" si="65"/>
        <v>1</v>
      </c>
      <c r="O145" s="39">
        <f t="shared" si="65"/>
        <v>1</v>
      </c>
      <c r="P145" s="39">
        <f t="shared" si="65"/>
        <v>10</v>
      </c>
      <c r="Q145" s="39">
        <f t="shared" si="65"/>
        <v>1</v>
      </c>
      <c r="R145" s="40">
        <f>ABS(R144-R143)</f>
        <v>0.59999999999999964</v>
      </c>
      <c r="S145" s="39">
        <f t="shared" ref="S145:W145" si="66">(IF((MID(S143,1,1))="&lt;",MID(S143,2,6),S143))/(IF((MID(S144,1,1))="&lt;",MID(S144,2,6),S144))</f>
        <v>1.6</v>
      </c>
      <c r="T145" s="39">
        <f t="shared" si="66"/>
        <v>1</v>
      </c>
      <c r="U145" s="39">
        <f t="shared" si="66"/>
        <v>1</v>
      </c>
      <c r="V145" s="39">
        <f t="shared" si="66"/>
        <v>1</v>
      </c>
      <c r="W145" s="41">
        <f t="shared" si="66"/>
        <v>0</v>
      </c>
    </row>
    <row r="146" spans="1:23" s="4" customFormat="1" ht="102">
      <c r="A146" s="362" t="s">
        <v>104</v>
      </c>
      <c r="B146" s="363"/>
      <c r="C146" s="364"/>
      <c r="D146" s="34"/>
      <c r="E146" s="16"/>
      <c r="F146" s="16"/>
      <c r="G146" s="16"/>
      <c r="H146" s="16"/>
      <c r="I146" s="16"/>
      <c r="J146" s="16"/>
      <c r="K146" s="16"/>
      <c r="L146" s="16"/>
      <c r="M146" s="16"/>
      <c r="N146" s="42"/>
      <c r="O146" s="42"/>
      <c r="P146" s="321" t="s">
        <v>162</v>
      </c>
      <c r="Q146" s="42"/>
      <c r="R146" s="51"/>
      <c r="S146" s="42"/>
      <c r="T146" s="42"/>
      <c r="U146" s="42"/>
      <c r="V146" s="42"/>
      <c r="W146" s="46"/>
    </row>
    <row r="147" spans="1:23" s="4" customFormat="1">
      <c r="A147" s="365" t="s">
        <v>106</v>
      </c>
      <c r="B147" s="366"/>
      <c r="C147" s="367"/>
      <c r="D147" s="11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320" t="s">
        <v>107</v>
      </c>
      <c r="Q147" s="7"/>
      <c r="R147" s="7"/>
      <c r="S147" s="7"/>
      <c r="T147" s="7"/>
      <c r="U147" s="7"/>
      <c r="V147" s="7"/>
      <c r="W147" s="8"/>
    </row>
    <row r="148" spans="1:23" s="4" customFormat="1" ht="15.75" thickBot="1">
      <c r="A148" s="368" t="s">
        <v>108</v>
      </c>
      <c r="B148" s="369"/>
      <c r="C148" s="370"/>
      <c r="D148" s="35"/>
      <c r="E148" s="36"/>
      <c r="F148" s="37"/>
      <c r="G148" s="36"/>
      <c r="H148" s="36"/>
      <c r="I148" s="37"/>
      <c r="J148" s="37"/>
      <c r="K148" s="37"/>
      <c r="L148" s="37"/>
      <c r="M148" s="37"/>
      <c r="N148" s="47"/>
      <c r="O148" s="47"/>
      <c r="P148" s="47"/>
      <c r="Q148" s="47"/>
      <c r="R148" s="52"/>
      <c r="S148" s="47"/>
      <c r="T148" s="47"/>
      <c r="U148" s="47"/>
      <c r="V148" s="47"/>
      <c r="W148" s="48"/>
    </row>
    <row r="149" spans="1:23" s="4" customFormat="1">
      <c r="A149" s="2" t="s">
        <v>116</v>
      </c>
      <c r="B149" s="9">
        <v>40514</v>
      </c>
      <c r="C149" s="3" t="s">
        <v>92</v>
      </c>
      <c r="D149" s="23"/>
      <c r="E149" s="24"/>
      <c r="F149" s="25">
        <v>0.6</v>
      </c>
      <c r="G149" s="24" t="s">
        <v>94</v>
      </c>
      <c r="H149" s="24" t="s">
        <v>94</v>
      </c>
      <c r="I149" s="24" t="s">
        <v>94</v>
      </c>
      <c r="J149" s="24" t="s">
        <v>94</v>
      </c>
      <c r="K149" s="25" t="s">
        <v>94</v>
      </c>
      <c r="L149" s="25"/>
      <c r="M149" s="26">
        <v>2</v>
      </c>
      <c r="N149" s="26" t="s">
        <v>94</v>
      </c>
      <c r="O149" s="25">
        <v>0.7</v>
      </c>
      <c r="P149" s="25" t="s">
        <v>97</v>
      </c>
      <c r="Q149" s="24" t="s">
        <v>94</v>
      </c>
      <c r="R149" s="25">
        <v>5.49</v>
      </c>
      <c r="S149" s="26" t="s">
        <v>94</v>
      </c>
      <c r="T149" s="25" t="s">
        <v>129</v>
      </c>
      <c r="U149" s="25" t="s">
        <v>94</v>
      </c>
      <c r="V149" s="24" t="s">
        <v>113</v>
      </c>
      <c r="W149" s="27">
        <v>0</v>
      </c>
    </row>
    <row r="150" spans="1:23" s="4" customFormat="1">
      <c r="A150" s="356" t="s">
        <v>110</v>
      </c>
      <c r="B150" s="357"/>
      <c r="C150" s="358"/>
      <c r="D150" s="28" t="s">
        <v>94</v>
      </c>
      <c r="E150" s="29" t="s">
        <v>94</v>
      </c>
      <c r="F150" s="29" t="s">
        <v>94</v>
      </c>
      <c r="G150" s="29" t="s">
        <v>94</v>
      </c>
      <c r="H150" s="29" t="s">
        <v>94</v>
      </c>
      <c r="I150" s="29" t="s">
        <v>94</v>
      </c>
      <c r="J150" s="29" t="s">
        <v>94</v>
      </c>
      <c r="K150" s="29" t="s">
        <v>94</v>
      </c>
      <c r="L150" s="29" t="s">
        <v>94</v>
      </c>
      <c r="M150" s="29" t="s">
        <v>98</v>
      </c>
      <c r="N150" s="29" t="s">
        <v>94</v>
      </c>
      <c r="O150" s="29" t="s">
        <v>94</v>
      </c>
      <c r="P150" s="29" t="s">
        <v>93</v>
      </c>
      <c r="Q150" s="29" t="s">
        <v>94</v>
      </c>
      <c r="R150" s="30">
        <f>AVERAGE(5.6,6.3)</f>
        <v>5.9499999999999993</v>
      </c>
      <c r="S150" s="29" t="s">
        <v>94</v>
      </c>
      <c r="T150" s="29" t="s">
        <v>101</v>
      </c>
      <c r="U150" s="29" t="s">
        <v>94</v>
      </c>
      <c r="V150" s="29" t="s">
        <v>111</v>
      </c>
      <c r="W150" s="31" t="s">
        <v>99</v>
      </c>
    </row>
    <row r="151" spans="1:23" s="4" customFormat="1">
      <c r="A151" s="359" t="s">
        <v>115</v>
      </c>
      <c r="B151" s="360"/>
      <c r="C151" s="361"/>
      <c r="D151" s="38">
        <f t="shared" ref="D151:E151" si="67">(IF((MID(D149,1,1))="&lt;",MID(D149,2,6),D149))/(IF((MID(D150,1,1))="&lt;",MID(D150,2,6),D150))</f>
        <v>0</v>
      </c>
      <c r="E151" s="39">
        <f t="shared" si="67"/>
        <v>0</v>
      </c>
      <c r="F151" s="39">
        <f>(IF((MID(F149,1,1))="&lt;",MID(F149,2,6),F149))/(IF((MID(F150,1,1))="&lt;",MID(F150,2,6),F150))</f>
        <v>1.2</v>
      </c>
      <c r="G151" s="39">
        <f t="shared" ref="G151:Q151" si="68">(IF((MID(G149,1,1))="&lt;",MID(G149,2,6),G149))/(IF((MID(G150,1,1))="&lt;",MID(G150,2,6),G150))</f>
        <v>1</v>
      </c>
      <c r="H151" s="39">
        <f t="shared" si="68"/>
        <v>1</v>
      </c>
      <c r="I151" s="39">
        <f t="shared" si="68"/>
        <v>1</v>
      </c>
      <c r="J151" s="39">
        <f t="shared" si="68"/>
        <v>1</v>
      </c>
      <c r="K151" s="39">
        <f t="shared" si="68"/>
        <v>1</v>
      </c>
      <c r="L151" s="39">
        <f t="shared" si="68"/>
        <v>0</v>
      </c>
      <c r="M151" s="39">
        <f t="shared" si="68"/>
        <v>2</v>
      </c>
      <c r="N151" s="39">
        <f t="shared" si="68"/>
        <v>1</v>
      </c>
      <c r="O151" s="39">
        <f t="shared" si="68"/>
        <v>1.4</v>
      </c>
      <c r="P151" s="39">
        <f t="shared" si="68"/>
        <v>10</v>
      </c>
      <c r="Q151" s="39">
        <f t="shared" si="68"/>
        <v>1</v>
      </c>
      <c r="R151" s="40">
        <f>ABS(R150-R149)</f>
        <v>0.45999999999999908</v>
      </c>
      <c r="S151" s="39">
        <f t="shared" ref="S151:W151" si="69">(IF((MID(S149,1,1))="&lt;",MID(S149,2,6),S149))/(IF((MID(S150,1,1))="&lt;",MID(S150,2,6),S150))</f>
        <v>1</v>
      </c>
      <c r="T151" s="39">
        <f t="shared" si="69"/>
        <v>1</v>
      </c>
      <c r="U151" s="39">
        <f t="shared" si="69"/>
        <v>1</v>
      </c>
      <c r="V151" s="39">
        <f t="shared" si="69"/>
        <v>0.25</v>
      </c>
      <c r="W151" s="41">
        <f t="shared" si="69"/>
        <v>0</v>
      </c>
    </row>
    <row r="152" spans="1:23" s="4" customFormat="1" ht="102">
      <c r="A152" s="362" t="s">
        <v>104</v>
      </c>
      <c r="B152" s="363"/>
      <c r="C152" s="364"/>
      <c r="D152" s="34"/>
      <c r="E152" s="16"/>
      <c r="F152" s="16"/>
      <c r="G152" s="16"/>
      <c r="H152" s="16"/>
      <c r="I152" s="16"/>
      <c r="J152" s="16"/>
      <c r="K152" s="16"/>
      <c r="L152" s="16"/>
      <c r="M152" s="16"/>
      <c r="N152" s="42"/>
      <c r="O152" s="42"/>
      <c r="P152" s="321" t="s">
        <v>162</v>
      </c>
      <c r="Q152" s="42"/>
      <c r="R152" s="51"/>
      <c r="S152" s="42"/>
      <c r="T152" s="42"/>
      <c r="U152" s="42"/>
      <c r="V152" s="42"/>
      <c r="W152" s="46"/>
    </row>
    <row r="153" spans="1:23" s="4" customFormat="1">
      <c r="A153" s="365" t="s">
        <v>106</v>
      </c>
      <c r="B153" s="366"/>
      <c r="C153" s="367"/>
      <c r="D153" s="11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320" t="s">
        <v>107</v>
      </c>
      <c r="Q153" s="7"/>
      <c r="R153" s="7"/>
      <c r="S153" s="7"/>
      <c r="T153" s="7"/>
      <c r="U153" s="7"/>
      <c r="V153" s="7"/>
      <c r="W153" s="8"/>
    </row>
    <row r="154" spans="1:23" s="4" customFormat="1" ht="15.75" thickBot="1">
      <c r="A154" s="371" t="s">
        <v>108</v>
      </c>
      <c r="B154" s="372"/>
      <c r="C154" s="373"/>
      <c r="D154" s="324"/>
      <c r="E154" s="325"/>
      <c r="F154" s="326"/>
      <c r="G154" s="325"/>
      <c r="H154" s="325"/>
      <c r="I154" s="326"/>
      <c r="J154" s="326"/>
      <c r="K154" s="326"/>
      <c r="L154" s="326"/>
      <c r="M154" s="326"/>
      <c r="N154" s="327"/>
      <c r="O154" s="327"/>
      <c r="P154" s="327"/>
      <c r="Q154" s="327"/>
      <c r="R154" s="328"/>
      <c r="S154" s="327"/>
      <c r="T154" s="327"/>
      <c r="U154" s="327"/>
      <c r="V154" s="327"/>
      <c r="W154" s="329"/>
    </row>
    <row r="155" spans="1:23">
      <c r="C155" s="4"/>
      <c r="D155" s="4"/>
      <c r="E155" s="4" t="s">
        <v>135</v>
      </c>
    </row>
    <row r="156" spans="1:23">
      <c r="C156" s="4"/>
      <c r="D156" s="20"/>
      <c r="E156" s="4" t="s">
        <v>136</v>
      </c>
    </row>
    <row r="157" spans="1:23">
      <c r="D157" s="21"/>
      <c r="E157" s="4" t="s">
        <v>137</v>
      </c>
    </row>
    <row r="158" spans="1:23">
      <c r="C158" s="4"/>
      <c r="D158" s="22"/>
      <c r="E158" s="4" t="s">
        <v>180</v>
      </c>
    </row>
  </sheetData>
  <mergeCells count="105">
    <mergeCell ref="A58:C58"/>
    <mergeCell ref="A59:C59"/>
    <mergeCell ref="A73:C73"/>
    <mergeCell ref="A62:C62"/>
    <mergeCell ref="A69:C69"/>
    <mergeCell ref="A70:C70"/>
    <mergeCell ref="A83:C83"/>
    <mergeCell ref="A61:C61"/>
    <mergeCell ref="A67:C67"/>
    <mergeCell ref="A79:C79"/>
    <mergeCell ref="A81:C81"/>
    <mergeCell ref="A82:C82"/>
    <mergeCell ref="A63:C63"/>
    <mergeCell ref="A64:C64"/>
    <mergeCell ref="A65:C65"/>
    <mergeCell ref="A68:C68"/>
    <mergeCell ref="A80:C80"/>
    <mergeCell ref="A71:C71"/>
    <mergeCell ref="A10:C10"/>
    <mergeCell ref="A16:C16"/>
    <mergeCell ref="A22:C22"/>
    <mergeCell ref="A28:C28"/>
    <mergeCell ref="A34:C34"/>
    <mergeCell ref="A40:C40"/>
    <mergeCell ref="A55:C55"/>
    <mergeCell ref="A44:C44"/>
    <mergeCell ref="A57:C57"/>
    <mergeCell ref="A56:C56"/>
    <mergeCell ref="A35:C35"/>
    <mergeCell ref="A41:C41"/>
    <mergeCell ref="A36:C36"/>
    <mergeCell ref="A11:C11"/>
    <mergeCell ref="A17:C17"/>
    <mergeCell ref="A23:C23"/>
    <mergeCell ref="A37:C37"/>
    <mergeCell ref="A38:C38"/>
    <mergeCell ref="A42:C42"/>
    <mergeCell ref="A106:C106"/>
    <mergeCell ref="A107:C107"/>
    <mergeCell ref="A108:C108"/>
    <mergeCell ref="A109:C109"/>
    <mergeCell ref="A110:C110"/>
    <mergeCell ref="A4:C4"/>
    <mergeCell ref="A5:C5"/>
    <mergeCell ref="A6:C6"/>
    <mergeCell ref="A7:C7"/>
    <mergeCell ref="A8:C8"/>
    <mergeCell ref="A12:C12"/>
    <mergeCell ref="A13:C13"/>
    <mergeCell ref="A14:C14"/>
    <mergeCell ref="A18:C18"/>
    <mergeCell ref="A19:C19"/>
    <mergeCell ref="A20:C20"/>
    <mergeCell ref="A24:C24"/>
    <mergeCell ref="A25:C25"/>
    <mergeCell ref="A26:C26"/>
    <mergeCell ref="A30:C30"/>
    <mergeCell ref="A29:C29"/>
    <mergeCell ref="A43:C43"/>
    <mergeCell ref="A31:C31"/>
    <mergeCell ref="A32:C32"/>
    <mergeCell ref="A118:C118"/>
    <mergeCell ref="A119:C119"/>
    <mergeCell ref="A120:C120"/>
    <mergeCell ref="A121:C121"/>
    <mergeCell ref="A122:C122"/>
    <mergeCell ref="A112:C112"/>
    <mergeCell ref="A113:C113"/>
    <mergeCell ref="A114:C114"/>
    <mergeCell ref="A115:C115"/>
    <mergeCell ref="A116:C116"/>
    <mergeCell ref="A138:C138"/>
    <mergeCell ref="A139:C139"/>
    <mergeCell ref="A140:C140"/>
    <mergeCell ref="A141:C141"/>
    <mergeCell ref="A142:C142"/>
    <mergeCell ref="A124:C124"/>
    <mergeCell ref="A125:C125"/>
    <mergeCell ref="A126:C126"/>
    <mergeCell ref="A127:C127"/>
    <mergeCell ref="A128:C128"/>
    <mergeCell ref="A150:C150"/>
    <mergeCell ref="A151:C151"/>
    <mergeCell ref="A152:C152"/>
    <mergeCell ref="A153:C153"/>
    <mergeCell ref="A154:C154"/>
    <mergeCell ref="A144:C144"/>
    <mergeCell ref="A145:C145"/>
    <mergeCell ref="A146:C146"/>
    <mergeCell ref="A147:C147"/>
    <mergeCell ref="A148:C148"/>
    <mergeCell ref="A100:C100"/>
    <mergeCell ref="A101:C101"/>
    <mergeCell ref="A102:C102"/>
    <mergeCell ref="A103:C103"/>
    <mergeCell ref="A104:C104"/>
    <mergeCell ref="A74:C74"/>
    <mergeCell ref="A75:C75"/>
    <mergeCell ref="A76:C76"/>
    <mergeCell ref="A77:C77"/>
    <mergeCell ref="A94:C94"/>
    <mergeCell ref="A95:C95"/>
    <mergeCell ref="A96:C96"/>
    <mergeCell ref="A97:C97"/>
    <mergeCell ref="A98:C98"/>
  </mergeCells>
  <conditionalFormatting sqref="D95:W95 D80:W80 D68:W68 D62:W62 D17:W17 D5:W5 D11:W11 D56:W56 D41:W41 D35:W35 D29:W29 D23:W23">
    <cfRule type="expression" dxfId="72" priority="73">
      <formula>IF(AND((MID(D3,1,1))="&lt;",(MID(D4,1,1))="&lt;",D5&gt;=5),TRUE,FALSE)</formula>
    </cfRule>
    <cfRule type="cellIs" dxfId="71" priority="74" operator="greaterThanOrEqual">
      <formula>20</formula>
    </cfRule>
    <cfRule type="cellIs" dxfId="70" priority="75" operator="greaterThanOrEqual">
      <formula>5</formula>
    </cfRule>
  </conditionalFormatting>
  <conditionalFormatting sqref="R95 R62 R68 R80 R107 R113 R119 R125 R139 R145 R151 R35 R41 R56 R29 R5 R11 R17 R23 R74 R101">
    <cfRule type="cellIs" dxfId="69" priority="65" operator="greaterThanOrEqual">
      <formula>1</formula>
    </cfRule>
  </conditionalFormatting>
  <conditionalFormatting sqref="D107:W107">
    <cfRule type="expression" dxfId="68" priority="50">
      <formula>IF(AND((MID(D105,1,1))="&lt;",(MID(D106,1,1))="&lt;",D107&gt;=5),TRUE,FALSE)</formula>
    </cfRule>
    <cfRule type="cellIs" dxfId="67" priority="51" operator="greaterThanOrEqual">
      <formula>20</formula>
    </cfRule>
    <cfRule type="cellIs" dxfId="66" priority="52" operator="greaterThanOrEqual">
      <formula>5</formula>
    </cfRule>
  </conditionalFormatting>
  <conditionalFormatting sqref="D113:W113">
    <cfRule type="expression" dxfId="65" priority="46">
      <formula>IF(AND((MID(D111,1,1))="&lt;",(MID(D112,1,1))="&lt;",D113&gt;=5),TRUE,FALSE)</formula>
    </cfRule>
    <cfRule type="cellIs" dxfId="64" priority="47" operator="greaterThanOrEqual">
      <formula>20</formula>
    </cfRule>
    <cfRule type="cellIs" dxfId="63" priority="48" operator="greaterThanOrEqual">
      <formula>5</formula>
    </cfRule>
  </conditionalFormatting>
  <conditionalFormatting sqref="D119:W119">
    <cfRule type="expression" dxfId="62" priority="42">
      <formula>IF(AND((MID(D117,1,1))="&lt;",(MID(D118,1,1))="&lt;",D119&gt;=5),TRUE,FALSE)</formula>
    </cfRule>
    <cfRule type="cellIs" dxfId="61" priority="43" operator="greaterThanOrEqual">
      <formula>20</formula>
    </cfRule>
    <cfRule type="cellIs" dxfId="60" priority="44" operator="greaterThanOrEqual">
      <formula>5</formula>
    </cfRule>
  </conditionalFormatting>
  <conditionalFormatting sqref="D125:W125">
    <cfRule type="expression" dxfId="59" priority="38">
      <formula>IF(AND((MID(D123,1,1))="&lt;",(MID(D124,1,1))="&lt;",D125&gt;=5),TRUE,FALSE)</formula>
    </cfRule>
    <cfRule type="cellIs" dxfId="58" priority="39" operator="greaterThanOrEqual">
      <formula>20</formula>
    </cfRule>
    <cfRule type="cellIs" dxfId="57" priority="40" operator="greaterThanOrEqual">
      <formula>5</formula>
    </cfRule>
  </conditionalFormatting>
  <conditionalFormatting sqref="D139:W139">
    <cfRule type="expression" dxfId="56" priority="34">
      <formula>IF(AND((MID(D137,1,1))="&lt;",(MID(D138,1,1))="&lt;",D139&gt;=5),TRUE,FALSE)</formula>
    </cfRule>
    <cfRule type="cellIs" dxfId="55" priority="35" operator="greaterThanOrEqual">
      <formula>20</formula>
    </cfRule>
    <cfRule type="cellIs" dxfId="54" priority="36" operator="greaterThanOrEqual">
      <formula>5</formula>
    </cfRule>
  </conditionalFormatting>
  <conditionalFormatting sqref="D145:W145">
    <cfRule type="expression" dxfId="53" priority="30">
      <formula>IF(AND((MID(D143,1,1))="&lt;",(MID(D144,1,1))="&lt;",D145&gt;=5),TRUE,FALSE)</formula>
    </cfRule>
    <cfRule type="cellIs" dxfId="52" priority="31" operator="greaterThanOrEqual">
      <formula>20</formula>
    </cfRule>
    <cfRule type="cellIs" dxfId="51" priority="32" operator="greaterThanOrEqual">
      <formula>5</formula>
    </cfRule>
  </conditionalFormatting>
  <conditionalFormatting sqref="D151:W151">
    <cfRule type="expression" dxfId="50" priority="26">
      <formula>IF(AND((MID(D149,1,1))="&lt;",(MID(D150,1,1))="&lt;",D151&gt;=5),TRUE,FALSE)</formula>
    </cfRule>
    <cfRule type="cellIs" dxfId="49" priority="27" operator="greaterThanOrEqual">
      <formula>20</formula>
    </cfRule>
    <cfRule type="cellIs" dxfId="48" priority="28" operator="greaterThanOrEqual">
      <formula>5</formula>
    </cfRule>
  </conditionalFormatting>
  <conditionalFormatting sqref="D74:W74">
    <cfRule type="expression" dxfId="47" priority="6">
      <formula>IF(AND((MID(D72,1,1))="&lt;",(MID(D73,1,1))="&lt;",D74&gt;=5),TRUE,FALSE)</formula>
    </cfRule>
    <cfRule type="cellIs" dxfId="46" priority="7" operator="greaterThanOrEqual">
      <formula>20</formula>
    </cfRule>
    <cfRule type="cellIs" dxfId="45" priority="8" operator="greaterThanOrEqual">
      <formula>5</formula>
    </cfRule>
  </conditionalFormatting>
  <conditionalFormatting sqref="D101:W101">
    <cfRule type="expression" dxfId="44" priority="2">
      <formula>IF(AND((MID(D99,1,1))="&lt;",(MID(D100,1,1))="&lt;",D101&gt;=5),TRUE,FALSE)</formula>
    </cfRule>
    <cfRule type="cellIs" dxfId="43" priority="3" operator="greaterThanOrEqual">
      <formula>20</formula>
    </cfRule>
    <cfRule type="cellIs" dxfId="42" priority="4" operator="greaterThanOrEqual">
      <formula>5</formula>
    </cfRule>
  </conditionalFormatting>
  <dataValidations disablePrompts="1" count="3">
    <dataValidation type="list" allowBlank="1" showInputMessage="1" showErrorMessage="1" sqref="D82:W82 Q153:W153 D153:O153 D147:O147 Q141:R141 D141:O141 D103:O103 D109:W109 Q76:W76 Q97:W97 D97:O97 D25:W25 D31:W31 D7:W7 D19:W19 D37:W37 D43:W43 D58:W58 D70:O70 D64:O64 Q147:W147 T141:W141 D127:W127 D121:W121 Q103:W103 D76:O76 D115:W115 D13:W13 Q70:W70 Q64:W64">
      <formula1>#REF!</formula1>
    </dataValidation>
    <dataValidation type="list" allowBlank="1" showInputMessage="1" showErrorMessage="1" sqref="P64 P97 P70">
      <formula1>#REF!</formula1>
    </dataValidation>
    <dataValidation type="list" allowBlank="1" showInputMessage="1" showErrorMessage="1" sqref="P76">
      <formula1>#REF!</formula1>
    </dataValidation>
  </dataValidations>
  <pageMargins left="0.70866141732283472" right="0.70866141732283472" top="0.95583333333333331" bottom="0.74803149606299213" header="0.31496062992125984" footer="0.31496062992125984"/>
  <pageSetup paperSize="17" scale="74" orientation="landscape" r:id="rId1"/>
  <headerFooter>
    <oddHeader>&amp;L&amp;G&amp;C&amp;"Arial,Regular"&amp;18Table C-46: Rose Creek Drainage Water Quality
2010 QA/QC Field Blanks - General Parameters&amp;R&amp;G</oddHeader>
    <oddFooter>&amp;L&amp;"Arial,Regular"&amp;8&amp;Z&amp;F\&amp;A&amp;R&amp;"Arial,Regular"&amp;10Pg &amp;P of &amp;N</oddFooter>
  </headerFooter>
  <rowBreaks count="2" manualBreakCount="2">
    <brk id="92" max="16383" man="1"/>
    <brk id="13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AS162"/>
  <sheetViews>
    <sheetView view="pageLayout" zoomScaleNormal="70" workbookViewId="0">
      <selection activeCell="D123" sqref="D123"/>
    </sheetView>
  </sheetViews>
  <sheetFormatPr defaultRowHeight="15"/>
  <cols>
    <col min="1" max="1" width="10" style="4" bestFit="1" customWidth="1"/>
    <col min="2" max="2" width="10" style="4" customWidth="1"/>
    <col min="3" max="3" width="13.28515625" style="4" bestFit="1" customWidth="1"/>
    <col min="4" max="4" width="25" style="4" bestFit="1" customWidth="1"/>
    <col min="5" max="5" width="25.140625" style="4" bestFit="1" customWidth="1"/>
    <col min="6" max="6" width="25" style="4" bestFit="1" customWidth="1"/>
    <col min="7" max="7" width="25.5703125" style="4" bestFit="1" customWidth="1"/>
    <col min="8" max="9" width="25" style="4" bestFit="1" customWidth="1"/>
    <col min="10" max="10" width="25.140625" style="4" bestFit="1" customWidth="1"/>
    <col min="11" max="12" width="25" style="4" bestFit="1" customWidth="1"/>
    <col min="13" max="13" width="25.28515625" style="4" bestFit="1" customWidth="1"/>
    <col min="14" max="15" width="25" style="4" bestFit="1" customWidth="1"/>
    <col min="16" max="16" width="25.140625" style="4" bestFit="1" customWidth="1"/>
    <col min="17" max="19" width="25" style="4" bestFit="1" customWidth="1"/>
    <col min="20" max="20" width="25.140625" style="4" bestFit="1" customWidth="1"/>
    <col min="21" max="21" width="25" style="4" bestFit="1" customWidth="1"/>
    <col min="22" max="22" width="25.140625" style="4" bestFit="1" customWidth="1"/>
    <col min="23" max="23" width="25.28515625" style="4" bestFit="1" customWidth="1"/>
    <col min="24" max="24" width="25.5703125" style="4" bestFit="1" customWidth="1"/>
    <col min="25" max="28" width="25" style="4" bestFit="1" customWidth="1"/>
    <col min="29" max="29" width="25.140625" style="4" bestFit="1" customWidth="1"/>
    <col min="30" max="33" width="25" style="4" bestFit="1" customWidth="1"/>
    <col min="34" max="34" width="25.5703125" style="4" bestFit="1" customWidth="1"/>
    <col min="35" max="35" width="25" style="4" bestFit="1" customWidth="1"/>
    <col min="36" max="16384" width="9.140625" style="4"/>
  </cols>
  <sheetData>
    <row r="1" spans="1:45" ht="15.75" thickBot="1">
      <c r="A1" s="339"/>
      <c r="B1" s="339"/>
      <c r="C1" s="340"/>
      <c r="D1" s="348" t="s">
        <v>3</v>
      </c>
      <c r="E1" s="349" t="s">
        <v>5</v>
      </c>
      <c r="F1" s="349" t="s">
        <v>9</v>
      </c>
      <c r="G1" s="349" t="s">
        <v>12</v>
      </c>
      <c r="H1" s="349" t="s">
        <v>13</v>
      </c>
      <c r="I1" s="349" t="s">
        <v>15</v>
      </c>
      <c r="J1" s="349" t="s">
        <v>17</v>
      </c>
      <c r="K1" s="349" t="s">
        <v>21</v>
      </c>
      <c r="L1" s="349" t="s">
        <v>23</v>
      </c>
      <c r="M1" s="349" t="s">
        <v>27</v>
      </c>
      <c r="N1" s="349" t="s">
        <v>31</v>
      </c>
      <c r="O1" s="349" t="s">
        <v>33</v>
      </c>
      <c r="P1" s="349" t="s">
        <v>36</v>
      </c>
      <c r="Q1" s="349" t="s">
        <v>39</v>
      </c>
      <c r="R1" s="349" t="s">
        <v>41</v>
      </c>
      <c r="S1" s="349" t="s">
        <v>43</v>
      </c>
      <c r="T1" s="349" t="s">
        <v>45</v>
      </c>
      <c r="U1" s="349" t="s">
        <v>47</v>
      </c>
      <c r="V1" s="349" t="s">
        <v>49</v>
      </c>
      <c r="W1" s="349" t="s">
        <v>52</v>
      </c>
      <c r="X1" s="349" t="s">
        <v>55</v>
      </c>
      <c r="Y1" s="349" t="s">
        <v>58</v>
      </c>
      <c r="Z1" s="349" t="s">
        <v>60</v>
      </c>
      <c r="AA1" s="349" t="s">
        <v>62</v>
      </c>
      <c r="AB1" s="349" t="s">
        <v>64</v>
      </c>
      <c r="AC1" s="349" t="s">
        <v>67</v>
      </c>
      <c r="AD1" s="349" t="s">
        <v>70</v>
      </c>
      <c r="AE1" s="349" t="s">
        <v>72</v>
      </c>
      <c r="AF1" s="349" t="s">
        <v>77</v>
      </c>
      <c r="AG1" s="349" t="s">
        <v>79</v>
      </c>
      <c r="AH1" s="349" t="s">
        <v>81</v>
      </c>
      <c r="AI1" s="350" t="s">
        <v>83</v>
      </c>
    </row>
    <row r="2" spans="1:45" ht="15.75" thickBot="1">
      <c r="A2" s="341" t="s">
        <v>84</v>
      </c>
      <c r="B2" s="342" t="s">
        <v>85</v>
      </c>
      <c r="C2" s="343" t="s">
        <v>86</v>
      </c>
      <c r="D2" s="334" t="s">
        <v>88</v>
      </c>
      <c r="E2" s="335" t="s">
        <v>88</v>
      </c>
      <c r="F2" s="335" t="s">
        <v>88</v>
      </c>
      <c r="G2" s="335" t="s">
        <v>88</v>
      </c>
      <c r="H2" s="335" t="s">
        <v>88</v>
      </c>
      <c r="I2" s="335" t="s">
        <v>88</v>
      </c>
      <c r="J2" s="335" t="s">
        <v>88</v>
      </c>
      <c r="K2" s="335" t="s">
        <v>87</v>
      </c>
      <c r="L2" s="335" t="s">
        <v>88</v>
      </c>
      <c r="M2" s="335" t="s">
        <v>88</v>
      </c>
      <c r="N2" s="335" t="s">
        <v>88</v>
      </c>
      <c r="O2" s="335" t="s">
        <v>88</v>
      </c>
      <c r="P2" s="335" t="s">
        <v>88</v>
      </c>
      <c r="Q2" s="335" t="s">
        <v>87</v>
      </c>
      <c r="R2" s="335" t="s">
        <v>87</v>
      </c>
      <c r="S2" s="335" t="s">
        <v>87</v>
      </c>
      <c r="T2" s="335" t="s">
        <v>88</v>
      </c>
      <c r="U2" s="335" t="s">
        <v>88</v>
      </c>
      <c r="V2" s="335" t="s">
        <v>87</v>
      </c>
      <c r="W2" s="335" t="s">
        <v>88</v>
      </c>
      <c r="X2" s="335" t="s">
        <v>88</v>
      </c>
      <c r="Y2" s="335" t="s">
        <v>88</v>
      </c>
      <c r="Z2" s="335" t="s">
        <v>88</v>
      </c>
      <c r="AA2" s="335" t="s">
        <v>88</v>
      </c>
      <c r="AB2" s="335" t="s">
        <v>88</v>
      </c>
      <c r="AC2" s="335" t="s">
        <v>88</v>
      </c>
      <c r="AD2" s="335" t="s">
        <v>88</v>
      </c>
      <c r="AE2" s="335" t="s">
        <v>88</v>
      </c>
      <c r="AF2" s="335" t="s">
        <v>88</v>
      </c>
      <c r="AG2" s="335" t="s">
        <v>88</v>
      </c>
      <c r="AH2" s="335" t="s">
        <v>88</v>
      </c>
      <c r="AI2" s="336" t="s">
        <v>88</v>
      </c>
    </row>
    <row r="3" spans="1:45">
      <c r="A3" s="2" t="s">
        <v>116</v>
      </c>
      <c r="B3" s="9">
        <v>40189.515277777777</v>
      </c>
      <c r="C3" s="3" t="s">
        <v>92</v>
      </c>
      <c r="D3" s="19" t="s">
        <v>93</v>
      </c>
      <c r="E3" s="25">
        <v>0.8</v>
      </c>
      <c r="F3" s="25" t="s">
        <v>95</v>
      </c>
      <c r="G3" s="45">
        <v>0.12</v>
      </c>
      <c r="H3" s="25" t="s">
        <v>117</v>
      </c>
      <c r="I3" s="25" t="s">
        <v>96</v>
      </c>
      <c r="J3" s="25" t="s">
        <v>93</v>
      </c>
      <c r="K3" s="25" t="s">
        <v>97</v>
      </c>
      <c r="L3" s="25" t="s">
        <v>93</v>
      </c>
      <c r="M3" s="19" t="s">
        <v>93</v>
      </c>
      <c r="N3" s="25" t="s">
        <v>99</v>
      </c>
      <c r="O3" s="19">
        <v>0.16</v>
      </c>
      <c r="P3" s="25">
        <v>2</v>
      </c>
      <c r="Q3" s="25" t="s">
        <v>97</v>
      </c>
      <c r="R3" s="45" t="s">
        <v>118</v>
      </c>
      <c r="S3" s="25" t="s">
        <v>97</v>
      </c>
      <c r="T3" s="45">
        <v>0.22</v>
      </c>
      <c r="U3" s="25" t="s">
        <v>97</v>
      </c>
      <c r="V3" s="25" t="s">
        <v>97</v>
      </c>
      <c r="W3" s="45">
        <v>0.2</v>
      </c>
      <c r="X3" s="19">
        <v>0.29699999999999999</v>
      </c>
      <c r="Y3" s="25" t="s">
        <v>95</v>
      </c>
      <c r="Z3" s="19" t="s">
        <v>100</v>
      </c>
      <c r="AA3" s="25" t="s">
        <v>119</v>
      </c>
      <c r="AB3" s="25" t="s">
        <v>96</v>
      </c>
      <c r="AC3" s="25">
        <v>7.0000000000000007E-2</v>
      </c>
      <c r="AD3" s="25" t="s">
        <v>94</v>
      </c>
      <c r="AE3" s="25" t="s">
        <v>102</v>
      </c>
      <c r="AF3" s="19">
        <v>3.0000000000000001E-3</v>
      </c>
      <c r="AG3" s="25" t="s">
        <v>103</v>
      </c>
      <c r="AH3" s="45">
        <v>1.7</v>
      </c>
      <c r="AI3" s="27" t="s">
        <v>99</v>
      </c>
    </row>
    <row r="4" spans="1:45">
      <c r="A4" s="356" t="s">
        <v>110</v>
      </c>
      <c r="B4" s="357"/>
      <c r="C4" s="358"/>
      <c r="D4" s="29" t="s">
        <v>93</v>
      </c>
      <c r="E4" s="29" t="s">
        <v>103</v>
      </c>
      <c r="F4" s="29" t="s">
        <v>95</v>
      </c>
      <c r="G4" s="29" t="s">
        <v>95</v>
      </c>
      <c r="H4" s="29" t="s">
        <v>112</v>
      </c>
      <c r="I4" s="29" t="s">
        <v>96</v>
      </c>
      <c r="J4" s="29" t="s">
        <v>93</v>
      </c>
      <c r="K4" s="29" t="s">
        <v>97</v>
      </c>
      <c r="L4" s="29" t="s">
        <v>93</v>
      </c>
      <c r="M4" s="29" t="s">
        <v>93</v>
      </c>
      <c r="N4" s="29" t="s">
        <v>99</v>
      </c>
      <c r="O4" s="29" t="s">
        <v>97</v>
      </c>
      <c r="P4" s="29" t="s">
        <v>113</v>
      </c>
      <c r="Q4" s="29" t="s">
        <v>97</v>
      </c>
      <c r="R4" s="29" t="s">
        <v>94</v>
      </c>
      <c r="S4" s="29" t="s">
        <v>97</v>
      </c>
      <c r="T4" s="29" t="s">
        <v>97</v>
      </c>
      <c r="U4" s="29" t="s">
        <v>97</v>
      </c>
      <c r="V4" s="29" t="s">
        <v>97</v>
      </c>
      <c r="W4" s="29" t="s">
        <v>95</v>
      </c>
      <c r="X4" s="29" t="s">
        <v>93</v>
      </c>
      <c r="Y4" s="29" t="s">
        <v>95</v>
      </c>
      <c r="Z4" s="29" t="s">
        <v>100</v>
      </c>
      <c r="AA4" s="29" t="s">
        <v>114</v>
      </c>
      <c r="AB4" s="29" t="s">
        <v>96</v>
      </c>
      <c r="AC4" s="29" t="s">
        <v>97</v>
      </c>
      <c r="AD4" s="29" t="s">
        <v>94</v>
      </c>
      <c r="AE4" s="29" t="s">
        <v>102</v>
      </c>
      <c r="AF4" s="29" t="s">
        <v>102</v>
      </c>
      <c r="AG4" s="29" t="s">
        <v>103</v>
      </c>
      <c r="AH4" s="29" t="s">
        <v>99</v>
      </c>
      <c r="AI4" s="31" t="s">
        <v>99</v>
      </c>
    </row>
    <row r="5" spans="1:45">
      <c r="A5" s="359" t="s">
        <v>115</v>
      </c>
      <c r="B5" s="360"/>
      <c r="C5" s="361"/>
      <c r="D5" s="32">
        <f t="shared" ref="D5:E5" si="0">(IF((MID(D3,1,1))="&lt;",MID(D3,2,6),D3))/(IF((MID(D4,1,1))="&lt;",MID(D4,2,6),D4))</f>
        <v>1</v>
      </c>
      <c r="E5" s="32">
        <f t="shared" si="0"/>
        <v>4</v>
      </c>
      <c r="F5" s="32">
        <f t="shared" ref="F5" si="1">(IF((MID(F3,1,1))="&lt;",MID(F3,2,6),F3))/(IF((MID(F4,1,1))="&lt;",MID(F4,2,6),F4))</f>
        <v>1</v>
      </c>
      <c r="G5" s="32">
        <f t="shared" ref="G5:L5" si="2">(IF((MID(G3,1,1))="&lt;",MID(G3,2,6),G3))/(IF((MID(G4,1,1))="&lt;",MID(G4,2,6),G4))</f>
        <v>6</v>
      </c>
      <c r="H5" s="32">
        <f t="shared" si="2"/>
        <v>1</v>
      </c>
      <c r="I5" s="32">
        <f t="shared" si="2"/>
        <v>1</v>
      </c>
      <c r="J5" s="32">
        <f t="shared" si="2"/>
        <v>1</v>
      </c>
      <c r="K5" s="32">
        <f t="shared" si="2"/>
        <v>1</v>
      </c>
      <c r="L5" s="32">
        <f t="shared" si="2"/>
        <v>1</v>
      </c>
      <c r="M5" s="32">
        <f t="shared" ref="M5:P5" si="3">(IF((MID(M3,1,1))="&lt;",MID(M3,2,6),M3))/(IF((MID(M4,1,1))="&lt;",MID(M4,2,6),M4))</f>
        <v>1</v>
      </c>
      <c r="N5" s="32">
        <f t="shared" si="3"/>
        <v>1</v>
      </c>
      <c r="O5" s="32">
        <f t="shared" si="3"/>
        <v>3.1999999999999997</v>
      </c>
      <c r="P5" s="32">
        <f t="shared" si="3"/>
        <v>2</v>
      </c>
      <c r="Q5" s="32">
        <f t="shared" ref="Q5:X5" si="4">(IF((MID(Q3,1,1))="&lt;",MID(Q3,2,6),Q3))/(IF((MID(Q4,1,1))="&lt;",MID(Q4,2,6),Q4))</f>
        <v>1</v>
      </c>
      <c r="R5" s="32">
        <f t="shared" si="4"/>
        <v>1E-3</v>
      </c>
      <c r="S5" s="32">
        <f t="shared" si="4"/>
        <v>1</v>
      </c>
      <c r="T5" s="32">
        <f t="shared" si="4"/>
        <v>4.3999999999999995</v>
      </c>
      <c r="U5" s="32">
        <f t="shared" si="4"/>
        <v>1</v>
      </c>
      <c r="V5" s="32">
        <f t="shared" si="4"/>
        <v>1</v>
      </c>
      <c r="W5" s="32">
        <f t="shared" si="4"/>
        <v>10</v>
      </c>
      <c r="X5" s="32">
        <f t="shared" si="4"/>
        <v>59.4</v>
      </c>
      <c r="Y5" s="32">
        <f t="shared" ref="Y5:AI5" si="5">(IF((MID(Y3,1,1))="&lt;",MID(Y3,2,6),Y3))/(IF((MID(Y4,1,1))="&lt;",MID(Y4,2,6),Y4))</f>
        <v>1</v>
      </c>
      <c r="Z5" s="32">
        <f t="shared" si="5"/>
        <v>1</v>
      </c>
      <c r="AA5" s="32">
        <f t="shared" si="5"/>
        <v>1</v>
      </c>
      <c r="AB5" s="32">
        <f t="shared" si="5"/>
        <v>1</v>
      </c>
      <c r="AC5" s="32">
        <f t="shared" si="5"/>
        <v>1.4000000000000001</v>
      </c>
      <c r="AD5" s="32">
        <f t="shared" si="5"/>
        <v>1</v>
      </c>
      <c r="AE5" s="32">
        <f t="shared" si="5"/>
        <v>1</v>
      </c>
      <c r="AF5" s="32">
        <f t="shared" si="5"/>
        <v>1.5</v>
      </c>
      <c r="AG5" s="32">
        <f t="shared" si="5"/>
        <v>1</v>
      </c>
      <c r="AH5" s="32">
        <f t="shared" si="5"/>
        <v>17</v>
      </c>
      <c r="AI5" s="49">
        <f t="shared" si="5"/>
        <v>1</v>
      </c>
      <c r="AL5" s="5"/>
    </row>
    <row r="6" spans="1:45" s="14" customFormat="1" ht="38.25">
      <c r="A6" s="362" t="s">
        <v>104</v>
      </c>
      <c r="B6" s="363"/>
      <c r="C6" s="364"/>
      <c r="D6" s="16"/>
      <c r="E6" s="16"/>
      <c r="F6" s="16"/>
      <c r="G6" s="74" t="s">
        <v>150</v>
      </c>
      <c r="H6" s="16"/>
      <c r="I6" s="16"/>
      <c r="J6" s="16"/>
      <c r="K6" s="16"/>
      <c r="L6" s="16"/>
      <c r="M6" s="16"/>
      <c r="N6" s="16"/>
      <c r="O6" s="42"/>
      <c r="P6" s="42"/>
      <c r="Q6" s="42"/>
      <c r="R6" s="42"/>
      <c r="S6" s="42"/>
      <c r="T6" s="42"/>
      <c r="U6" s="42"/>
      <c r="V6" s="42"/>
      <c r="W6" s="75" t="s">
        <v>150</v>
      </c>
      <c r="X6" s="76" t="s">
        <v>150</v>
      </c>
      <c r="Y6" s="42"/>
      <c r="Z6" s="42"/>
      <c r="AA6" s="42"/>
      <c r="AB6" s="42"/>
      <c r="AC6" s="42"/>
      <c r="AD6" s="42"/>
      <c r="AE6" s="42"/>
      <c r="AF6" s="42"/>
      <c r="AG6" s="42"/>
      <c r="AH6" s="77" t="s">
        <v>150</v>
      </c>
      <c r="AI6" s="46"/>
      <c r="AJ6" s="13"/>
      <c r="AK6" s="13"/>
      <c r="AL6" s="4"/>
      <c r="AM6" s="13"/>
      <c r="AN6" s="13"/>
      <c r="AO6" s="13"/>
      <c r="AP6" s="13"/>
      <c r="AQ6" s="13"/>
      <c r="AR6" s="13"/>
      <c r="AS6" s="13"/>
    </row>
    <row r="7" spans="1:45" s="6" customFormat="1">
      <c r="A7" s="365" t="s">
        <v>106</v>
      </c>
      <c r="B7" s="366"/>
      <c r="C7" s="367"/>
      <c r="D7" s="7"/>
      <c r="E7" s="7"/>
      <c r="F7" s="7"/>
      <c r="G7" s="7" t="s">
        <v>107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 t="s">
        <v>107</v>
      </c>
      <c r="X7" s="7" t="s">
        <v>107</v>
      </c>
      <c r="Y7" s="7"/>
      <c r="Z7" s="7"/>
      <c r="AA7" s="7"/>
      <c r="AB7" s="7"/>
      <c r="AC7" s="7"/>
      <c r="AD7" s="7"/>
      <c r="AE7" s="7"/>
      <c r="AF7" s="7"/>
      <c r="AG7" s="7"/>
      <c r="AH7" s="7" t="s">
        <v>107</v>
      </c>
      <c r="AI7" s="8"/>
      <c r="AJ7" s="12"/>
      <c r="AK7" s="12"/>
      <c r="AL7" s="4"/>
      <c r="AM7" s="12"/>
      <c r="AN7" s="12"/>
      <c r="AO7" s="12"/>
      <c r="AP7" s="12"/>
      <c r="AQ7" s="12"/>
      <c r="AR7" s="12"/>
      <c r="AS7" s="12"/>
    </row>
    <row r="8" spans="1:45" ht="39" thickBot="1">
      <c r="A8" s="368" t="s">
        <v>108</v>
      </c>
      <c r="B8" s="369"/>
      <c r="C8" s="370"/>
      <c r="D8" s="37"/>
      <c r="E8" s="43"/>
      <c r="F8" s="37"/>
      <c r="G8" s="17" t="s">
        <v>125</v>
      </c>
      <c r="H8" s="37"/>
      <c r="I8" s="37"/>
      <c r="J8" s="36"/>
      <c r="K8" s="36"/>
      <c r="L8" s="37"/>
      <c r="M8" s="37"/>
      <c r="N8" s="37"/>
      <c r="O8" s="47"/>
      <c r="P8" s="47"/>
      <c r="Q8" s="47"/>
      <c r="R8" s="47"/>
      <c r="S8" s="47"/>
      <c r="T8" s="47"/>
      <c r="U8" s="47"/>
      <c r="V8" s="47"/>
      <c r="W8" s="17" t="s">
        <v>125</v>
      </c>
      <c r="X8" s="17" t="s">
        <v>125</v>
      </c>
      <c r="Y8" s="47"/>
      <c r="Z8" s="47"/>
      <c r="AA8" s="47"/>
      <c r="AB8" s="47"/>
      <c r="AC8" s="47"/>
      <c r="AD8" s="47"/>
      <c r="AE8" s="47"/>
      <c r="AF8" s="47"/>
      <c r="AG8" s="47"/>
      <c r="AH8" s="17" t="s">
        <v>125</v>
      </c>
      <c r="AI8" s="48"/>
      <c r="AJ8" s="5"/>
      <c r="AK8" s="5"/>
      <c r="AM8" s="5"/>
      <c r="AN8" s="5"/>
      <c r="AO8" s="5"/>
      <c r="AP8" s="5"/>
      <c r="AQ8" s="5"/>
      <c r="AR8" s="5"/>
      <c r="AS8" s="5"/>
    </row>
    <row r="9" spans="1:45">
      <c r="A9" s="2" t="s">
        <v>120</v>
      </c>
      <c r="B9" s="9">
        <v>40231</v>
      </c>
      <c r="C9" s="3" t="s">
        <v>92</v>
      </c>
      <c r="D9" s="19" t="s">
        <v>93</v>
      </c>
      <c r="E9" s="25">
        <v>0.9</v>
      </c>
      <c r="F9" s="25" t="s">
        <v>95</v>
      </c>
      <c r="G9" s="45" t="s">
        <v>95</v>
      </c>
      <c r="H9" s="25" t="s">
        <v>117</v>
      </c>
      <c r="I9" s="25" t="s">
        <v>96</v>
      </c>
      <c r="J9" s="25" t="s">
        <v>93</v>
      </c>
      <c r="K9" s="25" t="s">
        <v>97</v>
      </c>
      <c r="L9" s="25" t="s">
        <v>93</v>
      </c>
      <c r="M9" s="19" t="s">
        <v>93</v>
      </c>
      <c r="N9" s="25" t="s">
        <v>99</v>
      </c>
      <c r="O9" s="19" t="s">
        <v>97</v>
      </c>
      <c r="P9" s="25" t="s">
        <v>98</v>
      </c>
      <c r="Q9" s="25" t="s">
        <v>97</v>
      </c>
      <c r="R9" s="45" t="s">
        <v>118</v>
      </c>
      <c r="S9" s="25" t="s">
        <v>97</v>
      </c>
      <c r="T9" s="45" t="s">
        <v>97</v>
      </c>
      <c r="U9" s="25" t="s">
        <v>97</v>
      </c>
      <c r="V9" s="25" t="s">
        <v>97</v>
      </c>
      <c r="W9" s="45" t="s">
        <v>95</v>
      </c>
      <c r="X9" s="19">
        <v>3.4000000000000002E-2</v>
      </c>
      <c r="Y9" s="25" t="s">
        <v>95</v>
      </c>
      <c r="Z9" s="19" t="s">
        <v>100</v>
      </c>
      <c r="AA9" s="25" t="s">
        <v>119</v>
      </c>
      <c r="AB9" s="25" t="s">
        <v>96</v>
      </c>
      <c r="AC9" s="25" t="s">
        <v>97</v>
      </c>
      <c r="AD9" s="25" t="s">
        <v>94</v>
      </c>
      <c r="AE9" s="25" t="s">
        <v>102</v>
      </c>
      <c r="AF9" s="19">
        <v>6.0000000000000001E-3</v>
      </c>
      <c r="AG9" s="25" t="s">
        <v>103</v>
      </c>
      <c r="AH9" s="45">
        <v>0.2</v>
      </c>
      <c r="AI9" s="27" t="s">
        <v>99</v>
      </c>
      <c r="AL9" s="5"/>
    </row>
    <row r="10" spans="1:45">
      <c r="A10" s="356" t="s">
        <v>110</v>
      </c>
      <c r="B10" s="357"/>
      <c r="C10" s="358"/>
      <c r="D10" s="29" t="s">
        <v>93</v>
      </c>
      <c r="E10" s="29" t="s">
        <v>103</v>
      </c>
      <c r="F10" s="29" t="s">
        <v>95</v>
      </c>
      <c r="G10" s="29" t="s">
        <v>95</v>
      </c>
      <c r="H10" s="29" t="s">
        <v>112</v>
      </c>
      <c r="I10" s="29" t="s">
        <v>96</v>
      </c>
      <c r="J10" s="29" t="s">
        <v>93</v>
      </c>
      <c r="K10" s="29" t="s">
        <v>97</v>
      </c>
      <c r="L10" s="29" t="s">
        <v>93</v>
      </c>
      <c r="M10" s="29" t="s">
        <v>93</v>
      </c>
      <c r="N10" s="29" t="s">
        <v>99</v>
      </c>
      <c r="O10" s="29" t="s">
        <v>97</v>
      </c>
      <c r="P10" s="29" t="s">
        <v>113</v>
      </c>
      <c r="Q10" s="29" t="s">
        <v>97</v>
      </c>
      <c r="R10" s="29" t="s">
        <v>94</v>
      </c>
      <c r="S10" s="29" t="s">
        <v>97</v>
      </c>
      <c r="T10" s="29" t="s">
        <v>97</v>
      </c>
      <c r="U10" s="29" t="s">
        <v>97</v>
      </c>
      <c r="V10" s="29" t="s">
        <v>97</v>
      </c>
      <c r="W10" s="29" t="s">
        <v>95</v>
      </c>
      <c r="X10" s="29" t="s">
        <v>93</v>
      </c>
      <c r="Y10" s="29" t="s">
        <v>95</v>
      </c>
      <c r="Z10" s="29" t="s">
        <v>100</v>
      </c>
      <c r="AA10" s="29" t="s">
        <v>114</v>
      </c>
      <c r="AB10" s="29" t="s">
        <v>96</v>
      </c>
      <c r="AC10" s="29" t="s">
        <v>97</v>
      </c>
      <c r="AD10" s="29" t="s">
        <v>94</v>
      </c>
      <c r="AE10" s="29" t="s">
        <v>102</v>
      </c>
      <c r="AF10" s="29" t="s">
        <v>102</v>
      </c>
      <c r="AG10" s="29" t="s">
        <v>103</v>
      </c>
      <c r="AH10" s="29" t="s">
        <v>99</v>
      </c>
      <c r="AI10" s="31" t="s">
        <v>99</v>
      </c>
      <c r="AL10" s="5"/>
    </row>
    <row r="11" spans="1:45">
      <c r="A11" s="359" t="s">
        <v>115</v>
      </c>
      <c r="B11" s="360"/>
      <c r="C11" s="361"/>
      <c r="D11" s="32">
        <f t="shared" ref="D11:P11" si="6">(IF((MID(D9,1,1))="&lt;",MID(D9,2,6),D9))/(IF((MID(D10,1,1))="&lt;",MID(D10,2,6),D10))</f>
        <v>1</v>
      </c>
      <c r="E11" s="32">
        <f t="shared" si="6"/>
        <v>4.5</v>
      </c>
      <c r="F11" s="32">
        <f t="shared" si="6"/>
        <v>1</v>
      </c>
      <c r="G11" s="32">
        <f t="shared" si="6"/>
        <v>1</v>
      </c>
      <c r="H11" s="32">
        <f t="shared" si="6"/>
        <v>1</v>
      </c>
      <c r="I11" s="32">
        <f t="shared" si="6"/>
        <v>1</v>
      </c>
      <c r="J11" s="32">
        <f t="shared" si="6"/>
        <v>1</v>
      </c>
      <c r="K11" s="32">
        <f t="shared" si="6"/>
        <v>1</v>
      </c>
      <c r="L11" s="32">
        <f t="shared" si="6"/>
        <v>1</v>
      </c>
      <c r="M11" s="32">
        <f t="shared" si="6"/>
        <v>1</v>
      </c>
      <c r="N11" s="32">
        <f t="shared" si="6"/>
        <v>1</v>
      </c>
      <c r="O11" s="32">
        <f t="shared" si="6"/>
        <v>1</v>
      </c>
      <c r="P11" s="32">
        <f t="shared" si="6"/>
        <v>1</v>
      </c>
      <c r="Q11" s="32">
        <f t="shared" ref="Q11:Y11" si="7">(IF((MID(Q9,1,1))="&lt;",MID(Q9,2,6),Q9))/(IF((MID(Q10,1,1))="&lt;",MID(Q10,2,6),Q10))</f>
        <v>1</v>
      </c>
      <c r="R11" s="32">
        <f t="shared" si="7"/>
        <v>1E-3</v>
      </c>
      <c r="S11" s="32">
        <f t="shared" si="7"/>
        <v>1</v>
      </c>
      <c r="T11" s="32">
        <f t="shared" si="7"/>
        <v>1</v>
      </c>
      <c r="U11" s="32">
        <f t="shared" si="7"/>
        <v>1</v>
      </c>
      <c r="V11" s="32">
        <f t="shared" si="7"/>
        <v>1</v>
      </c>
      <c r="W11" s="32">
        <f t="shared" si="7"/>
        <v>1</v>
      </c>
      <c r="X11" s="32">
        <f t="shared" si="7"/>
        <v>6.8000000000000007</v>
      </c>
      <c r="Y11" s="32">
        <f t="shared" si="7"/>
        <v>1</v>
      </c>
      <c r="Z11" s="32">
        <f t="shared" ref="Z11:AC11" si="8">(IF((MID(Z9,1,1))="&lt;",MID(Z9,2,6),Z9))/(IF((MID(Z10,1,1))="&lt;",MID(Z10,2,6),Z10))</f>
        <v>1</v>
      </c>
      <c r="AA11" s="32">
        <f t="shared" si="8"/>
        <v>1</v>
      </c>
      <c r="AB11" s="32">
        <f t="shared" si="8"/>
        <v>1</v>
      </c>
      <c r="AC11" s="32">
        <f t="shared" si="8"/>
        <v>1</v>
      </c>
      <c r="AD11" s="32">
        <f t="shared" ref="AD11:AI11" si="9">(IF((MID(AD9,1,1))="&lt;",MID(AD9,2,6),AD9))/(IF((MID(AD10,1,1))="&lt;",MID(AD10,2,6),AD10))</f>
        <v>1</v>
      </c>
      <c r="AE11" s="32">
        <f t="shared" si="9"/>
        <v>1</v>
      </c>
      <c r="AF11" s="32">
        <f t="shared" si="9"/>
        <v>3</v>
      </c>
      <c r="AG11" s="32">
        <f t="shared" si="9"/>
        <v>1</v>
      </c>
      <c r="AH11" s="32">
        <f t="shared" si="9"/>
        <v>2</v>
      </c>
      <c r="AI11" s="49">
        <f t="shared" si="9"/>
        <v>1</v>
      </c>
      <c r="AL11" s="5"/>
    </row>
    <row r="12" spans="1:45" ht="93.75" customHeight="1">
      <c r="A12" s="362" t="s">
        <v>104</v>
      </c>
      <c r="B12" s="363"/>
      <c r="C12" s="36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42"/>
      <c r="P12" s="42"/>
      <c r="Q12" s="42"/>
      <c r="R12" s="42"/>
      <c r="S12" s="42"/>
      <c r="T12" s="42"/>
      <c r="U12" s="42"/>
      <c r="V12" s="42"/>
      <c r="W12" s="42"/>
      <c r="X12" s="79" t="s">
        <v>151</v>
      </c>
      <c r="Y12" s="42"/>
      <c r="Z12" s="42"/>
      <c r="AA12" s="42"/>
      <c r="AB12" s="42"/>
      <c r="AC12" s="42"/>
      <c r="AD12" s="42"/>
      <c r="AE12" s="42"/>
      <c r="AF12" s="42"/>
      <c r="AG12" s="42"/>
      <c r="AH12" s="16"/>
      <c r="AI12" s="46"/>
      <c r="AJ12" s="5"/>
      <c r="AK12" s="5"/>
      <c r="AM12" s="5"/>
      <c r="AN12" s="5"/>
      <c r="AO12" s="5"/>
      <c r="AP12" s="5"/>
      <c r="AQ12" s="5"/>
      <c r="AR12" s="5"/>
      <c r="AS12" s="5"/>
    </row>
    <row r="13" spans="1:45">
      <c r="A13" s="365" t="s">
        <v>106</v>
      </c>
      <c r="B13" s="366"/>
      <c r="C13" s="36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 t="s">
        <v>107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8"/>
      <c r="AJ13" s="5"/>
      <c r="AK13" s="5"/>
      <c r="AM13" s="5"/>
      <c r="AN13" s="5"/>
      <c r="AO13" s="5"/>
      <c r="AP13" s="5"/>
      <c r="AQ13" s="5"/>
      <c r="AR13" s="5"/>
      <c r="AS13" s="5"/>
    </row>
    <row r="14" spans="1:45" ht="15.75" thickBot="1">
      <c r="A14" s="368" t="s">
        <v>108</v>
      </c>
      <c r="B14" s="369"/>
      <c r="C14" s="370"/>
      <c r="D14" s="37"/>
      <c r="E14" s="43"/>
      <c r="F14" s="37"/>
      <c r="G14" s="17"/>
      <c r="H14" s="37"/>
      <c r="I14" s="37"/>
      <c r="J14" s="36"/>
      <c r="K14" s="36"/>
      <c r="L14" s="37"/>
      <c r="M14" s="37"/>
      <c r="N14" s="37"/>
      <c r="O14" s="47"/>
      <c r="P14" s="47"/>
      <c r="Q14" s="47"/>
      <c r="R14" s="47"/>
      <c r="S14" s="47"/>
      <c r="T14" s="47"/>
      <c r="U14" s="47"/>
      <c r="V14" s="47"/>
      <c r="W14" s="47"/>
      <c r="X14" s="17" t="s">
        <v>123</v>
      </c>
      <c r="Y14" s="47"/>
      <c r="Z14" s="47"/>
      <c r="AA14" s="47"/>
      <c r="AB14" s="47"/>
      <c r="AC14" s="47"/>
      <c r="AD14" s="47"/>
      <c r="AE14" s="47"/>
      <c r="AF14" s="47"/>
      <c r="AG14" s="47"/>
      <c r="AH14" s="17"/>
      <c r="AI14" s="48"/>
      <c r="AJ14" s="5"/>
      <c r="AK14" s="5"/>
      <c r="AM14" s="5"/>
      <c r="AN14" s="5"/>
      <c r="AO14" s="5"/>
      <c r="AP14" s="5"/>
      <c r="AQ14" s="5"/>
      <c r="AR14" s="5"/>
      <c r="AS14" s="5"/>
    </row>
    <row r="15" spans="1:45">
      <c r="A15" s="2" t="s">
        <v>122</v>
      </c>
      <c r="B15" s="9">
        <v>40282</v>
      </c>
      <c r="C15" s="3" t="s">
        <v>92</v>
      </c>
      <c r="D15" s="19" t="s">
        <v>93</v>
      </c>
      <c r="E15" s="25">
        <v>0.7</v>
      </c>
      <c r="F15" s="25" t="s">
        <v>95</v>
      </c>
      <c r="G15" s="45">
        <v>0.26</v>
      </c>
      <c r="H15" s="25" t="s">
        <v>117</v>
      </c>
      <c r="I15" s="25" t="s">
        <v>96</v>
      </c>
      <c r="J15" s="25" t="s">
        <v>93</v>
      </c>
      <c r="K15" s="25" t="s">
        <v>97</v>
      </c>
      <c r="L15" s="25" t="s">
        <v>93</v>
      </c>
      <c r="M15" s="19" t="s">
        <v>93</v>
      </c>
      <c r="N15" s="25" t="s">
        <v>99</v>
      </c>
      <c r="O15" s="19" t="s">
        <v>97</v>
      </c>
      <c r="P15" s="25" t="s">
        <v>98</v>
      </c>
      <c r="Q15" s="25" t="s">
        <v>97</v>
      </c>
      <c r="R15" s="45" t="s">
        <v>118</v>
      </c>
      <c r="S15" s="25" t="s">
        <v>97</v>
      </c>
      <c r="T15" s="45" t="s">
        <v>97</v>
      </c>
      <c r="U15" s="25" t="s">
        <v>97</v>
      </c>
      <c r="V15" s="25" t="s">
        <v>97</v>
      </c>
      <c r="W15" s="45" t="s">
        <v>95</v>
      </c>
      <c r="X15" s="19">
        <v>8.2000000000000003E-2</v>
      </c>
      <c r="Y15" s="25" t="s">
        <v>95</v>
      </c>
      <c r="Z15" s="19" t="s">
        <v>100</v>
      </c>
      <c r="AA15" s="25" t="s">
        <v>119</v>
      </c>
      <c r="AB15" s="25" t="s">
        <v>96</v>
      </c>
      <c r="AC15" s="25" t="s">
        <v>97</v>
      </c>
      <c r="AD15" s="25" t="s">
        <v>94</v>
      </c>
      <c r="AE15" s="25" t="s">
        <v>102</v>
      </c>
      <c r="AF15" s="19" t="s">
        <v>102</v>
      </c>
      <c r="AG15" s="25" t="s">
        <v>103</v>
      </c>
      <c r="AH15" s="45">
        <v>0.5</v>
      </c>
      <c r="AI15" s="27" t="s">
        <v>99</v>
      </c>
      <c r="AL15" s="5"/>
    </row>
    <row r="16" spans="1:45">
      <c r="A16" s="356" t="s">
        <v>110</v>
      </c>
      <c r="B16" s="357"/>
      <c r="C16" s="358"/>
      <c r="D16" s="29" t="s">
        <v>93</v>
      </c>
      <c r="E16" s="29" t="s">
        <v>103</v>
      </c>
      <c r="F16" s="29" t="s">
        <v>95</v>
      </c>
      <c r="G16" s="29" t="s">
        <v>95</v>
      </c>
      <c r="H16" s="29" t="s">
        <v>112</v>
      </c>
      <c r="I16" s="29" t="s">
        <v>96</v>
      </c>
      <c r="J16" s="29" t="s">
        <v>93</v>
      </c>
      <c r="K16" s="29" t="s">
        <v>97</v>
      </c>
      <c r="L16" s="29" t="s">
        <v>93</v>
      </c>
      <c r="M16" s="29" t="s">
        <v>93</v>
      </c>
      <c r="N16" s="29" t="s">
        <v>99</v>
      </c>
      <c r="O16" s="29" t="s">
        <v>97</v>
      </c>
      <c r="P16" s="29" t="s">
        <v>113</v>
      </c>
      <c r="Q16" s="29" t="s">
        <v>97</v>
      </c>
      <c r="R16" s="29" t="s">
        <v>94</v>
      </c>
      <c r="S16" s="29" t="s">
        <v>97</v>
      </c>
      <c r="T16" s="29" t="s">
        <v>97</v>
      </c>
      <c r="U16" s="29" t="s">
        <v>97</v>
      </c>
      <c r="V16" s="29" t="s">
        <v>97</v>
      </c>
      <c r="W16" s="29" t="s">
        <v>95</v>
      </c>
      <c r="X16" s="29" t="s">
        <v>93</v>
      </c>
      <c r="Y16" s="29" t="s">
        <v>95</v>
      </c>
      <c r="Z16" s="29" t="s">
        <v>100</v>
      </c>
      <c r="AA16" s="29" t="s">
        <v>114</v>
      </c>
      <c r="AB16" s="29" t="s">
        <v>96</v>
      </c>
      <c r="AC16" s="29" t="s">
        <v>97</v>
      </c>
      <c r="AD16" s="29" t="s">
        <v>94</v>
      </c>
      <c r="AE16" s="29" t="s">
        <v>102</v>
      </c>
      <c r="AF16" s="29" t="s">
        <v>102</v>
      </c>
      <c r="AG16" s="29" t="s">
        <v>103</v>
      </c>
      <c r="AH16" s="29" t="s">
        <v>99</v>
      </c>
      <c r="AI16" s="31" t="s">
        <v>99</v>
      </c>
      <c r="AL16" s="5"/>
    </row>
    <row r="17" spans="1:45">
      <c r="A17" s="359" t="s">
        <v>115</v>
      </c>
      <c r="B17" s="360"/>
      <c r="C17" s="361"/>
      <c r="D17" s="32">
        <f t="shared" ref="D17:P17" si="10">(IF((MID(D15,1,1))="&lt;",MID(D15,2,6),D15))/(IF((MID(D16,1,1))="&lt;",MID(D16,2,6),D16))</f>
        <v>1</v>
      </c>
      <c r="E17" s="32">
        <f t="shared" si="10"/>
        <v>3.4999999999999996</v>
      </c>
      <c r="F17" s="32">
        <f t="shared" si="10"/>
        <v>1</v>
      </c>
      <c r="G17" s="32">
        <f t="shared" si="10"/>
        <v>13</v>
      </c>
      <c r="H17" s="32">
        <f t="shared" si="10"/>
        <v>1</v>
      </c>
      <c r="I17" s="32">
        <f t="shared" si="10"/>
        <v>1</v>
      </c>
      <c r="J17" s="32">
        <f t="shared" si="10"/>
        <v>1</v>
      </c>
      <c r="K17" s="32">
        <f t="shared" si="10"/>
        <v>1</v>
      </c>
      <c r="L17" s="32">
        <f t="shared" si="10"/>
        <v>1</v>
      </c>
      <c r="M17" s="32">
        <f t="shared" si="10"/>
        <v>1</v>
      </c>
      <c r="N17" s="32">
        <f t="shared" si="10"/>
        <v>1</v>
      </c>
      <c r="O17" s="32">
        <f t="shared" si="10"/>
        <v>1</v>
      </c>
      <c r="P17" s="32">
        <f t="shared" si="10"/>
        <v>1</v>
      </c>
      <c r="Q17" s="32">
        <f t="shared" ref="Q17:Y17" si="11">(IF((MID(Q15,1,1))="&lt;",MID(Q15,2,6),Q15))/(IF((MID(Q16,1,1))="&lt;",MID(Q16,2,6),Q16))</f>
        <v>1</v>
      </c>
      <c r="R17" s="32">
        <f t="shared" si="11"/>
        <v>1E-3</v>
      </c>
      <c r="S17" s="32">
        <f t="shared" si="11"/>
        <v>1</v>
      </c>
      <c r="T17" s="32">
        <f t="shared" si="11"/>
        <v>1</v>
      </c>
      <c r="U17" s="32">
        <f t="shared" si="11"/>
        <v>1</v>
      </c>
      <c r="V17" s="32">
        <f t="shared" si="11"/>
        <v>1</v>
      </c>
      <c r="W17" s="32">
        <f t="shared" si="11"/>
        <v>1</v>
      </c>
      <c r="X17" s="32">
        <f t="shared" si="11"/>
        <v>16.399999999999999</v>
      </c>
      <c r="Y17" s="32">
        <f t="shared" si="11"/>
        <v>1</v>
      </c>
      <c r="Z17" s="32">
        <f t="shared" ref="Z17:AC17" si="12">(IF((MID(Z15,1,1))="&lt;",MID(Z15,2,6),Z15))/(IF((MID(Z16,1,1))="&lt;",MID(Z16,2,6),Z16))</f>
        <v>1</v>
      </c>
      <c r="AA17" s="32">
        <f t="shared" si="12"/>
        <v>1</v>
      </c>
      <c r="AB17" s="32">
        <f t="shared" si="12"/>
        <v>1</v>
      </c>
      <c r="AC17" s="32">
        <f t="shared" si="12"/>
        <v>1</v>
      </c>
      <c r="AD17" s="32">
        <f t="shared" ref="AD17:AI17" si="13">(IF((MID(AD15,1,1))="&lt;",MID(AD15,2,6),AD15))/(IF((MID(AD16,1,1))="&lt;",MID(AD16,2,6),AD16))</f>
        <v>1</v>
      </c>
      <c r="AE17" s="32">
        <f t="shared" si="13"/>
        <v>1</v>
      </c>
      <c r="AF17" s="32">
        <f t="shared" si="13"/>
        <v>1</v>
      </c>
      <c r="AG17" s="32">
        <f t="shared" si="13"/>
        <v>1</v>
      </c>
      <c r="AH17" s="32">
        <f t="shared" si="13"/>
        <v>5</v>
      </c>
      <c r="AI17" s="49">
        <f t="shared" si="13"/>
        <v>1</v>
      </c>
      <c r="AL17" s="5"/>
    </row>
    <row r="18" spans="1:45" ht="120.75" customHeight="1">
      <c r="A18" s="362" t="s">
        <v>104</v>
      </c>
      <c r="B18" s="363"/>
      <c r="C18" s="364"/>
      <c r="D18" s="16"/>
      <c r="E18" s="16"/>
      <c r="F18" s="16"/>
      <c r="G18" s="16" t="s">
        <v>152</v>
      </c>
      <c r="H18" s="16"/>
      <c r="I18" s="16"/>
      <c r="J18" s="16"/>
      <c r="K18" s="16"/>
      <c r="L18" s="16"/>
      <c r="M18" s="16"/>
      <c r="N18" s="16"/>
      <c r="O18" s="42"/>
      <c r="P18" s="42"/>
      <c r="Q18" s="42"/>
      <c r="R18" s="42"/>
      <c r="S18" s="42"/>
      <c r="T18" s="42"/>
      <c r="U18" s="42"/>
      <c r="V18" s="42"/>
      <c r="W18" s="42"/>
      <c r="X18" s="16" t="s">
        <v>150</v>
      </c>
      <c r="Y18" s="42"/>
      <c r="Z18" s="42"/>
      <c r="AA18" s="42"/>
      <c r="AB18" s="42"/>
      <c r="AC18" s="42"/>
      <c r="AD18" s="42"/>
      <c r="AE18" s="42"/>
      <c r="AF18" s="42"/>
      <c r="AG18" s="42"/>
      <c r="AH18" s="78" t="s">
        <v>150</v>
      </c>
      <c r="AI18" s="46"/>
      <c r="AJ18" s="5"/>
      <c r="AK18" s="5"/>
      <c r="AM18" s="5"/>
      <c r="AN18" s="5"/>
      <c r="AO18" s="5"/>
      <c r="AP18" s="5"/>
      <c r="AQ18" s="5"/>
      <c r="AR18" s="5"/>
      <c r="AS18" s="5"/>
    </row>
    <row r="19" spans="1:45">
      <c r="A19" s="365" t="s">
        <v>106</v>
      </c>
      <c r="B19" s="366"/>
      <c r="C19" s="367"/>
      <c r="D19" s="7"/>
      <c r="E19" s="7"/>
      <c r="F19" s="7"/>
      <c r="G19" s="63" t="s">
        <v>107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55" t="s">
        <v>107</v>
      </c>
      <c r="Y19" s="7"/>
      <c r="Z19" s="7"/>
      <c r="AA19" s="7"/>
      <c r="AB19" s="7"/>
      <c r="AC19" s="7"/>
      <c r="AD19" s="7"/>
      <c r="AE19" s="7"/>
      <c r="AF19" s="7"/>
      <c r="AG19" s="7"/>
      <c r="AH19" s="59" t="s">
        <v>107</v>
      </c>
      <c r="AI19" s="8"/>
      <c r="AJ19" s="5"/>
      <c r="AK19" s="5"/>
      <c r="AM19" s="5"/>
      <c r="AN19" s="5"/>
      <c r="AO19" s="5"/>
      <c r="AP19" s="5"/>
      <c r="AQ19" s="5"/>
      <c r="AR19" s="5"/>
      <c r="AS19" s="5"/>
    </row>
    <row r="20" spans="1:45" ht="15.75" thickBot="1">
      <c r="A20" s="368" t="s">
        <v>108</v>
      </c>
      <c r="B20" s="369"/>
      <c r="C20" s="370"/>
      <c r="D20" s="37"/>
      <c r="E20" s="43"/>
      <c r="F20" s="37"/>
      <c r="G20" s="64" t="s">
        <v>123</v>
      </c>
      <c r="H20" s="37"/>
      <c r="I20" s="37"/>
      <c r="J20" s="36"/>
      <c r="K20" s="36"/>
      <c r="L20" s="37"/>
      <c r="M20" s="37"/>
      <c r="N20" s="37"/>
      <c r="O20" s="47"/>
      <c r="P20" s="47"/>
      <c r="Q20" s="47"/>
      <c r="R20" s="47"/>
      <c r="S20" s="47"/>
      <c r="T20" s="47"/>
      <c r="U20" s="47"/>
      <c r="V20" s="47"/>
      <c r="W20" s="47"/>
      <c r="X20" s="56" t="s">
        <v>146</v>
      </c>
      <c r="Y20" s="47"/>
      <c r="Z20" s="47"/>
      <c r="AA20" s="47"/>
      <c r="AB20" s="47"/>
      <c r="AC20" s="47"/>
      <c r="AD20" s="47"/>
      <c r="AE20" s="47"/>
      <c r="AF20" s="47"/>
      <c r="AG20" s="47"/>
      <c r="AH20" s="60" t="s">
        <v>146</v>
      </c>
      <c r="AI20" s="48"/>
      <c r="AJ20" s="5"/>
      <c r="AK20" s="5"/>
      <c r="AM20" s="5"/>
      <c r="AN20" s="5"/>
      <c r="AO20" s="5"/>
      <c r="AP20" s="5"/>
      <c r="AQ20" s="5"/>
      <c r="AR20" s="5"/>
      <c r="AS20" s="5"/>
    </row>
    <row r="21" spans="1:45">
      <c r="A21" s="2" t="s">
        <v>126</v>
      </c>
      <c r="B21" s="9">
        <v>40301</v>
      </c>
      <c r="C21" s="3" t="s">
        <v>92</v>
      </c>
      <c r="D21" s="19" t="s">
        <v>93</v>
      </c>
      <c r="E21" s="25">
        <v>2.7</v>
      </c>
      <c r="F21" s="25" t="s">
        <v>95</v>
      </c>
      <c r="G21" s="45">
        <v>0.36</v>
      </c>
      <c r="H21" s="25" t="s">
        <v>117</v>
      </c>
      <c r="I21" s="25" t="s">
        <v>96</v>
      </c>
      <c r="J21" s="25" t="s">
        <v>93</v>
      </c>
      <c r="K21" s="25" t="s">
        <v>97</v>
      </c>
      <c r="L21" s="25">
        <v>8.0000000000000002E-3</v>
      </c>
      <c r="M21" s="19" t="s">
        <v>93</v>
      </c>
      <c r="N21" s="25" t="s">
        <v>99</v>
      </c>
      <c r="O21" s="19">
        <v>0.1</v>
      </c>
      <c r="P21" s="25">
        <v>5</v>
      </c>
      <c r="Q21" s="25" t="s">
        <v>97</v>
      </c>
      <c r="R21" s="45" t="s">
        <v>118</v>
      </c>
      <c r="S21" s="25" t="s">
        <v>97</v>
      </c>
      <c r="T21" s="45">
        <v>0.51</v>
      </c>
      <c r="U21" s="25" t="s">
        <v>97</v>
      </c>
      <c r="V21" s="25" t="s">
        <v>97</v>
      </c>
      <c r="W21" s="45">
        <v>0.05</v>
      </c>
      <c r="X21" s="19">
        <v>0.70099999999999996</v>
      </c>
      <c r="Y21" s="25" t="s">
        <v>95</v>
      </c>
      <c r="Z21" s="19" t="s">
        <v>100</v>
      </c>
      <c r="AA21" s="25" t="s">
        <v>119</v>
      </c>
      <c r="AB21" s="25">
        <v>0.02</v>
      </c>
      <c r="AC21" s="25">
        <v>0.12</v>
      </c>
      <c r="AD21" s="25" t="s">
        <v>94</v>
      </c>
      <c r="AE21" s="25" t="s">
        <v>102</v>
      </c>
      <c r="AF21" s="19">
        <v>5.0000000000000001E-3</v>
      </c>
      <c r="AG21" s="25" t="s">
        <v>103</v>
      </c>
      <c r="AH21" s="45">
        <v>3.5</v>
      </c>
      <c r="AI21" s="27" t="s">
        <v>99</v>
      </c>
      <c r="AL21" s="5"/>
    </row>
    <row r="22" spans="1:45">
      <c r="A22" s="356" t="s">
        <v>110</v>
      </c>
      <c r="B22" s="357"/>
      <c r="C22" s="358"/>
      <c r="D22" s="29" t="s">
        <v>93</v>
      </c>
      <c r="E22" s="29" t="s">
        <v>103</v>
      </c>
      <c r="F22" s="29" t="s">
        <v>95</v>
      </c>
      <c r="G22" s="29" t="s">
        <v>95</v>
      </c>
      <c r="H22" s="29" t="s">
        <v>112</v>
      </c>
      <c r="I22" s="29" t="s">
        <v>96</v>
      </c>
      <c r="J22" s="29" t="s">
        <v>93</v>
      </c>
      <c r="K22" s="29" t="s">
        <v>97</v>
      </c>
      <c r="L22" s="29" t="s">
        <v>93</v>
      </c>
      <c r="M22" s="29" t="s">
        <v>93</v>
      </c>
      <c r="N22" s="29" t="s">
        <v>99</v>
      </c>
      <c r="O22" s="29" t="s">
        <v>97</v>
      </c>
      <c r="P22" s="29" t="s">
        <v>113</v>
      </c>
      <c r="Q22" s="29" t="s">
        <v>97</v>
      </c>
      <c r="R22" s="29" t="s">
        <v>94</v>
      </c>
      <c r="S22" s="29" t="s">
        <v>97</v>
      </c>
      <c r="T22" s="29" t="s">
        <v>97</v>
      </c>
      <c r="U22" s="29" t="s">
        <v>97</v>
      </c>
      <c r="V22" s="29" t="s">
        <v>97</v>
      </c>
      <c r="W22" s="29" t="s">
        <v>95</v>
      </c>
      <c r="X22" s="29" t="s">
        <v>93</v>
      </c>
      <c r="Y22" s="29" t="s">
        <v>95</v>
      </c>
      <c r="Z22" s="29" t="s">
        <v>100</v>
      </c>
      <c r="AA22" s="29" t="s">
        <v>114</v>
      </c>
      <c r="AB22" s="29" t="s">
        <v>96</v>
      </c>
      <c r="AC22" s="29" t="s">
        <v>97</v>
      </c>
      <c r="AD22" s="29" t="s">
        <v>94</v>
      </c>
      <c r="AE22" s="29" t="s">
        <v>102</v>
      </c>
      <c r="AF22" s="29" t="s">
        <v>102</v>
      </c>
      <c r="AG22" s="29" t="s">
        <v>103</v>
      </c>
      <c r="AH22" s="29" t="s">
        <v>99</v>
      </c>
      <c r="AI22" s="31" t="s">
        <v>99</v>
      </c>
      <c r="AL22" s="5"/>
    </row>
    <row r="23" spans="1:45">
      <c r="A23" s="359" t="s">
        <v>115</v>
      </c>
      <c r="B23" s="360"/>
      <c r="C23" s="361"/>
      <c r="D23" s="32">
        <f t="shared" ref="D23:P23" si="14">(IF((MID(D21,1,1))="&lt;",MID(D21,2,6),D21))/(IF((MID(D22,1,1))="&lt;",MID(D22,2,6),D22))</f>
        <v>1</v>
      </c>
      <c r="E23" s="32">
        <f t="shared" si="14"/>
        <v>13.5</v>
      </c>
      <c r="F23" s="32">
        <f t="shared" si="14"/>
        <v>1</v>
      </c>
      <c r="G23" s="32">
        <f t="shared" si="14"/>
        <v>18</v>
      </c>
      <c r="H23" s="32">
        <f t="shared" si="14"/>
        <v>1</v>
      </c>
      <c r="I23" s="32">
        <f t="shared" si="14"/>
        <v>1</v>
      </c>
      <c r="J23" s="32">
        <f t="shared" si="14"/>
        <v>1</v>
      </c>
      <c r="K23" s="32">
        <f t="shared" si="14"/>
        <v>1</v>
      </c>
      <c r="L23" s="32">
        <f t="shared" si="14"/>
        <v>1.6</v>
      </c>
      <c r="M23" s="32">
        <f t="shared" si="14"/>
        <v>1</v>
      </c>
      <c r="N23" s="32">
        <f t="shared" si="14"/>
        <v>1</v>
      </c>
      <c r="O23" s="32">
        <f t="shared" si="14"/>
        <v>2</v>
      </c>
      <c r="P23" s="32">
        <f t="shared" si="14"/>
        <v>5</v>
      </c>
      <c r="Q23" s="32">
        <f t="shared" ref="Q23:Y23" si="15">(IF((MID(Q21,1,1))="&lt;",MID(Q21,2,6),Q21))/(IF((MID(Q22,1,1))="&lt;",MID(Q22,2,6),Q22))</f>
        <v>1</v>
      </c>
      <c r="R23" s="32">
        <f t="shared" si="15"/>
        <v>1E-3</v>
      </c>
      <c r="S23" s="32">
        <f t="shared" si="15"/>
        <v>1</v>
      </c>
      <c r="T23" s="32">
        <f t="shared" si="15"/>
        <v>10.199999999999999</v>
      </c>
      <c r="U23" s="32">
        <f t="shared" si="15"/>
        <v>1</v>
      </c>
      <c r="V23" s="32">
        <f t="shared" si="15"/>
        <v>1</v>
      </c>
      <c r="W23" s="32">
        <f t="shared" si="15"/>
        <v>2.5</v>
      </c>
      <c r="X23" s="32">
        <f t="shared" si="15"/>
        <v>140.19999999999999</v>
      </c>
      <c r="Y23" s="32">
        <f t="shared" si="15"/>
        <v>1</v>
      </c>
      <c r="Z23" s="32">
        <f t="shared" ref="Z23:AC23" si="16">(IF((MID(Z21,1,1))="&lt;",MID(Z21,2,6),Z21))/(IF((MID(Z22,1,1))="&lt;",MID(Z22,2,6),Z22))</f>
        <v>1</v>
      </c>
      <c r="AA23" s="32">
        <f t="shared" si="16"/>
        <v>1</v>
      </c>
      <c r="AB23" s="32">
        <f t="shared" si="16"/>
        <v>2</v>
      </c>
      <c r="AC23" s="32">
        <f t="shared" si="16"/>
        <v>2.4</v>
      </c>
      <c r="AD23" s="32">
        <f t="shared" ref="AD23:AI23" si="17">(IF((MID(AD21,1,1))="&lt;",MID(AD21,2,6),AD21))/(IF((MID(AD22,1,1))="&lt;",MID(AD22,2,6),AD22))</f>
        <v>1</v>
      </c>
      <c r="AE23" s="32">
        <f t="shared" si="17"/>
        <v>1</v>
      </c>
      <c r="AF23" s="32">
        <f t="shared" si="17"/>
        <v>2.5</v>
      </c>
      <c r="AG23" s="32">
        <f t="shared" si="17"/>
        <v>1</v>
      </c>
      <c r="AH23" s="32">
        <f t="shared" si="17"/>
        <v>35</v>
      </c>
      <c r="AI23" s="49">
        <f t="shared" si="17"/>
        <v>1</v>
      </c>
      <c r="AL23" s="5"/>
    </row>
    <row r="24" spans="1:45" ht="102">
      <c r="A24" s="362" t="s">
        <v>104</v>
      </c>
      <c r="B24" s="363"/>
      <c r="C24" s="364"/>
      <c r="D24" s="16"/>
      <c r="E24" s="80" t="s">
        <v>152</v>
      </c>
      <c r="F24" s="16"/>
      <c r="G24" s="81" t="s">
        <v>152</v>
      </c>
      <c r="H24" s="16"/>
      <c r="I24" s="16"/>
      <c r="J24" s="16"/>
      <c r="K24" s="16"/>
      <c r="L24" s="16"/>
      <c r="M24" s="16"/>
      <c r="N24" s="16"/>
      <c r="O24" s="42"/>
      <c r="P24" s="82" t="s">
        <v>153</v>
      </c>
      <c r="Q24" s="42"/>
      <c r="R24" s="42"/>
      <c r="S24" s="42"/>
      <c r="T24" s="83" t="s">
        <v>152</v>
      </c>
      <c r="U24" s="42"/>
      <c r="V24" s="42"/>
      <c r="W24" s="42"/>
      <c r="X24" s="84" t="s">
        <v>152</v>
      </c>
      <c r="Y24" s="42"/>
      <c r="Z24" s="42"/>
      <c r="AA24" s="42"/>
      <c r="AB24" s="42"/>
      <c r="AC24" s="42"/>
      <c r="AD24" s="42"/>
      <c r="AE24" s="42"/>
      <c r="AF24" s="42"/>
      <c r="AG24" s="42"/>
      <c r="AH24" s="85" t="s">
        <v>152</v>
      </c>
      <c r="AI24" s="46"/>
      <c r="AJ24" s="5"/>
      <c r="AK24" s="5"/>
      <c r="AM24" s="5"/>
      <c r="AN24" s="5"/>
      <c r="AO24" s="5"/>
      <c r="AP24" s="5"/>
      <c r="AQ24" s="5"/>
      <c r="AR24" s="5"/>
      <c r="AS24" s="5"/>
    </row>
    <row r="25" spans="1:45">
      <c r="A25" s="365" t="s">
        <v>106</v>
      </c>
      <c r="B25" s="366"/>
      <c r="C25" s="367"/>
      <c r="D25" s="7"/>
      <c r="E25" s="61" t="s">
        <v>107</v>
      </c>
      <c r="F25" s="7"/>
      <c r="G25" s="65" t="s">
        <v>107</v>
      </c>
      <c r="H25" s="7"/>
      <c r="I25" s="7"/>
      <c r="J25" s="7"/>
      <c r="K25" s="7"/>
      <c r="L25" s="7"/>
      <c r="M25" s="7"/>
      <c r="N25" s="7"/>
      <c r="O25" s="7"/>
      <c r="P25" s="7" t="s">
        <v>107</v>
      </c>
      <c r="Q25" s="7"/>
      <c r="R25" s="7"/>
      <c r="S25" s="7"/>
      <c r="T25" s="67" t="s">
        <v>107</v>
      </c>
      <c r="U25" s="7"/>
      <c r="V25" s="7"/>
      <c r="W25" s="7"/>
      <c r="X25" s="7" t="s">
        <v>107</v>
      </c>
      <c r="Y25" s="7"/>
      <c r="Z25" s="7"/>
      <c r="AA25" s="7"/>
      <c r="AB25" s="7"/>
      <c r="AC25" s="7"/>
      <c r="AD25" s="7"/>
      <c r="AE25" s="7"/>
      <c r="AF25" s="7"/>
      <c r="AG25" s="7"/>
      <c r="AH25" s="69" t="s">
        <v>107</v>
      </c>
      <c r="AI25" s="8"/>
      <c r="AJ25" s="5"/>
      <c r="AK25" s="5"/>
      <c r="AM25" s="5"/>
      <c r="AN25" s="5"/>
      <c r="AO25" s="5"/>
      <c r="AP25" s="5"/>
      <c r="AQ25" s="5"/>
      <c r="AR25" s="5"/>
      <c r="AS25" s="5"/>
    </row>
    <row r="26" spans="1:45" ht="15.75" thickBot="1">
      <c r="A26" s="368" t="s">
        <v>108</v>
      </c>
      <c r="B26" s="369"/>
      <c r="C26" s="370"/>
      <c r="D26" s="37"/>
      <c r="E26" s="62" t="s">
        <v>123</v>
      </c>
      <c r="F26" s="37"/>
      <c r="G26" s="66" t="s">
        <v>123</v>
      </c>
      <c r="H26" s="37"/>
      <c r="I26" s="37"/>
      <c r="J26" s="36"/>
      <c r="K26" s="36"/>
      <c r="L26" s="37"/>
      <c r="M26" s="37"/>
      <c r="N26" s="37"/>
      <c r="O26" s="47"/>
      <c r="P26" s="17" t="s">
        <v>124</v>
      </c>
      <c r="Q26" s="47"/>
      <c r="R26" s="47"/>
      <c r="S26" s="47"/>
      <c r="T26" s="68" t="s">
        <v>123</v>
      </c>
      <c r="U26" s="47"/>
      <c r="V26" s="47"/>
      <c r="W26" s="47"/>
      <c r="X26" s="17" t="s">
        <v>123</v>
      </c>
      <c r="Y26" s="47"/>
      <c r="Z26" s="47"/>
      <c r="AA26" s="47"/>
      <c r="AB26" s="47"/>
      <c r="AC26" s="47"/>
      <c r="AD26" s="47"/>
      <c r="AE26" s="47"/>
      <c r="AF26" s="47"/>
      <c r="AG26" s="47"/>
      <c r="AH26" s="70" t="s">
        <v>123</v>
      </c>
      <c r="AI26" s="48"/>
      <c r="AJ26" s="5"/>
      <c r="AK26" s="5"/>
      <c r="AM26" s="5"/>
      <c r="AN26" s="5"/>
      <c r="AO26" s="5"/>
      <c r="AP26" s="5"/>
      <c r="AQ26" s="5"/>
      <c r="AR26" s="5"/>
      <c r="AS26" s="5"/>
    </row>
    <row r="27" spans="1:45">
      <c r="A27" s="2" t="s">
        <v>130</v>
      </c>
      <c r="B27" s="9">
        <v>40333.704861111109</v>
      </c>
      <c r="C27" s="3" t="s">
        <v>92</v>
      </c>
      <c r="D27" s="19" t="s">
        <v>93</v>
      </c>
      <c r="E27" s="25">
        <v>1.1000000000000001</v>
      </c>
      <c r="F27" s="25" t="s">
        <v>95</v>
      </c>
      <c r="G27" s="45">
        <v>0.06</v>
      </c>
      <c r="H27" s="25" t="s">
        <v>112</v>
      </c>
      <c r="I27" s="25" t="s">
        <v>96</v>
      </c>
      <c r="J27" s="25">
        <v>1.7000000000000001E-2</v>
      </c>
      <c r="K27" s="25" t="s">
        <v>97</v>
      </c>
      <c r="L27" s="25" t="s">
        <v>93</v>
      </c>
      <c r="M27" s="19" t="s">
        <v>93</v>
      </c>
      <c r="N27" s="25" t="s">
        <v>99</v>
      </c>
      <c r="O27" s="19">
        <v>0.06</v>
      </c>
      <c r="P27" s="25" t="s">
        <v>113</v>
      </c>
      <c r="Q27" s="25" t="s">
        <v>97</v>
      </c>
      <c r="R27" s="45" t="s">
        <v>118</v>
      </c>
      <c r="S27" s="25" t="s">
        <v>97</v>
      </c>
      <c r="T27" s="45">
        <v>0.08</v>
      </c>
      <c r="U27" s="25" t="s">
        <v>97</v>
      </c>
      <c r="V27" s="25" t="s">
        <v>97</v>
      </c>
      <c r="W27" s="45">
        <v>0.03</v>
      </c>
      <c r="X27" s="19">
        <v>6.7000000000000004E-2</v>
      </c>
      <c r="Y27" s="25" t="s">
        <v>95</v>
      </c>
      <c r="Z27" s="19" t="s">
        <v>100</v>
      </c>
      <c r="AA27" s="25" t="s">
        <v>114</v>
      </c>
      <c r="AB27" s="25" t="s">
        <v>96</v>
      </c>
      <c r="AC27" s="25">
        <v>0.06</v>
      </c>
      <c r="AD27" s="25" t="s">
        <v>94</v>
      </c>
      <c r="AE27" s="25" t="s">
        <v>102</v>
      </c>
      <c r="AF27" s="19" t="s">
        <v>102</v>
      </c>
      <c r="AG27" s="25" t="s">
        <v>103</v>
      </c>
      <c r="AH27" s="45">
        <v>0.7</v>
      </c>
      <c r="AI27" s="27" t="s">
        <v>99</v>
      </c>
      <c r="AL27" s="5"/>
    </row>
    <row r="28" spans="1:45">
      <c r="A28" s="356" t="s">
        <v>110</v>
      </c>
      <c r="B28" s="357"/>
      <c r="C28" s="358"/>
      <c r="D28" s="29" t="s">
        <v>93</v>
      </c>
      <c r="E28" s="29" t="s">
        <v>103</v>
      </c>
      <c r="F28" s="29" t="s">
        <v>95</v>
      </c>
      <c r="G28" s="29" t="s">
        <v>95</v>
      </c>
      <c r="H28" s="29" t="s">
        <v>112</v>
      </c>
      <c r="I28" s="29" t="s">
        <v>96</v>
      </c>
      <c r="J28" s="29" t="s">
        <v>93</v>
      </c>
      <c r="K28" s="29" t="s">
        <v>97</v>
      </c>
      <c r="L28" s="29" t="s">
        <v>93</v>
      </c>
      <c r="M28" s="29" t="s">
        <v>93</v>
      </c>
      <c r="N28" s="29" t="s">
        <v>99</v>
      </c>
      <c r="O28" s="29" t="s">
        <v>97</v>
      </c>
      <c r="P28" s="29" t="s">
        <v>113</v>
      </c>
      <c r="Q28" s="29" t="s">
        <v>97</v>
      </c>
      <c r="R28" s="29" t="s">
        <v>94</v>
      </c>
      <c r="S28" s="29" t="s">
        <v>97</v>
      </c>
      <c r="T28" s="29" t="s">
        <v>97</v>
      </c>
      <c r="U28" s="29" t="s">
        <v>97</v>
      </c>
      <c r="V28" s="29" t="s">
        <v>97</v>
      </c>
      <c r="W28" s="29" t="s">
        <v>95</v>
      </c>
      <c r="X28" s="29" t="s">
        <v>93</v>
      </c>
      <c r="Y28" s="29" t="s">
        <v>95</v>
      </c>
      <c r="Z28" s="29" t="s">
        <v>100</v>
      </c>
      <c r="AA28" s="29" t="s">
        <v>114</v>
      </c>
      <c r="AB28" s="29" t="s">
        <v>96</v>
      </c>
      <c r="AC28" s="29" t="s">
        <v>97</v>
      </c>
      <c r="AD28" s="29" t="s">
        <v>94</v>
      </c>
      <c r="AE28" s="29" t="s">
        <v>102</v>
      </c>
      <c r="AF28" s="29" t="s">
        <v>102</v>
      </c>
      <c r="AG28" s="29" t="s">
        <v>103</v>
      </c>
      <c r="AH28" s="29" t="s">
        <v>99</v>
      </c>
      <c r="AI28" s="31" t="s">
        <v>99</v>
      </c>
      <c r="AL28" s="12"/>
    </row>
    <row r="29" spans="1:45">
      <c r="A29" s="359" t="s">
        <v>115</v>
      </c>
      <c r="B29" s="360"/>
      <c r="C29" s="361"/>
      <c r="D29" s="32">
        <f t="shared" ref="D29:AI29" si="18">(IF((MID(D27,1,1))="&lt;",MID(D27,2,6),D27))/(IF((MID(D28,1,1))="&lt;",MID(D28,2,6),D28))</f>
        <v>1</v>
      </c>
      <c r="E29" s="32">
        <f t="shared" si="18"/>
        <v>5.5</v>
      </c>
      <c r="F29" s="32">
        <f t="shared" si="18"/>
        <v>1</v>
      </c>
      <c r="G29" s="32">
        <f t="shared" si="18"/>
        <v>3</v>
      </c>
      <c r="H29" s="32">
        <f t="shared" si="18"/>
        <v>1</v>
      </c>
      <c r="I29" s="32">
        <f t="shared" si="18"/>
        <v>1</v>
      </c>
      <c r="J29" s="32">
        <f t="shared" si="18"/>
        <v>3.4000000000000004</v>
      </c>
      <c r="K29" s="32">
        <f t="shared" si="18"/>
        <v>1</v>
      </c>
      <c r="L29" s="32">
        <f t="shared" si="18"/>
        <v>1</v>
      </c>
      <c r="M29" s="32">
        <f t="shared" si="18"/>
        <v>1</v>
      </c>
      <c r="N29" s="32">
        <f t="shared" si="18"/>
        <v>1</v>
      </c>
      <c r="O29" s="32">
        <f t="shared" si="18"/>
        <v>1.2</v>
      </c>
      <c r="P29" s="32">
        <f t="shared" si="18"/>
        <v>1</v>
      </c>
      <c r="Q29" s="32">
        <f t="shared" si="18"/>
        <v>1</v>
      </c>
      <c r="R29" s="32">
        <f t="shared" si="18"/>
        <v>1E-3</v>
      </c>
      <c r="S29" s="32">
        <f t="shared" si="18"/>
        <v>1</v>
      </c>
      <c r="T29" s="32">
        <f t="shared" si="18"/>
        <v>1.5999999999999999</v>
      </c>
      <c r="U29" s="32">
        <f t="shared" si="18"/>
        <v>1</v>
      </c>
      <c r="V29" s="32">
        <f t="shared" si="18"/>
        <v>1</v>
      </c>
      <c r="W29" s="32">
        <f t="shared" si="18"/>
        <v>1.5</v>
      </c>
      <c r="X29" s="32">
        <f t="shared" si="18"/>
        <v>13.4</v>
      </c>
      <c r="Y29" s="32">
        <f t="shared" si="18"/>
        <v>1</v>
      </c>
      <c r="Z29" s="32">
        <f t="shared" si="18"/>
        <v>1</v>
      </c>
      <c r="AA29" s="32">
        <f t="shared" si="18"/>
        <v>1</v>
      </c>
      <c r="AB29" s="32">
        <f t="shared" si="18"/>
        <v>1</v>
      </c>
      <c r="AC29" s="32">
        <f t="shared" si="18"/>
        <v>1.2</v>
      </c>
      <c r="AD29" s="32">
        <f t="shared" si="18"/>
        <v>1</v>
      </c>
      <c r="AE29" s="32">
        <f t="shared" si="18"/>
        <v>1</v>
      </c>
      <c r="AF29" s="32">
        <f t="shared" si="18"/>
        <v>1</v>
      </c>
      <c r="AG29" s="32">
        <f t="shared" si="18"/>
        <v>1</v>
      </c>
      <c r="AH29" s="32">
        <f t="shared" si="18"/>
        <v>6.9999999999999991</v>
      </c>
      <c r="AI29" s="49">
        <f t="shared" si="18"/>
        <v>1</v>
      </c>
      <c r="AL29" s="5"/>
    </row>
    <row r="30" spans="1:45" ht="76.5">
      <c r="A30" s="362" t="s">
        <v>104</v>
      </c>
      <c r="B30" s="363"/>
      <c r="C30" s="364"/>
      <c r="D30" s="16"/>
      <c r="E30" s="87" t="s">
        <v>150</v>
      </c>
      <c r="F30" s="16"/>
      <c r="G30" s="16"/>
      <c r="H30" s="16"/>
      <c r="I30" s="16"/>
      <c r="J30" s="16"/>
      <c r="K30" s="16"/>
      <c r="L30" s="16"/>
      <c r="M30" s="16"/>
      <c r="N30" s="16"/>
      <c r="O30" s="42"/>
      <c r="P30" s="42"/>
      <c r="Q30" s="42"/>
      <c r="R30" s="42"/>
      <c r="S30" s="42"/>
      <c r="T30" s="42"/>
      <c r="U30" s="42"/>
      <c r="V30" s="42"/>
      <c r="W30" s="42"/>
      <c r="X30" s="88" t="s">
        <v>151</v>
      </c>
      <c r="Y30" s="42"/>
      <c r="Z30" s="42"/>
      <c r="AA30" s="42"/>
      <c r="AB30" s="42"/>
      <c r="AC30" s="42"/>
      <c r="AD30" s="42"/>
      <c r="AE30" s="42"/>
      <c r="AF30" s="42"/>
      <c r="AG30" s="42"/>
      <c r="AH30" s="89" t="s">
        <v>150</v>
      </c>
      <c r="AI30" s="46"/>
      <c r="AJ30" s="5"/>
      <c r="AK30" s="5"/>
      <c r="AM30" s="5"/>
      <c r="AN30" s="5"/>
      <c r="AO30" s="5"/>
      <c r="AP30" s="5"/>
      <c r="AQ30" s="5"/>
      <c r="AR30" s="5"/>
      <c r="AS30" s="5"/>
    </row>
    <row r="31" spans="1:45" s="6" customFormat="1">
      <c r="A31" s="365" t="s">
        <v>106</v>
      </c>
      <c r="B31" s="366"/>
      <c r="C31" s="367"/>
      <c r="D31" s="7"/>
      <c r="E31" s="86" t="s">
        <v>107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 t="s">
        <v>107</v>
      </c>
      <c r="Y31" s="7"/>
      <c r="Z31" s="7"/>
      <c r="AA31" s="7"/>
      <c r="AB31" s="7"/>
      <c r="AC31" s="7"/>
      <c r="AD31" s="7"/>
      <c r="AE31" s="7"/>
      <c r="AF31" s="7"/>
      <c r="AG31" s="7"/>
      <c r="AH31" s="7" t="s">
        <v>107</v>
      </c>
      <c r="AI31" s="8"/>
      <c r="AJ31" s="12"/>
      <c r="AK31" s="12"/>
      <c r="AL31" s="4"/>
      <c r="AM31" s="12"/>
      <c r="AN31" s="12"/>
      <c r="AO31" s="12"/>
      <c r="AP31" s="12"/>
      <c r="AQ31" s="12"/>
      <c r="AR31" s="12"/>
      <c r="AS31" s="12"/>
    </row>
    <row r="32" spans="1:45" ht="15.75" thickBot="1">
      <c r="A32" s="368" t="s">
        <v>108</v>
      </c>
      <c r="B32" s="369"/>
      <c r="C32" s="370"/>
      <c r="D32" s="37"/>
      <c r="E32" s="87" t="s">
        <v>146</v>
      </c>
      <c r="F32" s="37"/>
      <c r="G32" s="17"/>
      <c r="H32" s="37"/>
      <c r="I32" s="37"/>
      <c r="J32" s="36"/>
      <c r="K32" s="36"/>
      <c r="L32" s="37"/>
      <c r="M32" s="37"/>
      <c r="N32" s="37"/>
      <c r="O32" s="47"/>
      <c r="P32" s="47"/>
      <c r="Q32" s="47"/>
      <c r="R32" s="47"/>
      <c r="S32" s="47"/>
      <c r="T32" s="47"/>
      <c r="U32" s="47"/>
      <c r="V32" s="47"/>
      <c r="W32" s="47"/>
      <c r="X32" s="17" t="s">
        <v>123</v>
      </c>
      <c r="Y32" s="47"/>
      <c r="Z32" s="47"/>
      <c r="AA32" s="47"/>
      <c r="AB32" s="47"/>
      <c r="AC32" s="47"/>
      <c r="AD32" s="47"/>
      <c r="AE32" s="47"/>
      <c r="AF32" s="47"/>
      <c r="AG32" s="47"/>
      <c r="AH32" s="17" t="s">
        <v>123</v>
      </c>
      <c r="AI32" s="48"/>
      <c r="AJ32" s="5"/>
      <c r="AK32" s="5"/>
      <c r="AM32" s="5"/>
      <c r="AN32" s="5"/>
      <c r="AO32" s="5"/>
      <c r="AP32" s="5"/>
      <c r="AQ32" s="5"/>
      <c r="AR32" s="5"/>
      <c r="AS32" s="5"/>
    </row>
    <row r="33" spans="1:45">
      <c r="A33" s="2" t="s">
        <v>127</v>
      </c>
      <c r="B33" s="9" t="s">
        <v>128</v>
      </c>
      <c r="C33" s="3" t="s">
        <v>92</v>
      </c>
      <c r="D33" s="19" t="s">
        <v>93</v>
      </c>
      <c r="E33" s="25">
        <v>0.9</v>
      </c>
      <c r="F33" s="25" t="s">
        <v>95</v>
      </c>
      <c r="G33" s="45">
        <v>0.08</v>
      </c>
      <c r="H33" s="25" t="s">
        <v>112</v>
      </c>
      <c r="I33" s="25" t="s">
        <v>96</v>
      </c>
      <c r="J33" s="25" t="s">
        <v>93</v>
      </c>
      <c r="K33" s="25" t="s">
        <v>97</v>
      </c>
      <c r="L33" s="25" t="s">
        <v>93</v>
      </c>
      <c r="M33" s="19" t="s">
        <v>93</v>
      </c>
      <c r="N33" s="25" t="s">
        <v>99</v>
      </c>
      <c r="O33" s="19">
        <v>0.16</v>
      </c>
      <c r="P33" s="25" t="s">
        <v>113</v>
      </c>
      <c r="Q33" s="25" t="s">
        <v>97</v>
      </c>
      <c r="R33" s="45" t="s">
        <v>118</v>
      </c>
      <c r="S33" s="25" t="s">
        <v>97</v>
      </c>
      <c r="T33" s="45" t="s">
        <v>97</v>
      </c>
      <c r="U33" s="25" t="s">
        <v>97</v>
      </c>
      <c r="V33" s="25" t="s">
        <v>97</v>
      </c>
      <c r="W33" s="45" t="s">
        <v>95</v>
      </c>
      <c r="X33" s="19">
        <v>9.4E-2</v>
      </c>
      <c r="Y33" s="25" t="s">
        <v>95</v>
      </c>
      <c r="Z33" s="19" t="s">
        <v>100</v>
      </c>
      <c r="AA33" s="25" t="s">
        <v>114</v>
      </c>
      <c r="AB33" s="25" t="s">
        <v>96</v>
      </c>
      <c r="AC33" s="25" t="s">
        <v>97</v>
      </c>
      <c r="AD33" s="25" t="s">
        <v>94</v>
      </c>
      <c r="AE33" s="25" t="s">
        <v>102</v>
      </c>
      <c r="AF33" s="19" t="s">
        <v>102</v>
      </c>
      <c r="AG33" s="25" t="s">
        <v>103</v>
      </c>
      <c r="AH33" s="45">
        <v>0.7</v>
      </c>
      <c r="AI33" s="27" t="s">
        <v>99</v>
      </c>
      <c r="AL33" s="5"/>
    </row>
    <row r="34" spans="1:45">
      <c r="A34" s="356" t="s">
        <v>110</v>
      </c>
      <c r="B34" s="357"/>
      <c r="C34" s="358"/>
      <c r="D34" s="29" t="s">
        <v>93</v>
      </c>
      <c r="E34" s="29" t="s">
        <v>103</v>
      </c>
      <c r="F34" s="29" t="s">
        <v>95</v>
      </c>
      <c r="G34" s="29" t="s">
        <v>95</v>
      </c>
      <c r="H34" s="29" t="s">
        <v>112</v>
      </c>
      <c r="I34" s="29" t="s">
        <v>96</v>
      </c>
      <c r="J34" s="29" t="s">
        <v>93</v>
      </c>
      <c r="K34" s="29" t="s">
        <v>97</v>
      </c>
      <c r="L34" s="29" t="s">
        <v>93</v>
      </c>
      <c r="M34" s="29" t="s">
        <v>93</v>
      </c>
      <c r="N34" s="29" t="s">
        <v>99</v>
      </c>
      <c r="O34" s="29" t="s">
        <v>97</v>
      </c>
      <c r="P34" s="29" t="s">
        <v>113</v>
      </c>
      <c r="Q34" s="29" t="s">
        <v>97</v>
      </c>
      <c r="R34" s="29" t="s">
        <v>94</v>
      </c>
      <c r="S34" s="29" t="s">
        <v>97</v>
      </c>
      <c r="T34" s="29" t="s">
        <v>97</v>
      </c>
      <c r="U34" s="29" t="s">
        <v>97</v>
      </c>
      <c r="V34" s="29" t="s">
        <v>97</v>
      </c>
      <c r="W34" s="29" t="s">
        <v>95</v>
      </c>
      <c r="X34" s="29" t="s">
        <v>93</v>
      </c>
      <c r="Y34" s="29" t="s">
        <v>95</v>
      </c>
      <c r="Z34" s="29" t="s">
        <v>100</v>
      </c>
      <c r="AA34" s="29" t="s">
        <v>114</v>
      </c>
      <c r="AB34" s="29" t="s">
        <v>96</v>
      </c>
      <c r="AC34" s="29" t="s">
        <v>97</v>
      </c>
      <c r="AD34" s="29" t="s">
        <v>94</v>
      </c>
      <c r="AE34" s="29" t="s">
        <v>102</v>
      </c>
      <c r="AF34" s="29" t="s">
        <v>102</v>
      </c>
      <c r="AG34" s="29" t="s">
        <v>103</v>
      </c>
      <c r="AH34" s="29" t="s">
        <v>99</v>
      </c>
      <c r="AI34" s="31" t="s">
        <v>99</v>
      </c>
      <c r="AL34" s="5"/>
    </row>
    <row r="35" spans="1:45">
      <c r="A35" s="359" t="s">
        <v>115</v>
      </c>
      <c r="B35" s="360"/>
      <c r="C35" s="361"/>
      <c r="D35" s="32">
        <f t="shared" ref="D35:P35" si="19">(IF((MID(D33,1,1))="&lt;",MID(D33,2,6),D33))/(IF((MID(D34,1,1))="&lt;",MID(D34,2,6),D34))</f>
        <v>1</v>
      </c>
      <c r="E35" s="32">
        <f t="shared" si="19"/>
        <v>4.5</v>
      </c>
      <c r="F35" s="32">
        <f t="shared" si="19"/>
        <v>1</v>
      </c>
      <c r="G35" s="32">
        <f t="shared" si="19"/>
        <v>4</v>
      </c>
      <c r="H35" s="32">
        <f t="shared" si="19"/>
        <v>1</v>
      </c>
      <c r="I35" s="32">
        <f t="shared" si="19"/>
        <v>1</v>
      </c>
      <c r="J35" s="32">
        <f t="shared" si="19"/>
        <v>1</v>
      </c>
      <c r="K35" s="32">
        <f t="shared" si="19"/>
        <v>1</v>
      </c>
      <c r="L35" s="32">
        <f t="shared" si="19"/>
        <v>1</v>
      </c>
      <c r="M35" s="32">
        <f t="shared" si="19"/>
        <v>1</v>
      </c>
      <c r="N35" s="32">
        <f t="shared" si="19"/>
        <v>1</v>
      </c>
      <c r="O35" s="32">
        <f t="shared" si="19"/>
        <v>3.1999999999999997</v>
      </c>
      <c r="P35" s="32">
        <f t="shared" si="19"/>
        <v>1</v>
      </c>
      <c r="Q35" s="32">
        <f t="shared" ref="Q35:Y35" si="20">(IF((MID(Q33,1,1))="&lt;",MID(Q33,2,6),Q33))/(IF((MID(Q34,1,1))="&lt;",MID(Q34,2,6),Q34))</f>
        <v>1</v>
      </c>
      <c r="R35" s="32">
        <f t="shared" si="20"/>
        <v>1E-3</v>
      </c>
      <c r="S35" s="32">
        <f t="shared" si="20"/>
        <v>1</v>
      </c>
      <c r="T35" s="32">
        <f t="shared" si="20"/>
        <v>1</v>
      </c>
      <c r="U35" s="32">
        <f t="shared" si="20"/>
        <v>1</v>
      </c>
      <c r="V35" s="32">
        <f t="shared" si="20"/>
        <v>1</v>
      </c>
      <c r="W35" s="32">
        <f t="shared" si="20"/>
        <v>1</v>
      </c>
      <c r="X35" s="32">
        <f t="shared" si="20"/>
        <v>18.8</v>
      </c>
      <c r="Y35" s="32">
        <f t="shared" si="20"/>
        <v>1</v>
      </c>
      <c r="Z35" s="32">
        <f t="shared" ref="Z35:AC35" si="21">(IF((MID(Z33,1,1))="&lt;",MID(Z33,2,6),Z33))/(IF((MID(Z34,1,1))="&lt;",MID(Z34,2,6),Z34))</f>
        <v>1</v>
      </c>
      <c r="AA35" s="32">
        <f t="shared" si="21"/>
        <v>1</v>
      </c>
      <c r="AB35" s="32">
        <f t="shared" si="21"/>
        <v>1</v>
      </c>
      <c r="AC35" s="32">
        <f t="shared" si="21"/>
        <v>1</v>
      </c>
      <c r="AD35" s="32">
        <f t="shared" ref="AD35:AI35" si="22">(IF((MID(AD33,1,1))="&lt;",MID(AD33,2,6),AD33))/(IF((MID(AD34,1,1))="&lt;",MID(AD34,2,6),AD34))</f>
        <v>1</v>
      </c>
      <c r="AE35" s="32">
        <f t="shared" si="22"/>
        <v>1</v>
      </c>
      <c r="AF35" s="32">
        <f t="shared" si="22"/>
        <v>1</v>
      </c>
      <c r="AG35" s="32">
        <f t="shared" si="22"/>
        <v>1</v>
      </c>
      <c r="AH35" s="32">
        <f t="shared" si="22"/>
        <v>6.9999999999999991</v>
      </c>
      <c r="AI35" s="49">
        <f t="shared" si="22"/>
        <v>1</v>
      </c>
      <c r="AL35" s="5"/>
    </row>
    <row r="36" spans="1:45" ht="38.25">
      <c r="A36" s="362" t="s">
        <v>104</v>
      </c>
      <c r="B36" s="363"/>
      <c r="C36" s="364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42"/>
      <c r="P36" s="42"/>
      <c r="Q36" s="42"/>
      <c r="R36" s="42"/>
      <c r="S36" s="42"/>
      <c r="T36" s="42"/>
      <c r="U36" s="42"/>
      <c r="V36" s="42"/>
      <c r="W36" s="42"/>
      <c r="X36" s="93" t="s">
        <v>150</v>
      </c>
      <c r="Y36" s="42"/>
      <c r="Z36" s="42"/>
      <c r="AA36" s="42"/>
      <c r="AB36" s="42"/>
      <c r="AC36" s="42"/>
      <c r="AD36" s="42"/>
      <c r="AE36" s="42"/>
      <c r="AF36" s="42"/>
      <c r="AG36" s="42"/>
      <c r="AH36" s="91" t="s">
        <v>150</v>
      </c>
      <c r="AI36" s="46"/>
      <c r="AJ36" s="5"/>
      <c r="AK36" s="5"/>
      <c r="AM36" s="5"/>
      <c r="AN36" s="5"/>
      <c r="AO36" s="5"/>
      <c r="AP36" s="5"/>
      <c r="AQ36" s="5"/>
      <c r="AR36" s="5"/>
      <c r="AS36" s="5"/>
    </row>
    <row r="37" spans="1:45">
      <c r="A37" s="365" t="s">
        <v>106</v>
      </c>
      <c r="B37" s="366"/>
      <c r="C37" s="36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92" t="s">
        <v>107</v>
      </c>
      <c r="Y37" s="7"/>
      <c r="Z37" s="7"/>
      <c r="AA37" s="7"/>
      <c r="AB37" s="7"/>
      <c r="AC37" s="7"/>
      <c r="AD37" s="7"/>
      <c r="AE37" s="7"/>
      <c r="AF37" s="7"/>
      <c r="AG37" s="7"/>
      <c r="AH37" s="90" t="s">
        <v>107</v>
      </c>
      <c r="AI37" s="8"/>
      <c r="AJ37" s="5"/>
      <c r="AK37" s="5"/>
      <c r="AM37" s="5"/>
      <c r="AN37" s="5"/>
      <c r="AO37" s="5"/>
      <c r="AP37" s="5"/>
      <c r="AQ37" s="5"/>
      <c r="AR37" s="5"/>
      <c r="AS37" s="5"/>
    </row>
    <row r="38" spans="1:45" ht="15.75" thickBot="1">
      <c r="A38" s="368" t="s">
        <v>108</v>
      </c>
      <c r="B38" s="369"/>
      <c r="C38" s="370"/>
      <c r="D38" s="37"/>
      <c r="E38" s="43"/>
      <c r="F38" s="37"/>
      <c r="G38" s="17"/>
      <c r="H38" s="37"/>
      <c r="I38" s="37"/>
      <c r="J38" s="36"/>
      <c r="K38" s="36"/>
      <c r="L38" s="37"/>
      <c r="M38" s="37"/>
      <c r="N38" s="37"/>
      <c r="O38" s="47"/>
      <c r="P38" s="47"/>
      <c r="Q38" s="47"/>
      <c r="R38" s="47"/>
      <c r="S38" s="47"/>
      <c r="T38" s="47"/>
      <c r="U38" s="47"/>
      <c r="V38" s="47"/>
      <c r="W38" s="47"/>
      <c r="X38" s="93" t="s">
        <v>146</v>
      </c>
      <c r="Y38" s="47"/>
      <c r="Z38" s="47"/>
      <c r="AA38" s="47"/>
      <c r="AB38" s="47"/>
      <c r="AC38" s="47"/>
      <c r="AD38" s="47"/>
      <c r="AE38" s="47"/>
      <c r="AF38" s="47"/>
      <c r="AG38" s="47"/>
      <c r="AH38" s="91" t="s">
        <v>146</v>
      </c>
      <c r="AI38" s="48"/>
      <c r="AJ38" s="5"/>
      <c r="AK38" s="5"/>
      <c r="AM38" s="5"/>
      <c r="AN38" s="5"/>
      <c r="AO38" s="5"/>
      <c r="AP38" s="5"/>
      <c r="AQ38" s="5"/>
      <c r="AR38" s="5"/>
      <c r="AS38" s="5"/>
    </row>
    <row r="39" spans="1:45">
      <c r="A39" s="2" t="s">
        <v>134</v>
      </c>
      <c r="B39" s="9">
        <v>40366</v>
      </c>
      <c r="C39" s="3" t="s">
        <v>92</v>
      </c>
      <c r="D39" s="19" t="s">
        <v>95</v>
      </c>
      <c r="E39" s="25" t="s">
        <v>131</v>
      </c>
      <c r="F39" s="25" t="s">
        <v>99</v>
      </c>
      <c r="G39" s="45" t="s">
        <v>113</v>
      </c>
      <c r="H39" s="25" t="s">
        <v>112</v>
      </c>
      <c r="I39" s="25" t="s">
        <v>99</v>
      </c>
      <c r="J39" s="25" t="s">
        <v>113</v>
      </c>
      <c r="K39" s="25" t="s">
        <v>97</v>
      </c>
      <c r="L39" s="25" t="s">
        <v>96</v>
      </c>
      <c r="M39" s="19" t="s">
        <v>94</v>
      </c>
      <c r="N39" s="25" t="s">
        <v>113</v>
      </c>
      <c r="O39" s="19" t="s">
        <v>103</v>
      </c>
      <c r="P39" s="25" t="s">
        <v>132</v>
      </c>
      <c r="Q39" s="25" t="s">
        <v>97</v>
      </c>
      <c r="R39" s="45" t="s">
        <v>93</v>
      </c>
      <c r="S39" s="25" t="s">
        <v>97</v>
      </c>
      <c r="T39" s="45" t="s">
        <v>113</v>
      </c>
      <c r="U39" s="25" t="s">
        <v>113</v>
      </c>
      <c r="V39" s="25" t="s">
        <v>97</v>
      </c>
      <c r="W39" s="45" t="s">
        <v>113</v>
      </c>
      <c r="X39" s="19">
        <v>0.6</v>
      </c>
      <c r="Y39" s="25" t="s">
        <v>94</v>
      </c>
      <c r="Z39" s="19" t="s">
        <v>99</v>
      </c>
      <c r="AA39" s="25" t="s">
        <v>114</v>
      </c>
      <c r="AB39" s="25" t="s">
        <v>132</v>
      </c>
      <c r="AC39" s="25" t="s">
        <v>113</v>
      </c>
      <c r="AD39" s="25" t="s">
        <v>132</v>
      </c>
      <c r="AE39" s="25" t="s">
        <v>97</v>
      </c>
      <c r="AF39" s="19" t="s">
        <v>99</v>
      </c>
      <c r="AG39" s="25" t="s">
        <v>132</v>
      </c>
      <c r="AH39" s="45" t="s">
        <v>132</v>
      </c>
      <c r="AI39" s="27" t="s">
        <v>94</v>
      </c>
      <c r="AL39" s="5"/>
    </row>
    <row r="40" spans="1:45">
      <c r="A40" s="356" t="s">
        <v>110</v>
      </c>
      <c r="B40" s="357"/>
      <c r="C40" s="358"/>
      <c r="D40" s="29" t="s">
        <v>93</v>
      </c>
      <c r="E40" s="29" t="s">
        <v>103</v>
      </c>
      <c r="F40" s="29" t="s">
        <v>95</v>
      </c>
      <c r="G40" s="29" t="s">
        <v>95</v>
      </c>
      <c r="H40" s="29" t="s">
        <v>112</v>
      </c>
      <c r="I40" s="29" t="s">
        <v>96</v>
      </c>
      <c r="J40" s="29" t="s">
        <v>93</v>
      </c>
      <c r="K40" s="29" t="s">
        <v>97</v>
      </c>
      <c r="L40" s="29" t="s">
        <v>93</v>
      </c>
      <c r="M40" s="29" t="s">
        <v>93</v>
      </c>
      <c r="N40" s="29" t="s">
        <v>99</v>
      </c>
      <c r="O40" s="29" t="s">
        <v>97</v>
      </c>
      <c r="P40" s="29" t="s">
        <v>113</v>
      </c>
      <c r="Q40" s="29" t="s">
        <v>97</v>
      </c>
      <c r="R40" s="29" t="s">
        <v>94</v>
      </c>
      <c r="S40" s="29" t="s">
        <v>97</v>
      </c>
      <c r="T40" s="29" t="s">
        <v>97</v>
      </c>
      <c r="U40" s="29" t="s">
        <v>97</v>
      </c>
      <c r="V40" s="29" t="s">
        <v>97</v>
      </c>
      <c r="W40" s="29" t="s">
        <v>95</v>
      </c>
      <c r="X40" s="29" t="s">
        <v>93</v>
      </c>
      <c r="Y40" s="29" t="s">
        <v>95</v>
      </c>
      <c r="Z40" s="29" t="s">
        <v>100</v>
      </c>
      <c r="AA40" s="29" t="s">
        <v>114</v>
      </c>
      <c r="AB40" s="29" t="s">
        <v>96</v>
      </c>
      <c r="AC40" s="29" t="s">
        <v>97</v>
      </c>
      <c r="AD40" s="29" t="s">
        <v>94</v>
      </c>
      <c r="AE40" s="29" t="s">
        <v>102</v>
      </c>
      <c r="AF40" s="29" t="s">
        <v>102</v>
      </c>
      <c r="AG40" s="29" t="s">
        <v>103</v>
      </c>
      <c r="AH40" s="29" t="s">
        <v>99</v>
      </c>
      <c r="AI40" s="58" t="s">
        <v>99</v>
      </c>
      <c r="AL40" s="5"/>
    </row>
    <row r="41" spans="1:45">
      <c r="A41" s="359" t="s">
        <v>115</v>
      </c>
      <c r="B41" s="360"/>
      <c r="C41" s="361"/>
      <c r="D41" s="32">
        <f t="shared" ref="D41:AI41" si="23">(IF((MID(D39,1,1))="&lt;",MID(D39,2,6),D39))/(IF((MID(D40,1,1))="&lt;",MID(D40,2,6),D40))</f>
        <v>4</v>
      </c>
      <c r="E41" s="32">
        <f t="shared" si="23"/>
        <v>15</v>
      </c>
      <c r="F41" s="32">
        <f t="shared" si="23"/>
        <v>5</v>
      </c>
      <c r="G41" s="32">
        <f t="shared" si="23"/>
        <v>50</v>
      </c>
      <c r="H41" s="32">
        <f t="shared" si="23"/>
        <v>1</v>
      </c>
      <c r="I41" s="32">
        <f t="shared" si="23"/>
        <v>10</v>
      </c>
      <c r="J41" s="32">
        <f t="shared" si="23"/>
        <v>200</v>
      </c>
      <c r="K41" s="32">
        <f t="shared" si="23"/>
        <v>1</v>
      </c>
      <c r="L41" s="32">
        <f t="shared" si="23"/>
        <v>2</v>
      </c>
      <c r="M41" s="32">
        <f t="shared" si="23"/>
        <v>100</v>
      </c>
      <c r="N41" s="32">
        <f t="shared" si="23"/>
        <v>10</v>
      </c>
      <c r="O41" s="32">
        <f t="shared" si="23"/>
        <v>4</v>
      </c>
      <c r="P41" s="32">
        <f t="shared" si="23"/>
        <v>5</v>
      </c>
      <c r="Q41" s="32">
        <f t="shared" si="23"/>
        <v>1</v>
      </c>
      <c r="R41" s="32">
        <f t="shared" si="23"/>
        <v>0.01</v>
      </c>
      <c r="S41" s="32">
        <f t="shared" si="23"/>
        <v>1</v>
      </c>
      <c r="T41" s="32">
        <f t="shared" si="23"/>
        <v>20</v>
      </c>
      <c r="U41" s="32">
        <f t="shared" si="23"/>
        <v>20</v>
      </c>
      <c r="V41" s="32">
        <f t="shared" si="23"/>
        <v>1</v>
      </c>
      <c r="W41" s="32">
        <f t="shared" si="23"/>
        <v>50</v>
      </c>
      <c r="X41" s="32">
        <f t="shared" si="23"/>
        <v>120</v>
      </c>
      <c r="Y41" s="32">
        <f t="shared" si="23"/>
        <v>25</v>
      </c>
      <c r="Z41" s="32">
        <f t="shared" si="23"/>
        <v>2.5</v>
      </c>
      <c r="AA41" s="32">
        <f t="shared" si="23"/>
        <v>1</v>
      </c>
      <c r="AB41" s="32">
        <f t="shared" si="23"/>
        <v>500</v>
      </c>
      <c r="AC41" s="32">
        <f t="shared" si="23"/>
        <v>20</v>
      </c>
      <c r="AD41" s="32">
        <f t="shared" si="23"/>
        <v>10</v>
      </c>
      <c r="AE41" s="32">
        <f t="shared" si="23"/>
        <v>25</v>
      </c>
      <c r="AF41" s="32">
        <f t="shared" si="23"/>
        <v>50</v>
      </c>
      <c r="AG41" s="32">
        <f t="shared" si="23"/>
        <v>25</v>
      </c>
      <c r="AH41" s="32">
        <f t="shared" si="23"/>
        <v>50</v>
      </c>
      <c r="AI41" s="49">
        <f t="shared" si="23"/>
        <v>5</v>
      </c>
      <c r="AL41" s="5"/>
    </row>
    <row r="42" spans="1:45" ht="76.5" customHeight="1">
      <c r="A42" s="362" t="s">
        <v>104</v>
      </c>
      <c r="B42" s="363"/>
      <c r="C42" s="364"/>
      <c r="D42" s="16"/>
      <c r="E42" s="281" t="s">
        <v>163</v>
      </c>
      <c r="F42" s="283" t="s">
        <v>163</v>
      </c>
      <c r="G42" s="286" t="s">
        <v>163</v>
      </c>
      <c r="H42" s="285"/>
      <c r="I42" s="288" t="s">
        <v>163</v>
      </c>
      <c r="J42" s="291" t="s">
        <v>163</v>
      </c>
      <c r="K42" s="290"/>
      <c r="L42" s="16"/>
      <c r="M42" s="293" t="s">
        <v>163</v>
      </c>
      <c r="N42" s="295" t="s">
        <v>163</v>
      </c>
      <c r="O42" s="42"/>
      <c r="P42" s="297" t="s">
        <v>163</v>
      </c>
      <c r="Q42" s="42"/>
      <c r="R42" s="42"/>
      <c r="S42" s="42"/>
      <c r="T42" s="299" t="s">
        <v>163</v>
      </c>
      <c r="U42" s="301" t="s">
        <v>163</v>
      </c>
      <c r="V42" s="106"/>
      <c r="W42" s="303" t="s">
        <v>163</v>
      </c>
      <c r="X42" s="305" t="s">
        <v>163</v>
      </c>
      <c r="Y42" s="307" t="s">
        <v>163</v>
      </c>
      <c r="Z42" s="42"/>
      <c r="AA42" s="42"/>
      <c r="AB42" s="309" t="s">
        <v>163</v>
      </c>
      <c r="AC42" s="311" t="s">
        <v>163</v>
      </c>
      <c r="AD42" s="313" t="s">
        <v>163</v>
      </c>
      <c r="AE42" s="315" t="s">
        <v>163</v>
      </c>
      <c r="AF42" s="317" t="s">
        <v>163</v>
      </c>
      <c r="AG42" s="319" t="s">
        <v>163</v>
      </c>
      <c r="AH42" s="321" t="s">
        <v>163</v>
      </c>
      <c r="AI42" s="46" t="s">
        <v>163</v>
      </c>
      <c r="AJ42" s="5"/>
      <c r="AK42" s="5"/>
      <c r="AM42" s="5"/>
      <c r="AN42" s="5"/>
      <c r="AO42" s="5"/>
      <c r="AP42" s="5"/>
      <c r="AQ42" s="5"/>
      <c r="AR42" s="5"/>
      <c r="AS42" s="5"/>
    </row>
    <row r="43" spans="1:45">
      <c r="A43" s="365" t="s">
        <v>106</v>
      </c>
      <c r="B43" s="366"/>
      <c r="C43" s="367"/>
      <c r="D43" s="7"/>
      <c r="E43" s="280" t="s">
        <v>107</v>
      </c>
      <c r="F43" s="282" t="s">
        <v>107</v>
      </c>
      <c r="G43" s="284" t="s">
        <v>107</v>
      </c>
      <c r="H43" s="284"/>
      <c r="I43" s="287" t="s">
        <v>107</v>
      </c>
      <c r="J43" s="289" t="s">
        <v>107</v>
      </c>
      <c r="K43" s="289"/>
      <c r="L43" s="7"/>
      <c r="M43" s="292" t="s">
        <v>107</v>
      </c>
      <c r="N43" s="294" t="s">
        <v>107</v>
      </c>
      <c r="O43" s="7"/>
      <c r="P43" s="296" t="s">
        <v>107</v>
      </c>
      <c r="Q43" s="7"/>
      <c r="R43" s="7"/>
      <c r="S43" s="7"/>
      <c r="T43" s="298" t="s">
        <v>107</v>
      </c>
      <c r="U43" s="300" t="s">
        <v>107</v>
      </c>
      <c r="V43" s="104"/>
      <c r="W43" s="302" t="s">
        <v>107</v>
      </c>
      <c r="X43" s="304" t="s">
        <v>107</v>
      </c>
      <c r="Y43" s="306" t="s">
        <v>107</v>
      </c>
      <c r="Z43" s="7"/>
      <c r="AA43" s="7"/>
      <c r="AB43" s="308" t="s">
        <v>107</v>
      </c>
      <c r="AC43" s="310" t="s">
        <v>107</v>
      </c>
      <c r="AD43" s="312" t="s">
        <v>107</v>
      </c>
      <c r="AE43" s="314" t="s">
        <v>107</v>
      </c>
      <c r="AF43" s="316" t="s">
        <v>107</v>
      </c>
      <c r="AG43" s="318" t="s">
        <v>107</v>
      </c>
      <c r="AH43" s="320" t="s">
        <v>107</v>
      </c>
      <c r="AI43" s="8" t="s">
        <v>107</v>
      </c>
      <c r="AJ43" s="5"/>
      <c r="AK43" s="5"/>
      <c r="AM43" s="5"/>
      <c r="AN43" s="5"/>
      <c r="AO43" s="5"/>
      <c r="AP43" s="5"/>
      <c r="AQ43" s="5"/>
      <c r="AR43" s="5"/>
      <c r="AS43" s="5"/>
    </row>
    <row r="44" spans="1:45" ht="15.75" thickBot="1">
      <c r="A44" s="368" t="s">
        <v>108</v>
      </c>
      <c r="B44" s="369"/>
      <c r="C44" s="370"/>
      <c r="D44" s="37"/>
      <c r="E44" s="95"/>
      <c r="F44" s="96"/>
      <c r="G44" s="97"/>
      <c r="H44" s="37"/>
      <c r="I44" s="98"/>
      <c r="J44" s="99"/>
      <c r="K44" s="36"/>
      <c r="L44" s="37"/>
      <c r="M44" s="100"/>
      <c r="N44" s="101"/>
      <c r="O44" s="47"/>
      <c r="P44" s="102"/>
      <c r="Q44" s="47"/>
      <c r="R44" s="47"/>
      <c r="S44" s="47"/>
      <c r="T44" s="103"/>
      <c r="U44" s="105"/>
      <c r="V44" s="47"/>
      <c r="W44" s="107"/>
      <c r="X44" s="17"/>
      <c r="Y44" s="108"/>
      <c r="Z44" s="47"/>
      <c r="AA44" s="47"/>
      <c r="AB44" s="109"/>
      <c r="AC44" s="110"/>
      <c r="AD44" s="111"/>
      <c r="AE44" s="112"/>
      <c r="AF44" s="113"/>
      <c r="AG44" s="114"/>
      <c r="AH44" s="115"/>
      <c r="AI44" s="57"/>
      <c r="AJ44" s="5"/>
      <c r="AK44" s="5"/>
      <c r="AM44" s="5"/>
      <c r="AN44" s="5"/>
      <c r="AO44" s="5"/>
      <c r="AP44" s="5"/>
      <c r="AQ44" s="5"/>
      <c r="AR44" s="5"/>
      <c r="AS44" s="5"/>
    </row>
    <row r="45" spans="1:45">
      <c r="A45" s="2" t="s">
        <v>116</v>
      </c>
      <c r="B45" s="9">
        <v>40379</v>
      </c>
      <c r="C45" s="3" t="s">
        <v>92</v>
      </c>
      <c r="D45" s="19" t="s">
        <v>93</v>
      </c>
      <c r="E45" s="25">
        <v>1.2</v>
      </c>
      <c r="F45" s="25" t="s">
        <v>95</v>
      </c>
      <c r="G45" s="45">
        <v>0.54</v>
      </c>
      <c r="H45" s="25" t="s">
        <v>112</v>
      </c>
      <c r="I45" s="25" t="s">
        <v>96</v>
      </c>
      <c r="J45" s="25" t="s">
        <v>93</v>
      </c>
      <c r="K45" s="25" t="s">
        <v>97</v>
      </c>
      <c r="L45" s="25" t="s">
        <v>93</v>
      </c>
      <c r="M45" s="19">
        <v>7.0000000000000001E-3</v>
      </c>
      <c r="N45" s="25" t="s">
        <v>99</v>
      </c>
      <c r="O45" s="19">
        <v>0.1</v>
      </c>
      <c r="P45" s="25">
        <v>3</v>
      </c>
      <c r="Q45" s="25" t="s">
        <v>97</v>
      </c>
      <c r="R45" s="45" t="s">
        <v>118</v>
      </c>
      <c r="S45" s="25" t="s">
        <v>97</v>
      </c>
      <c r="T45" s="45">
        <v>1.02</v>
      </c>
      <c r="U45" s="25" t="s">
        <v>97</v>
      </c>
      <c r="V45" s="25" t="s">
        <v>97</v>
      </c>
      <c r="W45" s="45" t="s">
        <v>95</v>
      </c>
      <c r="X45" s="19">
        <v>0.74</v>
      </c>
      <c r="Y45" s="25" t="s">
        <v>95</v>
      </c>
      <c r="Z45" s="19" t="s">
        <v>100</v>
      </c>
      <c r="AA45" s="25" t="s">
        <v>114</v>
      </c>
      <c r="AB45" s="25" t="s">
        <v>96</v>
      </c>
      <c r="AC45" s="25">
        <v>0.13</v>
      </c>
      <c r="AD45" s="25" t="s">
        <v>94</v>
      </c>
      <c r="AE45" s="25" t="s">
        <v>102</v>
      </c>
      <c r="AF45" s="19" t="s">
        <v>102</v>
      </c>
      <c r="AG45" s="25" t="s">
        <v>103</v>
      </c>
      <c r="AH45" s="45">
        <v>1.8</v>
      </c>
      <c r="AI45" s="27" t="s">
        <v>99</v>
      </c>
      <c r="AL45" s="5"/>
    </row>
    <row r="46" spans="1:45">
      <c r="A46" s="356" t="s">
        <v>110</v>
      </c>
      <c r="B46" s="357"/>
      <c r="C46" s="358"/>
      <c r="D46" s="29" t="s">
        <v>93</v>
      </c>
      <c r="E46" s="29" t="s">
        <v>103</v>
      </c>
      <c r="F46" s="29" t="s">
        <v>95</v>
      </c>
      <c r="G46" s="29" t="s">
        <v>95</v>
      </c>
      <c r="H46" s="29" t="s">
        <v>112</v>
      </c>
      <c r="I46" s="29" t="s">
        <v>96</v>
      </c>
      <c r="J46" s="29" t="s">
        <v>93</v>
      </c>
      <c r="K46" s="29" t="s">
        <v>97</v>
      </c>
      <c r="L46" s="29" t="s">
        <v>93</v>
      </c>
      <c r="M46" s="29" t="s">
        <v>93</v>
      </c>
      <c r="N46" s="29" t="s">
        <v>99</v>
      </c>
      <c r="O46" s="29" t="s">
        <v>97</v>
      </c>
      <c r="P46" s="29" t="s">
        <v>113</v>
      </c>
      <c r="Q46" s="29" t="s">
        <v>97</v>
      </c>
      <c r="R46" s="29" t="s">
        <v>94</v>
      </c>
      <c r="S46" s="29" t="s">
        <v>97</v>
      </c>
      <c r="T46" s="29" t="s">
        <v>97</v>
      </c>
      <c r="U46" s="29" t="s">
        <v>97</v>
      </c>
      <c r="V46" s="29" t="s">
        <v>97</v>
      </c>
      <c r="W46" s="29" t="s">
        <v>95</v>
      </c>
      <c r="X46" s="29" t="s">
        <v>93</v>
      </c>
      <c r="Y46" s="29" t="s">
        <v>95</v>
      </c>
      <c r="Z46" s="29" t="s">
        <v>100</v>
      </c>
      <c r="AA46" s="29" t="s">
        <v>114</v>
      </c>
      <c r="AB46" s="29" t="s">
        <v>96</v>
      </c>
      <c r="AC46" s="29" t="s">
        <v>97</v>
      </c>
      <c r="AD46" s="29" t="s">
        <v>94</v>
      </c>
      <c r="AE46" s="29" t="s">
        <v>102</v>
      </c>
      <c r="AF46" s="29" t="s">
        <v>102</v>
      </c>
      <c r="AG46" s="29" t="s">
        <v>103</v>
      </c>
      <c r="AH46" s="29" t="s">
        <v>99</v>
      </c>
      <c r="AI46" s="31" t="s">
        <v>99</v>
      </c>
      <c r="AL46" s="5"/>
    </row>
    <row r="47" spans="1:45">
      <c r="A47" s="359" t="s">
        <v>115</v>
      </c>
      <c r="B47" s="360"/>
      <c r="C47" s="361"/>
      <c r="D47" s="32">
        <f t="shared" ref="D47:AI47" si="24">(IF((MID(D45,1,1))="&lt;",MID(D45,2,6),D45))/(IF((MID(D46,1,1))="&lt;",MID(D46,2,6),D46))</f>
        <v>1</v>
      </c>
      <c r="E47" s="32">
        <f t="shared" si="24"/>
        <v>5.9999999999999991</v>
      </c>
      <c r="F47" s="32">
        <f t="shared" si="24"/>
        <v>1</v>
      </c>
      <c r="G47" s="32">
        <f t="shared" si="24"/>
        <v>27</v>
      </c>
      <c r="H47" s="32">
        <f t="shared" si="24"/>
        <v>1</v>
      </c>
      <c r="I47" s="32">
        <f t="shared" si="24"/>
        <v>1</v>
      </c>
      <c r="J47" s="32">
        <f t="shared" si="24"/>
        <v>1</v>
      </c>
      <c r="K47" s="32">
        <f t="shared" si="24"/>
        <v>1</v>
      </c>
      <c r="L47" s="32">
        <f t="shared" si="24"/>
        <v>1</v>
      </c>
      <c r="M47" s="32">
        <f t="shared" si="24"/>
        <v>1.4</v>
      </c>
      <c r="N47" s="32">
        <f t="shared" si="24"/>
        <v>1</v>
      </c>
      <c r="O47" s="32">
        <f t="shared" si="24"/>
        <v>2</v>
      </c>
      <c r="P47" s="32">
        <f t="shared" si="24"/>
        <v>3</v>
      </c>
      <c r="Q47" s="32">
        <f t="shared" si="24"/>
        <v>1</v>
      </c>
      <c r="R47" s="32">
        <f t="shared" si="24"/>
        <v>1E-3</v>
      </c>
      <c r="S47" s="32">
        <f t="shared" si="24"/>
        <v>1</v>
      </c>
      <c r="T47" s="32">
        <f t="shared" si="24"/>
        <v>20.399999999999999</v>
      </c>
      <c r="U47" s="32">
        <f t="shared" si="24"/>
        <v>1</v>
      </c>
      <c r="V47" s="32">
        <f t="shared" si="24"/>
        <v>1</v>
      </c>
      <c r="W47" s="32">
        <f t="shared" si="24"/>
        <v>1</v>
      </c>
      <c r="X47" s="32">
        <f t="shared" si="24"/>
        <v>148</v>
      </c>
      <c r="Y47" s="32">
        <f t="shared" si="24"/>
        <v>1</v>
      </c>
      <c r="Z47" s="32">
        <f t="shared" si="24"/>
        <v>1</v>
      </c>
      <c r="AA47" s="32">
        <f t="shared" si="24"/>
        <v>1</v>
      </c>
      <c r="AB47" s="32">
        <f t="shared" si="24"/>
        <v>1</v>
      </c>
      <c r="AC47" s="32">
        <f t="shared" si="24"/>
        <v>2.6</v>
      </c>
      <c r="AD47" s="32">
        <f t="shared" si="24"/>
        <v>1</v>
      </c>
      <c r="AE47" s="32">
        <f t="shared" si="24"/>
        <v>1</v>
      </c>
      <c r="AF47" s="32">
        <f t="shared" si="24"/>
        <v>1</v>
      </c>
      <c r="AG47" s="32">
        <f t="shared" si="24"/>
        <v>1</v>
      </c>
      <c r="AH47" s="32">
        <f t="shared" si="24"/>
        <v>18</v>
      </c>
      <c r="AI47" s="49">
        <f t="shared" si="24"/>
        <v>1</v>
      </c>
      <c r="AL47" s="5"/>
    </row>
    <row r="48" spans="1:45" ht="76.5">
      <c r="A48" s="362" t="s">
        <v>104</v>
      </c>
      <c r="B48" s="363"/>
      <c r="C48" s="364"/>
      <c r="D48" s="16"/>
      <c r="E48" s="119" t="s">
        <v>151</v>
      </c>
      <c r="F48" s="16"/>
      <c r="G48" s="122" t="s">
        <v>151</v>
      </c>
      <c r="H48" s="16"/>
      <c r="I48" s="16"/>
      <c r="J48" s="16"/>
      <c r="K48" s="16"/>
      <c r="L48" s="16"/>
      <c r="M48" s="16"/>
      <c r="N48" s="16"/>
      <c r="O48" s="42"/>
      <c r="P48" s="42"/>
      <c r="Q48" s="42"/>
      <c r="R48" s="42"/>
      <c r="S48" s="42"/>
      <c r="T48" s="125" t="s">
        <v>151</v>
      </c>
      <c r="U48" s="42"/>
      <c r="V48" s="42"/>
      <c r="W48" s="42"/>
      <c r="X48" s="128" t="s">
        <v>151</v>
      </c>
      <c r="Y48" s="42"/>
      <c r="Z48" s="42"/>
      <c r="AA48" s="42"/>
      <c r="AB48" s="42"/>
      <c r="AC48" s="42"/>
      <c r="AD48" s="42"/>
      <c r="AE48" s="42"/>
      <c r="AF48" s="42"/>
      <c r="AG48" s="42"/>
      <c r="AH48" s="131" t="s">
        <v>151</v>
      </c>
      <c r="AI48" s="46"/>
      <c r="AJ48" s="5"/>
      <c r="AK48" s="5"/>
      <c r="AM48" s="5"/>
      <c r="AN48" s="5"/>
      <c r="AO48" s="5"/>
      <c r="AP48" s="5"/>
      <c r="AQ48" s="5"/>
      <c r="AR48" s="5"/>
      <c r="AS48" s="5"/>
    </row>
    <row r="49" spans="1:45">
      <c r="A49" s="365" t="s">
        <v>106</v>
      </c>
      <c r="B49" s="366"/>
      <c r="C49" s="367"/>
      <c r="D49" s="7"/>
      <c r="E49" s="117" t="s">
        <v>107</v>
      </c>
      <c r="F49" s="7"/>
      <c r="G49" s="120" t="s">
        <v>107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23" t="s">
        <v>107</v>
      </c>
      <c r="U49" s="7"/>
      <c r="V49" s="7"/>
      <c r="W49" s="7"/>
      <c r="X49" s="126" t="s">
        <v>107</v>
      </c>
      <c r="Y49" s="7"/>
      <c r="Z49" s="7"/>
      <c r="AA49" s="7"/>
      <c r="AB49" s="7"/>
      <c r="AC49" s="7"/>
      <c r="AD49" s="7"/>
      <c r="AE49" s="7"/>
      <c r="AF49" s="7"/>
      <c r="AG49" s="7"/>
      <c r="AH49" s="129" t="s">
        <v>107</v>
      </c>
      <c r="AI49" s="8"/>
      <c r="AJ49" s="5"/>
      <c r="AK49" s="5"/>
      <c r="AM49" s="5"/>
      <c r="AN49" s="5"/>
      <c r="AO49" s="5"/>
      <c r="AP49" s="5"/>
      <c r="AQ49" s="5"/>
      <c r="AR49" s="5"/>
      <c r="AS49" s="5"/>
    </row>
    <row r="50" spans="1:45" ht="15.75" thickBot="1">
      <c r="A50" s="368" t="s">
        <v>108</v>
      </c>
      <c r="B50" s="369"/>
      <c r="C50" s="370"/>
      <c r="D50" s="37"/>
      <c r="E50" s="118" t="s">
        <v>123</v>
      </c>
      <c r="F50" s="37"/>
      <c r="G50" s="121" t="s">
        <v>123</v>
      </c>
      <c r="H50" s="37"/>
      <c r="I50" s="37"/>
      <c r="J50" s="36"/>
      <c r="K50" s="36"/>
      <c r="L50" s="37"/>
      <c r="M50" s="37"/>
      <c r="N50" s="37"/>
      <c r="O50" s="47"/>
      <c r="P50" s="47"/>
      <c r="Q50" s="47"/>
      <c r="R50" s="47"/>
      <c r="S50" s="47"/>
      <c r="T50" s="124" t="s">
        <v>123</v>
      </c>
      <c r="U50" s="47"/>
      <c r="V50" s="47"/>
      <c r="W50" s="47"/>
      <c r="X50" s="127" t="s">
        <v>123</v>
      </c>
      <c r="Y50" s="47"/>
      <c r="Z50" s="47"/>
      <c r="AA50" s="47"/>
      <c r="AB50" s="47"/>
      <c r="AC50" s="47"/>
      <c r="AD50" s="47"/>
      <c r="AE50" s="47"/>
      <c r="AF50" s="47"/>
      <c r="AG50" s="47"/>
      <c r="AH50" s="130" t="s">
        <v>123</v>
      </c>
      <c r="AI50" s="48"/>
      <c r="AJ50" s="5"/>
      <c r="AK50" s="5"/>
      <c r="AM50" s="5"/>
      <c r="AN50" s="5"/>
      <c r="AO50" s="5"/>
      <c r="AP50" s="5"/>
      <c r="AQ50" s="5"/>
      <c r="AR50" s="5"/>
      <c r="AS50" s="5"/>
    </row>
    <row r="51" spans="1:45">
      <c r="A51" s="2" t="s">
        <v>141</v>
      </c>
      <c r="B51" s="9">
        <v>40393</v>
      </c>
      <c r="C51" s="3" t="s">
        <v>92</v>
      </c>
      <c r="D51" s="19" t="s">
        <v>93</v>
      </c>
      <c r="E51" s="25">
        <v>0.9</v>
      </c>
      <c r="F51" s="25" t="s">
        <v>95</v>
      </c>
      <c r="G51" s="45">
        <v>0.08</v>
      </c>
      <c r="H51" s="25" t="s">
        <v>112</v>
      </c>
      <c r="I51" s="25" t="s">
        <v>96</v>
      </c>
      <c r="J51" s="25" t="s">
        <v>93</v>
      </c>
      <c r="K51" s="25" t="s">
        <v>97</v>
      </c>
      <c r="L51" s="25" t="s">
        <v>93</v>
      </c>
      <c r="M51" s="19" t="s">
        <v>93</v>
      </c>
      <c r="N51" s="25" t="s">
        <v>99</v>
      </c>
      <c r="O51" s="19" t="s">
        <v>97</v>
      </c>
      <c r="P51" s="25">
        <v>2</v>
      </c>
      <c r="Q51" s="25" t="s">
        <v>97</v>
      </c>
      <c r="R51" s="45" t="s">
        <v>118</v>
      </c>
      <c r="S51" s="25" t="s">
        <v>97</v>
      </c>
      <c r="T51" s="45">
        <v>0.33</v>
      </c>
      <c r="U51" s="25" t="s">
        <v>97</v>
      </c>
      <c r="V51" s="25" t="s">
        <v>97</v>
      </c>
      <c r="W51" s="45" t="s">
        <v>95</v>
      </c>
      <c r="X51" s="19">
        <v>0.14499999999999999</v>
      </c>
      <c r="Y51" s="25" t="s">
        <v>95</v>
      </c>
      <c r="Z51" s="19" t="s">
        <v>100</v>
      </c>
      <c r="AA51" s="25" t="s">
        <v>114</v>
      </c>
      <c r="AB51" s="25" t="s">
        <v>96</v>
      </c>
      <c r="AC51" s="25">
        <v>0.15</v>
      </c>
      <c r="AD51" s="25" t="s">
        <v>94</v>
      </c>
      <c r="AE51" s="25" t="s">
        <v>102</v>
      </c>
      <c r="AF51" s="19">
        <v>4.0000000000000001E-3</v>
      </c>
      <c r="AG51" s="25" t="s">
        <v>103</v>
      </c>
      <c r="AH51" s="45">
        <v>1.1000000000000001</v>
      </c>
      <c r="AI51" s="27" t="s">
        <v>99</v>
      </c>
      <c r="AL51" s="5"/>
    </row>
    <row r="52" spans="1:45">
      <c r="A52" s="356" t="s">
        <v>110</v>
      </c>
      <c r="B52" s="357"/>
      <c r="C52" s="358"/>
      <c r="D52" s="29" t="s">
        <v>93</v>
      </c>
      <c r="E52" s="29" t="s">
        <v>103</v>
      </c>
      <c r="F52" s="29" t="s">
        <v>95</v>
      </c>
      <c r="G52" s="29" t="s">
        <v>95</v>
      </c>
      <c r="H52" s="29" t="s">
        <v>112</v>
      </c>
      <c r="I52" s="29" t="s">
        <v>96</v>
      </c>
      <c r="J52" s="29" t="s">
        <v>93</v>
      </c>
      <c r="K52" s="29" t="s">
        <v>97</v>
      </c>
      <c r="L52" s="29" t="s">
        <v>93</v>
      </c>
      <c r="M52" s="29" t="s">
        <v>93</v>
      </c>
      <c r="N52" s="29" t="s">
        <v>99</v>
      </c>
      <c r="O52" s="29" t="s">
        <v>97</v>
      </c>
      <c r="P52" s="29" t="s">
        <v>113</v>
      </c>
      <c r="Q52" s="29" t="s">
        <v>97</v>
      </c>
      <c r="R52" s="29" t="s">
        <v>94</v>
      </c>
      <c r="S52" s="29" t="s">
        <v>97</v>
      </c>
      <c r="T52" s="29" t="s">
        <v>97</v>
      </c>
      <c r="U52" s="29" t="s">
        <v>97</v>
      </c>
      <c r="V52" s="29" t="s">
        <v>97</v>
      </c>
      <c r="W52" s="29" t="s">
        <v>95</v>
      </c>
      <c r="X52" s="29" t="s">
        <v>93</v>
      </c>
      <c r="Y52" s="29" t="s">
        <v>95</v>
      </c>
      <c r="Z52" s="29" t="s">
        <v>100</v>
      </c>
      <c r="AA52" s="29" t="s">
        <v>114</v>
      </c>
      <c r="AB52" s="29" t="s">
        <v>96</v>
      </c>
      <c r="AC52" s="29" t="s">
        <v>97</v>
      </c>
      <c r="AD52" s="29" t="s">
        <v>94</v>
      </c>
      <c r="AE52" s="29" t="s">
        <v>102</v>
      </c>
      <c r="AF52" s="29" t="s">
        <v>102</v>
      </c>
      <c r="AG52" s="29" t="s">
        <v>103</v>
      </c>
      <c r="AH52" s="29" t="s">
        <v>99</v>
      </c>
      <c r="AI52" s="31" t="s">
        <v>99</v>
      </c>
      <c r="AL52" s="5"/>
    </row>
    <row r="53" spans="1:45">
      <c r="A53" s="359" t="s">
        <v>115</v>
      </c>
      <c r="B53" s="360"/>
      <c r="C53" s="361"/>
      <c r="D53" s="32">
        <f t="shared" ref="D53:P53" si="25">(IF((MID(D51,1,1))="&lt;",MID(D51,2,6),D51))/(IF((MID(D52,1,1))="&lt;",MID(D52,2,6),D52))</f>
        <v>1</v>
      </c>
      <c r="E53" s="32">
        <f t="shared" si="25"/>
        <v>4.5</v>
      </c>
      <c r="F53" s="32">
        <f t="shared" si="25"/>
        <v>1</v>
      </c>
      <c r="G53" s="32">
        <f t="shared" si="25"/>
        <v>4</v>
      </c>
      <c r="H53" s="32">
        <f t="shared" si="25"/>
        <v>1</v>
      </c>
      <c r="I53" s="32">
        <f t="shared" si="25"/>
        <v>1</v>
      </c>
      <c r="J53" s="32">
        <f t="shared" si="25"/>
        <v>1</v>
      </c>
      <c r="K53" s="32">
        <f t="shared" si="25"/>
        <v>1</v>
      </c>
      <c r="L53" s="32">
        <f t="shared" si="25"/>
        <v>1</v>
      </c>
      <c r="M53" s="32">
        <f t="shared" si="25"/>
        <v>1</v>
      </c>
      <c r="N53" s="32">
        <f t="shared" si="25"/>
        <v>1</v>
      </c>
      <c r="O53" s="32">
        <f t="shared" si="25"/>
        <v>1</v>
      </c>
      <c r="P53" s="32">
        <f t="shared" si="25"/>
        <v>2</v>
      </c>
      <c r="Q53" s="32">
        <f t="shared" ref="Q53:Y53" si="26">(IF((MID(Q51,1,1))="&lt;",MID(Q51,2,6),Q51))/(IF((MID(Q52,1,1))="&lt;",MID(Q52,2,6),Q52))</f>
        <v>1</v>
      </c>
      <c r="R53" s="32">
        <f t="shared" si="26"/>
        <v>1E-3</v>
      </c>
      <c r="S53" s="32">
        <f t="shared" si="26"/>
        <v>1</v>
      </c>
      <c r="T53" s="32">
        <f t="shared" si="26"/>
        <v>6.6</v>
      </c>
      <c r="U53" s="32">
        <f t="shared" si="26"/>
        <v>1</v>
      </c>
      <c r="V53" s="32">
        <f t="shared" si="26"/>
        <v>1</v>
      </c>
      <c r="W53" s="32">
        <f t="shared" si="26"/>
        <v>1</v>
      </c>
      <c r="X53" s="32">
        <f t="shared" si="26"/>
        <v>28.999999999999996</v>
      </c>
      <c r="Y53" s="32">
        <f t="shared" si="26"/>
        <v>1</v>
      </c>
      <c r="Z53" s="32">
        <f t="shared" ref="Z53:AC53" si="27">(IF((MID(Z51,1,1))="&lt;",MID(Z51,2,6),Z51))/(IF((MID(Z52,1,1))="&lt;",MID(Z52,2,6),Z52))</f>
        <v>1</v>
      </c>
      <c r="AA53" s="32">
        <f t="shared" si="27"/>
        <v>1</v>
      </c>
      <c r="AB53" s="32">
        <f t="shared" si="27"/>
        <v>1</v>
      </c>
      <c r="AC53" s="32">
        <f t="shared" si="27"/>
        <v>2.9999999999999996</v>
      </c>
      <c r="AD53" s="32">
        <f t="shared" ref="AD53:AI53" si="28">(IF((MID(AD51,1,1))="&lt;",MID(AD51,2,6),AD51))/(IF((MID(AD52,1,1))="&lt;",MID(AD52,2,6),AD52))</f>
        <v>1</v>
      </c>
      <c r="AE53" s="32">
        <f t="shared" si="28"/>
        <v>1</v>
      </c>
      <c r="AF53" s="32">
        <f t="shared" si="28"/>
        <v>2</v>
      </c>
      <c r="AG53" s="32">
        <f t="shared" si="28"/>
        <v>1</v>
      </c>
      <c r="AH53" s="32">
        <f t="shared" si="28"/>
        <v>11</v>
      </c>
      <c r="AI53" s="49">
        <f t="shared" si="28"/>
        <v>1</v>
      </c>
      <c r="AL53" s="5"/>
    </row>
    <row r="54" spans="1:45" ht="76.5">
      <c r="A54" s="362" t="s">
        <v>104</v>
      </c>
      <c r="B54" s="363"/>
      <c r="C54" s="364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2"/>
      <c r="P54" s="42"/>
      <c r="Q54" s="42"/>
      <c r="R54" s="42"/>
      <c r="S54" s="42"/>
      <c r="T54" s="133" t="s">
        <v>151</v>
      </c>
      <c r="U54" s="42"/>
      <c r="V54" s="42"/>
      <c r="W54" s="42"/>
      <c r="X54" s="16" t="s">
        <v>143</v>
      </c>
      <c r="Y54" s="42"/>
      <c r="Z54" s="42"/>
      <c r="AA54" s="42"/>
      <c r="AB54" s="42"/>
      <c r="AC54" s="42"/>
      <c r="AD54" s="42"/>
      <c r="AE54" s="42"/>
      <c r="AF54" s="42"/>
      <c r="AG54" s="42"/>
      <c r="AH54" s="16" t="s">
        <v>144</v>
      </c>
      <c r="AI54" s="46"/>
      <c r="AJ54" s="5"/>
      <c r="AK54" s="5"/>
      <c r="AM54" s="5"/>
      <c r="AN54" s="5"/>
      <c r="AO54" s="5"/>
      <c r="AP54" s="5"/>
      <c r="AQ54" s="5"/>
      <c r="AR54" s="5"/>
      <c r="AS54" s="5"/>
    </row>
    <row r="55" spans="1:45">
      <c r="A55" s="365" t="s">
        <v>106</v>
      </c>
      <c r="B55" s="366"/>
      <c r="C55" s="36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32" t="s">
        <v>107</v>
      </c>
      <c r="U55" s="7"/>
      <c r="V55" s="7"/>
      <c r="W55" s="7"/>
      <c r="X55" s="7" t="s">
        <v>107</v>
      </c>
      <c r="Y55" s="7"/>
      <c r="Z55" s="7"/>
      <c r="AA55" s="7"/>
      <c r="AB55" s="7"/>
      <c r="AC55" s="7"/>
      <c r="AD55" s="7"/>
      <c r="AE55" s="7"/>
      <c r="AF55" s="7"/>
      <c r="AG55" s="7"/>
      <c r="AH55" s="7" t="s">
        <v>107</v>
      </c>
      <c r="AI55" s="8"/>
      <c r="AJ55" s="5"/>
      <c r="AK55" s="5"/>
      <c r="AM55" s="5"/>
      <c r="AN55" s="5"/>
      <c r="AO55" s="5"/>
      <c r="AP55" s="5"/>
      <c r="AQ55" s="5"/>
      <c r="AR55" s="5"/>
      <c r="AS55" s="5"/>
    </row>
    <row r="56" spans="1:45" ht="51.75" thickBot="1">
      <c r="A56" s="371" t="s">
        <v>108</v>
      </c>
      <c r="B56" s="372"/>
      <c r="C56" s="373"/>
      <c r="D56" s="326"/>
      <c r="E56" s="338"/>
      <c r="F56" s="326"/>
      <c r="G56" s="279"/>
      <c r="H56" s="326"/>
      <c r="I56" s="326"/>
      <c r="J56" s="325"/>
      <c r="K56" s="325"/>
      <c r="L56" s="326"/>
      <c r="M56" s="326"/>
      <c r="N56" s="326"/>
      <c r="O56" s="327"/>
      <c r="P56" s="327"/>
      <c r="Q56" s="327"/>
      <c r="R56" s="327"/>
      <c r="S56" s="327"/>
      <c r="T56" s="279" t="s">
        <v>123</v>
      </c>
      <c r="U56" s="327"/>
      <c r="V56" s="327"/>
      <c r="W56" s="327"/>
      <c r="X56" s="279" t="s">
        <v>145</v>
      </c>
      <c r="Y56" s="327"/>
      <c r="Z56" s="327"/>
      <c r="AA56" s="327"/>
      <c r="AB56" s="327"/>
      <c r="AC56" s="327"/>
      <c r="AD56" s="327"/>
      <c r="AE56" s="327"/>
      <c r="AF56" s="327"/>
      <c r="AG56" s="327"/>
      <c r="AH56" s="279" t="s">
        <v>123</v>
      </c>
      <c r="AI56" s="329"/>
      <c r="AJ56" s="5"/>
      <c r="AK56" s="5"/>
      <c r="AM56" s="5"/>
      <c r="AN56" s="5"/>
      <c r="AO56" s="5"/>
      <c r="AP56" s="5"/>
      <c r="AQ56" s="5"/>
      <c r="AR56" s="5"/>
      <c r="AS56" s="5"/>
    </row>
    <row r="57" spans="1:45">
      <c r="E57" s="4" t="s">
        <v>135</v>
      </c>
      <c r="U57" s="4" t="s">
        <v>135</v>
      </c>
    </row>
    <row r="58" spans="1:45">
      <c r="D58" s="20"/>
      <c r="E58" s="4" t="s">
        <v>136</v>
      </c>
      <c r="T58" s="20"/>
      <c r="U58" s="4" t="s">
        <v>136</v>
      </c>
    </row>
    <row r="59" spans="1:45">
      <c r="D59" s="21"/>
      <c r="E59" s="4" t="s">
        <v>137</v>
      </c>
      <c r="T59" s="21"/>
      <c r="U59" s="4" t="s">
        <v>137</v>
      </c>
    </row>
    <row r="60" spans="1:45">
      <c r="D60" s="22"/>
      <c r="E60" s="4" t="s">
        <v>179</v>
      </c>
      <c r="T60" s="22"/>
      <c r="U60" s="4" t="s">
        <v>179</v>
      </c>
    </row>
    <row r="61" spans="1:45" s="5" customFormat="1"/>
    <row r="62" spans="1:45" s="5" customFormat="1"/>
    <row r="63" spans="1:45" s="5" customFormat="1" ht="15.75" thickBot="1"/>
    <row r="64" spans="1:45">
      <c r="A64" s="2" t="s">
        <v>127</v>
      </c>
      <c r="B64" s="9">
        <v>40400</v>
      </c>
      <c r="C64" s="3" t="s">
        <v>92</v>
      </c>
      <c r="D64" s="19" t="s">
        <v>93</v>
      </c>
      <c r="E64" s="25">
        <v>1.9</v>
      </c>
      <c r="F64" s="25" t="s">
        <v>95</v>
      </c>
      <c r="G64" s="45">
        <v>0.25</v>
      </c>
      <c r="H64" s="25" t="s">
        <v>112</v>
      </c>
      <c r="I64" s="25" t="s">
        <v>96</v>
      </c>
      <c r="J64" s="25">
        <v>2.7E-2</v>
      </c>
      <c r="K64" s="25" t="s">
        <v>97</v>
      </c>
      <c r="L64" s="25" t="s">
        <v>93</v>
      </c>
      <c r="M64" s="19" t="s">
        <v>93</v>
      </c>
      <c r="N64" s="25" t="s">
        <v>99</v>
      </c>
      <c r="O64" s="19">
        <v>0.09</v>
      </c>
      <c r="P64" s="25">
        <v>3</v>
      </c>
      <c r="Q64" s="25" t="s">
        <v>97</v>
      </c>
      <c r="R64" s="45" t="s">
        <v>118</v>
      </c>
      <c r="S64" s="25" t="s">
        <v>97</v>
      </c>
      <c r="T64" s="45">
        <v>0.98</v>
      </c>
      <c r="U64" s="25" t="s">
        <v>97</v>
      </c>
      <c r="V64" s="25" t="s">
        <v>97</v>
      </c>
      <c r="W64" s="45" t="s">
        <v>95</v>
      </c>
      <c r="X64" s="19">
        <v>0.74399999999999999</v>
      </c>
      <c r="Y64" s="25" t="s">
        <v>95</v>
      </c>
      <c r="Z64" s="19" t="s">
        <v>100</v>
      </c>
      <c r="AA64" s="25" t="s">
        <v>114</v>
      </c>
      <c r="AB64" s="25" t="s">
        <v>96</v>
      </c>
      <c r="AC64" s="25">
        <v>0.09</v>
      </c>
      <c r="AD64" s="25" t="s">
        <v>94</v>
      </c>
      <c r="AE64" s="25" t="s">
        <v>102</v>
      </c>
      <c r="AF64" s="19">
        <v>5.0000000000000001E-3</v>
      </c>
      <c r="AG64" s="25" t="s">
        <v>103</v>
      </c>
      <c r="AH64" s="45">
        <v>1.8</v>
      </c>
      <c r="AI64" s="27" t="s">
        <v>99</v>
      </c>
      <c r="AL64" s="5"/>
    </row>
    <row r="65" spans="1:45">
      <c r="A65" s="356" t="s">
        <v>110</v>
      </c>
      <c r="B65" s="357"/>
      <c r="C65" s="358"/>
      <c r="D65" s="29" t="s">
        <v>93</v>
      </c>
      <c r="E65" s="29" t="s">
        <v>103</v>
      </c>
      <c r="F65" s="29" t="s">
        <v>95</v>
      </c>
      <c r="G65" s="29" t="s">
        <v>95</v>
      </c>
      <c r="H65" s="29" t="s">
        <v>112</v>
      </c>
      <c r="I65" s="29" t="s">
        <v>96</v>
      </c>
      <c r="J65" s="29" t="s">
        <v>93</v>
      </c>
      <c r="K65" s="29" t="s">
        <v>97</v>
      </c>
      <c r="L65" s="29" t="s">
        <v>93</v>
      </c>
      <c r="M65" s="29" t="s">
        <v>93</v>
      </c>
      <c r="N65" s="29" t="s">
        <v>99</v>
      </c>
      <c r="O65" s="29" t="s">
        <v>97</v>
      </c>
      <c r="P65" s="29" t="s">
        <v>113</v>
      </c>
      <c r="Q65" s="29" t="s">
        <v>97</v>
      </c>
      <c r="R65" s="29" t="s">
        <v>94</v>
      </c>
      <c r="S65" s="29" t="s">
        <v>97</v>
      </c>
      <c r="T65" s="29" t="s">
        <v>97</v>
      </c>
      <c r="U65" s="29" t="s">
        <v>97</v>
      </c>
      <c r="V65" s="29" t="s">
        <v>97</v>
      </c>
      <c r="W65" s="29" t="s">
        <v>95</v>
      </c>
      <c r="X65" s="29" t="s">
        <v>93</v>
      </c>
      <c r="Y65" s="29" t="s">
        <v>95</v>
      </c>
      <c r="Z65" s="29" t="s">
        <v>100</v>
      </c>
      <c r="AA65" s="29" t="s">
        <v>114</v>
      </c>
      <c r="AB65" s="29" t="s">
        <v>96</v>
      </c>
      <c r="AC65" s="29" t="s">
        <v>97</v>
      </c>
      <c r="AD65" s="29" t="s">
        <v>94</v>
      </c>
      <c r="AE65" s="29" t="s">
        <v>102</v>
      </c>
      <c r="AF65" s="29" t="s">
        <v>102</v>
      </c>
      <c r="AG65" s="29" t="s">
        <v>103</v>
      </c>
      <c r="AH65" s="29" t="s">
        <v>99</v>
      </c>
      <c r="AI65" s="31" t="s">
        <v>99</v>
      </c>
      <c r="AL65" s="5"/>
    </row>
    <row r="66" spans="1:45">
      <c r="A66" s="359" t="s">
        <v>115</v>
      </c>
      <c r="B66" s="360"/>
      <c r="C66" s="361"/>
      <c r="D66" s="32">
        <f t="shared" ref="D66:P66" si="29">(IF((MID(D64,1,1))="&lt;",MID(D64,2,6),D64))/(IF((MID(D65,1,1))="&lt;",MID(D65,2,6),D65))</f>
        <v>1</v>
      </c>
      <c r="E66" s="32">
        <f t="shared" si="29"/>
        <v>9.4999999999999982</v>
      </c>
      <c r="F66" s="32">
        <f t="shared" si="29"/>
        <v>1</v>
      </c>
      <c r="G66" s="32">
        <f t="shared" si="29"/>
        <v>12.5</v>
      </c>
      <c r="H66" s="32">
        <f t="shared" si="29"/>
        <v>1</v>
      </c>
      <c r="I66" s="32">
        <f t="shared" si="29"/>
        <v>1</v>
      </c>
      <c r="J66" s="32">
        <f t="shared" si="29"/>
        <v>5.3999999999999995</v>
      </c>
      <c r="K66" s="32">
        <f t="shared" si="29"/>
        <v>1</v>
      </c>
      <c r="L66" s="32">
        <f t="shared" si="29"/>
        <v>1</v>
      </c>
      <c r="M66" s="32">
        <f t="shared" si="29"/>
        <v>1</v>
      </c>
      <c r="N66" s="32">
        <f t="shared" si="29"/>
        <v>1</v>
      </c>
      <c r="O66" s="32">
        <f t="shared" si="29"/>
        <v>1.7999999999999998</v>
      </c>
      <c r="P66" s="32">
        <f t="shared" si="29"/>
        <v>3</v>
      </c>
      <c r="Q66" s="32">
        <f t="shared" ref="Q66:Y66" si="30">(IF((MID(Q64,1,1))="&lt;",MID(Q64,2,6),Q64))/(IF((MID(Q65,1,1))="&lt;",MID(Q65,2,6),Q65))</f>
        <v>1</v>
      </c>
      <c r="R66" s="32">
        <f t="shared" si="30"/>
        <v>1E-3</v>
      </c>
      <c r="S66" s="32">
        <f t="shared" si="30"/>
        <v>1</v>
      </c>
      <c r="T66" s="32">
        <f t="shared" si="30"/>
        <v>19.599999999999998</v>
      </c>
      <c r="U66" s="32">
        <f t="shared" si="30"/>
        <v>1</v>
      </c>
      <c r="V66" s="32">
        <f t="shared" si="30"/>
        <v>1</v>
      </c>
      <c r="W66" s="32">
        <f t="shared" si="30"/>
        <v>1</v>
      </c>
      <c r="X66" s="32">
        <f t="shared" si="30"/>
        <v>148.79999999999998</v>
      </c>
      <c r="Y66" s="32">
        <f t="shared" si="30"/>
        <v>1</v>
      </c>
      <c r="Z66" s="32">
        <f t="shared" ref="Z66:AC66" si="31">(IF((MID(Z64,1,1))="&lt;",MID(Z64,2,6),Z64))/(IF((MID(Z65,1,1))="&lt;",MID(Z65,2,6),Z65))</f>
        <v>1</v>
      </c>
      <c r="AA66" s="32">
        <f t="shared" si="31"/>
        <v>1</v>
      </c>
      <c r="AB66" s="32">
        <f t="shared" si="31"/>
        <v>1</v>
      </c>
      <c r="AC66" s="32">
        <f t="shared" si="31"/>
        <v>1.7999999999999998</v>
      </c>
      <c r="AD66" s="32">
        <f t="shared" ref="AD66:AI66" si="32">(IF((MID(AD64,1,1))="&lt;",MID(AD64,2,6),AD64))/(IF((MID(AD65,1,1))="&lt;",MID(AD65,2,6),AD65))</f>
        <v>1</v>
      </c>
      <c r="AE66" s="32">
        <f t="shared" si="32"/>
        <v>1</v>
      </c>
      <c r="AF66" s="32">
        <f t="shared" si="32"/>
        <v>2.5</v>
      </c>
      <c r="AG66" s="32">
        <f t="shared" si="32"/>
        <v>1</v>
      </c>
      <c r="AH66" s="32">
        <f t="shared" si="32"/>
        <v>18</v>
      </c>
      <c r="AI66" s="49">
        <f t="shared" si="32"/>
        <v>1</v>
      </c>
      <c r="AL66" s="5"/>
    </row>
    <row r="67" spans="1:45" ht="76.5">
      <c r="A67" s="362" t="s">
        <v>104</v>
      </c>
      <c r="B67" s="363"/>
      <c r="C67" s="364"/>
      <c r="D67" s="16"/>
      <c r="E67" s="42" t="s">
        <v>143</v>
      </c>
      <c r="F67" s="16"/>
      <c r="G67" s="42" t="s">
        <v>143</v>
      </c>
      <c r="H67" s="16"/>
      <c r="I67" s="16"/>
      <c r="J67" s="42" t="s">
        <v>143</v>
      </c>
      <c r="K67" s="16"/>
      <c r="L67" s="16"/>
      <c r="M67" s="16"/>
      <c r="N67" s="16"/>
      <c r="O67" s="42"/>
      <c r="P67" s="42"/>
      <c r="Q67" s="42"/>
      <c r="R67" s="42"/>
      <c r="S67" s="42"/>
      <c r="T67" s="42" t="s">
        <v>143</v>
      </c>
      <c r="U67" s="42"/>
      <c r="V67" s="42"/>
      <c r="W67" s="42"/>
      <c r="X67" s="42" t="s">
        <v>143</v>
      </c>
      <c r="Y67" s="42"/>
      <c r="Z67" s="42"/>
      <c r="AA67" s="42"/>
      <c r="AB67" s="42"/>
      <c r="AC67" s="42"/>
      <c r="AD67" s="42"/>
      <c r="AE67" s="42"/>
      <c r="AF67" s="42"/>
      <c r="AG67" s="42"/>
      <c r="AH67" s="135" t="s">
        <v>150</v>
      </c>
      <c r="AI67" s="46"/>
      <c r="AJ67" s="5"/>
      <c r="AK67" s="5"/>
      <c r="AM67" s="5"/>
      <c r="AN67" s="5"/>
      <c r="AO67" s="5"/>
      <c r="AP67" s="5"/>
      <c r="AQ67" s="5"/>
      <c r="AR67" s="5"/>
      <c r="AS67" s="5"/>
    </row>
    <row r="68" spans="1:45">
      <c r="A68" s="365" t="s">
        <v>106</v>
      </c>
      <c r="B68" s="366"/>
      <c r="C68" s="367"/>
      <c r="D68" s="7"/>
      <c r="E68" s="7" t="s">
        <v>107</v>
      </c>
      <c r="F68" s="7"/>
      <c r="G68" s="7" t="s">
        <v>107</v>
      </c>
      <c r="H68" s="7"/>
      <c r="I68" s="7"/>
      <c r="J68" s="7" t="s">
        <v>107</v>
      </c>
      <c r="K68" s="7"/>
      <c r="L68" s="7"/>
      <c r="M68" s="7"/>
      <c r="N68" s="7"/>
      <c r="O68" s="7"/>
      <c r="P68" s="7"/>
      <c r="Q68" s="7"/>
      <c r="R68" s="7"/>
      <c r="S68" s="7"/>
      <c r="T68" s="7" t="s">
        <v>107</v>
      </c>
      <c r="U68" s="7"/>
      <c r="V68" s="7"/>
      <c r="W68" s="7"/>
      <c r="X68" s="7" t="s">
        <v>107</v>
      </c>
      <c r="Y68" s="7"/>
      <c r="Z68" s="7"/>
      <c r="AA68" s="7"/>
      <c r="AB68" s="7"/>
      <c r="AC68" s="7"/>
      <c r="AD68" s="7"/>
      <c r="AE68" s="7"/>
      <c r="AF68" s="7"/>
      <c r="AG68" s="7"/>
      <c r="AH68" s="134" t="s">
        <v>107</v>
      </c>
      <c r="AI68" s="8"/>
      <c r="AJ68" s="5"/>
      <c r="AK68" s="5"/>
      <c r="AM68" s="5"/>
      <c r="AN68" s="5"/>
      <c r="AO68" s="5"/>
      <c r="AP68" s="5"/>
      <c r="AQ68" s="5"/>
      <c r="AR68" s="5"/>
      <c r="AS68" s="5"/>
    </row>
    <row r="69" spans="1:45" ht="51.75" thickBot="1">
      <c r="A69" s="368" t="s">
        <v>108</v>
      </c>
      <c r="B69" s="369"/>
      <c r="C69" s="370"/>
      <c r="D69" s="37"/>
      <c r="E69" s="72" t="s">
        <v>123</v>
      </c>
      <c r="F69" s="73"/>
      <c r="G69" s="72" t="s">
        <v>123</v>
      </c>
      <c r="H69" s="73"/>
      <c r="I69" s="73"/>
      <c r="J69" s="72" t="s">
        <v>123</v>
      </c>
      <c r="K69" s="71"/>
      <c r="L69" s="73"/>
      <c r="M69" s="73"/>
      <c r="N69" s="73"/>
      <c r="O69" s="72"/>
      <c r="P69" s="72"/>
      <c r="Q69" s="72"/>
      <c r="R69" s="72"/>
      <c r="S69" s="72"/>
      <c r="T69" s="72" t="s">
        <v>123</v>
      </c>
      <c r="U69" s="47"/>
      <c r="V69" s="47"/>
      <c r="W69" s="47"/>
      <c r="X69" s="17" t="s">
        <v>145</v>
      </c>
      <c r="Y69" s="47"/>
      <c r="Z69" s="47"/>
      <c r="AA69" s="47"/>
      <c r="AB69" s="47"/>
      <c r="AC69" s="47"/>
      <c r="AD69" s="47"/>
      <c r="AE69" s="47"/>
      <c r="AF69" s="47"/>
      <c r="AG69" s="47"/>
      <c r="AH69" s="136" t="s">
        <v>146</v>
      </c>
      <c r="AI69" s="48"/>
      <c r="AJ69" s="5"/>
      <c r="AK69" s="5"/>
      <c r="AM69" s="5"/>
      <c r="AN69" s="5"/>
      <c r="AO69" s="5"/>
      <c r="AP69" s="5"/>
      <c r="AQ69" s="5"/>
      <c r="AR69" s="5"/>
      <c r="AS69" s="5"/>
    </row>
    <row r="70" spans="1:45">
      <c r="A70" s="2" t="s">
        <v>127</v>
      </c>
      <c r="B70" s="9">
        <v>40407</v>
      </c>
      <c r="C70" s="3" t="s">
        <v>92</v>
      </c>
      <c r="D70" s="19" t="s">
        <v>93</v>
      </c>
      <c r="E70" s="25">
        <v>0.7</v>
      </c>
      <c r="F70" s="25" t="s">
        <v>95</v>
      </c>
      <c r="G70" s="45">
        <v>0.25</v>
      </c>
      <c r="H70" s="25" t="s">
        <v>112</v>
      </c>
      <c r="I70" s="25" t="s">
        <v>96</v>
      </c>
      <c r="J70" s="25" t="s">
        <v>93</v>
      </c>
      <c r="K70" s="25" t="s">
        <v>97</v>
      </c>
      <c r="L70" s="25" t="s">
        <v>93</v>
      </c>
      <c r="M70" s="19" t="s">
        <v>93</v>
      </c>
      <c r="N70" s="25" t="s">
        <v>99</v>
      </c>
      <c r="O70" s="19">
        <v>0.19</v>
      </c>
      <c r="P70" s="25" t="s">
        <v>113</v>
      </c>
      <c r="Q70" s="25" t="s">
        <v>97</v>
      </c>
      <c r="R70" s="45" t="s">
        <v>118</v>
      </c>
      <c r="S70" s="25" t="s">
        <v>97</v>
      </c>
      <c r="T70" s="45">
        <v>0.2</v>
      </c>
      <c r="U70" s="25" t="s">
        <v>97</v>
      </c>
      <c r="V70" s="25" t="s">
        <v>97</v>
      </c>
      <c r="W70" s="45">
        <v>0.03</v>
      </c>
      <c r="X70" s="19">
        <v>0.248</v>
      </c>
      <c r="Y70" s="25" t="s">
        <v>95</v>
      </c>
      <c r="Z70" s="19" t="s">
        <v>100</v>
      </c>
      <c r="AA70" s="25" t="s">
        <v>114</v>
      </c>
      <c r="AB70" s="25" t="s">
        <v>96</v>
      </c>
      <c r="AC70" s="25" t="s">
        <v>97</v>
      </c>
      <c r="AD70" s="25" t="s">
        <v>94</v>
      </c>
      <c r="AE70" s="25" t="s">
        <v>102</v>
      </c>
      <c r="AF70" s="19">
        <v>3.0000000000000001E-3</v>
      </c>
      <c r="AG70" s="25" t="s">
        <v>103</v>
      </c>
      <c r="AH70" s="45">
        <v>0.7</v>
      </c>
      <c r="AI70" s="27" t="s">
        <v>99</v>
      </c>
      <c r="AL70" s="5"/>
    </row>
    <row r="71" spans="1:45">
      <c r="A71" s="356" t="s">
        <v>110</v>
      </c>
      <c r="B71" s="357"/>
      <c r="C71" s="358"/>
      <c r="D71" s="29" t="s">
        <v>93</v>
      </c>
      <c r="E71" s="29" t="s">
        <v>103</v>
      </c>
      <c r="F71" s="29" t="s">
        <v>95</v>
      </c>
      <c r="G71" s="29" t="s">
        <v>95</v>
      </c>
      <c r="H71" s="29" t="s">
        <v>112</v>
      </c>
      <c r="I71" s="29" t="s">
        <v>96</v>
      </c>
      <c r="J71" s="29" t="s">
        <v>93</v>
      </c>
      <c r="K71" s="29" t="s">
        <v>97</v>
      </c>
      <c r="L71" s="29" t="s">
        <v>93</v>
      </c>
      <c r="M71" s="29" t="s">
        <v>93</v>
      </c>
      <c r="N71" s="29" t="s">
        <v>99</v>
      </c>
      <c r="O71" s="29" t="s">
        <v>97</v>
      </c>
      <c r="P71" s="29" t="s">
        <v>113</v>
      </c>
      <c r="Q71" s="29" t="s">
        <v>97</v>
      </c>
      <c r="R71" s="29" t="s">
        <v>94</v>
      </c>
      <c r="S71" s="29" t="s">
        <v>97</v>
      </c>
      <c r="T71" s="29" t="s">
        <v>97</v>
      </c>
      <c r="U71" s="29" t="s">
        <v>97</v>
      </c>
      <c r="V71" s="29" t="s">
        <v>97</v>
      </c>
      <c r="W71" s="29" t="s">
        <v>95</v>
      </c>
      <c r="X71" s="29" t="s">
        <v>93</v>
      </c>
      <c r="Y71" s="29" t="s">
        <v>95</v>
      </c>
      <c r="Z71" s="29" t="s">
        <v>100</v>
      </c>
      <c r="AA71" s="29" t="s">
        <v>114</v>
      </c>
      <c r="AB71" s="29" t="s">
        <v>96</v>
      </c>
      <c r="AC71" s="29" t="s">
        <v>97</v>
      </c>
      <c r="AD71" s="29" t="s">
        <v>94</v>
      </c>
      <c r="AE71" s="29" t="s">
        <v>102</v>
      </c>
      <c r="AF71" s="29" t="s">
        <v>102</v>
      </c>
      <c r="AG71" s="29" t="s">
        <v>103</v>
      </c>
      <c r="AH71" s="29" t="s">
        <v>99</v>
      </c>
      <c r="AI71" s="31" t="s">
        <v>99</v>
      </c>
      <c r="AL71" s="5"/>
    </row>
    <row r="72" spans="1:45">
      <c r="A72" s="359" t="s">
        <v>115</v>
      </c>
      <c r="B72" s="360"/>
      <c r="C72" s="361"/>
      <c r="D72" s="32">
        <f t="shared" ref="D72:P72" si="33">(IF((MID(D70,1,1))="&lt;",MID(D70,2,6),D70))/(IF((MID(D71,1,1))="&lt;",MID(D71,2,6),D71))</f>
        <v>1</v>
      </c>
      <c r="E72" s="32">
        <f t="shared" si="33"/>
        <v>3.4999999999999996</v>
      </c>
      <c r="F72" s="32">
        <f t="shared" si="33"/>
        <v>1</v>
      </c>
      <c r="G72" s="32">
        <f t="shared" si="33"/>
        <v>12.5</v>
      </c>
      <c r="H72" s="32">
        <f t="shared" si="33"/>
        <v>1</v>
      </c>
      <c r="I72" s="32">
        <f t="shared" si="33"/>
        <v>1</v>
      </c>
      <c r="J72" s="32">
        <f t="shared" si="33"/>
        <v>1</v>
      </c>
      <c r="K72" s="32">
        <f t="shared" si="33"/>
        <v>1</v>
      </c>
      <c r="L72" s="32">
        <f t="shared" si="33"/>
        <v>1</v>
      </c>
      <c r="M72" s="32">
        <f t="shared" si="33"/>
        <v>1</v>
      </c>
      <c r="N72" s="32">
        <f t="shared" si="33"/>
        <v>1</v>
      </c>
      <c r="O72" s="32">
        <f t="shared" si="33"/>
        <v>3.8</v>
      </c>
      <c r="P72" s="32">
        <f t="shared" si="33"/>
        <v>1</v>
      </c>
      <c r="Q72" s="32">
        <f t="shared" ref="Q72:Y72" si="34">(IF((MID(Q70,1,1))="&lt;",MID(Q70,2,6),Q70))/(IF((MID(Q71,1,1))="&lt;",MID(Q71,2,6),Q71))</f>
        <v>1</v>
      </c>
      <c r="R72" s="32">
        <f t="shared" si="34"/>
        <v>1E-3</v>
      </c>
      <c r="S72" s="32">
        <f t="shared" si="34"/>
        <v>1</v>
      </c>
      <c r="T72" s="32">
        <f t="shared" si="34"/>
        <v>4</v>
      </c>
      <c r="U72" s="32">
        <f t="shared" si="34"/>
        <v>1</v>
      </c>
      <c r="V72" s="32">
        <f t="shared" si="34"/>
        <v>1</v>
      </c>
      <c r="W72" s="32">
        <f t="shared" si="34"/>
        <v>1.5</v>
      </c>
      <c r="X72" s="32">
        <f t="shared" si="34"/>
        <v>49.6</v>
      </c>
      <c r="Y72" s="32">
        <f t="shared" si="34"/>
        <v>1</v>
      </c>
      <c r="Z72" s="32">
        <f t="shared" ref="Z72:AC72" si="35">(IF((MID(Z70,1,1))="&lt;",MID(Z70,2,6),Z70))/(IF((MID(Z71,1,1))="&lt;",MID(Z71,2,6),Z71))</f>
        <v>1</v>
      </c>
      <c r="AA72" s="32">
        <f t="shared" si="35"/>
        <v>1</v>
      </c>
      <c r="AB72" s="32">
        <f t="shared" si="35"/>
        <v>1</v>
      </c>
      <c r="AC72" s="32">
        <f t="shared" si="35"/>
        <v>1</v>
      </c>
      <c r="AD72" s="32">
        <f t="shared" ref="AD72:AI72" si="36">(IF((MID(AD70,1,1))="&lt;",MID(AD70,2,6),AD70))/(IF((MID(AD71,1,1))="&lt;",MID(AD71,2,6),AD71))</f>
        <v>1</v>
      </c>
      <c r="AE72" s="32">
        <f t="shared" si="36"/>
        <v>1</v>
      </c>
      <c r="AF72" s="32">
        <f t="shared" si="36"/>
        <v>1.5</v>
      </c>
      <c r="AG72" s="32">
        <f t="shared" si="36"/>
        <v>1</v>
      </c>
      <c r="AH72" s="32">
        <f t="shared" si="36"/>
        <v>6.9999999999999991</v>
      </c>
      <c r="AI72" s="49">
        <f t="shared" si="36"/>
        <v>1</v>
      </c>
      <c r="AL72" s="5"/>
    </row>
    <row r="73" spans="1:45" ht="76.5">
      <c r="A73" s="362" t="s">
        <v>104</v>
      </c>
      <c r="B73" s="363"/>
      <c r="C73" s="364"/>
      <c r="D73" s="16"/>
      <c r="E73" s="16"/>
      <c r="F73" s="16"/>
      <c r="G73" s="142" t="s">
        <v>151</v>
      </c>
      <c r="H73" s="16"/>
      <c r="I73" s="16"/>
      <c r="J73" s="16"/>
      <c r="K73" s="16"/>
      <c r="L73" s="16"/>
      <c r="M73" s="16"/>
      <c r="N73" s="16"/>
      <c r="O73" s="42"/>
      <c r="P73" s="42"/>
      <c r="Q73" s="42"/>
      <c r="R73" s="42"/>
      <c r="S73" s="42"/>
      <c r="T73" s="42"/>
      <c r="U73" s="42"/>
      <c r="V73" s="42"/>
      <c r="W73" s="42"/>
      <c r="X73" s="137" t="s">
        <v>150</v>
      </c>
      <c r="Y73" s="42"/>
      <c r="Z73" s="42"/>
      <c r="AA73" s="42"/>
      <c r="AB73" s="42"/>
      <c r="AC73" s="42"/>
      <c r="AD73" s="42"/>
      <c r="AE73" s="42"/>
      <c r="AF73" s="42"/>
      <c r="AG73" s="42"/>
      <c r="AH73" s="139" t="s">
        <v>150</v>
      </c>
      <c r="AI73" s="46"/>
      <c r="AJ73" s="5"/>
      <c r="AK73" s="5"/>
      <c r="AM73" s="5"/>
      <c r="AN73" s="5"/>
      <c r="AO73" s="5"/>
      <c r="AP73" s="5"/>
      <c r="AQ73" s="5"/>
      <c r="AR73" s="5"/>
      <c r="AS73" s="5"/>
    </row>
    <row r="74" spans="1:45">
      <c r="A74" s="365" t="s">
        <v>106</v>
      </c>
      <c r="B74" s="366"/>
      <c r="C74" s="367"/>
      <c r="D74" s="7"/>
      <c r="E74" s="7"/>
      <c r="F74" s="7"/>
      <c r="G74" s="141" t="s">
        <v>107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203" t="s">
        <v>133</v>
      </c>
      <c r="Y74" s="7"/>
      <c r="Z74" s="7"/>
      <c r="AA74" s="7"/>
      <c r="AB74" s="7"/>
      <c r="AC74" s="7"/>
      <c r="AD74" s="7"/>
      <c r="AE74" s="7"/>
      <c r="AF74" s="7"/>
      <c r="AG74" s="7"/>
      <c r="AH74" s="138" t="s">
        <v>107</v>
      </c>
      <c r="AI74" s="8"/>
      <c r="AJ74" s="5"/>
      <c r="AK74" s="5"/>
      <c r="AM74" s="5"/>
      <c r="AN74" s="5"/>
      <c r="AO74" s="5"/>
      <c r="AP74" s="5"/>
      <c r="AQ74" s="5"/>
      <c r="AR74" s="5"/>
      <c r="AS74" s="5"/>
    </row>
    <row r="75" spans="1:45" ht="26.25" thickBot="1">
      <c r="A75" s="368" t="s">
        <v>108</v>
      </c>
      <c r="B75" s="369"/>
      <c r="C75" s="370"/>
      <c r="D75" s="37"/>
      <c r="E75" s="43"/>
      <c r="F75" s="37"/>
      <c r="G75" s="143" t="s">
        <v>123</v>
      </c>
      <c r="H75" s="37"/>
      <c r="I75" s="37"/>
      <c r="J75" s="36"/>
      <c r="K75" s="36"/>
      <c r="L75" s="37"/>
      <c r="M75" s="37"/>
      <c r="N75" s="37"/>
      <c r="O75" s="47"/>
      <c r="P75" s="47"/>
      <c r="Q75" s="47"/>
      <c r="R75" s="47"/>
      <c r="S75" s="47"/>
      <c r="T75" s="47"/>
      <c r="U75" s="47"/>
      <c r="V75" s="47"/>
      <c r="W75" s="47"/>
      <c r="X75" s="17" t="s">
        <v>140</v>
      </c>
      <c r="Y75" s="47"/>
      <c r="Z75" s="47"/>
      <c r="AA75" s="47"/>
      <c r="AB75" s="47"/>
      <c r="AC75" s="47"/>
      <c r="AD75" s="47"/>
      <c r="AE75" s="47"/>
      <c r="AF75" s="47"/>
      <c r="AG75" s="47"/>
      <c r="AH75" s="140" t="s">
        <v>146</v>
      </c>
      <c r="AI75" s="48"/>
      <c r="AJ75" s="5"/>
      <c r="AK75" s="5"/>
      <c r="AM75" s="5"/>
      <c r="AN75" s="5"/>
      <c r="AO75" s="5"/>
      <c r="AP75" s="5"/>
      <c r="AQ75" s="5"/>
      <c r="AR75" s="5"/>
      <c r="AS75" s="5"/>
    </row>
    <row r="76" spans="1:45">
      <c r="A76" s="2" t="s">
        <v>148</v>
      </c>
      <c r="B76" s="9">
        <v>40407</v>
      </c>
      <c r="C76" s="3" t="s">
        <v>92</v>
      </c>
      <c r="D76" s="19"/>
      <c r="E76" s="25"/>
      <c r="F76" s="25"/>
      <c r="G76" s="45"/>
      <c r="H76" s="25"/>
      <c r="I76" s="25"/>
      <c r="J76" s="25"/>
      <c r="K76" s="25"/>
      <c r="L76" s="25"/>
      <c r="M76" s="19"/>
      <c r="N76" s="25"/>
      <c r="O76" s="19"/>
      <c r="P76" s="25"/>
      <c r="Q76" s="25"/>
      <c r="R76" s="45"/>
      <c r="S76" s="25"/>
      <c r="T76" s="45"/>
      <c r="U76" s="25"/>
      <c r="V76" s="25"/>
      <c r="W76" s="45"/>
      <c r="X76" s="19">
        <v>0.27200000000000002</v>
      </c>
      <c r="Y76" s="25"/>
      <c r="Z76" s="19"/>
      <c r="AA76" s="25"/>
      <c r="AB76" s="25"/>
      <c r="AC76" s="25"/>
      <c r="AD76" s="25"/>
      <c r="AE76" s="25"/>
      <c r="AF76" s="19"/>
      <c r="AG76" s="25"/>
      <c r="AH76" s="45"/>
      <c r="AI76" s="27"/>
      <c r="AL76" s="5"/>
    </row>
    <row r="77" spans="1:45">
      <c r="A77" s="356" t="s">
        <v>110</v>
      </c>
      <c r="B77" s="357"/>
      <c r="C77" s="358"/>
      <c r="D77" s="29" t="s">
        <v>93</v>
      </c>
      <c r="E77" s="29" t="s">
        <v>103</v>
      </c>
      <c r="F77" s="29" t="s">
        <v>95</v>
      </c>
      <c r="G77" s="29" t="s">
        <v>95</v>
      </c>
      <c r="H77" s="29" t="s">
        <v>112</v>
      </c>
      <c r="I77" s="29" t="s">
        <v>96</v>
      </c>
      <c r="J77" s="29" t="s">
        <v>93</v>
      </c>
      <c r="K77" s="29" t="s">
        <v>97</v>
      </c>
      <c r="L77" s="29" t="s">
        <v>93</v>
      </c>
      <c r="M77" s="29" t="s">
        <v>93</v>
      </c>
      <c r="N77" s="29" t="s">
        <v>99</v>
      </c>
      <c r="O77" s="29" t="s">
        <v>97</v>
      </c>
      <c r="P77" s="29" t="s">
        <v>113</v>
      </c>
      <c r="Q77" s="29" t="s">
        <v>97</v>
      </c>
      <c r="R77" s="29" t="s">
        <v>94</v>
      </c>
      <c r="S77" s="29" t="s">
        <v>97</v>
      </c>
      <c r="T77" s="29" t="s">
        <v>97</v>
      </c>
      <c r="U77" s="29" t="s">
        <v>97</v>
      </c>
      <c r="V77" s="29" t="s">
        <v>97</v>
      </c>
      <c r="W77" s="29" t="s">
        <v>95</v>
      </c>
      <c r="X77" s="29" t="s">
        <v>93</v>
      </c>
      <c r="Y77" s="29" t="s">
        <v>95</v>
      </c>
      <c r="Z77" s="29" t="s">
        <v>100</v>
      </c>
      <c r="AA77" s="29" t="s">
        <v>114</v>
      </c>
      <c r="AB77" s="29" t="s">
        <v>96</v>
      </c>
      <c r="AC77" s="29" t="s">
        <v>97</v>
      </c>
      <c r="AD77" s="29" t="s">
        <v>94</v>
      </c>
      <c r="AE77" s="29" t="s">
        <v>102</v>
      </c>
      <c r="AF77" s="29" t="s">
        <v>102</v>
      </c>
      <c r="AG77" s="29" t="s">
        <v>103</v>
      </c>
      <c r="AH77" s="29" t="s">
        <v>99</v>
      </c>
      <c r="AI77" s="31" t="s">
        <v>99</v>
      </c>
      <c r="AL77" s="5"/>
    </row>
    <row r="78" spans="1:45">
      <c r="A78" s="359" t="s">
        <v>115</v>
      </c>
      <c r="B78" s="360"/>
      <c r="C78" s="361"/>
      <c r="D78" s="32">
        <f t="shared" ref="D78:AI78" si="37">(IF((MID(D76,1,1))="&lt;",MID(D76,2,6),D76))/(IF((MID(D77,1,1))="&lt;",MID(D77,2,6),D77))</f>
        <v>0</v>
      </c>
      <c r="E78" s="32">
        <f t="shared" si="37"/>
        <v>0</v>
      </c>
      <c r="F78" s="32">
        <f t="shared" si="37"/>
        <v>0</v>
      </c>
      <c r="G78" s="32">
        <f t="shared" si="37"/>
        <v>0</v>
      </c>
      <c r="H78" s="32">
        <f t="shared" si="37"/>
        <v>0</v>
      </c>
      <c r="I78" s="32">
        <f t="shared" si="37"/>
        <v>0</v>
      </c>
      <c r="J78" s="32">
        <f t="shared" si="37"/>
        <v>0</v>
      </c>
      <c r="K78" s="32">
        <f t="shared" si="37"/>
        <v>0</v>
      </c>
      <c r="L78" s="32">
        <f t="shared" si="37"/>
        <v>0</v>
      </c>
      <c r="M78" s="32">
        <f t="shared" si="37"/>
        <v>0</v>
      </c>
      <c r="N78" s="32">
        <f t="shared" si="37"/>
        <v>0</v>
      </c>
      <c r="O78" s="32">
        <f t="shared" si="37"/>
        <v>0</v>
      </c>
      <c r="P78" s="32">
        <f t="shared" si="37"/>
        <v>0</v>
      </c>
      <c r="Q78" s="32">
        <f t="shared" si="37"/>
        <v>0</v>
      </c>
      <c r="R78" s="32">
        <f t="shared" si="37"/>
        <v>0</v>
      </c>
      <c r="S78" s="32">
        <f t="shared" si="37"/>
        <v>0</v>
      </c>
      <c r="T78" s="32">
        <f t="shared" si="37"/>
        <v>0</v>
      </c>
      <c r="U78" s="32">
        <f t="shared" si="37"/>
        <v>0</v>
      </c>
      <c r="V78" s="32">
        <f t="shared" si="37"/>
        <v>0</v>
      </c>
      <c r="W78" s="32">
        <f t="shared" si="37"/>
        <v>0</v>
      </c>
      <c r="X78" s="32">
        <f t="shared" si="37"/>
        <v>54.400000000000006</v>
      </c>
      <c r="Y78" s="32">
        <f t="shared" si="37"/>
        <v>0</v>
      </c>
      <c r="Z78" s="32">
        <f t="shared" si="37"/>
        <v>0</v>
      </c>
      <c r="AA78" s="32">
        <f t="shared" si="37"/>
        <v>0</v>
      </c>
      <c r="AB78" s="32">
        <f t="shared" si="37"/>
        <v>0</v>
      </c>
      <c r="AC78" s="32">
        <f t="shared" si="37"/>
        <v>0</v>
      </c>
      <c r="AD78" s="32">
        <f t="shared" si="37"/>
        <v>0</v>
      </c>
      <c r="AE78" s="32">
        <f t="shared" si="37"/>
        <v>0</v>
      </c>
      <c r="AF78" s="32">
        <f t="shared" si="37"/>
        <v>0</v>
      </c>
      <c r="AG78" s="32">
        <f t="shared" si="37"/>
        <v>0</v>
      </c>
      <c r="AH78" s="32">
        <f t="shared" si="37"/>
        <v>0</v>
      </c>
      <c r="AI78" s="49">
        <f t="shared" si="37"/>
        <v>0</v>
      </c>
      <c r="AL78" s="5"/>
    </row>
    <row r="79" spans="1:45" ht="51">
      <c r="A79" s="362" t="s">
        <v>104</v>
      </c>
      <c r="B79" s="363"/>
      <c r="C79" s="364"/>
      <c r="D79" s="16"/>
      <c r="E79" s="16"/>
      <c r="F79" s="16"/>
      <c r="G79" s="42"/>
      <c r="H79" s="16"/>
      <c r="I79" s="16"/>
      <c r="J79" s="16"/>
      <c r="K79" s="16"/>
      <c r="L79" s="16"/>
      <c r="M79" s="16"/>
      <c r="N79" s="16"/>
      <c r="O79" s="42"/>
      <c r="P79" s="42"/>
      <c r="Q79" s="42"/>
      <c r="R79" s="42"/>
      <c r="S79" s="42"/>
      <c r="T79" s="42"/>
      <c r="U79" s="42"/>
      <c r="V79" s="42"/>
      <c r="W79" s="42"/>
      <c r="X79" s="139" t="s">
        <v>154</v>
      </c>
      <c r="Y79" s="42"/>
      <c r="Z79" s="42"/>
      <c r="AA79" s="42"/>
      <c r="AB79" s="42"/>
      <c r="AC79" s="42"/>
      <c r="AD79" s="42"/>
      <c r="AE79" s="42"/>
      <c r="AF79" s="42"/>
      <c r="AG79" s="42"/>
      <c r="AH79" s="16"/>
      <c r="AI79" s="46"/>
      <c r="AJ79" s="5"/>
      <c r="AK79" s="5"/>
      <c r="AM79" s="5"/>
      <c r="AN79" s="5"/>
      <c r="AO79" s="5"/>
      <c r="AP79" s="5"/>
      <c r="AQ79" s="5"/>
      <c r="AR79" s="5"/>
      <c r="AS79" s="5"/>
    </row>
    <row r="80" spans="1:45">
      <c r="A80" s="365" t="s">
        <v>106</v>
      </c>
      <c r="B80" s="366"/>
      <c r="C80" s="36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54" t="s">
        <v>107</v>
      </c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8"/>
      <c r="AJ80" s="5"/>
      <c r="AK80" s="5"/>
      <c r="AM80" s="5"/>
      <c r="AN80" s="5"/>
      <c r="AO80" s="5"/>
      <c r="AP80" s="5"/>
      <c r="AQ80" s="5"/>
      <c r="AR80" s="5"/>
      <c r="AS80" s="5"/>
    </row>
    <row r="81" spans="1:45" ht="26.25" thickBot="1">
      <c r="A81" s="368" t="s">
        <v>108</v>
      </c>
      <c r="B81" s="369"/>
      <c r="C81" s="370"/>
      <c r="D81" s="37"/>
      <c r="E81" s="43"/>
      <c r="F81" s="37"/>
      <c r="G81" s="47"/>
      <c r="H81" s="37"/>
      <c r="I81" s="37"/>
      <c r="J81" s="36"/>
      <c r="K81" s="36"/>
      <c r="L81" s="37"/>
      <c r="M81" s="37"/>
      <c r="N81" s="37"/>
      <c r="O81" s="47"/>
      <c r="P81" s="47"/>
      <c r="Q81" s="47"/>
      <c r="R81" s="47"/>
      <c r="S81" s="47"/>
      <c r="T81" s="47"/>
      <c r="U81" s="47"/>
      <c r="V81" s="47"/>
      <c r="W81" s="47"/>
      <c r="X81" s="207" t="s">
        <v>158</v>
      </c>
      <c r="Y81" s="47"/>
      <c r="Z81" s="47"/>
      <c r="AA81" s="47"/>
      <c r="AB81" s="47"/>
      <c r="AC81" s="47"/>
      <c r="AD81" s="47"/>
      <c r="AE81" s="47"/>
      <c r="AF81" s="47"/>
      <c r="AG81" s="47"/>
      <c r="AH81" s="17"/>
      <c r="AI81" s="48"/>
      <c r="AJ81" s="5"/>
      <c r="AK81" s="5"/>
      <c r="AM81" s="5"/>
      <c r="AN81" s="5"/>
      <c r="AO81" s="5"/>
      <c r="AP81" s="5"/>
      <c r="AQ81" s="5"/>
      <c r="AR81" s="5"/>
      <c r="AS81" s="5"/>
    </row>
    <row r="82" spans="1:45">
      <c r="A82" s="2" t="s">
        <v>127</v>
      </c>
      <c r="B82" s="9">
        <v>40428</v>
      </c>
      <c r="C82" s="3" t="s">
        <v>92</v>
      </c>
      <c r="D82" s="19" t="s">
        <v>93</v>
      </c>
      <c r="E82" s="25">
        <v>1.4</v>
      </c>
      <c r="F82" s="25" t="s">
        <v>95</v>
      </c>
      <c r="G82" s="45">
        <v>0.11</v>
      </c>
      <c r="H82" s="25" t="s">
        <v>112</v>
      </c>
      <c r="I82" s="25" t="s">
        <v>96</v>
      </c>
      <c r="J82" s="25" t="s">
        <v>93</v>
      </c>
      <c r="K82" s="25">
        <v>0.22</v>
      </c>
      <c r="L82" s="25" t="s">
        <v>93</v>
      </c>
      <c r="M82" s="19">
        <v>0.01</v>
      </c>
      <c r="N82" s="25">
        <v>0.2</v>
      </c>
      <c r="O82" s="19" t="s">
        <v>97</v>
      </c>
      <c r="P82" s="25" t="s">
        <v>113</v>
      </c>
      <c r="Q82" s="25" t="s">
        <v>97</v>
      </c>
      <c r="R82" s="45" t="s">
        <v>118</v>
      </c>
      <c r="S82" s="25" t="s">
        <v>97</v>
      </c>
      <c r="T82" s="45">
        <v>6.91</v>
      </c>
      <c r="U82" s="25" t="s">
        <v>97</v>
      </c>
      <c r="V82" s="25" t="s">
        <v>97</v>
      </c>
      <c r="W82" s="45" t="s">
        <v>95</v>
      </c>
      <c r="X82" s="19">
        <v>0.13400000000000001</v>
      </c>
      <c r="Y82" s="25" t="s">
        <v>95</v>
      </c>
      <c r="Z82" s="19" t="s">
        <v>100</v>
      </c>
      <c r="AA82" s="25" t="s">
        <v>114</v>
      </c>
      <c r="AB82" s="25" t="s">
        <v>96</v>
      </c>
      <c r="AC82" s="25">
        <v>0.76</v>
      </c>
      <c r="AD82" s="25" t="s">
        <v>94</v>
      </c>
      <c r="AE82" s="25" t="s">
        <v>102</v>
      </c>
      <c r="AF82" s="19">
        <v>6.0000000000000001E-3</v>
      </c>
      <c r="AG82" s="25" t="s">
        <v>103</v>
      </c>
      <c r="AH82" s="45">
        <v>0.6</v>
      </c>
      <c r="AI82" s="27" t="s">
        <v>99</v>
      </c>
    </row>
    <row r="83" spans="1:45">
      <c r="A83" s="356" t="s">
        <v>110</v>
      </c>
      <c r="B83" s="357"/>
      <c r="C83" s="358"/>
      <c r="D83" s="29" t="s">
        <v>93</v>
      </c>
      <c r="E83" s="29" t="s">
        <v>103</v>
      </c>
      <c r="F83" s="29" t="s">
        <v>95</v>
      </c>
      <c r="G83" s="29" t="s">
        <v>95</v>
      </c>
      <c r="H83" s="29" t="s">
        <v>112</v>
      </c>
      <c r="I83" s="29" t="s">
        <v>96</v>
      </c>
      <c r="J83" s="29" t="s">
        <v>93</v>
      </c>
      <c r="K83" s="29" t="s">
        <v>97</v>
      </c>
      <c r="L83" s="29" t="s">
        <v>93</v>
      </c>
      <c r="M83" s="29" t="s">
        <v>93</v>
      </c>
      <c r="N83" s="29" t="s">
        <v>99</v>
      </c>
      <c r="O83" s="29" t="s">
        <v>97</v>
      </c>
      <c r="P83" s="29" t="s">
        <v>113</v>
      </c>
      <c r="Q83" s="29" t="s">
        <v>97</v>
      </c>
      <c r="R83" s="29" t="s">
        <v>94</v>
      </c>
      <c r="S83" s="29" t="s">
        <v>97</v>
      </c>
      <c r="T83" s="29" t="s">
        <v>97</v>
      </c>
      <c r="U83" s="29" t="s">
        <v>97</v>
      </c>
      <c r="V83" s="29" t="s">
        <v>97</v>
      </c>
      <c r="W83" s="29" t="s">
        <v>95</v>
      </c>
      <c r="X83" s="29" t="s">
        <v>93</v>
      </c>
      <c r="Y83" s="29" t="s">
        <v>95</v>
      </c>
      <c r="Z83" s="29" t="s">
        <v>100</v>
      </c>
      <c r="AA83" s="29" t="s">
        <v>114</v>
      </c>
      <c r="AB83" s="29" t="s">
        <v>96</v>
      </c>
      <c r="AC83" s="29" t="s">
        <v>97</v>
      </c>
      <c r="AD83" s="29" t="s">
        <v>94</v>
      </c>
      <c r="AE83" s="29" t="s">
        <v>102</v>
      </c>
      <c r="AF83" s="29" t="s">
        <v>102</v>
      </c>
      <c r="AG83" s="29" t="s">
        <v>103</v>
      </c>
      <c r="AH83" s="29" t="s">
        <v>99</v>
      </c>
      <c r="AI83" s="31" t="s">
        <v>99</v>
      </c>
    </row>
    <row r="84" spans="1:45">
      <c r="A84" s="359" t="s">
        <v>115</v>
      </c>
      <c r="B84" s="360"/>
      <c r="C84" s="361"/>
      <c r="D84" s="32">
        <f t="shared" ref="D84:P84" si="38">(IF((MID(D82,1,1))="&lt;",MID(D82,2,6),D82))/(IF((MID(D83,1,1))="&lt;",MID(D83,2,6),D83))</f>
        <v>1</v>
      </c>
      <c r="E84" s="32">
        <f t="shared" si="38"/>
        <v>6.9999999999999991</v>
      </c>
      <c r="F84" s="32">
        <f t="shared" si="38"/>
        <v>1</v>
      </c>
      <c r="G84" s="32">
        <f t="shared" si="38"/>
        <v>5.5</v>
      </c>
      <c r="H84" s="32">
        <f t="shared" si="38"/>
        <v>1</v>
      </c>
      <c r="I84" s="32">
        <f t="shared" si="38"/>
        <v>1</v>
      </c>
      <c r="J84" s="32">
        <f t="shared" si="38"/>
        <v>1</v>
      </c>
      <c r="K84" s="32">
        <f t="shared" si="38"/>
        <v>4.3999999999999995</v>
      </c>
      <c r="L84" s="32">
        <f t="shared" si="38"/>
        <v>1</v>
      </c>
      <c r="M84" s="32">
        <f t="shared" si="38"/>
        <v>2</v>
      </c>
      <c r="N84" s="32">
        <f t="shared" si="38"/>
        <v>2</v>
      </c>
      <c r="O84" s="32">
        <f t="shared" si="38"/>
        <v>1</v>
      </c>
      <c r="P84" s="32">
        <f t="shared" si="38"/>
        <v>1</v>
      </c>
      <c r="Q84" s="32">
        <f t="shared" ref="Q84:Y84" si="39">(IF((MID(Q82,1,1))="&lt;",MID(Q82,2,6),Q82))/(IF((MID(Q83,1,1))="&lt;",MID(Q83,2,6),Q83))</f>
        <v>1</v>
      </c>
      <c r="R84" s="32">
        <f t="shared" si="39"/>
        <v>1E-3</v>
      </c>
      <c r="S84" s="32">
        <f t="shared" si="39"/>
        <v>1</v>
      </c>
      <c r="T84" s="32">
        <f t="shared" si="39"/>
        <v>138.19999999999999</v>
      </c>
      <c r="U84" s="32">
        <f t="shared" si="39"/>
        <v>1</v>
      </c>
      <c r="V84" s="32">
        <f t="shared" si="39"/>
        <v>1</v>
      </c>
      <c r="W84" s="32">
        <f t="shared" si="39"/>
        <v>1</v>
      </c>
      <c r="X84" s="32">
        <f t="shared" si="39"/>
        <v>26.8</v>
      </c>
      <c r="Y84" s="32">
        <f t="shared" si="39"/>
        <v>1</v>
      </c>
      <c r="Z84" s="32">
        <f t="shared" ref="Z84:AC84" si="40">(IF((MID(Z82,1,1))="&lt;",MID(Z82,2,6),Z82))/(IF((MID(Z83,1,1))="&lt;",MID(Z83,2,6),Z83))</f>
        <v>1</v>
      </c>
      <c r="AA84" s="32">
        <f t="shared" si="40"/>
        <v>1</v>
      </c>
      <c r="AB84" s="32">
        <f t="shared" si="40"/>
        <v>1</v>
      </c>
      <c r="AC84" s="32">
        <f t="shared" si="40"/>
        <v>15.2</v>
      </c>
      <c r="AD84" s="32">
        <f t="shared" ref="AD84:AI84" si="41">(IF((MID(AD82,1,1))="&lt;",MID(AD82,2,6),AD82))/(IF((MID(AD83,1,1))="&lt;",MID(AD83,2,6),AD83))</f>
        <v>1</v>
      </c>
      <c r="AE84" s="32">
        <f t="shared" si="41"/>
        <v>1</v>
      </c>
      <c r="AF84" s="32">
        <f t="shared" si="41"/>
        <v>3</v>
      </c>
      <c r="AG84" s="32">
        <f t="shared" si="41"/>
        <v>1</v>
      </c>
      <c r="AH84" s="32">
        <f t="shared" si="41"/>
        <v>5.9999999999999991</v>
      </c>
      <c r="AI84" s="49">
        <f t="shared" si="41"/>
        <v>1</v>
      </c>
    </row>
    <row r="85" spans="1:45" ht="38.25">
      <c r="A85" s="362" t="s">
        <v>104</v>
      </c>
      <c r="B85" s="363"/>
      <c r="C85" s="364"/>
      <c r="D85" s="16"/>
      <c r="E85" s="145" t="s">
        <v>150</v>
      </c>
      <c r="F85" s="16"/>
      <c r="G85" s="148" t="s">
        <v>150</v>
      </c>
      <c r="H85" s="16"/>
      <c r="I85" s="16"/>
      <c r="J85" s="16"/>
      <c r="K85" s="16"/>
      <c r="L85" s="16"/>
      <c r="M85" s="16"/>
      <c r="N85" s="16"/>
      <c r="O85" s="42"/>
      <c r="P85" s="42"/>
      <c r="Q85" s="42"/>
      <c r="R85" s="42"/>
      <c r="S85" s="42"/>
      <c r="T85" s="151" t="s">
        <v>150</v>
      </c>
      <c r="U85" s="42"/>
      <c r="V85" s="42"/>
      <c r="W85" s="42"/>
      <c r="X85" s="153" t="s">
        <v>150</v>
      </c>
      <c r="Y85" s="42"/>
      <c r="Z85" s="42"/>
      <c r="AA85" s="42"/>
      <c r="AB85" s="42"/>
      <c r="AC85" s="155" t="s">
        <v>150</v>
      </c>
      <c r="AD85" s="42"/>
      <c r="AE85" s="42"/>
      <c r="AF85" s="42"/>
      <c r="AG85" s="42"/>
      <c r="AH85" s="158" t="s">
        <v>150</v>
      </c>
      <c r="AI85" s="46"/>
    </row>
    <row r="86" spans="1:45">
      <c r="A86" s="365" t="s">
        <v>106</v>
      </c>
      <c r="B86" s="366"/>
      <c r="C86" s="367"/>
      <c r="D86" s="7"/>
      <c r="E86" s="144" t="s">
        <v>107</v>
      </c>
      <c r="F86" s="7"/>
      <c r="G86" s="147" t="s">
        <v>107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50" t="s">
        <v>133</v>
      </c>
      <c r="U86" s="7"/>
      <c r="V86" s="7"/>
      <c r="W86" s="7"/>
      <c r="X86" s="152" t="s">
        <v>133</v>
      </c>
      <c r="Y86" s="7"/>
      <c r="Z86" s="7"/>
      <c r="AA86" s="7"/>
      <c r="AB86" s="7"/>
      <c r="AC86" s="154" t="s">
        <v>107</v>
      </c>
      <c r="AD86" s="7"/>
      <c r="AE86" s="7"/>
      <c r="AF86" s="7"/>
      <c r="AG86" s="7"/>
      <c r="AH86" s="157" t="s">
        <v>107</v>
      </c>
      <c r="AI86" s="8"/>
    </row>
    <row r="87" spans="1:45" ht="26.25" thickBot="1">
      <c r="A87" s="368" t="s">
        <v>108</v>
      </c>
      <c r="B87" s="369"/>
      <c r="C87" s="370"/>
      <c r="D87" s="37"/>
      <c r="E87" s="146" t="s">
        <v>146</v>
      </c>
      <c r="F87" s="37"/>
      <c r="G87" s="149" t="s">
        <v>146</v>
      </c>
      <c r="H87" s="37"/>
      <c r="I87" s="37"/>
      <c r="J87" s="36"/>
      <c r="K87" s="36"/>
      <c r="L87" s="37"/>
      <c r="M87" s="37"/>
      <c r="N87" s="37"/>
      <c r="O87" s="47"/>
      <c r="P87" s="47"/>
      <c r="Q87" s="47"/>
      <c r="R87" s="47"/>
      <c r="S87" s="47"/>
      <c r="T87" s="279" t="s">
        <v>140</v>
      </c>
      <c r="U87" s="47"/>
      <c r="V87" s="47"/>
      <c r="W87" s="47"/>
      <c r="X87" s="279" t="s">
        <v>140</v>
      </c>
      <c r="Y87" s="47"/>
      <c r="Z87" s="47"/>
      <c r="AA87" s="47"/>
      <c r="AB87" s="47"/>
      <c r="AC87" s="156" t="s">
        <v>146</v>
      </c>
      <c r="AD87" s="47"/>
      <c r="AE87" s="47"/>
      <c r="AF87" s="47"/>
      <c r="AG87" s="47"/>
      <c r="AH87" s="159" t="s">
        <v>146</v>
      </c>
      <c r="AI87" s="48"/>
    </row>
    <row r="88" spans="1:45">
      <c r="A88" s="2" t="s">
        <v>148</v>
      </c>
      <c r="B88" s="9">
        <v>40428</v>
      </c>
      <c r="C88" s="3" t="s">
        <v>92</v>
      </c>
      <c r="D88" s="19"/>
      <c r="E88" s="25"/>
      <c r="F88" s="25"/>
      <c r="G88" s="45"/>
      <c r="H88" s="25"/>
      <c r="I88" s="25"/>
      <c r="J88" s="25"/>
      <c r="K88" s="25"/>
      <c r="L88" s="25"/>
      <c r="M88" s="19"/>
      <c r="N88" s="25"/>
      <c r="O88" s="19"/>
      <c r="P88" s="25"/>
      <c r="Q88" s="25"/>
      <c r="R88" s="45"/>
      <c r="S88" s="25"/>
      <c r="T88" s="45">
        <v>7.6</v>
      </c>
      <c r="U88" s="25"/>
      <c r="V88" s="25"/>
      <c r="W88" s="45"/>
      <c r="X88" s="19">
        <v>0.151</v>
      </c>
      <c r="Y88" s="25"/>
      <c r="Z88" s="19"/>
      <c r="AA88" s="25"/>
      <c r="AB88" s="25"/>
      <c r="AC88" s="25"/>
      <c r="AD88" s="25"/>
      <c r="AE88" s="25"/>
      <c r="AF88" s="19"/>
      <c r="AG88" s="25"/>
      <c r="AH88" s="45"/>
      <c r="AI88" s="27"/>
    </row>
    <row r="89" spans="1:45">
      <c r="A89" s="356" t="s">
        <v>110</v>
      </c>
      <c r="B89" s="357"/>
      <c r="C89" s="358"/>
      <c r="D89" s="29" t="s">
        <v>93</v>
      </c>
      <c r="E89" s="29" t="s">
        <v>103</v>
      </c>
      <c r="F89" s="29" t="s">
        <v>95</v>
      </c>
      <c r="G89" s="29" t="s">
        <v>95</v>
      </c>
      <c r="H89" s="29" t="s">
        <v>112</v>
      </c>
      <c r="I89" s="29" t="s">
        <v>96</v>
      </c>
      <c r="J89" s="29" t="s">
        <v>93</v>
      </c>
      <c r="K89" s="29" t="s">
        <v>97</v>
      </c>
      <c r="L89" s="29" t="s">
        <v>93</v>
      </c>
      <c r="M89" s="29" t="s">
        <v>93</v>
      </c>
      <c r="N89" s="29" t="s">
        <v>99</v>
      </c>
      <c r="O89" s="29" t="s">
        <v>97</v>
      </c>
      <c r="P89" s="29" t="s">
        <v>113</v>
      </c>
      <c r="Q89" s="29" t="s">
        <v>97</v>
      </c>
      <c r="R89" s="29" t="s">
        <v>94</v>
      </c>
      <c r="S89" s="29" t="s">
        <v>97</v>
      </c>
      <c r="T89" s="29" t="s">
        <v>97</v>
      </c>
      <c r="U89" s="29" t="s">
        <v>97</v>
      </c>
      <c r="V89" s="29" t="s">
        <v>97</v>
      </c>
      <c r="W89" s="29" t="s">
        <v>95</v>
      </c>
      <c r="X89" s="29" t="s">
        <v>93</v>
      </c>
      <c r="Y89" s="29" t="s">
        <v>95</v>
      </c>
      <c r="Z89" s="29" t="s">
        <v>100</v>
      </c>
      <c r="AA89" s="29" t="s">
        <v>114</v>
      </c>
      <c r="AB89" s="29" t="s">
        <v>96</v>
      </c>
      <c r="AC89" s="29" t="s">
        <v>97</v>
      </c>
      <c r="AD89" s="29" t="s">
        <v>94</v>
      </c>
      <c r="AE89" s="29" t="s">
        <v>102</v>
      </c>
      <c r="AF89" s="29" t="s">
        <v>102</v>
      </c>
      <c r="AG89" s="29" t="s">
        <v>103</v>
      </c>
      <c r="AH89" s="29" t="s">
        <v>99</v>
      </c>
      <c r="AI89" s="31" t="s">
        <v>99</v>
      </c>
    </row>
    <row r="90" spans="1:45">
      <c r="A90" s="359" t="s">
        <v>115</v>
      </c>
      <c r="B90" s="360"/>
      <c r="C90" s="361"/>
      <c r="D90" s="32">
        <f t="shared" ref="D90:AI90" si="42">(IF((MID(D88,1,1))="&lt;",MID(D88,2,6),D88))/(IF((MID(D89,1,1))="&lt;",MID(D89,2,6),D89))</f>
        <v>0</v>
      </c>
      <c r="E90" s="32">
        <f t="shared" si="42"/>
        <v>0</v>
      </c>
      <c r="F90" s="32">
        <f t="shared" si="42"/>
        <v>0</v>
      </c>
      <c r="G90" s="32">
        <f t="shared" si="42"/>
        <v>0</v>
      </c>
      <c r="H90" s="32">
        <f t="shared" si="42"/>
        <v>0</v>
      </c>
      <c r="I90" s="32">
        <f t="shared" si="42"/>
        <v>0</v>
      </c>
      <c r="J90" s="32">
        <f t="shared" si="42"/>
        <v>0</v>
      </c>
      <c r="K90" s="32">
        <f t="shared" si="42"/>
        <v>0</v>
      </c>
      <c r="L90" s="32">
        <f t="shared" si="42"/>
        <v>0</v>
      </c>
      <c r="M90" s="32">
        <f t="shared" si="42"/>
        <v>0</v>
      </c>
      <c r="N90" s="32">
        <f t="shared" si="42"/>
        <v>0</v>
      </c>
      <c r="O90" s="32">
        <f t="shared" si="42"/>
        <v>0</v>
      </c>
      <c r="P90" s="32">
        <f t="shared" si="42"/>
        <v>0</v>
      </c>
      <c r="Q90" s="32">
        <f t="shared" si="42"/>
        <v>0</v>
      </c>
      <c r="R90" s="32">
        <f t="shared" si="42"/>
        <v>0</v>
      </c>
      <c r="S90" s="32">
        <f t="shared" si="42"/>
        <v>0</v>
      </c>
      <c r="T90" s="32">
        <f t="shared" si="42"/>
        <v>151.99999999999997</v>
      </c>
      <c r="U90" s="32">
        <f t="shared" si="42"/>
        <v>0</v>
      </c>
      <c r="V90" s="32">
        <f t="shared" si="42"/>
        <v>0</v>
      </c>
      <c r="W90" s="32">
        <f t="shared" si="42"/>
        <v>0</v>
      </c>
      <c r="X90" s="32">
        <f t="shared" si="42"/>
        <v>30.2</v>
      </c>
      <c r="Y90" s="32">
        <f t="shared" si="42"/>
        <v>0</v>
      </c>
      <c r="Z90" s="32">
        <f t="shared" si="42"/>
        <v>0</v>
      </c>
      <c r="AA90" s="32">
        <f t="shared" si="42"/>
        <v>0</v>
      </c>
      <c r="AB90" s="32">
        <f t="shared" si="42"/>
        <v>0</v>
      </c>
      <c r="AC90" s="32">
        <f t="shared" si="42"/>
        <v>0</v>
      </c>
      <c r="AD90" s="32">
        <f t="shared" si="42"/>
        <v>0</v>
      </c>
      <c r="AE90" s="32">
        <f t="shared" si="42"/>
        <v>0</v>
      </c>
      <c r="AF90" s="32">
        <f t="shared" si="42"/>
        <v>0</v>
      </c>
      <c r="AG90" s="32">
        <f t="shared" si="42"/>
        <v>0</v>
      </c>
      <c r="AH90" s="32">
        <f t="shared" si="42"/>
        <v>0</v>
      </c>
      <c r="AI90" s="49">
        <f t="shared" si="42"/>
        <v>0</v>
      </c>
    </row>
    <row r="91" spans="1:45" ht="51">
      <c r="A91" s="362" t="s">
        <v>104</v>
      </c>
      <c r="B91" s="363"/>
      <c r="C91" s="364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321"/>
      <c r="P91" s="321"/>
      <c r="Q91" s="321"/>
      <c r="R91" s="321"/>
      <c r="S91" s="321"/>
      <c r="T91" s="290" t="s">
        <v>169</v>
      </c>
      <c r="U91" s="321"/>
      <c r="V91" s="321"/>
      <c r="W91" s="321"/>
      <c r="X91" s="290" t="s">
        <v>169</v>
      </c>
      <c r="Y91" s="321"/>
      <c r="Z91" s="321"/>
      <c r="AA91" s="321"/>
      <c r="AB91" s="321"/>
      <c r="AC91" s="290"/>
      <c r="AD91" s="321"/>
      <c r="AE91" s="321"/>
      <c r="AF91" s="321"/>
      <c r="AG91" s="321"/>
      <c r="AH91" s="290"/>
      <c r="AI91" s="46"/>
    </row>
    <row r="92" spans="1:45">
      <c r="A92" s="365" t="s">
        <v>106</v>
      </c>
      <c r="B92" s="366"/>
      <c r="C92" s="367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54" t="s">
        <v>107</v>
      </c>
      <c r="U92" s="320"/>
      <c r="V92" s="320"/>
      <c r="W92" s="320"/>
      <c r="X92" s="54" t="s">
        <v>107</v>
      </c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8"/>
    </row>
    <row r="93" spans="1:45" ht="26.25" thickBot="1">
      <c r="A93" s="368" t="s">
        <v>108</v>
      </c>
      <c r="B93" s="369"/>
      <c r="C93" s="370"/>
      <c r="D93" s="37"/>
      <c r="E93" s="279"/>
      <c r="F93" s="37"/>
      <c r="G93" s="279"/>
      <c r="H93" s="37"/>
      <c r="I93" s="37"/>
      <c r="J93" s="36"/>
      <c r="K93" s="36"/>
      <c r="L93" s="37"/>
      <c r="M93" s="37"/>
      <c r="N93" s="37"/>
      <c r="O93" s="47"/>
      <c r="P93" s="47"/>
      <c r="Q93" s="47"/>
      <c r="R93" s="47"/>
      <c r="S93" s="47"/>
      <c r="T93" s="279" t="s">
        <v>158</v>
      </c>
      <c r="U93" s="47"/>
      <c r="V93" s="47"/>
      <c r="W93" s="47"/>
      <c r="X93" s="279" t="s">
        <v>158</v>
      </c>
      <c r="Y93" s="47"/>
      <c r="Z93" s="47"/>
      <c r="AA93" s="47"/>
      <c r="AB93" s="47"/>
      <c r="AC93" s="279"/>
      <c r="AD93" s="47"/>
      <c r="AE93" s="47"/>
      <c r="AF93" s="47"/>
      <c r="AG93" s="47"/>
      <c r="AH93" s="279"/>
      <c r="AI93" s="48"/>
    </row>
    <row r="94" spans="1:45">
      <c r="A94" s="2" t="s">
        <v>165</v>
      </c>
      <c r="B94" s="9">
        <v>40457</v>
      </c>
      <c r="C94" s="3" t="s">
        <v>92</v>
      </c>
      <c r="D94" s="19" t="s">
        <v>93</v>
      </c>
      <c r="E94" s="25">
        <v>1.6</v>
      </c>
      <c r="F94" s="25" t="s">
        <v>95</v>
      </c>
      <c r="G94" s="45">
        <v>0.49</v>
      </c>
      <c r="H94" s="25" t="s">
        <v>112</v>
      </c>
      <c r="I94" s="25" t="s">
        <v>96</v>
      </c>
      <c r="J94" s="25" t="s">
        <v>93</v>
      </c>
      <c r="K94" s="25" t="s">
        <v>97</v>
      </c>
      <c r="L94" s="25">
        <v>1.2E-2</v>
      </c>
      <c r="M94" s="19">
        <v>2.3E-2</v>
      </c>
      <c r="N94" s="25" t="s">
        <v>99</v>
      </c>
      <c r="O94" s="19">
        <v>0.15</v>
      </c>
      <c r="P94" s="25">
        <v>3</v>
      </c>
      <c r="Q94" s="25" t="s">
        <v>97</v>
      </c>
      <c r="R94" s="45" t="s">
        <v>118</v>
      </c>
      <c r="S94" s="25" t="s">
        <v>97</v>
      </c>
      <c r="T94" s="45">
        <v>0.74</v>
      </c>
      <c r="U94" s="25" t="s">
        <v>97</v>
      </c>
      <c r="V94" s="25" t="s">
        <v>97</v>
      </c>
      <c r="W94" s="45">
        <v>0.25</v>
      </c>
      <c r="X94" s="19">
        <v>0.28799999999999998</v>
      </c>
      <c r="Y94" s="25" t="s">
        <v>95</v>
      </c>
      <c r="Z94" s="19" t="s">
        <v>100</v>
      </c>
      <c r="AA94" s="25" t="s">
        <v>114</v>
      </c>
      <c r="AB94" s="25" t="s">
        <v>96</v>
      </c>
      <c r="AC94" s="25">
        <v>7.0000000000000007E-2</v>
      </c>
      <c r="AD94" s="25" t="s">
        <v>94</v>
      </c>
      <c r="AE94" s="25" t="s">
        <v>102</v>
      </c>
      <c r="AF94" s="19" t="s">
        <v>102</v>
      </c>
      <c r="AG94" s="25" t="s">
        <v>103</v>
      </c>
      <c r="AH94" s="45">
        <v>3.6</v>
      </c>
      <c r="AI94" s="27" t="s">
        <v>99</v>
      </c>
      <c r="AL94" s="5"/>
    </row>
    <row r="95" spans="1:45">
      <c r="A95" s="356" t="s">
        <v>110</v>
      </c>
      <c r="B95" s="357"/>
      <c r="C95" s="358"/>
      <c r="D95" s="29" t="s">
        <v>93</v>
      </c>
      <c r="E95" s="29" t="s">
        <v>103</v>
      </c>
      <c r="F95" s="29" t="s">
        <v>95</v>
      </c>
      <c r="G95" s="29" t="s">
        <v>95</v>
      </c>
      <c r="H95" s="29" t="s">
        <v>112</v>
      </c>
      <c r="I95" s="29" t="s">
        <v>96</v>
      </c>
      <c r="J95" s="29" t="s">
        <v>93</v>
      </c>
      <c r="K95" s="29" t="s">
        <v>97</v>
      </c>
      <c r="L95" s="29" t="s">
        <v>93</v>
      </c>
      <c r="M95" s="29" t="s">
        <v>93</v>
      </c>
      <c r="N95" s="29" t="s">
        <v>99</v>
      </c>
      <c r="O95" s="29" t="s">
        <v>97</v>
      </c>
      <c r="P95" s="29" t="s">
        <v>113</v>
      </c>
      <c r="Q95" s="29" t="s">
        <v>97</v>
      </c>
      <c r="R95" s="29" t="s">
        <v>94</v>
      </c>
      <c r="S95" s="29" t="s">
        <v>97</v>
      </c>
      <c r="T95" s="29" t="s">
        <v>97</v>
      </c>
      <c r="U95" s="29" t="s">
        <v>97</v>
      </c>
      <c r="V95" s="29" t="s">
        <v>97</v>
      </c>
      <c r="W95" s="29" t="s">
        <v>95</v>
      </c>
      <c r="X95" s="29" t="s">
        <v>93</v>
      </c>
      <c r="Y95" s="29" t="s">
        <v>95</v>
      </c>
      <c r="Z95" s="29" t="s">
        <v>100</v>
      </c>
      <c r="AA95" s="29" t="s">
        <v>114</v>
      </c>
      <c r="AB95" s="29" t="s">
        <v>96</v>
      </c>
      <c r="AC95" s="29" t="s">
        <v>97</v>
      </c>
      <c r="AD95" s="29" t="s">
        <v>94</v>
      </c>
      <c r="AE95" s="29" t="s">
        <v>102</v>
      </c>
      <c r="AF95" s="29" t="s">
        <v>102</v>
      </c>
      <c r="AG95" s="29" t="s">
        <v>103</v>
      </c>
      <c r="AH95" s="29" t="s">
        <v>99</v>
      </c>
      <c r="AI95" s="31" t="s">
        <v>99</v>
      </c>
      <c r="AL95" s="5"/>
    </row>
    <row r="96" spans="1:45">
      <c r="A96" s="359" t="s">
        <v>115</v>
      </c>
      <c r="B96" s="360"/>
      <c r="C96" s="361"/>
      <c r="D96" s="32">
        <f t="shared" ref="D96:AI96" si="43">(IF((MID(D94,1,1))="&lt;",MID(D94,2,6),D94))/(IF((MID(D95,1,1))="&lt;",MID(D95,2,6),D95))</f>
        <v>1</v>
      </c>
      <c r="E96" s="32">
        <f t="shared" si="43"/>
        <v>8</v>
      </c>
      <c r="F96" s="32">
        <f t="shared" si="43"/>
        <v>1</v>
      </c>
      <c r="G96" s="32">
        <f t="shared" si="43"/>
        <v>24.5</v>
      </c>
      <c r="H96" s="32">
        <f t="shared" si="43"/>
        <v>1</v>
      </c>
      <c r="I96" s="32">
        <f t="shared" si="43"/>
        <v>1</v>
      </c>
      <c r="J96" s="32">
        <f t="shared" si="43"/>
        <v>1</v>
      </c>
      <c r="K96" s="32">
        <f t="shared" si="43"/>
        <v>1</v>
      </c>
      <c r="L96" s="32">
        <f t="shared" si="43"/>
        <v>2.4</v>
      </c>
      <c r="M96" s="32">
        <f t="shared" si="43"/>
        <v>4.5999999999999996</v>
      </c>
      <c r="N96" s="32">
        <f t="shared" si="43"/>
        <v>1</v>
      </c>
      <c r="O96" s="32">
        <f t="shared" si="43"/>
        <v>2.9999999999999996</v>
      </c>
      <c r="P96" s="32">
        <f t="shared" si="43"/>
        <v>3</v>
      </c>
      <c r="Q96" s="32">
        <f t="shared" si="43"/>
        <v>1</v>
      </c>
      <c r="R96" s="32">
        <f t="shared" si="43"/>
        <v>1E-3</v>
      </c>
      <c r="S96" s="32">
        <f t="shared" si="43"/>
        <v>1</v>
      </c>
      <c r="T96" s="32">
        <f t="shared" si="43"/>
        <v>14.799999999999999</v>
      </c>
      <c r="U96" s="32">
        <f t="shared" si="43"/>
        <v>1</v>
      </c>
      <c r="V96" s="32">
        <f t="shared" si="43"/>
        <v>1</v>
      </c>
      <c r="W96" s="32">
        <f t="shared" si="43"/>
        <v>12.5</v>
      </c>
      <c r="X96" s="32">
        <f t="shared" si="43"/>
        <v>57.599999999999994</v>
      </c>
      <c r="Y96" s="32">
        <f t="shared" si="43"/>
        <v>1</v>
      </c>
      <c r="Z96" s="32">
        <f t="shared" si="43"/>
        <v>1</v>
      </c>
      <c r="AA96" s="32">
        <f t="shared" si="43"/>
        <v>1</v>
      </c>
      <c r="AB96" s="32">
        <f t="shared" si="43"/>
        <v>1</v>
      </c>
      <c r="AC96" s="32">
        <f t="shared" si="43"/>
        <v>1.4000000000000001</v>
      </c>
      <c r="AD96" s="32">
        <f t="shared" si="43"/>
        <v>1</v>
      </c>
      <c r="AE96" s="32">
        <f t="shared" si="43"/>
        <v>1</v>
      </c>
      <c r="AF96" s="32">
        <f t="shared" si="43"/>
        <v>1</v>
      </c>
      <c r="AG96" s="32">
        <f t="shared" si="43"/>
        <v>1</v>
      </c>
      <c r="AH96" s="32">
        <f t="shared" si="43"/>
        <v>36</v>
      </c>
      <c r="AI96" s="49">
        <f t="shared" si="43"/>
        <v>1</v>
      </c>
      <c r="AL96" s="5"/>
    </row>
    <row r="97" spans="1:45" ht="76.5">
      <c r="A97" s="362" t="s">
        <v>104</v>
      </c>
      <c r="B97" s="363"/>
      <c r="C97" s="364"/>
      <c r="D97" s="16"/>
      <c r="E97" s="290" t="s">
        <v>150</v>
      </c>
      <c r="F97" s="16"/>
      <c r="G97" s="290" t="s">
        <v>150</v>
      </c>
      <c r="H97" s="16"/>
      <c r="I97" s="16"/>
      <c r="J97" s="16"/>
      <c r="K97" s="16"/>
      <c r="L97" s="16"/>
      <c r="M97" s="16"/>
      <c r="N97" s="16"/>
      <c r="O97" s="42"/>
      <c r="P97" s="42"/>
      <c r="Q97" s="42"/>
      <c r="R97" s="42"/>
      <c r="S97" s="42"/>
      <c r="T97" s="290" t="s">
        <v>151</v>
      </c>
      <c r="U97" s="42"/>
      <c r="V97" s="42"/>
      <c r="W97" s="290" t="s">
        <v>151</v>
      </c>
      <c r="X97" s="290" t="s">
        <v>151</v>
      </c>
      <c r="Y97" s="42"/>
      <c r="Z97" s="42"/>
      <c r="AA97" s="42"/>
      <c r="AB97" s="42"/>
      <c r="AC97" s="42"/>
      <c r="AD97" s="42"/>
      <c r="AE97" s="42"/>
      <c r="AF97" s="42"/>
      <c r="AG97" s="42"/>
      <c r="AH97" s="290" t="s">
        <v>151</v>
      </c>
      <c r="AI97" s="46"/>
      <c r="AJ97" s="5"/>
      <c r="AK97" s="5"/>
      <c r="AM97" s="5"/>
      <c r="AN97" s="5"/>
      <c r="AO97" s="5"/>
      <c r="AP97" s="5"/>
      <c r="AQ97" s="5"/>
      <c r="AR97" s="5"/>
      <c r="AS97" s="5"/>
    </row>
    <row r="98" spans="1:45">
      <c r="A98" s="365" t="s">
        <v>106</v>
      </c>
      <c r="B98" s="366"/>
      <c r="C98" s="367"/>
      <c r="D98" s="7"/>
      <c r="E98" s="320" t="s">
        <v>107</v>
      </c>
      <c r="F98" s="7"/>
      <c r="G98" s="320" t="s">
        <v>107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320" t="s">
        <v>107</v>
      </c>
      <c r="U98" s="7"/>
      <c r="V98" s="7"/>
      <c r="W98" s="320" t="s">
        <v>107</v>
      </c>
      <c r="X98" s="320" t="s">
        <v>107</v>
      </c>
      <c r="Y98" s="7"/>
      <c r="Z98" s="7"/>
      <c r="AA98" s="7"/>
      <c r="AB98" s="7"/>
      <c r="AC98" s="7"/>
      <c r="AD98" s="7"/>
      <c r="AE98" s="7"/>
      <c r="AF98" s="7"/>
      <c r="AG98" s="7"/>
      <c r="AH98" s="320" t="s">
        <v>107</v>
      </c>
      <c r="AI98" s="8"/>
      <c r="AJ98" s="5"/>
      <c r="AK98" s="5"/>
      <c r="AM98" s="5"/>
      <c r="AN98" s="5"/>
      <c r="AO98" s="5"/>
      <c r="AP98" s="5"/>
      <c r="AQ98" s="5"/>
      <c r="AR98" s="5"/>
      <c r="AS98" s="5"/>
    </row>
    <row r="99" spans="1:45" ht="77.25" thickBot="1">
      <c r="A99" s="368" t="s">
        <v>108</v>
      </c>
      <c r="B99" s="369"/>
      <c r="C99" s="370"/>
      <c r="D99" s="37"/>
      <c r="E99" s="279" t="s">
        <v>146</v>
      </c>
      <c r="F99" s="37"/>
      <c r="G99" s="279" t="s">
        <v>159</v>
      </c>
      <c r="H99" s="37"/>
      <c r="I99" s="37"/>
      <c r="J99" s="36"/>
      <c r="K99" s="36"/>
      <c r="L99" s="37"/>
      <c r="M99" s="37"/>
      <c r="N99" s="37"/>
      <c r="O99" s="47"/>
      <c r="P99" s="47"/>
      <c r="Q99" s="47"/>
      <c r="R99" s="47"/>
      <c r="S99" s="47"/>
      <c r="T99" s="279" t="s">
        <v>123</v>
      </c>
      <c r="U99" s="47"/>
      <c r="V99" s="47"/>
      <c r="W99" s="279" t="s">
        <v>123</v>
      </c>
      <c r="X99" s="279" t="s">
        <v>145</v>
      </c>
      <c r="Y99" s="47"/>
      <c r="Z99" s="47"/>
      <c r="AA99" s="47"/>
      <c r="AB99" s="47"/>
      <c r="AC99" s="47"/>
      <c r="AD99" s="47"/>
      <c r="AE99" s="47"/>
      <c r="AF99" s="47"/>
      <c r="AG99" s="47"/>
      <c r="AH99" s="279" t="s">
        <v>145</v>
      </c>
      <c r="AI99" s="48"/>
      <c r="AJ99" s="5"/>
      <c r="AK99" s="5"/>
      <c r="AM99" s="5"/>
      <c r="AN99" s="5"/>
      <c r="AO99" s="5"/>
      <c r="AP99" s="5"/>
      <c r="AQ99" s="5"/>
      <c r="AR99" s="5"/>
      <c r="AS99" s="5"/>
    </row>
    <row r="100" spans="1:45">
      <c r="A100" s="2" t="s">
        <v>126</v>
      </c>
      <c r="B100" s="9">
        <v>40471</v>
      </c>
      <c r="C100" s="3" t="s">
        <v>92</v>
      </c>
      <c r="D100" s="19" t="s">
        <v>93</v>
      </c>
      <c r="E100" s="25">
        <v>3.6</v>
      </c>
      <c r="F100" s="25" t="s">
        <v>95</v>
      </c>
      <c r="G100" s="45">
        <v>0.46</v>
      </c>
      <c r="H100" s="25" t="s">
        <v>112</v>
      </c>
      <c r="I100" s="25" t="s">
        <v>96</v>
      </c>
      <c r="J100" s="25" t="s">
        <v>93</v>
      </c>
      <c r="K100" s="25">
        <v>7.0000000000000007E-2</v>
      </c>
      <c r="L100" s="25" t="s">
        <v>93</v>
      </c>
      <c r="M100" s="19">
        <v>3.7999999999999999E-2</v>
      </c>
      <c r="N100" s="25" t="s">
        <v>99</v>
      </c>
      <c r="O100" s="19">
        <v>0.11</v>
      </c>
      <c r="P100" s="25">
        <v>25</v>
      </c>
      <c r="Q100" s="25" t="s">
        <v>97</v>
      </c>
      <c r="R100" s="45" t="s">
        <v>118</v>
      </c>
      <c r="S100" s="25" t="s">
        <v>97</v>
      </c>
      <c r="T100" s="45">
        <v>4.93</v>
      </c>
      <c r="U100" s="25" t="s">
        <v>97</v>
      </c>
      <c r="V100" s="25" t="s">
        <v>97</v>
      </c>
      <c r="W100" s="45">
        <v>0.1</v>
      </c>
      <c r="X100" s="19">
        <v>0.53700000000000003</v>
      </c>
      <c r="Y100" s="25" t="s">
        <v>95</v>
      </c>
      <c r="Z100" s="19" t="s">
        <v>100</v>
      </c>
      <c r="AA100" s="25" t="s">
        <v>114</v>
      </c>
      <c r="AB100" s="25" t="s">
        <v>96</v>
      </c>
      <c r="AC100" s="25">
        <v>0.26</v>
      </c>
      <c r="AD100" s="25" t="s">
        <v>94</v>
      </c>
      <c r="AE100" s="25" t="s">
        <v>102</v>
      </c>
      <c r="AF100" s="19" t="s">
        <v>102</v>
      </c>
      <c r="AG100" s="25" t="s">
        <v>103</v>
      </c>
      <c r="AH100" s="45">
        <v>14.8</v>
      </c>
      <c r="AI100" s="27" t="s">
        <v>99</v>
      </c>
      <c r="AL100" s="5"/>
    </row>
    <row r="101" spans="1:45">
      <c r="A101" s="356" t="s">
        <v>110</v>
      </c>
      <c r="B101" s="357"/>
      <c r="C101" s="358"/>
      <c r="D101" s="29" t="s">
        <v>93</v>
      </c>
      <c r="E101" s="29" t="s">
        <v>103</v>
      </c>
      <c r="F101" s="29" t="s">
        <v>95</v>
      </c>
      <c r="G101" s="29" t="s">
        <v>95</v>
      </c>
      <c r="H101" s="29" t="s">
        <v>112</v>
      </c>
      <c r="I101" s="29" t="s">
        <v>96</v>
      </c>
      <c r="J101" s="29" t="s">
        <v>93</v>
      </c>
      <c r="K101" s="29" t="s">
        <v>97</v>
      </c>
      <c r="L101" s="29" t="s">
        <v>93</v>
      </c>
      <c r="M101" s="29" t="s">
        <v>93</v>
      </c>
      <c r="N101" s="29" t="s">
        <v>99</v>
      </c>
      <c r="O101" s="29" t="s">
        <v>97</v>
      </c>
      <c r="P101" s="29" t="s">
        <v>113</v>
      </c>
      <c r="Q101" s="29" t="s">
        <v>97</v>
      </c>
      <c r="R101" s="29" t="s">
        <v>94</v>
      </c>
      <c r="S101" s="29" t="s">
        <v>97</v>
      </c>
      <c r="T101" s="29" t="s">
        <v>97</v>
      </c>
      <c r="U101" s="29" t="s">
        <v>97</v>
      </c>
      <c r="V101" s="29" t="s">
        <v>97</v>
      </c>
      <c r="W101" s="29" t="s">
        <v>95</v>
      </c>
      <c r="X101" s="29" t="s">
        <v>93</v>
      </c>
      <c r="Y101" s="29" t="s">
        <v>95</v>
      </c>
      <c r="Z101" s="29" t="s">
        <v>100</v>
      </c>
      <c r="AA101" s="29" t="s">
        <v>114</v>
      </c>
      <c r="AB101" s="29" t="s">
        <v>96</v>
      </c>
      <c r="AC101" s="29" t="s">
        <v>97</v>
      </c>
      <c r="AD101" s="29" t="s">
        <v>94</v>
      </c>
      <c r="AE101" s="29" t="s">
        <v>102</v>
      </c>
      <c r="AF101" s="29" t="s">
        <v>102</v>
      </c>
      <c r="AG101" s="29" t="s">
        <v>103</v>
      </c>
      <c r="AH101" s="29" t="s">
        <v>99</v>
      </c>
      <c r="AI101" s="31" t="s">
        <v>99</v>
      </c>
      <c r="AL101" s="5"/>
    </row>
    <row r="102" spans="1:45">
      <c r="A102" s="359" t="s">
        <v>115</v>
      </c>
      <c r="B102" s="360"/>
      <c r="C102" s="361"/>
      <c r="D102" s="32">
        <f t="shared" ref="D102:AI102" si="44">(IF((MID(D100,1,1))="&lt;",MID(D100,2,6),D100))/(IF((MID(D101,1,1))="&lt;",MID(D101,2,6),D101))</f>
        <v>1</v>
      </c>
      <c r="E102" s="32">
        <f t="shared" si="44"/>
        <v>18</v>
      </c>
      <c r="F102" s="32">
        <f t="shared" si="44"/>
        <v>1</v>
      </c>
      <c r="G102" s="32">
        <f t="shared" si="44"/>
        <v>23</v>
      </c>
      <c r="H102" s="32">
        <f t="shared" si="44"/>
        <v>1</v>
      </c>
      <c r="I102" s="32">
        <f t="shared" si="44"/>
        <v>1</v>
      </c>
      <c r="J102" s="32">
        <f t="shared" si="44"/>
        <v>1</v>
      </c>
      <c r="K102" s="32">
        <f t="shared" si="44"/>
        <v>1.4000000000000001</v>
      </c>
      <c r="L102" s="32">
        <f t="shared" si="44"/>
        <v>1</v>
      </c>
      <c r="M102" s="32">
        <f t="shared" si="44"/>
        <v>7.6</v>
      </c>
      <c r="N102" s="32">
        <f t="shared" si="44"/>
        <v>1</v>
      </c>
      <c r="O102" s="32">
        <f t="shared" si="44"/>
        <v>2.1999999999999997</v>
      </c>
      <c r="P102" s="32">
        <f t="shared" si="44"/>
        <v>25</v>
      </c>
      <c r="Q102" s="32">
        <f t="shared" si="44"/>
        <v>1</v>
      </c>
      <c r="R102" s="32">
        <f t="shared" si="44"/>
        <v>1E-3</v>
      </c>
      <c r="S102" s="32">
        <f t="shared" si="44"/>
        <v>1</v>
      </c>
      <c r="T102" s="32">
        <f t="shared" si="44"/>
        <v>98.6</v>
      </c>
      <c r="U102" s="32">
        <f t="shared" si="44"/>
        <v>1</v>
      </c>
      <c r="V102" s="32">
        <f t="shared" si="44"/>
        <v>1</v>
      </c>
      <c r="W102" s="32">
        <f t="shared" si="44"/>
        <v>5</v>
      </c>
      <c r="X102" s="32">
        <f t="shared" si="44"/>
        <v>107.4</v>
      </c>
      <c r="Y102" s="32">
        <f t="shared" si="44"/>
        <v>1</v>
      </c>
      <c r="Z102" s="32">
        <f t="shared" si="44"/>
        <v>1</v>
      </c>
      <c r="AA102" s="32">
        <f t="shared" si="44"/>
        <v>1</v>
      </c>
      <c r="AB102" s="32">
        <f t="shared" si="44"/>
        <v>1</v>
      </c>
      <c r="AC102" s="32">
        <f t="shared" si="44"/>
        <v>5.2</v>
      </c>
      <c r="AD102" s="32">
        <f t="shared" si="44"/>
        <v>1</v>
      </c>
      <c r="AE102" s="32">
        <f t="shared" si="44"/>
        <v>1</v>
      </c>
      <c r="AF102" s="32">
        <f t="shared" si="44"/>
        <v>1</v>
      </c>
      <c r="AG102" s="32">
        <f t="shared" si="44"/>
        <v>1</v>
      </c>
      <c r="AH102" s="32">
        <f t="shared" si="44"/>
        <v>148</v>
      </c>
      <c r="AI102" s="49">
        <f t="shared" si="44"/>
        <v>1</v>
      </c>
      <c r="AL102" s="5"/>
    </row>
    <row r="103" spans="1:45" ht="102">
      <c r="A103" s="362" t="s">
        <v>104</v>
      </c>
      <c r="B103" s="363"/>
      <c r="C103" s="364"/>
      <c r="D103" s="16"/>
      <c r="E103" s="290" t="s">
        <v>151</v>
      </c>
      <c r="F103" s="16"/>
      <c r="G103" s="290" t="s">
        <v>151</v>
      </c>
      <c r="H103" s="16"/>
      <c r="I103" s="16"/>
      <c r="J103" s="16"/>
      <c r="K103" s="16"/>
      <c r="L103" s="16"/>
      <c r="M103" s="290" t="s">
        <v>166</v>
      </c>
      <c r="N103" s="16"/>
      <c r="O103" s="42"/>
      <c r="P103" s="290" t="s">
        <v>151</v>
      </c>
      <c r="Q103" s="42"/>
      <c r="R103" s="42"/>
      <c r="S103" s="42"/>
      <c r="T103" s="290" t="s">
        <v>151</v>
      </c>
      <c r="U103" s="42"/>
      <c r="V103" s="42"/>
      <c r="W103" s="321" t="s">
        <v>167</v>
      </c>
      <c r="X103" s="290" t="s">
        <v>151</v>
      </c>
      <c r="Y103" s="42"/>
      <c r="Z103" s="42"/>
      <c r="AA103" s="42"/>
      <c r="AB103" s="42"/>
      <c r="AC103" s="290" t="s">
        <v>151</v>
      </c>
      <c r="AD103" s="42"/>
      <c r="AE103" s="42"/>
      <c r="AF103" s="42"/>
      <c r="AG103" s="42"/>
      <c r="AH103" s="290" t="s">
        <v>151</v>
      </c>
      <c r="AI103" s="46"/>
      <c r="AJ103" s="5"/>
      <c r="AK103" s="5"/>
      <c r="AM103" s="5"/>
      <c r="AN103" s="5"/>
      <c r="AO103" s="5"/>
      <c r="AP103" s="5"/>
      <c r="AQ103" s="5"/>
      <c r="AR103" s="5"/>
      <c r="AS103" s="5"/>
    </row>
    <row r="104" spans="1:45">
      <c r="A104" s="365" t="s">
        <v>106</v>
      </c>
      <c r="B104" s="366"/>
      <c r="C104" s="367"/>
      <c r="D104" s="320" t="s">
        <v>133</v>
      </c>
      <c r="E104" s="320" t="s">
        <v>133</v>
      </c>
      <c r="F104" s="320" t="s">
        <v>133</v>
      </c>
      <c r="G104" s="320" t="s">
        <v>133</v>
      </c>
      <c r="H104" s="320" t="s">
        <v>133</v>
      </c>
      <c r="I104" s="320" t="s">
        <v>133</v>
      </c>
      <c r="J104" s="320" t="s">
        <v>133</v>
      </c>
      <c r="K104" s="320" t="s">
        <v>133</v>
      </c>
      <c r="L104" s="320" t="s">
        <v>133</v>
      </c>
      <c r="M104" s="320" t="s">
        <v>133</v>
      </c>
      <c r="N104" s="320" t="s">
        <v>133</v>
      </c>
      <c r="O104" s="320" t="s">
        <v>133</v>
      </c>
      <c r="P104" s="320" t="s">
        <v>133</v>
      </c>
      <c r="Q104" s="320" t="s">
        <v>133</v>
      </c>
      <c r="R104" s="320" t="s">
        <v>133</v>
      </c>
      <c r="S104" s="320" t="s">
        <v>133</v>
      </c>
      <c r="T104" s="320" t="s">
        <v>133</v>
      </c>
      <c r="U104" s="320" t="s">
        <v>133</v>
      </c>
      <c r="V104" s="320" t="s">
        <v>133</v>
      </c>
      <c r="W104" s="320" t="s">
        <v>133</v>
      </c>
      <c r="X104" s="320" t="s">
        <v>133</v>
      </c>
      <c r="Y104" s="320" t="s">
        <v>133</v>
      </c>
      <c r="Z104" s="320" t="s">
        <v>133</v>
      </c>
      <c r="AA104" s="320" t="s">
        <v>133</v>
      </c>
      <c r="AB104" s="320" t="s">
        <v>133</v>
      </c>
      <c r="AC104" s="320" t="s">
        <v>133</v>
      </c>
      <c r="AD104" s="320" t="s">
        <v>133</v>
      </c>
      <c r="AE104" s="320" t="s">
        <v>133</v>
      </c>
      <c r="AF104" s="320" t="s">
        <v>133</v>
      </c>
      <c r="AG104" s="320" t="s">
        <v>133</v>
      </c>
      <c r="AH104" s="320" t="s">
        <v>133</v>
      </c>
      <c r="AI104" s="8" t="s">
        <v>133</v>
      </c>
      <c r="AJ104" s="5"/>
      <c r="AK104" s="5"/>
      <c r="AM104" s="5"/>
      <c r="AN104" s="5"/>
      <c r="AO104" s="5"/>
      <c r="AP104" s="5"/>
      <c r="AQ104" s="5"/>
      <c r="AR104" s="5"/>
      <c r="AS104" s="5"/>
    </row>
    <row r="105" spans="1:45" ht="26.25" thickBot="1">
      <c r="A105" s="368" t="s">
        <v>108</v>
      </c>
      <c r="B105" s="369"/>
      <c r="C105" s="370"/>
      <c r="D105" s="279" t="s">
        <v>140</v>
      </c>
      <c r="E105" s="279" t="s">
        <v>140</v>
      </c>
      <c r="F105" s="279" t="s">
        <v>140</v>
      </c>
      <c r="G105" s="279" t="s">
        <v>140</v>
      </c>
      <c r="H105" s="279" t="s">
        <v>140</v>
      </c>
      <c r="I105" s="279" t="s">
        <v>140</v>
      </c>
      <c r="J105" s="279" t="s">
        <v>140</v>
      </c>
      <c r="K105" s="279" t="s">
        <v>140</v>
      </c>
      <c r="L105" s="279" t="s">
        <v>140</v>
      </c>
      <c r="M105" s="279" t="s">
        <v>140</v>
      </c>
      <c r="N105" s="279" t="s">
        <v>140</v>
      </c>
      <c r="O105" s="279" t="s">
        <v>140</v>
      </c>
      <c r="P105" s="279" t="s">
        <v>140</v>
      </c>
      <c r="Q105" s="279" t="s">
        <v>140</v>
      </c>
      <c r="R105" s="279" t="s">
        <v>140</v>
      </c>
      <c r="S105" s="279" t="s">
        <v>140</v>
      </c>
      <c r="T105" s="279" t="s">
        <v>140</v>
      </c>
      <c r="U105" s="279" t="s">
        <v>140</v>
      </c>
      <c r="V105" s="279" t="s">
        <v>140</v>
      </c>
      <c r="W105" s="279" t="s">
        <v>140</v>
      </c>
      <c r="X105" s="279" t="s">
        <v>140</v>
      </c>
      <c r="Y105" s="279" t="s">
        <v>140</v>
      </c>
      <c r="Z105" s="279" t="s">
        <v>140</v>
      </c>
      <c r="AA105" s="279" t="s">
        <v>140</v>
      </c>
      <c r="AB105" s="279" t="s">
        <v>140</v>
      </c>
      <c r="AC105" s="279" t="s">
        <v>140</v>
      </c>
      <c r="AD105" s="279" t="s">
        <v>140</v>
      </c>
      <c r="AE105" s="279" t="s">
        <v>140</v>
      </c>
      <c r="AF105" s="279" t="s">
        <v>140</v>
      </c>
      <c r="AG105" s="279" t="s">
        <v>140</v>
      </c>
      <c r="AH105" s="279" t="s">
        <v>140</v>
      </c>
      <c r="AI105" s="323" t="s">
        <v>140</v>
      </c>
      <c r="AJ105" s="5"/>
      <c r="AK105" s="5"/>
      <c r="AM105" s="5"/>
      <c r="AN105" s="5"/>
      <c r="AO105" s="5"/>
      <c r="AP105" s="5"/>
      <c r="AQ105" s="5"/>
      <c r="AR105" s="5"/>
      <c r="AS105" s="5"/>
    </row>
    <row r="106" spans="1:45">
      <c r="A106" s="2" t="s">
        <v>171</v>
      </c>
      <c r="B106" s="9">
        <v>40471</v>
      </c>
      <c r="C106" s="3" t="s">
        <v>92</v>
      </c>
      <c r="D106" s="19" t="s">
        <v>93</v>
      </c>
      <c r="E106" s="25">
        <v>3.5</v>
      </c>
      <c r="F106" s="25" t="s">
        <v>95</v>
      </c>
      <c r="G106" s="45">
        <v>0.46</v>
      </c>
      <c r="H106" s="25" t="s">
        <v>112</v>
      </c>
      <c r="I106" s="25" t="s">
        <v>96</v>
      </c>
      <c r="J106" s="25" t="s">
        <v>93</v>
      </c>
      <c r="K106" s="25">
        <v>7.0000000000000007E-2</v>
      </c>
      <c r="L106" s="25" t="s">
        <v>93</v>
      </c>
      <c r="M106" s="19">
        <v>3.5000000000000003E-2</v>
      </c>
      <c r="N106" s="25" t="s">
        <v>99</v>
      </c>
      <c r="O106" s="19">
        <v>0.14000000000000001</v>
      </c>
      <c r="P106" s="25">
        <v>27</v>
      </c>
      <c r="Q106" s="25" t="s">
        <v>97</v>
      </c>
      <c r="R106" s="45" t="s">
        <v>118</v>
      </c>
      <c r="S106" s="25" t="s">
        <v>97</v>
      </c>
      <c r="T106" s="45">
        <v>5.28</v>
      </c>
      <c r="U106" s="25" t="s">
        <v>97</v>
      </c>
      <c r="V106" s="25" t="s">
        <v>97</v>
      </c>
      <c r="W106" s="45">
        <v>0.12</v>
      </c>
      <c r="X106" s="19">
        <v>0.64100000000000001</v>
      </c>
      <c r="Y106" s="25" t="s">
        <v>95</v>
      </c>
      <c r="Z106" s="19" t="s">
        <v>100</v>
      </c>
      <c r="AA106" s="25" t="s">
        <v>114</v>
      </c>
      <c r="AB106" s="25" t="s">
        <v>95</v>
      </c>
      <c r="AC106" s="25">
        <v>0.28999999999999998</v>
      </c>
      <c r="AD106" s="25" t="s">
        <v>94</v>
      </c>
      <c r="AE106" s="25" t="s">
        <v>102</v>
      </c>
      <c r="AF106" s="19" t="s">
        <v>172</v>
      </c>
      <c r="AG106" s="25" t="s">
        <v>103</v>
      </c>
      <c r="AH106" s="45">
        <v>16.8</v>
      </c>
      <c r="AI106" s="27" t="s">
        <v>99</v>
      </c>
      <c r="AL106" s="5"/>
    </row>
    <row r="107" spans="1:45">
      <c r="A107" s="356" t="s">
        <v>110</v>
      </c>
      <c r="B107" s="357"/>
      <c r="C107" s="358"/>
      <c r="D107" s="29" t="s">
        <v>93</v>
      </c>
      <c r="E107" s="29" t="s">
        <v>103</v>
      </c>
      <c r="F107" s="29" t="s">
        <v>95</v>
      </c>
      <c r="G107" s="29" t="s">
        <v>95</v>
      </c>
      <c r="H107" s="29" t="s">
        <v>112</v>
      </c>
      <c r="I107" s="29" t="s">
        <v>96</v>
      </c>
      <c r="J107" s="29" t="s">
        <v>93</v>
      </c>
      <c r="K107" s="29" t="s">
        <v>97</v>
      </c>
      <c r="L107" s="29" t="s">
        <v>93</v>
      </c>
      <c r="M107" s="29" t="s">
        <v>93</v>
      </c>
      <c r="N107" s="29" t="s">
        <v>99</v>
      </c>
      <c r="O107" s="29" t="s">
        <v>97</v>
      </c>
      <c r="P107" s="29" t="s">
        <v>113</v>
      </c>
      <c r="Q107" s="29" t="s">
        <v>97</v>
      </c>
      <c r="R107" s="29" t="s">
        <v>94</v>
      </c>
      <c r="S107" s="29" t="s">
        <v>97</v>
      </c>
      <c r="T107" s="29" t="s">
        <v>97</v>
      </c>
      <c r="U107" s="29" t="s">
        <v>97</v>
      </c>
      <c r="V107" s="29" t="s">
        <v>97</v>
      </c>
      <c r="W107" s="29" t="s">
        <v>95</v>
      </c>
      <c r="X107" s="29" t="s">
        <v>93</v>
      </c>
      <c r="Y107" s="29" t="s">
        <v>95</v>
      </c>
      <c r="Z107" s="29" t="s">
        <v>100</v>
      </c>
      <c r="AA107" s="29" t="s">
        <v>114</v>
      </c>
      <c r="AB107" s="29" t="s">
        <v>96</v>
      </c>
      <c r="AC107" s="29" t="s">
        <v>97</v>
      </c>
      <c r="AD107" s="29" t="s">
        <v>94</v>
      </c>
      <c r="AE107" s="29" t="s">
        <v>102</v>
      </c>
      <c r="AF107" s="29" t="s">
        <v>102</v>
      </c>
      <c r="AG107" s="29" t="s">
        <v>103</v>
      </c>
      <c r="AH107" s="29" t="s">
        <v>99</v>
      </c>
      <c r="AI107" s="31" t="s">
        <v>99</v>
      </c>
      <c r="AL107" s="5"/>
    </row>
    <row r="108" spans="1:45">
      <c r="A108" s="359" t="s">
        <v>115</v>
      </c>
      <c r="B108" s="360"/>
      <c r="C108" s="361"/>
      <c r="D108" s="32">
        <f t="shared" ref="D108:AI108" si="45">(IF((MID(D106,1,1))="&lt;",MID(D106,2,6),D106))/(IF((MID(D107,1,1))="&lt;",MID(D107,2,6),D107))</f>
        <v>1</v>
      </c>
      <c r="E108" s="32">
        <f t="shared" si="45"/>
        <v>17.5</v>
      </c>
      <c r="F108" s="32">
        <f t="shared" si="45"/>
        <v>1</v>
      </c>
      <c r="G108" s="32">
        <f t="shared" si="45"/>
        <v>23</v>
      </c>
      <c r="H108" s="32">
        <f t="shared" si="45"/>
        <v>1</v>
      </c>
      <c r="I108" s="32">
        <f t="shared" si="45"/>
        <v>1</v>
      </c>
      <c r="J108" s="32">
        <f t="shared" si="45"/>
        <v>1</v>
      </c>
      <c r="K108" s="32">
        <f t="shared" si="45"/>
        <v>1.4000000000000001</v>
      </c>
      <c r="L108" s="32">
        <f t="shared" si="45"/>
        <v>1</v>
      </c>
      <c r="M108" s="32">
        <f t="shared" si="45"/>
        <v>7.0000000000000009</v>
      </c>
      <c r="N108" s="32">
        <f t="shared" si="45"/>
        <v>1</v>
      </c>
      <c r="O108" s="32">
        <f t="shared" si="45"/>
        <v>2.8000000000000003</v>
      </c>
      <c r="P108" s="32">
        <f t="shared" si="45"/>
        <v>27</v>
      </c>
      <c r="Q108" s="32">
        <f t="shared" si="45"/>
        <v>1</v>
      </c>
      <c r="R108" s="32">
        <f t="shared" si="45"/>
        <v>1E-3</v>
      </c>
      <c r="S108" s="32">
        <f t="shared" si="45"/>
        <v>1</v>
      </c>
      <c r="T108" s="32">
        <f t="shared" si="45"/>
        <v>105.6</v>
      </c>
      <c r="U108" s="32">
        <f t="shared" si="45"/>
        <v>1</v>
      </c>
      <c r="V108" s="32">
        <f t="shared" si="45"/>
        <v>1</v>
      </c>
      <c r="W108" s="32">
        <f t="shared" si="45"/>
        <v>6</v>
      </c>
      <c r="X108" s="32">
        <f t="shared" si="45"/>
        <v>128.19999999999999</v>
      </c>
      <c r="Y108" s="32">
        <f t="shared" si="45"/>
        <v>1</v>
      </c>
      <c r="Z108" s="32">
        <f t="shared" si="45"/>
        <v>1</v>
      </c>
      <c r="AA108" s="32">
        <f t="shared" si="45"/>
        <v>1</v>
      </c>
      <c r="AB108" s="32">
        <f t="shared" si="45"/>
        <v>2</v>
      </c>
      <c r="AC108" s="32">
        <f t="shared" si="45"/>
        <v>5.7999999999999989</v>
      </c>
      <c r="AD108" s="32">
        <f t="shared" si="45"/>
        <v>1</v>
      </c>
      <c r="AE108" s="32">
        <f t="shared" si="45"/>
        <v>1</v>
      </c>
      <c r="AF108" s="32">
        <f t="shared" si="45"/>
        <v>4.5</v>
      </c>
      <c r="AG108" s="32">
        <f t="shared" si="45"/>
        <v>1</v>
      </c>
      <c r="AH108" s="32">
        <f t="shared" si="45"/>
        <v>168</v>
      </c>
      <c r="AI108" s="49">
        <f t="shared" si="45"/>
        <v>1</v>
      </c>
      <c r="AL108" s="5"/>
    </row>
    <row r="109" spans="1:45" ht="51">
      <c r="A109" s="362" t="s">
        <v>104</v>
      </c>
      <c r="B109" s="363"/>
      <c r="C109" s="364"/>
      <c r="D109" s="321" t="s">
        <v>174</v>
      </c>
      <c r="E109" s="290" t="s">
        <v>173</v>
      </c>
      <c r="F109" s="321" t="s">
        <v>174</v>
      </c>
      <c r="G109" s="290" t="s">
        <v>173</v>
      </c>
      <c r="H109" s="321" t="s">
        <v>174</v>
      </c>
      <c r="I109" s="321" t="s">
        <v>174</v>
      </c>
      <c r="J109" s="321" t="s">
        <v>174</v>
      </c>
      <c r="K109" s="321" t="s">
        <v>174</v>
      </c>
      <c r="L109" s="321" t="s">
        <v>174</v>
      </c>
      <c r="M109" s="290" t="s">
        <v>173</v>
      </c>
      <c r="N109" s="321" t="s">
        <v>174</v>
      </c>
      <c r="O109" s="321" t="s">
        <v>174</v>
      </c>
      <c r="P109" s="290" t="s">
        <v>173</v>
      </c>
      <c r="Q109" s="321" t="s">
        <v>174</v>
      </c>
      <c r="R109" s="321" t="s">
        <v>174</v>
      </c>
      <c r="S109" s="321" t="s">
        <v>174</v>
      </c>
      <c r="T109" s="290" t="s">
        <v>173</v>
      </c>
      <c r="U109" s="321" t="s">
        <v>174</v>
      </c>
      <c r="V109" s="321" t="s">
        <v>174</v>
      </c>
      <c r="W109" s="290" t="s">
        <v>173</v>
      </c>
      <c r="X109" s="290" t="s">
        <v>173</v>
      </c>
      <c r="Y109" s="321" t="s">
        <v>174</v>
      </c>
      <c r="Z109" s="321" t="s">
        <v>174</v>
      </c>
      <c r="AA109" s="321" t="s">
        <v>174</v>
      </c>
      <c r="AB109" s="321" t="s">
        <v>174</v>
      </c>
      <c r="AC109" s="290" t="s">
        <v>173</v>
      </c>
      <c r="AD109" s="321" t="s">
        <v>174</v>
      </c>
      <c r="AE109" s="321" t="s">
        <v>174</v>
      </c>
      <c r="AF109" s="321" t="s">
        <v>174</v>
      </c>
      <c r="AG109" s="321" t="s">
        <v>174</v>
      </c>
      <c r="AH109" s="290" t="s">
        <v>173</v>
      </c>
      <c r="AI109" s="46" t="s">
        <v>174</v>
      </c>
      <c r="AJ109" s="5"/>
      <c r="AK109" s="5"/>
      <c r="AM109" s="5"/>
      <c r="AN109" s="5"/>
      <c r="AO109" s="5"/>
      <c r="AP109" s="5"/>
      <c r="AQ109" s="5"/>
      <c r="AR109" s="5"/>
      <c r="AS109" s="5"/>
    </row>
    <row r="110" spans="1:45">
      <c r="A110" s="365" t="s">
        <v>106</v>
      </c>
      <c r="B110" s="366"/>
      <c r="C110" s="367"/>
      <c r="D110" s="320" t="s">
        <v>107</v>
      </c>
      <c r="E110" s="54" t="s">
        <v>107</v>
      </c>
      <c r="F110" s="320" t="s">
        <v>107</v>
      </c>
      <c r="G110" s="54" t="s">
        <v>107</v>
      </c>
      <c r="H110" s="320" t="s">
        <v>107</v>
      </c>
      <c r="I110" s="320" t="s">
        <v>107</v>
      </c>
      <c r="J110" s="320" t="s">
        <v>107</v>
      </c>
      <c r="K110" s="320" t="s">
        <v>107</v>
      </c>
      <c r="L110" s="320" t="s">
        <v>107</v>
      </c>
      <c r="M110" s="54" t="s">
        <v>107</v>
      </c>
      <c r="N110" s="320" t="s">
        <v>107</v>
      </c>
      <c r="O110" s="320" t="s">
        <v>107</v>
      </c>
      <c r="P110" s="54" t="s">
        <v>107</v>
      </c>
      <c r="Q110" s="320" t="s">
        <v>107</v>
      </c>
      <c r="R110" s="320" t="s">
        <v>107</v>
      </c>
      <c r="S110" s="320" t="s">
        <v>107</v>
      </c>
      <c r="T110" s="54" t="s">
        <v>107</v>
      </c>
      <c r="U110" s="320" t="s">
        <v>107</v>
      </c>
      <c r="V110" s="320" t="s">
        <v>107</v>
      </c>
      <c r="W110" s="54" t="s">
        <v>107</v>
      </c>
      <c r="X110" s="54" t="s">
        <v>107</v>
      </c>
      <c r="Y110" s="320" t="s">
        <v>107</v>
      </c>
      <c r="Z110" s="320" t="s">
        <v>107</v>
      </c>
      <c r="AA110" s="320" t="s">
        <v>107</v>
      </c>
      <c r="AB110" s="320" t="s">
        <v>107</v>
      </c>
      <c r="AC110" s="54" t="s">
        <v>107</v>
      </c>
      <c r="AD110" s="320" t="s">
        <v>107</v>
      </c>
      <c r="AE110" s="320" t="s">
        <v>107</v>
      </c>
      <c r="AF110" s="320" t="s">
        <v>107</v>
      </c>
      <c r="AG110" s="320" t="s">
        <v>107</v>
      </c>
      <c r="AH110" s="54" t="s">
        <v>107</v>
      </c>
      <c r="AI110" s="8" t="s">
        <v>107</v>
      </c>
      <c r="AJ110" s="5"/>
      <c r="AK110" s="5"/>
      <c r="AM110" s="5"/>
      <c r="AN110" s="5"/>
      <c r="AO110" s="5"/>
      <c r="AP110" s="5"/>
      <c r="AQ110" s="5"/>
      <c r="AR110" s="5"/>
      <c r="AS110" s="5"/>
    </row>
    <row r="111" spans="1:45" ht="26.25" thickBot="1">
      <c r="A111" s="371" t="s">
        <v>108</v>
      </c>
      <c r="B111" s="372"/>
      <c r="C111" s="373"/>
      <c r="D111" s="279" t="s">
        <v>158</v>
      </c>
      <c r="E111" s="279" t="s">
        <v>158</v>
      </c>
      <c r="F111" s="279" t="s">
        <v>158</v>
      </c>
      <c r="G111" s="279" t="s">
        <v>158</v>
      </c>
      <c r="H111" s="279" t="s">
        <v>158</v>
      </c>
      <c r="I111" s="279" t="s">
        <v>158</v>
      </c>
      <c r="J111" s="279" t="s">
        <v>158</v>
      </c>
      <c r="K111" s="279" t="s">
        <v>158</v>
      </c>
      <c r="L111" s="279" t="s">
        <v>158</v>
      </c>
      <c r="M111" s="279" t="s">
        <v>158</v>
      </c>
      <c r="N111" s="279" t="s">
        <v>158</v>
      </c>
      <c r="O111" s="279" t="s">
        <v>158</v>
      </c>
      <c r="P111" s="279" t="s">
        <v>158</v>
      </c>
      <c r="Q111" s="279" t="s">
        <v>158</v>
      </c>
      <c r="R111" s="279" t="s">
        <v>158</v>
      </c>
      <c r="S111" s="279" t="s">
        <v>158</v>
      </c>
      <c r="T111" s="279" t="s">
        <v>158</v>
      </c>
      <c r="U111" s="279" t="s">
        <v>158</v>
      </c>
      <c r="V111" s="279" t="s">
        <v>158</v>
      </c>
      <c r="W111" s="279" t="s">
        <v>158</v>
      </c>
      <c r="X111" s="279" t="s">
        <v>158</v>
      </c>
      <c r="Y111" s="279" t="s">
        <v>158</v>
      </c>
      <c r="Z111" s="279" t="s">
        <v>158</v>
      </c>
      <c r="AA111" s="279" t="s">
        <v>158</v>
      </c>
      <c r="AB111" s="279" t="s">
        <v>158</v>
      </c>
      <c r="AC111" s="279" t="s">
        <v>158</v>
      </c>
      <c r="AD111" s="279" t="s">
        <v>158</v>
      </c>
      <c r="AE111" s="279" t="s">
        <v>158</v>
      </c>
      <c r="AF111" s="279" t="s">
        <v>158</v>
      </c>
      <c r="AG111" s="279" t="s">
        <v>158</v>
      </c>
      <c r="AH111" s="279" t="s">
        <v>158</v>
      </c>
      <c r="AI111" s="322" t="s">
        <v>158</v>
      </c>
      <c r="AJ111" s="5"/>
      <c r="AK111" s="5"/>
      <c r="AM111" s="5"/>
      <c r="AN111" s="5"/>
      <c r="AO111" s="5"/>
      <c r="AP111" s="5"/>
      <c r="AQ111" s="5"/>
      <c r="AR111" s="5"/>
      <c r="AS111" s="5"/>
    </row>
    <row r="112" spans="1:45">
      <c r="E112" s="4" t="s">
        <v>135</v>
      </c>
      <c r="U112" s="4" t="s">
        <v>135</v>
      </c>
    </row>
    <row r="113" spans="4:21">
      <c r="D113" s="20"/>
      <c r="E113" s="4" t="s">
        <v>136</v>
      </c>
      <c r="T113" s="20"/>
      <c r="U113" s="4" t="s">
        <v>136</v>
      </c>
    </row>
    <row r="114" spans="4:21">
      <c r="D114" s="21"/>
      <c r="E114" s="4" t="s">
        <v>137</v>
      </c>
      <c r="T114" s="21"/>
      <c r="U114" s="4" t="s">
        <v>137</v>
      </c>
    </row>
    <row r="115" spans="4:21">
      <c r="D115" s="22"/>
      <c r="E115" s="4" t="s">
        <v>179</v>
      </c>
      <c r="T115" s="22"/>
      <c r="U115" s="4" t="s">
        <v>179</v>
      </c>
    </row>
    <row r="116" spans="4:21" s="5" customFormat="1"/>
    <row r="117" spans="4:21" s="5" customFormat="1"/>
    <row r="118" spans="4:21" s="5" customFormat="1"/>
    <row r="119" spans="4:21" s="5" customFormat="1"/>
    <row r="120" spans="4:21" s="5" customFormat="1"/>
    <row r="121" spans="4:21" s="5" customFormat="1"/>
    <row r="122" spans="4:21" s="5" customFormat="1"/>
    <row r="123" spans="4:21" s="5" customFormat="1"/>
    <row r="124" spans="4:21" s="5" customFormat="1"/>
    <row r="125" spans="4:21" s="5" customFormat="1"/>
    <row r="126" spans="4:21" s="5" customFormat="1"/>
    <row r="127" spans="4:21" s="5" customFormat="1"/>
    <row r="128" spans="4:21" s="5" customFormat="1" ht="15.75" thickBot="1"/>
    <row r="129" spans="1:45">
      <c r="A129" s="2" t="s">
        <v>116</v>
      </c>
      <c r="B129" s="9">
        <v>40491</v>
      </c>
      <c r="C129" s="3" t="s">
        <v>92</v>
      </c>
      <c r="D129" s="19">
        <v>6.0000000000000001E-3</v>
      </c>
      <c r="E129" s="25">
        <v>0.7</v>
      </c>
      <c r="F129" s="25" t="s">
        <v>95</v>
      </c>
      <c r="G129" s="45">
        <v>0.08</v>
      </c>
      <c r="H129" s="25" t="s">
        <v>112</v>
      </c>
      <c r="I129" s="25" t="s">
        <v>96</v>
      </c>
      <c r="J129" s="25" t="s">
        <v>93</v>
      </c>
      <c r="K129" s="25" t="s">
        <v>97</v>
      </c>
      <c r="L129" s="25" t="s">
        <v>93</v>
      </c>
      <c r="M129" s="19">
        <v>6.0000000000000001E-3</v>
      </c>
      <c r="N129" s="25" t="s">
        <v>99</v>
      </c>
      <c r="O129" s="19">
        <v>0.17</v>
      </c>
      <c r="P129" s="25">
        <v>3</v>
      </c>
      <c r="Q129" s="25">
        <v>0.14000000000000001</v>
      </c>
      <c r="R129" s="45" t="s">
        <v>118</v>
      </c>
      <c r="S129" s="25" t="s">
        <v>97</v>
      </c>
      <c r="T129" s="45">
        <v>0.91</v>
      </c>
      <c r="U129" s="25" t="s">
        <v>97</v>
      </c>
      <c r="V129" s="25" t="s">
        <v>97</v>
      </c>
      <c r="W129" s="45">
        <v>0.05</v>
      </c>
      <c r="X129" s="19">
        <v>0.109</v>
      </c>
      <c r="Y129" s="25" t="s">
        <v>95</v>
      </c>
      <c r="Z129" s="19" t="s">
        <v>100</v>
      </c>
      <c r="AA129" s="25" t="s">
        <v>114</v>
      </c>
      <c r="AB129" s="25" t="s">
        <v>96</v>
      </c>
      <c r="AC129" s="25">
        <v>0.18</v>
      </c>
      <c r="AD129" s="25" t="s">
        <v>94</v>
      </c>
      <c r="AE129" s="25" t="s">
        <v>102</v>
      </c>
      <c r="AF129" s="19" t="s">
        <v>102</v>
      </c>
      <c r="AG129" s="25" t="s">
        <v>103</v>
      </c>
      <c r="AH129" s="45">
        <v>2.9</v>
      </c>
      <c r="AI129" s="27" t="s">
        <v>99</v>
      </c>
      <c r="AL129" s="5"/>
    </row>
    <row r="130" spans="1:45">
      <c r="A130" s="356" t="s">
        <v>110</v>
      </c>
      <c r="B130" s="357"/>
      <c r="C130" s="358"/>
      <c r="D130" s="29" t="s">
        <v>93</v>
      </c>
      <c r="E130" s="29" t="s">
        <v>103</v>
      </c>
      <c r="F130" s="29" t="s">
        <v>95</v>
      </c>
      <c r="G130" s="29" t="s">
        <v>95</v>
      </c>
      <c r="H130" s="29" t="s">
        <v>112</v>
      </c>
      <c r="I130" s="29" t="s">
        <v>96</v>
      </c>
      <c r="J130" s="29" t="s">
        <v>93</v>
      </c>
      <c r="K130" s="29" t="s">
        <v>97</v>
      </c>
      <c r="L130" s="29" t="s">
        <v>93</v>
      </c>
      <c r="M130" s="29" t="s">
        <v>93</v>
      </c>
      <c r="N130" s="29" t="s">
        <v>99</v>
      </c>
      <c r="O130" s="29" t="s">
        <v>97</v>
      </c>
      <c r="P130" s="29" t="s">
        <v>113</v>
      </c>
      <c r="Q130" s="29" t="s">
        <v>97</v>
      </c>
      <c r="R130" s="29" t="s">
        <v>94</v>
      </c>
      <c r="S130" s="29" t="s">
        <v>97</v>
      </c>
      <c r="T130" s="29" t="s">
        <v>97</v>
      </c>
      <c r="U130" s="29" t="s">
        <v>97</v>
      </c>
      <c r="V130" s="29" t="s">
        <v>97</v>
      </c>
      <c r="W130" s="29" t="s">
        <v>95</v>
      </c>
      <c r="X130" s="29" t="s">
        <v>93</v>
      </c>
      <c r="Y130" s="29" t="s">
        <v>95</v>
      </c>
      <c r="Z130" s="29" t="s">
        <v>100</v>
      </c>
      <c r="AA130" s="29" t="s">
        <v>114</v>
      </c>
      <c r="AB130" s="29" t="s">
        <v>96</v>
      </c>
      <c r="AC130" s="29" t="s">
        <v>97</v>
      </c>
      <c r="AD130" s="29" t="s">
        <v>94</v>
      </c>
      <c r="AE130" s="29" t="s">
        <v>102</v>
      </c>
      <c r="AF130" s="29" t="s">
        <v>102</v>
      </c>
      <c r="AG130" s="29" t="s">
        <v>103</v>
      </c>
      <c r="AH130" s="29" t="s">
        <v>99</v>
      </c>
      <c r="AI130" s="31" t="s">
        <v>99</v>
      </c>
      <c r="AL130" s="5"/>
    </row>
    <row r="131" spans="1:45">
      <c r="A131" s="359" t="s">
        <v>115</v>
      </c>
      <c r="B131" s="360"/>
      <c r="C131" s="361"/>
      <c r="D131" s="32">
        <f t="shared" ref="D131:AI131" si="46">(IF((MID(D129,1,1))="&lt;",MID(D129,2,6),D129))/(IF((MID(D130,1,1))="&lt;",MID(D130,2,6),D130))</f>
        <v>1.2</v>
      </c>
      <c r="E131" s="32">
        <f t="shared" si="46"/>
        <v>3.4999999999999996</v>
      </c>
      <c r="F131" s="32">
        <f t="shared" si="46"/>
        <v>1</v>
      </c>
      <c r="G131" s="32">
        <f t="shared" si="46"/>
        <v>4</v>
      </c>
      <c r="H131" s="32">
        <f t="shared" si="46"/>
        <v>1</v>
      </c>
      <c r="I131" s="32">
        <f t="shared" si="46"/>
        <v>1</v>
      </c>
      <c r="J131" s="32">
        <f t="shared" si="46"/>
        <v>1</v>
      </c>
      <c r="K131" s="32">
        <f t="shared" si="46"/>
        <v>1</v>
      </c>
      <c r="L131" s="32">
        <f t="shared" si="46"/>
        <v>1</v>
      </c>
      <c r="M131" s="32">
        <f t="shared" si="46"/>
        <v>1.2</v>
      </c>
      <c r="N131" s="32">
        <f t="shared" si="46"/>
        <v>1</v>
      </c>
      <c r="O131" s="32">
        <f t="shared" si="46"/>
        <v>3.4</v>
      </c>
      <c r="P131" s="32">
        <f t="shared" si="46"/>
        <v>3</v>
      </c>
      <c r="Q131" s="32">
        <f t="shared" si="46"/>
        <v>2.8000000000000003</v>
      </c>
      <c r="R131" s="32">
        <f t="shared" si="46"/>
        <v>1E-3</v>
      </c>
      <c r="S131" s="32">
        <f t="shared" si="46"/>
        <v>1</v>
      </c>
      <c r="T131" s="32">
        <f t="shared" si="46"/>
        <v>18.2</v>
      </c>
      <c r="U131" s="32">
        <f t="shared" si="46"/>
        <v>1</v>
      </c>
      <c r="V131" s="32">
        <f t="shared" si="46"/>
        <v>1</v>
      </c>
      <c r="W131" s="32">
        <f t="shared" si="46"/>
        <v>2.5</v>
      </c>
      <c r="X131" s="32">
        <f t="shared" si="46"/>
        <v>21.8</v>
      </c>
      <c r="Y131" s="32">
        <f t="shared" si="46"/>
        <v>1</v>
      </c>
      <c r="Z131" s="32">
        <f t="shared" si="46"/>
        <v>1</v>
      </c>
      <c r="AA131" s="32">
        <f t="shared" si="46"/>
        <v>1</v>
      </c>
      <c r="AB131" s="32">
        <f t="shared" si="46"/>
        <v>1</v>
      </c>
      <c r="AC131" s="32">
        <f t="shared" si="46"/>
        <v>3.5999999999999996</v>
      </c>
      <c r="AD131" s="32">
        <f t="shared" si="46"/>
        <v>1</v>
      </c>
      <c r="AE131" s="32">
        <f t="shared" si="46"/>
        <v>1</v>
      </c>
      <c r="AF131" s="32">
        <f t="shared" si="46"/>
        <v>1</v>
      </c>
      <c r="AG131" s="32">
        <f t="shared" si="46"/>
        <v>1</v>
      </c>
      <c r="AH131" s="32">
        <f t="shared" si="46"/>
        <v>28.999999999999996</v>
      </c>
      <c r="AI131" s="49">
        <f t="shared" si="46"/>
        <v>1</v>
      </c>
      <c r="AL131" s="5"/>
    </row>
    <row r="132" spans="1:45" ht="76.5">
      <c r="A132" s="362" t="s">
        <v>104</v>
      </c>
      <c r="B132" s="363"/>
      <c r="C132" s="364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42"/>
      <c r="P132" s="42"/>
      <c r="Q132" s="42"/>
      <c r="R132" s="42"/>
      <c r="S132" s="42"/>
      <c r="T132" s="290" t="s">
        <v>151</v>
      </c>
      <c r="U132" s="42"/>
      <c r="V132" s="42"/>
      <c r="W132" s="42"/>
      <c r="X132" s="290" t="s">
        <v>150</v>
      </c>
      <c r="Y132" s="42"/>
      <c r="Z132" s="42"/>
      <c r="AA132" s="42"/>
      <c r="AB132" s="42"/>
      <c r="AC132" s="42"/>
      <c r="AD132" s="42"/>
      <c r="AE132" s="42"/>
      <c r="AF132" s="42"/>
      <c r="AG132" s="42"/>
      <c r="AH132" s="290" t="s">
        <v>151</v>
      </c>
      <c r="AI132" s="46"/>
      <c r="AJ132" s="5"/>
      <c r="AK132" s="5"/>
      <c r="AM132" s="5"/>
      <c r="AN132" s="5"/>
      <c r="AO132" s="5"/>
      <c r="AP132" s="5"/>
      <c r="AQ132" s="5"/>
      <c r="AR132" s="5"/>
      <c r="AS132" s="5"/>
    </row>
    <row r="133" spans="1:45">
      <c r="A133" s="365" t="s">
        <v>106</v>
      </c>
      <c r="B133" s="366"/>
      <c r="C133" s="36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320" t="s">
        <v>107</v>
      </c>
      <c r="U133" s="7"/>
      <c r="V133" s="7"/>
      <c r="W133" s="7"/>
      <c r="X133" s="320" t="s">
        <v>107</v>
      </c>
      <c r="Y133" s="7"/>
      <c r="Z133" s="7"/>
      <c r="AA133" s="7"/>
      <c r="AB133" s="7"/>
      <c r="AC133" s="7"/>
      <c r="AD133" s="7"/>
      <c r="AE133" s="7"/>
      <c r="AF133" s="7"/>
      <c r="AG133" s="7"/>
      <c r="AH133" s="320" t="s">
        <v>107</v>
      </c>
      <c r="AI133" s="8"/>
      <c r="AJ133" s="5"/>
      <c r="AK133" s="5"/>
      <c r="AM133" s="5"/>
      <c r="AN133" s="5"/>
      <c r="AO133" s="5"/>
      <c r="AP133" s="5"/>
      <c r="AQ133" s="5"/>
      <c r="AR133" s="5"/>
      <c r="AS133" s="5"/>
    </row>
    <row r="134" spans="1:45" ht="77.25" thickBot="1">
      <c r="A134" s="368" t="s">
        <v>108</v>
      </c>
      <c r="B134" s="369"/>
      <c r="C134" s="370"/>
      <c r="D134" s="37"/>
      <c r="E134" s="43"/>
      <c r="F134" s="37"/>
      <c r="G134" s="17"/>
      <c r="H134" s="37"/>
      <c r="I134" s="37"/>
      <c r="J134" s="36"/>
      <c r="K134" s="36"/>
      <c r="L134" s="37"/>
      <c r="M134" s="37"/>
      <c r="N134" s="37"/>
      <c r="O134" s="47"/>
      <c r="P134" s="47"/>
      <c r="Q134" s="47"/>
      <c r="R134" s="47"/>
      <c r="S134" s="47"/>
      <c r="T134" s="279" t="s">
        <v>123</v>
      </c>
      <c r="U134" s="47"/>
      <c r="V134" s="47"/>
      <c r="W134" s="47"/>
      <c r="X134" s="279" t="s">
        <v>159</v>
      </c>
      <c r="Y134" s="47"/>
      <c r="Z134" s="47"/>
      <c r="AA134" s="47"/>
      <c r="AB134" s="47"/>
      <c r="AC134" s="47"/>
      <c r="AD134" s="47"/>
      <c r="AE134" s="47"/>
      <c r="AF134" s="47"/>
      <c r="AG134" s="47"/>
      <c r="AH134" s="279" t="s">
        <v>145</v>
      </c>
      <c r="AI134" s="48"/>
      <c r="AJ134" s="5"/>
      <c r="AK134" s="5"/>
      <c r="AM134" s="5"/>
      <c r="AN134" s="5"/>
      <c r="AO134" s="5"/>
      <c r="AP134" s="5"/>
      <c r="AQ134" s="5"/>
      <c r="AR134" s="5"/>
      <c r="AS134" s="5"/>
    </row>
    <row r="135" spans="1:45">
      <c r="A135" s="2" t="s">
        <v>127</v>
      </c>
      <c r="B135" s="9">
        <v>40500</v>
      </c>
      <c r="C135" s="3" t="s">
        <v>92</v>
      </c>
      <c r="D135" s="19" t="s">
        <v>93</v>
      </c>
      <c r="E135" s="25">
        <v>1.2</v>
      </c>
      <c r="F135" s="25" t="s">
        <v>95</v>
      </c>
      <c r="G135" s="45">
        <v>0.03</v>
      </c>
      <c r="H135" s="25" t="s">
        <v>112</v>
      </c>
      <c r="I135" s="25" t="s">
        <v>96</v>
      </c>
      <c r="J135" s="25" t="s">
        <v>93</v>
      </c>
      <c r="K135" s="25" t="s">
        <v>97</v>
      </c>
      <c r="L135" s="25" t="s">
        <v>93</v>
      </c>
      <c r="M135" s="19">
        <v>6.0000000000000001E-3</v>
      </c>
      <c r="N135" s="25" t="s">
        <v>99</v>
      </c>
      <c r="O135" s="19">
        <v>0.06</v>
      </c>
      <c r="P135" s="25">
        <v>2</v>
      </c>
      <c r="Q135" s="25">
        <v>0.09</v>
      </c>
      <c r="R135" s="45" t="s">
        <v>118</v>
      </c>
      <c r="S135" s="25" t="s">
        <v>97</v>
      </c>
      <c r="T135" s="45">
        <v>1.04</v>
      </c>
      <c r="U135" s="25" t="s">
        <v>97</v>
      </c>
      <c r="V135" s="25">
        <v>0.37</v>
      </c>
      <c r="W135" s="45">
        <v>0.04</v>
      </c>
      <c r="X135" s="19">
        <v>8.6999999999999994E-2</v>
      </c>
      <c r="Y135" s="25" t="s">
        <v>95</v>
      </c>
      <c r="Z135" s="19" t="s">
        <v>100</v>
      </c>
      <c r="AA135" s="25" t="s">
        <v>114</v>
      </c>
      <c r="AB135" s="25" t="s">
        <v>96</v>
      </c>
      <c r="AC135" s="25">
        <v>7.0000000000000007E-2</v>
      </c>
      <c r="AD135" s="25" t="s">
        <v>94</v>
      </c>
      <c r="AE135" s="25" t="s">
        <v>102</v>
      </c>
      <c r="AF135" s="19">
        <v>2.5000000000000001E-2</v>
      </c>
      <c r="AG135" s="25" t="s">
        <v>103</v>
      </c>
      <c r="AH135" s="45">
        <v>2.5</v>
      </c>
      <c r="AI135" s="27" t="s">
        <v>99</v>
      </c>
    </row>
    <row r="136" spans="1:45">
      <c r="A136" s="356" t="s">
        <v>110</v>
      </c>
      <c r="B136" s="357"/>
      <c r="C136" s="358"/>
      <c r="D136" s="29" t="s">
        <v>93</v>
      </c>
      <c r="E136" s="29" t="s">
        <v>103</v>
      </c>
      <c r="F136" s="29" t="s">
        <v>95</v>
      </c>
      <c r="G136" s="29" t="s">
        <v>95</v>
      </c>
      <c r="H136" s="29" t="s">
        <v>112</v>
      </c>
      <c r="I136" s="29" t="s">
        <v>96</v>
      </c>
      <c r="J136" s="29" t="s">
        <v>93</v>
      </c>
      <c r="K136" s="29" t="s">
        <v>97</v>
      </c>
      <c r="L136" s="29" t="s">
        <v>93</v>
      </c>
      <c r="M136" s="29" t="s">
        <v>93</v>
      </c>
      <c r="N136" s="29" t="s">
        <v>99</v>
      </c>
      <c r="O136" s="29" t="s">
        <v>97</v>
      </c>
      <c r="P136" s="29" t="s">
        <v>113</v>
      </c>
      <c r="Q136" s="29" t="s">
        <v>97</v>
      </c>
      <c r="R136" s="29" t="s">
        <v>94</v>
      </c>
      <c r="S136" s="29" t="s">
        <v>97</v>
      </c>
      <c r="T136" s="29" t="s">
        <v>97</v>
      </c>
      <c r="U136" s="29" t="s">
        <v>97</v>
      </c>
      <c r="V136" s="29" t="s">
        <v>97</v>
      </c>
      <c r="W136" s="29" t="s">
        <v>95</v>
      </c>
      <c r="X136" s="29" t="s">
        <v>93</v>
      </c>
      <c r="Y136" s="29" t="s">
        <v>95</v>
      </c>
      <c r="Z136" s="29" t="s">
        <v>100</v>
      </c>
      <c r="AA136" s="29" t="s">
        <v>114</v>
      </c>
      <c r="AB136" s="29" t="s">
        <v>96</v>
      </c>
      <c r="AC136" s="29" t="s">
        <v>97</v>
      </c>
      <c r="AD136" s="29" t="s">
        <v>94</v>
      </c>
      <c r="AE136" s="29" t="s">
        <v>102</v>
      </c>
      <c r="AF136" s="29" t="s">
        <v>102</v>
      </c>
      <c r="AG136" s="29" t="s">
        <v>103</v>
      </c>
      <c r="AH136" s="29" t="s">
        <v>99</v>
      </c>
      <c r="AI136" s="31" t="s">
        <v>99</v>
      </c>
    </row>
    <row r="137" spans="1:45">
      <c r="A137" s="359" t="s">
        <v>115</v>
      </c>
      <c r="B137" s="360"/>
      <c r="C137" s="361"/>
      <c r="D137" s="32">
        <f t="shared" ref="D137:AI137" si="47">(IF((MID(D135,1,1))="&lt;",MID(D135,2,6),D135))/(IF((MID(D136,1,1))="&lt;",MID(D136,2,6),D136))</f>
        <v>1</v>
      </c>
      <c r="E137" s="32">
        <f t="shared" si="47"/>
        <v>5.9999999999999991</v>
      </c>
      <c r="F137" s="32">
        <f t="shared" si="47"/>
        <v>1</v>
      </c>
      <c r="G137" s="32">
        <f t="shared" si="47"/>
        <v>1.5</v>
      </c>
      <c r="H137" s="32">
        <f t="shared" si="47"/>
        <v>1</v>
      </c>
      <c r="I137" s="32">
        <f t="shared" si="47"/>
        <v>1</v>
      </c>
      <c r="J137" s="32">
        <f t="shared" si="47"/>
        <v>1</v>
      </c>
      <c r="K137" s="32">
        <f t="shared" si="47"/>
        <v>1</v>
      </c>
      <c r="L137" s="32">
        <f t="shared" si="47"/>
        <v>1</v>
      </c>
      <c r="M137" s="32">
        <f t="shared" si="47"/>
        <v>1.2</v>
      </c>
      <c r="N137" s="32">
        <f t="shared" si="47"/>
        <v>1</v>
      </c>
      <c r="O137" s="32">
        <f t="shared" si="47"/>
        <v>1.2</v>
      </c>
      <c r="P137" s="32">
        <f t="shared" si="47"/>
        <v>2</v>
      </c>
      <c r="Q137" s="32">
        <f t="shared" si="47"/>
        <v>1.7999999999999998</v>
      </c>
      <c r="R137" s="32">
        <f t="shared" si="47"/>
        <v>1E-3</v>
      </c>
      <c r="S137" s="32">
        <f t="shared" si="47"/>
        <v>1</v>
      </c>
      <c r="T137" s="32">
        <f t="shared" si="47"/>
        <v>20.8</v>
      </c>
      <c r="U137" s="32">
        <f t="shared" si="47"/>
        <v>1</v>
      </c>
      <c r="V137" s="32">
        <f t="shared" si="47"/>
        <v>7.3999999999999995</v>
      </c>
      <c r="W137" s="32">
        <f t="shared" si="47"/>
        <v>2</v>
      </c>
      <c r="X137" s="32">
        <f t="shared" si="47"/>
        <v>17.399999999999999</v>
      </c>
      <c r="Y137" s="32">
        <f t="shared" si="47"/>
        <v>1</v>
      </c>
      <c r="Z137" s="32">
        <f t="shared" si="47"/>
        <v>1</v>
      </c>
      <c r="AA137" s="32">
        <f t="shared" si="47"/>
        <v>1</v>
      </c>
      <c r="AB137" s="32">
        <f t="shared" si="47"/>
        <v>1</v>
      </c>
      <c r="AC137" s="32">
        <f t="shared" si="47"/>
        <v>1.4000000000000001</v>
      </c>
      <c r="AD137" s="32">
        <f t="shared" si="47"/>
        <v>1</v>
      </c>
      <c r="AE137" s="32">
        <f t="shared" si="47"/>
        <v>1</v>
      </c>
      <c r="AF137" s="32">
        <f t="shared" si="47"/>
        <v>12.5</v>
      </c>
      <c r="AG137" s="32">
        <f t="shared" si="47"/>
        <v>1</v>
      </c>
      <c r="AH137" s="32">
        <f t="shared" si="47"/>
        <v>25</v>
      </c>
      <c r="AI137" s="49">
        <f t="shared" si="47"/>
        <v>1</v>
      </c>
    </row>
    <row r="138" spans="1:45" ht="76.5">
      <c r="A138" s="362" t="s">
        <v>104</v>
      </c>
      <c r="B138" s="363"/>
      <c r="C138" s="364"/>
      <c r="D138" s="16"/>
      <c r="E138" s="290" t="s">
        <v>150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42"/>
      <c r="P138" s="42"/>
      <c r="Q138" s="42"/>
      <c r="R138" s="42"/>
      <c r="S138" s="42"/>
      <c r="T138" s="290" t="s">
        <v>151</v>
      </c>
      <c r="U138" s="42"/>
      <c r="V138" s="290" t="s">
        <v>151</v>
      </c>
      <c r="W138" s="42"/>
      <c r="X138" s="290" t="s">
        <v>151</v>
      </c>
      <c r="Y138" s="42"/>
      <c r="Z138" s="42"/>
      <c r="AA138" s="42"/>
      <c r="AB138" s="42"/>
      <c r="AC138" s="42"/>
      <c r="AD138" s="42"/>
      <c r="AE138" s="42"/>
      <c r="AF138" s="290" t="s">
        <v>150</v>
      </c>
      <c r="AG138" s="42"/>
      <c r="AH138" s="290" t="s">
        <v>151</v>
      </c>
      <c r="AI138" s="46"/>
    </row>
    <row r="139" spans="1:45">
      <c r="A139" s="365" t="s">
        <v>106</v>
      </c>
      <c r="B139" s="366"/>
      <c r="C139" s="367"/>
      <c r="D139" s="7"/>
      <c r="E139" s="320" t="s">
        <v>107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320" t="s">
        <v>107</v>
      </c>
      <c r="U139" s="7"/>
      <c r="V139" s="320" t="s">
        <v>107</v>
      </c>
      <c r="W139" s="7"/>
      <c r="X139" s="320" t="s">
        <v>107</v>
      </c>
      <c r="Y139" s="7"/>
      <c r="Z139" s="7"/>
      <c r="AA139" s="7"/>
      <c r="AB139" s="7"/>
      <c r="AC139" s="7"/>
      <c r="AD139" s="7"/>
      <c r="AE139" s="7"/>
      <c r="AF139" s="320" t="s">
        <v>107</v>
      </c>
      <c r="AG139" s="7"/>
      <c r="AH139" s="320" t="s">
        <v>107</v>
      </c>
      <c r="AI139" s="8"/>
    </row>
    <row r="140" spans="1:45" ht="51.75" thickBot="1">
      <c r="A140" s="368" t="s">
        <v>108</v>
      </c>
      <c r="B140" s="369"/>
      <c r="C140" s="370"/>
      <c r="D140" s="37"/>
      <c r="E140" s="279" t="s">
        <v>146</v>
      </c>
      <c r="F140" s="37"/>
      <c r="G140" s="17"/>
      <c r="H140" s="37"/>
      <c r="I140" s="37"/>
      <c r="J140" s="36"/>
      <c r="K140" s="36"/>
      <c r="L140" s="37"/>
      <c r="M140" s="37"/>
      <c r="N140" s="37"/>
      <c r="O140" s="47"/>
      <c r="P140" s="47"/>
      <c r="Q140" s="47"/>
      <c r="R140" s="47"/>
      <c r="S140" s="47"/>
      <c r="T140" s="279" t="s">
        <v>145</v>
      </c>
      <c r="U140" s="47"/>
      <c r="V140" s="279" t="s">
        <v>123</v>
      </c>
      <c r="W140" s="47"/>
      <c r="X140" s="279" t="s">
        <v>123</v>
      </c>
      <c r="Y140" s="47"/>
      <c r="Z140" s="47"/>
      <c r="AA140" s="47"/>
      <c r="AB140" s="47"/>
      <c r="AC140" s="47"/>
      <c r="AD140" s="47"/>
      <c r="AE140" s="47"/>
      <c r="AF140" s="279" t="s">
        <v>146</v>
      </c>
      <c r="AG140" s="47"/>
      <c r="AH140" s="279" t="s">
        <v>145</v>
      </c>
      <c r="AI140" s="48"/>
    </row>
    <row r="141" spans="1:45">
      <c r="A141" s="2" t="s">
        <v>116</v>
      </c>
      <c r="B141" s="9">
        <v>40507</v>
      </c>
      <c r="C141" s="3" t="s">
        <v>92</v>
      </c>
      <c r="D141" s="19" t="s">
        <v>93</v>
      </c>
      <c r="E141" s="25">
        <v>0.5</v>
      </c>
      <c r="F141" s="25" t="s">
        <v>95</v>
      </c>
      <c r="G141" s="45">
        <v>7.0000000000000007E-2</v>
      </c>
      <c r="H141" s="25" t="s">
        <v>112</v>
      </c>
      <c r="I141" s="25" t="s">
        <v>96</v>
      </c>
      <c r="J141" s="25" t="s">
        <v>93</v>
      </c>
      <c r="K141" s="25" t="s">
        <v>97</v>
      </c>
      <c r="L141" s="25">
        <v>7.0000000000000001E-3</v>
      </c>
      <c r="M141" s="19" t="s">
        <v>93</v>
      </c>
      <c r="N141" s="25" t="s">
        <v>99</v>
      </c>
      <c r="O141" s="19">
        <v>0.09</v>
      </c>
      <c r="P141" s="25" t="s">
        <v>113</v>
      </c>
      <c r="Q141" s="25" t="s">
        <v>97</v>
      </c>
      <c r="R141" s="45" t="s">
        <v>118</v>
      </c>
      <c r="S141" s="25" t="s">
        <v>97</v>
      </c>
      <c r="T141" s="45">
        <v>1.91</v>
      </c>
      <c r="U141" s="25" t="s">
        <v>97</v>
      </c>
      <c r="V141" s="25" t="s">
        <v>97</v>
      </c>
      <c r="W141" s="45" t="s">
        <v>95</v>
      </c>
      <c r="X141" s="19">
        <v>0.28499999999999998</v>
      </c>
      <c r="Y141" s="25" t="s">
        <v>95</v>
      </c>
      <c r="Z141" s="19" t="s">
        <v>100</v>
      </c>
      <c r="AA141" s="25" t="s">
        <v>114</v>
      </c>
      <c r="AB141" s="25" t="s">
        <v>96</v>
      </c>
      <c r="AC141" s="25">
        <v>0.1</v>
      </c>
      <c r="AD141" s="25" t="s">
        <v>94</v>
      </c>
      <c r="AE141" s="25" t="s">
        <v>102</v>
      </c>
      <c r="AF141" s="19" t="s">
        <v>102</v>
      </c>
      <c r="AG141" s="25" t="s">
        <v>103</v>
      </c>
      <c r="AH141" s="45">
        <v>0.7</v>
      </c>
      <c r="AI141" s="27" t="s">
        <v>99</v>
      </c>
      <c r="AL141" s="5"/>
    </row>
    <row r="142" spans="1:45">
      <c r="A142" s="356" t="s">
        <v>110</v>
      </c>
      <c r="B142" s="357"/>
      <c r="C142" s="358"/>
      <c r="D142" s="29" t="s">
        <v>93</v>
      </c>
      <c r="E142" s="29" t="s">
        <v>103</v>
      </c>
      <c r="F142" s="29" t="s">
        <v>95</v>
      </c>
      <c r="G142" s="29" t="s">
        <v>95</v>
      </c>
      <c r="H142" s="29" t="s">
        <v>112</v>
      </c>
      <c r="I142" s="29" t="s">
        <v>96</v>
      </c>
      <c r="J142" s="29" t="s">
        <v>93</v>
      </c>
      <c r="K142" s="29" t="s">
        <v>97</v>
      </c>
      <c r="L142" s="29" t="s">
        <v>93</v>
      </c>
      <c r="M142" s="29" t="s">
        <v>93</v>
      </c>
      <c r="N142" s="29" t="s">
        <v>99</v>
      </c>
      <c r="O142" s="29" t="s">
        <v>97</v>
      </c>
      <c r="P142" s="29" t="s">
        <v>113</v>
      </c>
      <c r="Q142" s="29" t="s">
        <v>97</v>
      </c>
      <c r="R142" s="29" t="s">
        <v>94</v>
      </c>
      <c r="S142" s="29" t="s">
        <v>97</v>
      </c>
      <c r="T142" s="29" t="s">
        <v>97</v>
      </c>
      <c r="U142" s="29" t="s">
        <v>97</v>
      </c>
      <c r="V142" s="29" t="s">
        <v>97</v>
      </c>
      <c r="W142" s="29" t="s">
        <v>95</v>
      </c>
      <c r="X142" s="29" t="s">
        <v>93</v>
      </c>
      <c r="Y142" s="29" t="s">
        <v>95</v>
      </c>
      <c r="Z142" s="29" t="s">
        <v>100</v>
      </c>
      <c r="AA142" s="29" t="s">
        <v>114</v>
      </c>
      <c r="AB142" s="29" t="s">
        <v>96</v>
      </c>
      <c r="AC142" s="29" t="s">
        <v>97</v>
      </c>
      <c r="AD142" s="29" t="s">
        <v>94</v>
      </c>
      <c r="AE142" s="29" t="s">
        <v>102</v>
      </c>
      <c r="AF142" s="29" t="s">
        <v>102</v>
      </c>
      <c r="AG142" s="29" t="s">
        <v>103</v>
      </c>
      <c r="AH142" s="29" t="s">
        <v>99</v>
      </c>
      <c r="AI142" s="31" t="s">
        <v>99</v>
      </c>
      <c r="AL142" s="5"/>
    </row>
    <row r="143" spans="1:45">
      <c r="A143" s="359" t="s">
        <v>115</v>
      </c>
      <c r="B143" s="360"/>
      <c r="C143" s="361"/>
      <c r="D143" s="32">
        <f t="shared" ref="D143:AI143" si="48">(IF((MID(D141,1,1))="&lt;",MID(D141,2,6),D141))/(IF((MID(D142,1,1))="&lt;",MID(D142,2,6),D142))</f>
        <v>1</v>
      </c>
      <c r="E143" s="32">
        <f t="shared" si="48"/>
        <v>2.5</v>
      </c>
      <c r="F143" s="32">
        <f t="shared" si="48"/>
        <v>1</v>
      </c>
      <c r="G143" s="32">
        <f t="shared" si="48"/>
        <v>3.5000000000000004</v>
      </c>
      <c r="H143" s="32">
        <f t="shared" si="48"/>
        <v>1</v>
      </c>
      <c r="I143" s="32">
        <f t="shared" si="48"/>
        <v>1</v>
      </c>
      <c r="J143" s="32">
        <f t="shared" si="48"/>
        <v>1</v>
      </c>
      <c r="K143" s="32">
        <f t="shared" si="48"/>
        <v>1</v>
      </c>
      <c r="L143" s="32">
        <f t="shared" si="48"/>
        <v>1.4</v>
      </c>
      <c r="M143" s="32">
        <f t="shared" si="48"/>
        <v>1</v>
      </c>
      <c r="N143" s="32">
        <f t="shared" si="48"/>
        <v>1</v>
      </c>
      <c r="O143" s="32">
        <f t="shared" si="48"/>
        <v>1.7999999999999998</v>
      </c>
      <c r="P143" s="32">
        <f t="shared" si="48"/>
        <v>1</v>
      </c>
      <c r="Q143" s="32">
        <f t="shared" si="48"/>
        <v>1</v>
      </c>
      <c r="R143" s="32">
        <f t="shared" si="48"/>
        <v>1E-3</v>
      </c>
      <c r="S143" s="32">
        <f t="shared" si="48"/>
        <v>1</v>
      </c>
      <c r="T143" s="32">
        <f t="shared" si="48"/>
        <v>38.199999999999996</v>
      </c>
      <c r="U143" s="32">
        <f t="shared" si="48"/>
        <v>1</v>
      </c>
      <c r="V143" s="32">
        <f t="shared" si="48"/>
        <v>1</v>
      </c>
      <c r="W143" s="32">
        <f t="shared" si="48"/>
        <v>1</v>
      </c>
      <c r="X143" s="32">
        <f t="shared" si="48"/>
        <v>56.999999999999993</v>
      </c>
      <c r="Y143" s="32">
        <f t="shared" si="48"/>
        <v>1</v>
      </c>
      <c r="Z143" s="32">
        <f t="shared" si="48"/>
        <v>1</v>
      </c>
      <c r="AA143" s="32">
        <f t="shared" si="48"/>
        <v>1</v>
      </c>
      <c r="AB143" s="32">
        <f t="shared" si="48"/>
        <v>1</v>
      </c>
      <c r="AC143" s="32">
        <f t="shared" si="48"/>
        <v>2</v>
      </c>
      <c r="AD143" s="32">
        <f t="shared" si="48"/>
        <v>1</v>
      </c>
      <c r="AE143" s="32">
        <f t="shared" si="48"/>
        <v>1</v>
      </c>
      <c r="AF143" s="32">
        <f t="shared" si="48"/>
        <v>1</v>
      </c>
      <c r="AG143" s="32">
        <f t="shared" si="48"/>
        <v>1</v>
      </c>
      <c r="AH143" s="32">
        <f t="shared" si="48"/>
        <v>6.9999999999999991</v>
      </c>
      <c r="AI143" s="49">
        <f t="shared" si="48"/>
        <v>1</v>
      </c>
      <c r="AL143" s="5"/>
    </row>
    <row r="144" spans="1:45" ht="76.5">
      <c r="A144" s="362" t="s">
        <v>104</v>
      </c>
      <c r="B144" s="363"/>
      <c r="C144" s="36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42"/>
      <c r="P144" s="42"/>
      <c r="Q144" s="42"/>
      <c r="R144" s="42"/>
      <c r="S144" s="42"/>
      <c r="T144" s="290" t="s">
        <v>151</v>
      </c>
      <c r="U144" s="42"/>
      <c r="V144" s="42"/>
      <c r="W144" s="42"/>
      <c r="X144" s="290" t="s">
        <v>151</v>
      </c>
      <c r="Y144" s="42"/>
      <c r="Z144" s="42"/>
      <c r="AA144" s="42"/>
      <c r="AB144" s="42"/>
      <c r="AC144" s="42"/>
      <c r="AD144" s="42"/>
      <c r="AE144" s="42"/>
      <c r="AF144" s="42"/>
      <c r="AG144" s="42"/>
      <c r="AH144" s="290" t="s">
        <v>151</v>
      </c>
      <c r="AI144" s="46"/>
      <c r="AJ144" s="5"/>
      <c r="AK144" s="5"/>
      <c r="AM144" s="5"/>
      <c r="AN144" s="5"/>
      <c r="AO144" s="5"/>
      <c r="AP144" s="5"/>
      <c r="AQ144" s="5"/>
      <c r="AR144" s="5"/>
      <c r="AS144" s="5"/>
    </row>
    <row r="145" spans="1:45">
      <c r="A145" s="365" t="s">
        <v>106</v>
      </c>
      <c r="B145" s="366"/>
      <c r="C145" s="36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320" t="s">
        <v>107</v>
      </c>
      <c r="U145" s="7"/>
      <c r="V145" s="7"/>
      <c r="W145" s="7"/>
      <c r="X145" s="320" t="s">
        <v>107</v>
      </c>
      <c r="Y145" s="7"/>
      <c r="Z145" s="7"/>
      <c r="AA145" s="7"/>
      <c r="AB145" s="7"/>
      <c r="AC145" s="7"/>
      <c r="AD145" s="7"/>
      <c r="AE145" s="7"/>
      <c r="AF145" s="7"/>
      <c r="AG145" s="7"/>
      <c r="AH145" s="320" t="s">
        <v>107</v>
      </c>
      <c r="AI145" s="8"/>
      <c r="AJ145" s="5"/>
      <c r="AK145" s="5"/>
      <c r="AM145" s="5"/>
      <c r="AN145" s="5"/>
      <c r="AO145" s="5"/>
      <c r="AP145" s="5"/>
      <c r="AQ145" s="5"/>
      <c r="AR145" s="5"/>
      <c r="AS145" s="5"/>
    </row>
    <row r="146" spans="1:45" ht="51.75" thickBot="1">
      <c r="A146" s="368" t="s">
        <v>108</v>
      </c>
      <c r="B146" s="369"/>
      <c r="C146" s="370"/>
      <c r="D146" s="37"/>
      <c r="E146" s="43"/>
      <c r="F146" s="37"/>
      <c r="G146" s="17"/>
      <c r="H146" s="37"/>
      <c r="I146" s="37"/>
      <c r="J146" s="36"/>
      <c r="K146" s="36"/>
      <c r="L146" s="37"/>
      <c r="M146" s="37"/>
      <c r="N146" s="37"/>
      <c r="O146" s="47"/>
      <c r="P146" s="47"/>
      <c r="Q146" s="47"/>
      <c r="R146" s="47"/>
      <c r="S146" s="47"/>
      <c r="T146" s="279" t="s">
        <v>145</v>
      </c>
      <c r="U146" s="47"/>
      <c r="V146" s="47"/>
      <c r="W146" s="47"/>
      <c r="X146" s="279" t="s">
        <v>145</v>
      </c>
      <c r="Y146" s="47"/>
      <c r="Z146" s="47"/>
      <c r="AA146" s="47"/>
      <c r="AB146" s="47"/>
      <c r="AC146" s="47"/>
      <c r="AD146" s="47"/>
      <c r="AE146" s="47"/>
      <c r="AF146" s="47"/>
      <c r="AG146" s="47"/>
      <c r="AH146" s="279" t="s">
        <v>123</v>
      </c>
      <c r="AI146" s="48"/>
      <c r="AJ146" s="5"/>
      <c r="AK146" s="5"/>
      <c r="AM146" s="5"/>
      <c r="AN146" s="5"/>
      <c r="AO146" s="5"/>
      <c r="AP146" s="5"/>
      <c r="AQ146" s="5"/>
      <c r="AR146" s="5"/>
      <c r="AS146" s="5"/>
    </row>
    <row r="147" spans="1:45">
      <c r="A147" s="2" t="s">
        <v>120</v>
      </c>
      <c r="B147" s="9">
        <v>40513</v>
      </c>
      <c r="C147" s="3" t="s">
        <v>92</v>
      </c>
      <c r="D147" s="19" t="s">
        <v>93</v>
      </c>
      <c r="E147" s="25">
        <v>0.6</v>
      </c>
      <c r="F147" s="25" t="s">
        <v>95</v>
      </c>
      <c r="G147" s="45">
        <v>0.05</v>
      </c>
      <c r="H147" s="25" t="s">
        <v>112</v>
      </c>
      <c r="I147" s="25" t="s">
        <v>96</v>
      </c>
      <c r="J147" s="25">
        <v>8.0000000000000002E-3</v>
      </c>
      <c r="K147" s="25" t="s">
        <v>97</v>
      </c>
      <c r="L147" s="25" t="s">
        <v>93</v>
      </c>
      <c r="M147" s="19" t="s">
        <v>93</v>
      </c>
      <c r="N147" s="25" t="s">
        <v>99</v>
      </c>
      <c r="O147" s="19" t="s">
        <v>97</v>
      </c>
      <c r="P147" s="25" t="s">
        <v>113</v>
      </c>
      <c r="Q147" s="25" t="s">
        <v>97</v>
      </c>
      <c r="R147" s="45" t="s">
        <v>118</v>
      </c>
      <c r="S147" s="25" t="s">
        <v>97</v>
      </c>
      <c r="T147" s="45">
        <v>0.08</v>
      </c>
      <c r="U147" s="25" t="s">
        <v>97</v>
      </c>
      <c r="V147" s="25" t="s">
        <v>97</v>
      </c>
      <c r="W147" s="45">
        <v>0.05</v>
      </c>
      <c r="X147" s="19">
        <v>0.02</v>
      </c>
      <c r="Y147" s="25" t="s">
        <v>95</v>
      </c>
      <c r="Z147" s="19" t="s">
        <v>100</v>
      </c>
      <c r="AA147" s="25" t="s">
        <v>114</v>
      </c>
      <c r="AB147" s="25" t="s">
        <v>96</v>
      </c>
      <c r="AC147" s="25">
        <v>0.12</v>
      </c>
      <c r="AD147" s="25" t="s">
        <v>94</v>
      </c>
      <c r="AE147" s="25" t="s">
        <v>102</v>
      </c>
      <c r="AF147" s="19">
        <v>0.01</v>
      </c>
      <c r="AG147" s="25" t="s">
        <v>103</v>
      </c>
      <c r="AH147" s="45">
        <v>0.8</v>
      </c>
      <c r="AI147" s="27" t="s">
        <v>99</v>
      </c>
      <c r="AL147" s="5"/>
    </row>
    <row r="148" spans="1:45">
      <c r="A148" s="356" t="s">
        <v>110</v>
      </c>
      <c r="B148" s="357"/>
      <c r="C148" s="358"/>
      <c r="D148" s="29" t="s">
        <v>93</v>
      </c>
      <c r="E148" s="29" t="s">
        <v>103</v>
      </c>
      <c r="F148" s="29" t="s">
        <v>95</v>
      </c>
      <c r="G148" s="29" t="s">
        <v>95</v>
      </c>
      <c r="H148" s="29" t="s">
        <v>112</v>
      </c>
      <c r="I148" s="29" t="s">
        <v>96</v>
      </c>
      <c r="J148" s="29" t="s">
        <v>93</v>
      </c>
      <c r="K148" s="29" t="s">
        <v>97</v>
      </c>
      <c r="L148" s="29" t="s">
        <v>93</v>
      </c>
      <c r="M148" s="29" t="s">
        <v>93</v>
      </c>
      <c r="N148" s="29" t="s">
        <v>99</v>
      </c>
      <c r="O148" s="29" t="s">
        <v>97</v>
      </c>
      <c r="P148" s="29" t="s">
        <v>113</v>
      </c>
      <c r="Q148" s="29" t="s">
        <v>97</v>
      </c>
      <c r="R148" s="29" t="s">
        <v>94</v>
      </c>
      <c r="S148" s="29" t="s">
        <v>97</v>
      </c>
      <c r="T148" s="29" t="s">
        <v>97</v>
      </c>
      <c r="U148" s="29" t="s">
        <v>97</v>
      </c>
      <c r="V148" s="29" t="s">
        <v>97</v>
      </c>
      <c r="W148" s="29" t="s">
        <v>95</v>
      </c>
      <c r="X148" s="29" t="s">
        <v>93</v>
      </c>
      <c r="Y148" s="29" t="s">
        <v>95</v>
      </c>
      <c r="Z148" s="29" t="s">
        <v>100</v>
      </c>
      <c r="AA148" s="29" t="s">
        <v>114</v>
      </c>
      <c r="AB148" s="29" t="s">
        <v>96</v>
      </c>
      <c r="AC148" s="29" t="s">
        <v>97</v>
      </c>
      <c r="AD148" s="29" t="s">
        <v>94</v>
      </c>
      <c r="AE148" s="29" t="s">
        <v>102</v>
      </c>
      <c r="AF148" s="29" t="s">
        <v>102</v>
      </c>
      <c r="AG148" s="29" t="s">
        <v>103</v>
      </c>
      <c r="AH148" s="29" t="s">
        <v>99</v>
      </c>
      <c r="AI148" s="31" t="s">
        <v>99</v>
      </c>
      <c r="AL148" s="5"/>
    </row>
    <row r="149" spans="1:45">
      <c r="A149" s="359" t="s">
        <v>115</v>
      </c>
      <c r="B149" s="360"/>
      <c r="C149" s="361"/>
      <c r="D149" s="32">
        <f t="shared" ref="D149:AI149" si="49">(IF((MID(D147,1,1))="&lt;",MID(D147,2,6),D147))/(IF((MID(D148,1,1))="&lt;",MID(D148,2,6),D148))</f>
        <v>1</v>
      </c>
      <c r="E149" s="32">
        <f t="shared" si="49"/>
        <v>2.9999999999999996</v>
      </c>
      <c r="F149" s="32">
        <f t="shared" si="49"/>
        <v>1</v>
      </c>
      <c r="G149" s="32">
        <f t="shared" si="49"/>
        <v>2.5</v>
      </c>
      <c r="H149" s="32">
        <f t="shared" si="49"/>
        <v>1</v>
      </c>
      <c r="I149" s="32">
        <f t="shared" si="49"/>
        <v>1</v>
      </c>
      <c r="J149" s="32">
        <f t="shared" si="49"/>
        <v>1.6</v>
      </c>
      <c r="K149" s="32">
        <f t="shared" si="49"/>
        <v>1</v>
      </c>
      <c r="L149" s="32">
        <f t="shared" si="49"/>
        <v>1</v>
      </c>
      <c r="M149" s="32">
        <f t="shared" si="49"/>
        <v>1</v>
      </c>
      <c r="N149" s="32">
        <f t="shared" si="49"/>
        <v>1</v>
      </c>
      <c r="O149" s="32">
        <f t="shared" si="49"/>
        <v>1</v>
      </c>
      <c r="P149" s="32">
        <f t="shared" si="49"/>
        <v>1</v>
      </c>
      <c r="Q149" s="32">
        <f t="shared" si="49"/>
        <v>1</v>
      </c>
      <c r="R149" s="32">
        <f t="shared" si="49"/>
        <v>1E-3</v>
      </c>
      <c r="S149" s="32">
        <f t="shared" si="49"/>
        <v>1</v>
      </c>
      <c r="T149" s="32">
        <f t="shared" si="49"/>
        <v>1.5999999999999999</v>
      </c>
      <c r="U149" s="32">
        <f t="shared" si="49"/>
        <v>1</v>
      </c>
      <c r="V149" s="32">
        <f t="shared" si="49"/>
        <v>1</v>
      </c>
      <c r="W149" s="32">
        <f t="shared" si="49"/>
        <v>2.5</v>
      </c>
      <c r="X149" s="32">
        <f t="shared" si="49"/>
        <v>4</v>
      </c>
      <c r="Y149" s="32">
        <f t="shared" si="49"/>
        <v>1</v>
      </c>
      <c r="Z149" s="32">
        <f t="shared" si="49"/>
        <v>1</v>
      </c>
      <c r="AA149" s="32">
        <f t="shared" si="49"/>
        <v>1</v>
      </c>
      <c r="AB149" s="32">
        <f t="shared" si="49"/>
        <v>1</v>
      </c>
      <c r="AC149" s="32">
        <f t="shared" si="49"/>
        <v>2.4</v>
      </c>
      <c r="AD149" s="32">
        <f t="shared" si="49"/>
        <v>1</v>
      </c>
      <c r="AE149" s="32">
        <f t="shared" si="49"/>
        <v>1</v>
      </c>
      <c r="AF149" s="32">
        <f t="shared" si="49"/>
        <v>5</v>
      </c>
      <c r="AG149" s="32">
        <f t="shared" si="49"/>
        <v>1</v>
      </c>
      <c r="AH149" s="32">
        <f t="shared" si="49"/>
        <v>8</v>
      </c>
      <c r="AI149" s="49">
        <f t="shared" si="49"/>
        <v>1</v>
      </c>
      <c r="AL149" s="5"/>
    </row>
    <row r="150" spans="1:45" ht="76.5">
      <c r="A150" s="362" t="s">
        <v>104</v>
      </c>
      <c r="B150" s="363"/>
      <c r="C150" s="364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42"/>
      <c r="P150" s="42"/>
      <c r="Q150" s="42"/>
      <c r="R150" s="42"/>
      <c r="S150" s="42"/>
      <c r="T150" s="42"/>
      <c r="U150" s="42"/>
      <c r="V150" s="42"/>
      <c r="W150" s="42"/>
      <c r="X150" s="16"/>
      <c r="Y150" s="42"/>
      <c r="Z150" s="42"/>
      <c r="AA150" s="42"/>
      <c r="AB150" s="42"/>
      <c r="AC150" s="42"/>
      <c r="AD150" s="42"/>
      <c r="AE150" s="42"/>
      <c r="AF150" s="290" t="s">
        <v>153</v>
      </c>
      <c r="AG150" s="42"/>
      <c r="AH150" s="290" t="s">
        <v>151</v>
      </c>
      <c r="AI150" s="46"/>
      <c r="AJ150" s="5"/>
      <c r="AK150" s="5"/>
      <c r="AM150" s="5"/>
      <c r="AN150" s="5"/>
      <c r="AO150" s="5"/>
      <c r="AP150" s="5"/>
      <c r="AQ150" s="5"/>
      <c r="AR150" s="5"/>
      <c r="AS150" s="5"/>
    </row>
    <row r="151" spans="1:45">
      <c r="A151" s="365" t="s">
        <v>106</v>
      </c>
      <c r="B151" s="366"/>
      <c r="C151" s="36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320" t="s">
        <v>107</v>
      </c>
      <c r="AG151" s="7"/>
      <c r="AH151" s="320" t="s">
        <v>107</v>
      </c>
      <c r="AI151" s="8"/>
      <c r="AJ151" s="5"/>
      <c r="AK151" s="5"/>
      <c r="AM151" s="5"/>
      <c r="AN151" s="5"/>
      <c r="AO151" s="5"/>
      <c r="AP151" s="5"/>
      <c r="AQ151" s="5"/>
      <c r="AR151" s="5"/>
      <c r="AS151" s="5"/>
    </row>
    <row r="152" spans="1:45" ht="15.75" thickBot="1">
      <c r="A152" s="368" t="s">
        <v>108</v>
      </c>
      <c r="B152" s="369"/>
      <c r="C152" s="370"/>
      <c r="D152" s="37"/>
      <c r="E152" s="43"/>
      <c r="F152" s="37"/>
      <c r="G152" s="17"/>
      <c r="H152" s="37"/>
      <c r="I152" s="37"/>
      <c r="J152" s="36"/>
      <c r="K152" s="36"/>
      <c r="L152" s="37"/>
      <c r="M152" s="37"/>
      <c r="N152" s="37"/>
      <c r="O152" s="47"/>
      <c r="P152" s="47"/>
      <c r="Q152" s="47"/>
      <c r="R152" s="47"/>
      <c r="S152" s="47"/>
      <c r="T152" s="47"/>
      <c r="U152" s="47"/>
      <c r="V152" s="47"/>
      <c r="W152" s="47"/>
      <c r="X152" s="17"/>
      <c r="Y152" s="47"/>
      <c r="Z152" s="47"/>
      <c r="AA152" s="47"/>
      <c r="AB152" s="47"/>
      <c r="AC152" s="47"/>
      <c r="AD152" s="47"/>
      <c r="AE152" s="47"/>
      <c r="AF152" s="279" t="s">
        <v>123</v>
      </c>
      <c r="AG152" s="47"/>
      <c r="AH152" s="279" t="s">
        <v>123</v>
      </c>
      <c r="AI152" s="48"/>
      <c r="AJ152" s="5"/>
      <c r="AK152" s="5"/>
      <c r="AM152" s="5"/>
      <c r="AN152" s="5"/>
      <c r="AO152" s="5"/>
      <c r="AP152" s="5"/>
      <c r="AQ152" s="5"/>
      <c r="AR152" s="5"/>
      <c r="AS152" s="5"/>
    </row>
    <row r="153" spans="1:45">
      <c r="A153" s="2" t="s">
        <v>116</v>
      </c>
      <c r="B153" s="9">
        <v>40514</v>
      </c>
      <c r="C153" s="3" t="s">
        <v>92</v>
      </c>
      <c r="D153" s="19" t="s">
        <v>93</v>
      </c>
      <c r="E153" s="25">
        <v>0.3</v>
      </c>
      <c r="F153" s="25" t="s">
        <v>95</v>
      </c>
      <c r="G153" s="45">
        <v>0.03</v>
      </c>
      <c r="H153" s="25" t="s">
        <v>112</v>
      </c>
      <c r="I153" s="25" t="s">
        <v>96</v>
      </c>
      <c r="J153" s="25">
        <v>3.6999999999999998E-2</v>
      </c>
      <c r="K153" s="25" t="s">
        <v>97</v>
      </c>
      <c r="L153" s="25" t="s">
        <v>93</v>
      </c>
      <c r="M153" s="19">
        <v>7.0000000000000001E-3</v>
      </c>
      <c r="N153" s="25" t="s">
        <v>99</v>
      </c>
      <c r="O153" s="19">
        <v>0.15</v>
      </c>
      <c r="P153" s="25">
        <v>2</v>
      </c>
      <c r="Q153" s="25" t="s">
        <v>97</v>
      </c>
      <c r="R153" s="45" t="s">
        <v>118</v>
      </c>
      <c r="S153" s="25" t="s">
        <v>97</v>
      </c>
      <c r="T153" s="45">
        <v>0.41</v>
      </c>
      <c r="U153" s="25" t="s">
        <v>97</v>
      </c>
      <c r="V153" s="25" t="s">
        <v>97</v>
      </c>
      <c r="W153" s="45">
        <v>7.0000000000000007E-2</v>
      </c>
      <c r="X153" s="19">
        <v>4.2000000000000003E-2</v>
      </c>
      <c r="Y153" s="25" t="s">
        <v>95</v>
      </c>
      <c r="Z153" s="19" t="s">
        <v>100</v>
      </c>
      <c r="AA153" s="25" t="s">
        <v>114</v>
      </c>
      <c r="AB153" s="25" t="s">
        <v>96</v>
      </c>
      <c r="AC153" s="25">
        <v>0.15</v>
      </c>
      <c r="AD153" s="25" t="s">
        <v>94</v>
      </c>
      <c r="AE153" s="25" t="s">
        <v>102</v>
      </c>
      <c r="AF153" s="19">
        <v>1.2E-2</v>
      </c>
      <c r="AG153" s="25" t="s">
        <v>103</v>
      </c>
      <c r="AH153" s="45">
        <v>0.3</v>
      </c>
      <c r="AI153" s="27" t="s">
        <v>99</v>
      </c>
      <c r="AL153" s="5"/>
    </row>
    <row r="154" spans="1:45">
      <c r="A154" s="356" t="s">
        <v>110</v>
      </c>
      <c r="B154" s="357"/>
      <c r="C154" s="358"/>
      <c r="D154" s="29" t="s">
        <v>93</v>
      </c>
      <c r="E154" s="29" t="s">
        <v>103</v>
      </c>
      <c r="F154" s="29" t="s">
        <v>95</v>
      </c>
      <c r="G154" s="29" t="s">
        <v>95</v>
      </c>
      <c r="H154" s="29" t="s">
        <v>112</v>
      </c>
      <c r="I154" s="29" t="s">
        <v>96</v>
      </c>
      <c r="J154" s="29" t="s">
        <v>93</v>
      </c>
      <c r="K154" s="29" t="s">
        <v>97</v>
      </c>
      <c r="L154" s="29" t="s">
        <v>93</v>
      </c>
      <c r="M154" s="29" t="s">
        <v>93</v>
      </c>
      <c r="N154" s="29" t="s">
        <v>99</v>
      </c>
      <c r="O154" s="29" t="s">
        <v>97</v>
      </c>
      <c r="P154" s="29" t="s">
        <v>113</v>
      </c>
      <c r="Q154" s="29" t="s">
        <v>97</v>
      </c>
      <c r="R154" s="29" t="s">
        <v>94</v>
      </c>
      <c r="S154" s="29" t="s">
        <v>97</v>
      </c>
      <c r="T154" s="29" t="s">
        <v>97</v>
      </c>
      <c r="U154" s="29" t="s">
        <v>97</v>
      </c>
      <c r="V154" s="29" t="s">
        <v>97</v>
      </c>
      <c r="W154" s="29" t="s">
        <v>95</v>
      </c>
      <c r="X154" s="29" t="s">
        <v>93</v>
      </c>
      <c r="Y154" s="29" t="s">
        <v>95</v>
      </c>
      <c r="Z154" s="29" t="s">
        <v>100</v>
      </c>
      <c r="AA154" s="29" t="s">
        <v>114</v>
      </c>
      <c r="AB154" s="29" t="s">
        <v>96</v>
      </c>
      <c r="AC154" s="29" t="s">
        <v>97</v>
      </c>
      <c r="AD154" s="29" t="s">
        <v>94</v>
      </c>
      <c r="AE154" s="29" t="s">
        <v>102</v>
      </c>
      <c r="AF154" s="29" t="s">
        <v>102</v>
      </c>
      <c r="AG154" s="29" t="s">
        <v>103</v>
      </c>
      <c r="AH154" s="29" t="s">
        <v>99</v>
      </c>
      <c r="AI154" s="31" t="s">
        <v>99</v>
      </c>
      <c r="AL154" s="5"/>
    </row>
    <row r="155" spans="1:45">
      <c r="A155" s="359" t="s">
        <v>115</v>
      </c>
      <c r="B155" s="360"/>
      <c r="C155" s="361"/>
      <c r="D155" s="32">
        <f t="shared" ref="D155:AI155" si="50">(IF((MID(D153,1,1))="&lt;",MID(D153,2,6),D153))/(IF((MID(D154,1,1))="&lt;",MID(D154,2,6),D154))</f>
        <v>1</v>
      </c>
      <c r="E155" s="32">
        <f t="shared" si="50"/>
        <v>1.4999999999999998</v>
      </c>
      <c r="F155" s="32">
        <f t="shared" si="50"/>
        <v>1</v>
      </c>
      <c r="G155" s="32">
        <f t="shared" si="50"/>
        <v>1.5</v>
      </c>
      <c r="H155" s="32">
        <f t="shared" si="50"/>
        <v>1</v>
      </c>
      <c r="I155" s="32">
        <f t="shared" si="50"/>
        <v>1</v>
      </c>
      <c r="J155" s="32">
        <f t="shared" si="50"/>
        <v>7.3999999999999995</v>
      </c>
      <c r="K155" s="32">
        <f t="shared" si="50"/>
        <v>1</v>
      </c>
      <c r="L155" s="32">
        <f t="shared" si="50"/>
        <v>1</v>
      </c>
      <c r="M155" s="32">
        <f t="shared" si="50"/>
        <v>1.4</v>
      </c>
      <c r="N155" s="32">
        <f t="shared" si="50"/>
        <v>1</v>
      </c>
      <c r="O155" s="32">
        <f t="shared" si="50"/>
        <v>2.9999999999999996</v>
      </c>
      <c r="P155" s="32">
        <f t="shared" si="50"/>
        <v>2</v>
      </c>
      <c r="Q155" s="32">
        <f t="shared" si="50"/>
        <v>1</v>
      </c>
      <c r="R155" s="32">
        <f t="shared" si="50"/>
        <v>1E-3</v>
      </c>
      <c r="S155" s="32">
        <f t="shared" si="50"/>
        <v>1</v>
      </c>
      <c r="T155" s="32">
        <f t="shared" si="50"/>
        <v>8.1999999999999993</v>
      </c>
      <c r="U155" s="32">
        <f t="shared" si="50"/>
        <v>1</v>
      </c>
      <c r="V155" s="32">
        <f t="shared" si="50"/>
        <v>1</v>
      </c>
      <c r="W155" s="32">
        <f t="shared" si="50"/>
        <v>3.5000000000000004</v>
      </c>
      <c r="X155" s="32">
        <f t="shared" si="50"/>
        <v>8.4</v>
      </c>
      <c r="Y155" s="32">
        <f t="shared" si="50"/>
        <v>1</v>
      </c>
      <c r="Z155" s="32">
        <f t="shared" si="50"/>
        <v>1</v>
      </c>
      <c r="AA155" s="32">
        <f t="shared" si="50"/>
        <v>1</v>
      </c>
      <c r="AB155" s="32">
        <f t="shared" si="50"/>
        <v>1</v>
      </c>
      <c r="AC155" s="32">
        <f t="shared" si="50"/>
        <v>2.9999999999999996</v>
      </c>
      <c r="AD155" s="32">
        <f t="shared" si="50"/>
        <v>1</v>
      </c>
      <c r="AE155" s="32">
        <f t="shared" si="50"/>
        <v>1</v>
      </c>
      <c r="AF155" s="32">
        <f t="shared" si="50"/>
        <v>6</v>
      </c>
      <c r="AG155" s="32">
        <f t="shared" si="50"/>
        <v>1</v>
      </c>
      <c r="AH155" s="32">
        <f t="shared" si="50"/>
        <v>2.9999999999999996</v>
      </c>
      <c r="AI155" s="49">
        <f t="shared" si="50"/>
        <v>1</v>
      </c>
      <c r="AL155" s="5"/>
    </row>
    <row r="156" spans="1:45" ht="38.25">
      <c r="A156" s="362" t="s">
        <v>104</v>
      </c>
      <c r="B156" s="363"/>
      <c r="C156" s="364"/>
      <c r="D156" s="16"/>
      <c r="E156" s="16"/>
      <c r="F156" s="16"/>
      <c r="G156" s="16"/>
      <c r="H156" s="16"/>
      <c r="I156" s="16"/>
      <c r="J156" s="290" t="s">
        <v>150</v>
      </c>
      <c r="K156" s="16"/>
      <c r="L156" s="16"/>
      <c r="M156" s="16"/>
      <c r="N156" s="16"/>
      <c r="O156" s="42"/>
      <c r="P156" s="42"/>
      <c r="Q156" s="42"/>
      <c r="R156" s="42"/>
      <c r="S156" s="42"/>
      <c r="T156" s="290" t="s">
        <v>150</v>
      </c>
      <c r="U156" s="42"/>
      <c r="V156" s="42"/>
      <c r="W156" s="42"/>
      <c r="X156" s="290" t="s">
        <v>150</v>
      </c>
      <c r="Y156" s="42"/>
      <c r="Z156" s="42"/>
      <c r="AA156" s="42"/>
      <c r="AB156" s="42"/>
      <c r="AC156" s="42"/>
      <c r="AD156" s="42"/>
      <c r="AE156" s="42"/>
      <c r="AF156" s="290" t="s">
        <v>150</v>
      </c>
      <c r="AG156" s="42"/>
      <c r="AH156" s="16"/>
      <c r="AI156" s="46"/>
      <c r="AJ156" s="5"/>
      <c r="AK156" s="5"/>
      <c r="AM156" s="5"/>
      <c r="AN156" s="5"/>
      <c r="AO156" s="5"/>
      <c r="AP156" s="5"/>
      <c r="AQ156" s="5"/>
      <c r="AR156" s="5"/>
      <c r="AS156" s="5"/>
    </row>
    <row r="157" spans="1:45">
      <c r="A157" s="365" t="s">
        <v>106</v>
      </c>
      <c r="B157" s="366"/>
      <c r="C157" s="367"/>
      <c r="D157" s="7"/>
      <c r="E157" s="7"/>
      <c r="F157" s="7"/>
      <c r="G157" s="7"/>
      <c r="H157" s="7"/>
      <c r="I157" s="7"/>
      <c r="J157" s="320" t="s">
        <v>107</v>
      </c>
      <c r="K157" s="7"/>
      <c r="L157" s="7"/>
      <c r="M157" s="7"/>
      <c r="N157" s="7"/>
      <c r="O157" s="7"/>
      <c r="P157" s="7"/>
      <c r="Q157" s="7"/>
      <c r="R157" s="7"/>
      <c r="S157" s="7"/>
      <c r="T157" s="320" t="s">
        <v>107</v>
      </c>
      <c r="U157" s="7"/>
      <c r="V157" s="7"/>
      <c r="W157" s="7"/>
      <c r="X157" s="320" t="s">
        <v>107</v>
      </c>
      <c r="Y157" s="7"/>
      <c r="Z157" s="7"/>
      <c r="AA157" s="7"/>
      <c r="AB157" s="7"/>
      <c r="AC157" s="7"/>
      <c r="AD157" s="7"/>
      <c r="AE157" s="7"/>
      <c r="AF157" s="320" t="s">
        <v>107</v>
      </c>
      <c r="AG157" s="7"/>
      <c r="AH157" s="7"/>
      <c r="AI157" s="8"/>
      <c r="AJ157" s="5"/>
      <c r="AK157" s="5"/>
      <c r="AM157" s="5"/>
      <c r="AN157" s="5"/>
      <c r="AO157" s="5"/>
      <c r="AP157" s="5"/>
      <c r="AQ157" s="5"/>
      <c r="AR157" s="5"/>
      <c r="AS157" s="5"/>
    </row>
    <row r="158" spans="1:45" ht="15.75" thickBot="1">
      <c r="A158" s="371" t="s">
        <v>108</v>
      </c>
      <c r="B158" s="372"/>
      <c r="C158" s="373"/>
      <c r="D158" s="326"/>
      <c r="E158" s="338"/>
      <c r="F158" s="326"/>
      <c r="G158" s="279"/>
      <c r="H158" s="326"/>
      <c r="I158" s="326"/>
      <c r="J158" s="279" t="s">
        <v>146</v>
      </c>
      <c r="K158" s="325"/>
      <c r="L158" s="326"/>
      <c r="M158" s="326"/>
      <c r="N158" s="326"/>
      <c r="O158" s="327"/>
      <c r="P158" s="327"/>
      <c r="Q158" s="327"/>
      <c r="R158" s="327"/>
      <c r="S158" s="327"/>
      <c r="T158" s="279" t="s">
        <v>146</v>
      </c>
      <c r="U158" s="327"/>
      <c r="V158" s="327"/>
      <c r="W158" s="327"/>
      <c r="X158" s="279" t="s">
        <v>146</v>
      </c>
      <c r="Y158" s="327"/>
      <c r="Z158" s="327"/>
      <c r="AA158" s="327"/>
      <c r="AB158" s="327"/>
      <c r="AC158" s="327"/>
      <c r="AD158" s="327"/>
      <c r="AE158" s="327"/>
      <c r="AF158" s="279" t="s">
        <v>146</v>
      </c>
      <c r="AG158" s="327"/>
      <c r="AH158" s="279"/>
      <c r="AI158" s="329"/>
      <c r="AJ158" s="5"/>
      <c r="AK158" s="5"/>
      <c r="AM158" s="5"/>
      <c r="AN158" s="5"/>
      <c r="AO158" s="5"/>
      <c r="AP158" s="5"/>
      <c r="AQ158" s="5"/>
      <c r="AR158" s="5"/>
      <c r="AS158" s="5"/>
    </row>
    <row r="159" spans="1:45">
      <c r="E159" s="4" t="s">
        <v>135</v>
      </c>
      <c r="U159" s="4" t="s">
        <v>135</v>
      </c>
    </row>
    <row r="160" spans="1:45">
      <c r="D160" s="20"/>
      <c r="E160" s="4" t="s">
        <v>136</v>
      </c>
      <c r="T160" s="20"/>
      <c r="U160" s="4" t="s">
        <v>136</v>
      </c>
    </row>
    <row r="161" spans="4:21">
      <c r="D161" s="21"/>
      <c r="E161" s="4" t="s">
        <v>137</v>
      </c>
      <c r="T161" s="21"/>
      <c r="U161" s="4" t="s">
        <v>137</v>
      </c>
    </row>
    <row r="162" spans="4:21">
      <c r="D162" s="22"/>
      <c r="E162" s="4" t="s">
        <v>179</v>
      </c>
      <c r="T162" s="22"/>
      <c r="U162" s="4" t="s">
        <v>179</v>
      </c>
    </row>
  </sheetData>
  <mergeCells count="110">
    <mergeCell ref="A87:C87"/>
    <mergeCell ref="A71:C71"/>
    <mergeCell ref="A72:C72"/>
    <mergeCell ref="A73:C73"/>
    <mergeCell ref="A74:C74"/>
    <mergeCell ref="A75:C75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43:C43"/>
    <mergeCell ref="A44:C44"/>
    <mergeCell ref="A46:C46"/>
    <mergeCell ref="A47:C47"/>
    <mergeCell ref="A48:C48"/>
    <mergeCell ref="A49:C49"/>
    <mergeCell ref="A50:C50"/>
    <mergeCell ref="A69:C69"/>
    <mergeCell ref="A52:C52"/>
    <mergeCell ref="A53:C53"/>
    <mergeCell ref="A54:C54"/>
    <mergeCell ref="A55:C55"/>
    <mergeCell ref="A56:C56"/>
    <mergeCell ref="A65:C65"/>
    <mergeCell ref="A66:C66"/>
    <mergeCell ref="A67:C67"/>
    <mergeCell ref="A68:C68"/>
    <mergeCell ref="A40:C40"/>
    <mergeCell ref="A32:C32"/>
    <mergeCell ref="A34:C34"/>
    <mergeCell ref="A35:C35"/>
    <mergeCell ref="A36:C36"/>
    <mergeCell ref="A37:C37"/>
    <mergeCell ref="A38:C38"/>
    <mergeCell ref="A41:C41"/>
    <mergeCell ref="A42:C42"/>
    <mergeCell ref="A31:C31"/>
    <mergeCell ref="A18:C18"/>
    <mergeCell ref="A19:C19"/>
    <mergeCell ref="A20:C20"/>
    <mergeCell ref="A22:C22"/>
    <mergeCell ref="A23:C23"/>
    <mergeCell ref="A24:C24"/>
    <mergeCell ref="A25:C25"/>
    <mergeCell ref="A26:C26"/>
    <mergeCell ref="A28:C28"/>
    <mergeCell ref="A29:C29"/>
    <mergeCell ref="A30:C30"/>
    <mergeCell ref="A17:C17"/>
    <mergeCell ref="A4:C4"/>
    <mergeCell ref="A5:C5"/>
    <mergeCell ref="A6:C6"/>
    <mergeCell ref="A7:C7"/>
    <mergeCell ref="A8:C8"/>
    <mergeCell ref="A10:C10"/>
    <mergeCell ref="A11:C11"/>
    <mergeCell ref="A12:C12"/>
    <mergeCell ref="A13:C13"/>
    <mergeCell ref="A14:C14"/>
    <mergeCell ref="A16:C16"/>
    <mergeCell ref="A158:C158"/>
    <mergeCell ref="A148:C148"/>
    <mergeCell ref="A149:C149"/>
    <mergeCell ref="A150:C150"/>
    <mergeCell ref="A151:C151"/>
    <mergeCell ref="A152:C152"/>
    <mergeCell ref="A142:C142"/>
    <mergeCell ref="A143:C143"/>
    <mergeCell ref="A144:C144"/>
    <mergeCell ref="A145:C145"/>
    <mergeCell ref="A146:C146"/>
    <mergeCell ref="A107:C107"/>
    <mergeCell ref="A108:C108"/>
    <mergeCell ref="A109:C109"/>
    <mergeCell ref="A110:C110"/>
    <mergeCell ref="A111:C111"/>
    <mergeCell ref="A154:C154"/>
    <mergeCell ref="A155:C155"/>
    <mergeCell ref="A156:C156"/>
    <mergeCell ref="A157:C157"/>
    <mergeCell ref="A136:C136"/>
    <mergeCell ref="A137:C137"/>
    <mergeCell ref="A138:C138"/>
    <mergeCell ref="A139:C139"/>
    <mergeCell ref="A140:C140"/>
    <mergeCell ref="A130:C130"/>
    <mergeCell ref="A131:C131"/>
    <mergeCell ref="A132:C132"/>
    <mergeCell ref="A133:C133"/>
    <mergeCell ref="A134:C134"/>
    <mergeCell ref="A105:C105"/>
    <mergeCell ref="A95:C95"/>
    <mergeCell ref="A96:C96"/>
    <mergeCell ref="A97:C97"/>
    <mergeCell ref="A98:C98"/>
    <mergeCell ref="A99:C99"/>
    <mergeCell ref="A89:C89"/>
    <mergeCell ref="A90:C90"/>
    <mergeCell ref="A91:C91"/>
    <mergeCell ref="A92:C92"/>
    <mergeCell ref="A93:C93"/>
    <mergeCell ref="A101:C101"/>
    <mergeCell ref="A102:C102"/>
    <mergeCell ref="A103:C103"/>
    <mergeCell ref="A104:C104"/>
  </mergeCells>
  <conditionalFormatting sqref="D53:AI53 D66:AI66 D72:AI72 D84:AI84 D35:AI35 D29:AI29 D23:AI23 D17:AI17 D11:AI11 D5:AI5 D47:AI47 D41:AI41">
    <cfRule type="expression" dxfId="41" priority="24">
      <formula>IF(AND((MID(D3,1,1))="&lt;",(MID(D4,1,1))="&lt;",D5&gt;=5),TRUE,FALSE)</formula>
    </cfRule>
    <cfRule type="cellIs" dxfId="40" priority="34" operator="greaterThanOrEqual">
      <formula>20</formula>
    </cfRule>
    <cfRule type="cellIs" dxfId="39" priority="35" operator="greaterThanOrEqual">
      <formula>5</formula>
    </cfRule>
  </conditionalFormatting>
  <conditionalFormatting sqref="D96:AI96 D102:AI102 D131:AI131 D137:AI137">
    <cfRule type="expression" dxfId="38" priority="19">
      <formula>IF(AND((MID(D94,1,1))="&lt;",(MID(D95,1,1))="&lt;",D96&gt;=5),TRUE,FALSE)</formula>
    </cfRule>
    <cfRule type="cellIs" dxfId="37" priority="20" operator="greaterThanOrEqual">
      <formula>20</formula>
    </cfRule>
    <cfRule type="cellIs" dxfId="36" priority="21" operator="greaterThanOrEqual">
      <formula>5</formula>
    </cfRule>
  </conditionalFormatting>
  <conditionalFormatting sqref="D143:AI143 D149:AI149 D155:AI155">
    <cfRule type="expression" dxfId="35" priority="16">
      <formula>IF(AND((MID(D141,1,1))="&lt;",(MID(D142,1,1))="&lt;",D143&gt;=5),TRUE,FALSE)</formula>
    </cfRule>
    <cfRule type="cellIs" dxfId="34" priority="17" operator="greaterThanOrEqual">
      <formula>20</formula>
    </cfRule>
    <cfRule type="cellIs" dxfId="33" priority="18" operator="greaterThanOrEqual">
      <formula>5</formula>
    </cfRule>
  </conditionalFormatting>
  <conditionalFormatting sqref="D78:AI78">
    <cfRule type="expression" dxfId="32" priority="7">
      <formula>IF(AND((MID(D76,1,1))="&lt;",(MID(D77,1,1))="&lt;",D78&gt;=5),TRUE,FALSE)</formula>
    </cfRule>
    <cfRule type="cellIs" dxfId="31" priority="8" operator="greaterThanOrEqual">
      <formula>20</formula>
    </cfRule>
    <cfRule type="cellIs" dxfId="30" priority="9" operator="greaterThanOrEqual">
      <formula>5</formula>
    </cfRule>
  </conditionalFormatting>
  <conditionalFormatting sqref="D90:AI90">
    <cfRule type="expression" dxfId="29" priority="4">
      <formula>IF(AND((MID(D88,1,1))="&lt;",(MID(D89,1,1))="&lt;",D90&gt;=5),TRUE,FALSE)</formula>
    </cfRule>
    <cfRule type="cellIs" dxfId="28" priority="5" operator="greaterThanOrEqual">
      <formula>20</formula>
    </cfRule>
    <cfRule type="cellIs" dxfId="27" priority="6" operator="greaterThanOrEqual">
      <formula>5</formula>
    </cfRule>
  </conditionalFormatting>
  <conditionalFormatting sqref="D108:AI108">
    <cfRule type="expression" dxfId="26" priority="1">
      <formula>IF(AND((MID(D106,1,1))="&lt;",(MID(D107,1,1))="&lt;",D108&gt;=5),TRUE,FALSE)</formula>
    </cfRule>
    <cfRule type="cellIs" dxfId="25" priority="2" operator="greaterThanOrEqual">
      <formula>20</formula>
    </cfRule>
    <cfRule type="cellIs" dxfId="24" priority="3" operator="greaterThanOrEqual">
      <formula>5</formula>
    </cfRule>
  </conditionalFormatting>
  <dataValidations disablePrompts="1" count="3">
    <dataValidation type="list" allowBlank="1" showInputMessage="1" showErrorMessage="1" sqref="Y74:AI74 D25:AI25 D68:AI68 D55:AI55 AI133 Y92:AI92 H98:AI98 D80:W80 AI151 AI145 AI139 D74:W74 X43 V43 Q43:S43 O43 K43:L43 H43 D43 D49:AI49 D37:AI37 Z43:AA43 D7:AI7 D13:AI13 D19:AI19 D31:AI31 D86:S86 U86:W86 Y86:AI86 Y80:AI80 D98:F98 D104:AI104 D92:S92 U92:W92 D133:W133 Y133:AG133 D139 F139:S139 U139 W139 Y139:AE139 AG139 D145:S145 U145:W145 Y145:AG145 D151:AE151 AG151 D157:I157 K157:S157 U157:W157 Y157:AE157 AG157:AI157">
      <formula1>#REF!</formula1>
    </dataValidation>
    <dataValidation type="list" allowBlank="1" showInputMessage="1" showErrorMessage="1" sqref="X74 AB43:AI43 Y43 W43 T43:U43 P43 M43:N43 I43:J43 E43:G43 T86 X86 G98 D110 F110 H110:L110 N110:O110 Q110:S110 U110:V110 Y110:AB110 AD110:AG110 AI110">
      <formula1>#REF!</formula1>
    </dataValidation>
    <dataValidation type="list" allowBlank="1" showInputMessage="1" showErrorMessage="1" sqref="X80">
      <formula1>#REF!</formula1>
    </dataValidation>
  </dataValidations>
  <pageMargins left="0.70866141732283472" right="0.70866141732283472" top="0.67500000000000004" bottom="0.74803149606299213" header="0.31496062992125984" footer="0.31496062992125984"/>
  <pageSetup paperSize="17" scale="45" orientation="landscape" r:id="rId1"/>
  <headerFooter>
    <oddHeader>&amp;L&amp;G&amp;C&amp;"Arial,Regular"&amp;18Table C-47: Rose Creek Drainage Water Quality
2010 QA/QC Field Blanks - Dissolved Metals&amp;R&amp;G</oddHeader>
    <oddFooter xml:space="preserve">&amp;L&amp;"Arial,Regular"&amp;8&amp;Z&amp;F\&amp;A&amp;R&amp;"Arial,Regular"&amp;10Page &amp;P of &amp;N </oddFooter>
  </headerFooter>
  <rowBreaks count="2" manualBreakCount="2">
    <brk id="63" max="16383" man="1"/>
    <brk id="12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AS162"/>
  <sheetViews>
    <sheetView view="pageLayout" zoomScaleNormal="70" workbookViewId="0">
      <selection activeCell="A11" sqref="A11:C11"/>
    </sheetView>
  </sheetViews>
  <sheetFormatPr defaultRowHeight="15"/>
  <cols>
    <col min="1" max="1" width="15.42578125" style="4" customWidth="1"/>
    <col min="2" max="2" width="10.7109375" style="4" customWidth="1"/>
    <col min="3" max="3" width="13.28515625" style="4" bestFit="1" customWidth="1"/>
    <col min="4" max="4" width="25" style="4" bestFit="1" customWidth="1"/>
    <col min="5" max="5" width="25.140625" style="4" bestFit="1" customWidth="1"/>
    <col min="6" max="7" width="25" style="4" bestFit="1" customWidth="1"/>
    <col min="8" max="8" width="25.140625" style="4" bestFit="1" customWidth="1"/>
    <col min="9" max="10" width="25" style="4" bestFit="1" customWidth="1"/>
    <col min="11" max="11" width="25.140625" style="4" bestFit="1" customWidth="1"/>
    <col min="12" max="15" width="25" style="4" bestFit="1" customWidth="1"/>
    <col min="16" max="16" width="25.140625" style="4" bestFit="1" customWidth="1"/>
    <col min="17" max="19" width="25" style="4" bestFit="1" customWidth="1"/>
    <col min="20" max="20" width="25.140625" style="4" bestFit="1" customWidth="1"/>
    <col min="21" max="23" width="25" style="4" bestFit="1" customWidth="1"/>
    <col min="24" max="24" width="25.5703125" style="4" bestFit="1" customWidth="1"/>
    <col min="25" max="25" width="25.140625" style="4" bestFit="1" customWidth="1"/>
    <col min="26" max="28" width="25" style="4" bestFit="1" customWidth="1"/>
    <col min="29" max="29" width="25.140625" style="4" bestFit="1" customWidth="1"/>
    <col min="30" max="33" width="25" style="4" bestFit="1" customWidth="1"/>
    <col min="34" max="34" width="25.5703125" style="4" bestFit="1" customWidth="1"/>
    <col min="35" max="35" width="25" style="4" bestFit="1" customWidth="1"/>
    <col min="36" max="39" width="9.140625" style="4"/>
    <col min="40" max="40" width="9.140625" style="4" customWidth="1"/>
    <col min="41" max="16384" width="9.140625" style="4"/>
  </cols>
  <sheetData>
    <row r="1" spans="1:45" ht="15.75" thickBot="1">
      <c r="A1" s="339"/>
      <c r="B1" s="339"/>
      <c r="C1" s="340"/>
      <c r="D1" s="344" t="s">
        <v>2</v>
      </c>
      <c r="E1" s="345" t="s">
        <v>4</v>
      </c>
      <c r="F1" s="345" t="s">
        <v>8</v>
      </c>
      <c r="G1" s="345" t="s">
        <v>10</v>
      </c>
      <c r="H1" s="345" t="s">
        <v>11</v>
      </c>
      <c r="I1" s="345" t="s">
        <v>14</v>
      </c>
      <c r="J1" s="345" t="s">
        <v>16</v>
      </c>
      <c r="K1" s="345" t="s">
        <v>18</v>
      </c>
      <c r="L1" s="345" t="s">
        <v>22</v>
      </c>
      <c r="M1" s="345" t="s">
        <v>25</v>
      </c>
      <c r="N1" s="345" t="s">
        <v>30</v>
      </c>
      <c r="O1" s="345" t="s">
        <v>32</v>
      </c>
      <c r="P1" s="345" t="s">
        <v>35</v>
      </c>
      <c r="Q1" s="345" t="s">
        <v>38</v>
      </c>
      <c r="R1" s="345" t="s">
        <v>40</v>
      </c>
      <c r="S1" s="345" t="s">
        <v>42</v>
      </c>
      <c r="T1" s="345" t="s">
        <v>44</v>
      </c>
      <c r="U1" s="345" t="s">
        <v>46</v>
      </c>
      <c r="V1" s="345" t="s">
        <v>48</v>
      </c>
      <c r="W1" s="345" t="s">
        <v>51</v>
      </c>
      <c r="X1" s="345" t="s">
        <v>54</v>
      </c>
      <c r="Y1" s="345" t="s">
        <v>57</v>
      </c>
      <c r="Z1" s="345" t="s">
        <v>59</v>
      </c>
      <c r="AA1" s="345" t="s">
        <v>61</v>
      </c>
      <c r="AB1" s="345" t="s">
        <v>63</v>
      </c>
      <c r="AC1" s="345" t="s">
        <v>66</v>
      </c>
      <c r="AD1" s="345" t="s">
        <v>69</v>
      </c>
      <c r="AE1" s="345" t="s">
        <v>71</v>
      </c>
      <c r="AF1" s="345" t="s">
        <v>76</v>
      </c>
      <c r="AG1" s="345" t="s">
        <v>78</v>
      </c>
      <c r="AH1" s="345" t="s">
        <v>80</v>
      </c>
      <c r="AI1" s="346" t="s">
        <v>82</v>
      </c>
    </row>
    <row r="2" spans="1:45" ht="15.75" thickBot="1">
      <c r="A2" s="341" t="s">
        <v>84</v>
      </c>
      <c r="B2" s="342" t="s">
        <v>85</v>
      </c>
      <c r="C2" s="343" t="s">
        <v>86</v>
      </c>
      <c r="D2" s="330" t="s">
        <v>88</v>
      </c>
      <c r="E2" s="331" t="s">
        <v>88</v>
      </c>
      <c r="F2" s="331" t="s">
        <v>88</v>
      </c>
      <c r="G2" s="331" t="s">
        <v>88</v>
      </c>
      <c r="H2" s="331" t="s">
        <v>88</v>
      </c>
      <c r="I2" s="331" t="s">
        <v>88</v>
      </c>
      <c r="J2" s="331" t="s">
        <v>88</v>
      </c>
      <c r="K2" s="331" t="s">
        <v>87</v>
      </c>
      <c r="L2" s="331" t="s">
        <v>88</v>
      </c>
      <c r="M2" s="331" t="s">
        <v>88</v>
      </c>
      <c r="N2" s="331" t="s">
        <v>88</v>
      </c>
      <c r="O2" s="331" t="s">
        <v>88</v>
      </c>
      <c r="P2" s="331" t="s">
        <v>88</v>
      </c>
      <c r="Q2" s="331" t="s">
        <v>87</v>
      </c>
      <c r="R2" s="331" t="s">
        <v>87</v>
      </c>
      <c r="S2" s="331" t="s">
        <v>87</v>
      </c>
      <c r="T2" s="331" t="s">
        <v>88</v>
      </c>
      <c r="U2" s="331" t="s">
        <v>88</v>
      </c>
      <c r="V2" s="331" t="s">
        <v>87</v>
      </c>
      <c r="W2" s="331" t="s">
        <v>88</v>
      </c>
      <c r="X2" s="331" t="s">
        <v>88</v>
      </c>
      <c r="Y2" s="331" t="s">
        <v>88</v>
      </c>
      <c r="Z2" s="331" t="s">
        <v>88</v>
      </c>
      <c r="AA2" s="331" t="s">
        <v>88</v>
      </c>
      <c r="AB2" s="331" t="s">
        <v>88</v>
      </c>
      <c r="AC2" s="331" t="s">
        <v>88</v>
      </c>
      <c r="AD2" s="331" t="s">
        <v>88</v>
      </c>
      <c r="AE2" s="331" t="s">
        <v>88</v>
      </c>
      <c r="AF2" s="331" t="s">
        <v>88</v>
      </c>
      <c r="AG2" s="331" t="s">
        <v>88</v>
      </c>
      <c r="AH2" s="331" t="s">
        <v>88</v>
      </c>
      <c r="AI2" s="333" t="s">
        <v>88</v>
      </c>
    </row>
    <row r="3" spans="1:45">
      <c r="A3" s="2" t="s">
        <v>116</v>
      </c>
      <c r="B3" s="9">
        <v>40189.515277777777</v>
      </c>
      <c r="C3" s="3" t="s">
        <v>92</v>
      </c>
      <c r="D3" s="19" t="s">
        <v>93</v>
      </c>
      <c r="E3" s="25">
        <v>1.2</v>
      </c>
      <c r="F3" s="45" t="s">
        <v>95</v>
      </c>
      <c r="G3" s="25" t="s">
        <v>117</v>
      </c>
      <c r="H3" s="45">
        <v>0.11</v>
      </c>
      <c r="I3" s="25" t="s">
        <v>96</v>
      </c>
      <c r="J3" s="25" t="s">
        <v>93</v>
      </c>
      <c r="K3" s="25" t="s">
        <v>97</v>
      </c>
      <c r="L3" s="25" t="s">
        <v>93</v>
      </c>
      <c r="M3" s="19">
        <v>6.0000000000000002E-6</v>
      </c>
      <c r="N3" s="25" t="s">
        <v>99</v>
      </c>
      <c r="O3" s="19">
        <v>0.16</v>
      </c>
      <c r="P3" s="25" t="s">
        <v>98</v>
      </c>
      <c r="Q3" s="25" t="s">
        <v>97</v>
      </c>
      <c r="R3" s="25" t="s">
        <v>118</v>
      </c>
      <c r="S3" s="25" t="s">
        <v>97</v>
      </c>
      <c r="T3" s="45">
        <v>0.39</v>
      </c>
      <c r="U3" s="25" t="s">
        <v>97</v>
      </c>
      <c r="V3" s="25">
        <v>0.06</v>
      </c>
      <c r="W3" s="45">
        <v>0.23</v>
      </c>
      <c r="X3" s="19">
        <v>0.26200000000000001</v>
      </c>
      <c r="Y3" s="25" t="s">
        <v>95</v>
      </c>
      <c r="Z3" s="19" t="s">
        <v>100</v>
      </c>
      <c r="AA3" s="25" t="s">
        <v>119</v>
      </c>
      <c r="AB3" s="25" t="s">
        <v>96</v>
      </c>
      <c r="AC3" s="25">
        <v>0.13</v>
      </c>
      <c r="AD3" s="25" t="s">
        <v>94</v>
      </c>
      <c r="AE3" s="25" t="s">
        <v>102</v>
      </c>
      <c r="AF3" s="19" t="s">
        <v>102</v>
      </c>
      <c r="AG3" s="25" t="s">
        <v>103</v>
      </c>
      <c r="AH3" s="45">
        <v>2.5</v>
      </c>
      <c r="AI3" s="27" t="s">
        <v>99</v>
      </c>
    </row>
    <row r="4" spans="1:45">
      <c r="A4" s="356" t="s">
        <v>110</v>
      </c>
      <c r="B4" s="357"/>
      <c r="C4" s="358"/>
      <c r="D4" s="29" t="s">
        <v>93</v>
      </c>
      <c r="E4" s="29" t="s">
        <v>103</v>
      </c>
      <c r="F4" s="29" t="s">
        <v>95</v>
      </c>
      <c r="G4" s="29" t="s">
        <v>112</v>
      </c>
      <c r="H4" s="29" t="s">
        <v>95</v>
      </c>
      <c r="I4" s="29" t="s">
        <v>96</v>
      </c>
      <c r="J4" s="29" t="s">
        <v>93</v>
      </c>
      <c r="K4" s="29" t="s">
        <v>97</v>
      </c>
      <c r="L4" s="29" t="s">
        <v>93</v>
      </c>
      <c r="M4" s="29" t="s">
        <v>93</v>
      </c>
      <c r="N4" s="29" t="s">
        <v>99</v>
      </c>
      <c r="O4" s="29" t="s">
        <v>97</v>
      </c>
      <c r="P4" s="29" t="s">
        <v>113</v>
      </c>
      <c r="Q4" s="29" t="s">
        <v>97</v>
      </c>
      <c r="R4" s="29" t="s">
        <v>94</v>
      </c>
      <c r="S4" s="29" t="s">
        <v>97</v>
      </c>
      <c r="T4" s="29" t="s">
        <v>97</v>
      </c>
      <c r="U4" s="29" t="s">
        <v>97</v>
      </c>
      <c r="V4" s="29" t="s">
        <v>97</v>
      </c>
      <c r="W4" s="29" t="s">
        <v>95</v>
      </c>
      <c r="X4" s="29" t="s">
        <v>93</v>
      </c>
      <c r="Y4" s="29" t="s">
        <v>95</v>
      </c>
      <c r="Z4" s="29" t="s">
        <v>100</v>
      </c>
      <c r="AA4" s="29" t="s">
        <v>114</v>
      </c>
      <c r="AB4" s="29" t="s">
        <v>96</v>
      </c>
      <c r="AC4" s="29" t="s">
        <v>97</v>
      </c>
      <c r="AD4" s="29" t="s">
        <v>94</v>
      </c>
      <c r="AE4" s="29" t="s">
        <v>102</v>
      </c>
      <c r="AF4" s="29" t="s">
        <v>102</v>
      </c>
      <c r="AG4" s="29" t="s">
        <v>103</v>
      </c>
      <c r="AH4" s="29" t="s">
        <v>99</v>
      </c>
      <c r="AI4" s="31" t="s">
        <v>99</v>
      </c>
    </row>
    <row r="5" spans="1:45">
      <c r="A5" s="359" t="s">
        <v>115</v>
      </c>
      <c r="B5" s="360"/>
      <c r="C5" s="361"/>
      <c r="D5" s="32">
        <f t="shared" ref="D5:AH5" si="0">(IF((MID(D3,1,1))="&lt;",MID(D3,2,6),D3))/(IF((MID(D4,1,1))="&lt;",MID(D4,2,6),D4))</f>
        <v>1</v>
      </c>
      <c r="E5" s="32">
        <f t="shared" si="0"/>
        <v>5.9999999999999991</v>
      </c>
      <c r="F5" s="32">
        <f t="shared" si="0"/>
        <v>1</v>
      </c>
      <c r="G5" s="32">
        <f t="shared" si="0"/>
        <v>1</v>
      </c>
      <c r="H5" s="32">
        <f t="shared" si="0"/>
        <v>5.5</v>
      </c>
      <c r="I5" s="32">
        <f t="shared" si="0"/>
        <v>1</v>
      </c>
      <c r="J5" s="32">
        <f t="shared" si="0"/>
        <v>1</v>
      </c>
      <c r="K5" s="32">
        <f t="shared" si="0"/>
        <v>1</v>
      </c>
      <c r="L5" s="32">
        <f t="shared" si="0"/>
        <v>1</v>
      </c>
      <c r="M5" s="32">
        <f t="shared" si="0"/>
        <v>1.2000000000000001E-3</v>
      </c>
      <c r="N5" s="32">
        <f t="shared" si="0"/>
        <v>1</v>
      </c>
      <c r="O5" s="32">
        <f t="shared" si="0"/>
        <v>3.1999999999999997</v>
      </c>
      <c r="P5" s="32">
        <f t="shared" si="0"/>
        <v>1</v>
      </c>
      <c r="Q5" s="32">
        <f t="shared" si="0"/>
        <v>1</v>
      </c>
      <c r="R5" s="32">
        <f t="shared" si="0"/>
        <v>1E-3</v>
      </c>
      <c r="S5" s="32">
        <f t="shared" si="0"/>
        <v>1</v>
      </c>
      <c r="T5" s="32">
        <f t="shared" si="0"/>
        <v>7.8</v>
      </c>
      <c r="U5" s="32">
        <f t="shared" si="0"/>
        <v>1</v>
      </c>
      <c r="V5" s="32">
        <f t="shared" si="0"/>
        <v>1.2</v>
      </c>
      <c r="W5" s="32">
        <f t="shared" si="0"/>
        <v>11.5</v>
      </c>
      <c r="X5" s="32">
        <f t="shared" si="0"/>
        <v>52.4</v>
      </c>
      <c r="Y5" s="32">
        <f t="shared" si="0"/>
        <v>1</v>
      </c>
      <c r="Z5" s="32">
        <f t="shared" si="0"/>
        <v>1</v>
      </c>
      <c r="AA5" s="32">
        <f t="shared" si="0"/>
        <v>1</v>
      </c>
      <c r="AB5" s="32">
        <f t="shared" si="0"/>
        <v>1</v>
      </c>
      <c r="AC5" s="32">
        <f t="shared" si="0"/>
        <v>2.6</v>
      </c>
      <c r="AD5" s="32">
        <f t="shared" si="0"/>
        <v>1</v>
      </c>
      <c r="AE5" s="32">
        <f t="shared" si="0"/>
        <v>1</v>
      </c>
      <c r="AF5" s="32">
        <f t="shared" si="0"/>
        <v>1</v>
      </c>
      <c r="AG5" s="32">
        <f t="shared" si="0"/>
        <v>1</v>
      </c>
      <c r="AH5" s="32">
        <f t="shared" si="0"/>
        <v>25</v>
      </c>
      <c r="AI5" s="32">
        <f t="shared" ref="AI5" si="1">(IF((MID(AI3,1,1))="&lt;",MID(AI3,2,6),AI3))/(IF((MID(AI4,1,1))="&lt;",MID(AI4,2,6),AI4))</f>
        <v>1</v>
      </c>
      <c r="AL5" s="5"/>
    </row>
    <row r="6" spans="1:45" s="14" customFormat="1" ht="38.25">
      <c r="A6" s="362" t="s">
        <v>104</v>
      </c>
      <c r="B6" s="363"/>
      <c r="C6" s="364"/>
      <c r="D6" s="16"/>
      <c r="E6" s="161" t="s">
        <v>150</v>
      </c>
      <c r="F6" s="16"/>
      <c r="G6" s="16"/>
      <c r="H6" s="163" t="s">
        <v>150</v>
      </c>
      <c r="I6" s="16"/>
      <c r="J6" s="16"/>
      <c r="K6" s="16"/>
      <c r="L6" s="16"/>
      <c r="M6" s="16"/>
      <c r="N6" s="16"/>
      <c r="O6" s="42"/>
      <c r="P6" s="42"/>
      <c r="Q6" s="42"/>
      <c r="R6" s="42"/>
      <c r="S6" s="42"/>
      <c r="T6" s="165" t="s">
        <v>150</v>
      </c>
      <c r="U6" s="42"/>
      <c r="V6" s="42"/>
      <c r="W6" s="167" t="s">
        <v>150</v>
      </c>
      <c r="X6" s="169" t="s">
        <v>150</v>
      </c>
      <c r="Y6" s="42"/>
      <c r="Z6" s="42"/>
      <c r="AA6" s="42"/>
      <c r="AB6" s="42"/>
      <c r="AC6" s="42"/>
      <c r="AD6" s="42"/>
      <c r="AE6" s="42"/>
      <c r="AF6" s="42"/>
      <c r="AG6" s="42"/>
      <c r="AH6" s="171" t="s">
        <v>150</v>
      </c>
      <c r="AI6" s="46"/>
      <c r="AJ6" s="13"/>
      <c r="AK6" s="13"/>
      <c r="AL6" s="4"/>
      <c r="AM6" s="13"/>
      <c r="AN6" s="13"/>
      <c r="AO6" s="13"/>
      <c r="AP6" s="13"/>
      <c r="AQ6" s="13"/>
      <c r="AR6" s="13"/>
      <c r="AS6" s="13"/>
    </row>
    <row r="7" spans="1:45" s="6" customFormat="1">
      <c r="A7" s="365" t="s">
        <v>106</v>
      </c>
      <c r="B7" s="366"/>
      <c r="C7" s="367"/>
      <c r="D7" s="7"/>
      <c r="E7" s="160" t="s">
        <v>107</v>
      </c>
      <c r="F7" s="7"/>
      <c r="G7" s="7"/>
      <c r="H7" s="162" t="s">
        <v>107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64" t="s">
        <v>107</v>
      </c>
      <c r="U7" s="7"/>
      <c r="V7" s="7"/>
      <c r="W7" s="166" t="s">
        <v>107</v>
      </c>
      <c r="X7" s="168" t="s">
        <v>107</v>
      </c>
      <c r="Y7" s="7"/>
      <c r="Z7" s="7"/>
      <c r="AA7" s="7"/>
      <c r="AB7" s="7"/>
      <c r="AC7" s="7"/>
      <c r="AD7" s="7"/>
      <c r="AE7" s="7"/>
      <c r="AF7" s="7"/>
      <c r="AG7" s="7"/>
      <c r="AH7" s="170" t="s">
        <v>107</v>
      </c>
      <c r="AI7" s="8"/>
      <c r="AJ7" s="12"/>
      <c r="AK7" s="12"/>
      <c r="AL7" s="4"/>
      <c r="AM7" s="12"/>
      <c r="AN7" s="12"/>
      <c r="AO7" s="12"/>
      <c r="AP7" s="12"/>
      <c r="AQ7" s="12"/>
      <c r="AR7" s="12"/>
      <c r="AS7" s="12"/>
    </row>
    <row r="8" spans="1:45" ht="39" thickBot="1">
      <c r="A8" s="368" t="s">
        <v>108</v>
      </c>
      <c r="B8" s="369"/>
      <c r="C8" s="370"/>
      <c r="D8" s="36"/>
      <c r="E8" s="17" t="s">
        <v>125</v>
      </c>
      <c r="F8" s="37"/>
      <c r="G8" s="37"/>
      <c r="H8" s="17" t="s">
        <v>125</v>
      </c>
      <c r="I8" s="36"/>
      <c r="J8" s="37"/>
      <c r="K8" s="36"/>
      <c r="L8" s="36"/>
      <c r="M8" s="37"/>
      <c r="N8" s="37"/>
      <c r="O8" s="47"/>
      <c r="P8" s="47"/>
      <c r="Q8" s="47"/>
      <c r="R8" s="47"/>
      <c r="S8" s="47"/>
      <c r="T8" s="17" t="s">
        <v>125</v>
      </c>
      <c r="U8" s="47"/>
      <c r="V8" s="47"/>
      <c r="W8" s="17" t="s">
        <v>125</v>
      </c>
      <c r="X8" s="17" t="s">
        <v>125</v>
      </c>
      <c r="Y8" s="47"/>
      <c r="Z8" s="47"/>
      <c r="AA8" s="47"/>
      <c r="AB8" s="47"/>
      <c r="AC8" s="47"/>
      <c r="AD8" s="47"/>
      <c r="AE8" s="47"/>
      <c r="AF8" s="47"/>
      <c r="AG8" s="47"/>
      <c r="AH8" s="17" t="s">
        <v>125</v>
      </c>
      <c r="AI8" s="48"/>
      <c r="AJ8" s="5"/>
      <c r="AK8" s="5"/>
      <c r="AL8" s="5"/>
      <c r="AM8" s="5"/>
      <c r="AN8" s="5"/>
    </row>
    <row r="9" spans="1:45">
      <c r="A9" s="2" t="s">
        <v>120</v>
      </c>
      <c r="B9" s="9">
        <v>40231</v>
      </c>
      <c r="C9" s="3" t="s">
        <v>92</v>
      </c>
      <c r="D9" s="19" t="s">
        <v>93</v>
      </c>
      <c r="E9" s="25">
        <v>0.3</v>
      </c>
      <c r="F9" s="45" t="s">
        <v>95</v>
      </c>
      <c r="G9" s="25" t="s">
        <v>117</v>
      </c>
      <c r="H9" s="45" t="s">
        <v>95</v>
      </c>
      <c r="I9" s="25" t="s">
        <v>96</v>
      </c>
      <c r="J9" s="25" t="s">
        <v>93</v>
      </c>
      <c r="K9" s="25" t="s">
        <v>97</v>
      </c>
      <c r="L9" s="25" t="s">
        <v>93</v>
      </c>
      <c r="M9" s="19" t="s">
        <v>121</v>
      </c>
      <c r="N9" s="25" t="s">
        <v>99</v>
      </c>
      <c r="O9" s="19" t="s">
        <v>97</v>
      </c>
      <c r="P9" s="25" t="s">
        <v>98</v>
      </c>
      <c r="Q9" s="25" t="s">
        <v>97</v>
      </c>
      <c r="R9" s="25" t="s">
        <v>118</v>
      </c>
      <c r="S9" s="25" t="s">
        <v>97</v>
      </c>
      <c r="T9" s="45">
        <v>0.11</v>
      </c>
      <c r="U9" s="25" t="s">
        <v>97</v>
      </c>
      <c r="V9" s="25" t="s">
        <v>97</v>
      </c>
      <c r="W9" s="45" t="s">
        <v>95</v>
      </c>
      <c r="X9" s="19" t="s">
        <v>93</v>
      </c>
      <c r="Y9" s="25" t="s">
        <v>95</v>
      </c>
      <c r="Z9" s="19" t="s">
        <v>100</v>
      </c>
      <c r="AA9" s="25" t="s">
        <v>119</v>
      </c>
      <c r="AB9" s="25" t="s">
        <v>96</v>
      </c>
      <c r="AC9" s="25" t="s">
        <v>97</v>
      </c>
      <c r="AD9" s="25" t="s">
        <v>94</v>
      </c>
      <c r="AE9" s="25" t="s">
        <v>102</v>
      </c>
      <c r="AF9" s="19">
        <v>7.0000000000000001E-3</v>
      </c>
      <c r="AG9" s="25" t="s">
        <v>103</v>
      </c>
      <c r="AH9" s="45" t="s">
        <v>99</v>
      </c>
      <c r="AI9" s="27" t="s">
        <v>99</v>
      </c>
    </row>
    <row r="10" spans="1:45">
      <c r="A10" s="356" t="s">
        <v>110</v>
      </c>
      <c r="B10" s="357"/>
      <c r="C10" s="358"/>
      <c r="D10" s="29" t="s">
        <v>93</v>
      </c>
      <c r="E10" s="29" t="s">
        <v>103</v>
      </c>
      <c r="F10" s="29" t="s">
        <v>95</v>
      </c>
      <c r="G10" s="29" t="s">
        <v>112</v>
      </c>
      <c r="H10" s="29" t="s">
        <v>95</v>
      </c>
      <c r="I10" s="29" t="s">
        <v>96</v>
      </c>
      <c r="J10" s="29" t="s">
        <v>93</v>
      </c>
      <c r="K10" s="29" t="s">
        <v>97</v>
      </c>
      <c r="L10" s="29" t="s">
        <v>93</v>
      </c>
      <c r="M10" s="29" t="s">
        <v>93</v>
      </c>
      <c r="N10" s="29" t="s">
        <v>99</v>
      </c>
      <c r="O10" s="29" t="s">
        <v>97</v>
      </c>
      <c r="P10" s="29" t="s">
        <v>113</v>
      </c>
      <c r="Q10" s="29" t="s">
        <v>97</v>
      </c>
      <c r="R10" s="29" t="s">
        <v>94</v>
      </c>
      <c r="S10" s="29" t="s">
        <v>97</v>
      </c>
      <c r="T10" s="29" t="s">
        <v>97</v>
      </c>
      <c r="U10" s="29" t="s">
        <v>97</v>
      </c>
      <c r="V10" s="29" t="s">
        <v>97</v>
      </c>
      <c r="W10" s="29" t="s">
        <v>95</v>
      </c>
      <c r="X10" s="29" t="s">
        <v>93</v>
      </c>
      <c r="Y10" s="29" t="s">
        <v>95</v>
      </c>
      <c r="Z10" s="29" t="s">
        <v>100</v>
      </c>
      <c r="AA10" s="29" t="s">
        <v>114</v>
      </c>
      <c r="AB10" s="29" t="s">
        <v>96</v>
      </c>
      <c r="AC10" s="29" t="s">
        <v>97</v>
      </c>
      <c r="AD10" s="29" t="s">
        <v>94</v>
      </c>
      <c r="AE10" s="29" t="s">
        <v>102</v>
      </c>
      <c r="AF10" s="29" t="s">
        <v>102</v>
      </c>
      <c r="AG10" s="29" t="s">
        <v>103</v>
      </c>
      <c r="AH10" s="29" t="s">
        <v>99</v>
      </c>
      <c r="AI10" s="31" t="s">
        <v>99</v>
      </c>
    </row>
    <row r="11" spans="1:45">
      <c r="A11" s="359" t="s">
        <v>115</v>
      </c>
      <c r="B11" s="360"/>
      <c r="C11" s="361"/>
      <c r="D11" s="39">
        <f t="shared" ref="D11:X11" si="2">(IF((MID(D9,1,1))="&lt;",MID(D9,2,6),D9))/(IF((MID(D10,1,1))="&lt;",MID(D10,2,6),D10))</f>
        <v>1</v>
      </c>
      <c r="E11" s="32">
        <f t="shared" si="2"/>
        <v>1.4999999999999998</v>
      </c>
      <c r="F11" s="32">
        <f t="shared" si="2"/>
        <v>1</v>
      </c>
      <c r="G11" s="32">
        <f t="shared" si="2"/>
        <v>1</v>
      </c>
      <c r="H11" s="32">
        <f t="shared" si="2"/>
        <v>1</v>
      </c>
      <c r="I11" s="32">
        <f t="shared" si="2"/>
        <v>1</v>
      </c>
      <c r="J11" s="32">
        <f t="shared" si="2"/>
        <v>1</v>
      </c>
      <c r="K11" s="32">
        <f t="shared" si="2"/>
        <v>1</v>
      </c>
      <c r="L11" s="32">
        <f t="shared" si="2"/>
        <v>1</v>
      </c>
      <c r="M11" s="32">
        <f t="shared" si="2"/>
        <v>0</v>
      </c>
      <c r="N11" s="32">
        <f t="shared" si="2"/>
        <v>1</v>
      </c>
      <c r="O11" s="32">
        <f t="shared" si="2"/>
        <v>1</v>
      </c>
      <c r="P11" s="32">
        <f t="shared" si="2"/>
        <v>1</v>
      </c>
      <c r="Q11" s="32">
        <f t="shared" si="2"/>
        <v>1</v>
      </c>
      <c r="R11" s="32">
        <f t="shared" si="2"/>
        <v>1E-3</v>
      </c>
      <c r="S11" s="32">
        <f t="shared" si="2"/>
        <v>1</v>
      </c>
      <c r="T11" s="32">
        <f t="shared" si="2"/>
        <v>2.1999999999999997</v>
      </c>
      <c r="U11" s="32">
        <f t="shared" si="2"/>
        <v>1</v>
      </c>
      <c r="V11" s="32">
        <f t="shared" si="2"/>
        <v>1</v>
      </c>
      <c r="W11" s="32">
        <f t="shared" si="2"/>
        <v>1</v>
      </c>
      <c r="X11" s="32">
        <f t="shared" si="2"/>
        <v>1</v>
      </c>
      <c r="Y11" s="32">
        <f t="shared" ref="Y11:AC11" si="3">(IF((MID(Y9,1,1))="&lt;",MID(Y9,2,6),Y9))/(IF((MID(Y10,1,1))="&lt;",MID(Y10,2,6),Y10))</f>
        <v>1</v>
      </c>
      <c r="Z11" s="32">
        <f t="shared" si="3"/>
        <v>1</v>
      </c>
      <c r="AA11" s="32">
        <f t="shared" si="3"/>
        <v>1</v>
      </c>
      <c r="AB11" s="32">
        <f t="shared" si="3"/>
        <v>1</v>
      </c>
      <c r="AC11" s="32">
        <f t="shared" si="3"/>
        <v>1</v>
      </c>
      <c r="AD11" s="32">
        <f t="shared" ref="AD11:AI11" si="4">(IF((MID(AD9,1,1))="&lt;",MID(AD9,2,6),AD9))/(IF((MID(AD10,1,1))="&lt;",MID(AD10,2,6),AD10))</f>
        <v>1</v>
      </c>
      <c r="AE11" s="32">
        <f t="shared" si="4"/>
        <v>1</v>
      </c>
      <c r="AF11" s="32">
        <f t="shared" si="4"/>
        <v>3.5</v>
      </c>
      <c r="AG11" s="32">
        <f t="shared" si="4"/>
        <v>1</v>
      </c>
      <c r="AH11" s="32">
        <f t="shared" si="4"/>
        <v>1</v>
      </c>
      <c r="AI11" s="41">
        <f t="shared" si="4"/>
        <v>1</v>
      </c>
    </row>
    <row r="12" spans="1:45" s="14" customFormat="1">
      <c r="A12" s="362" t="s">
        <v>104</v>
      </c>
      <c r="B12" s="363"/>
      <c r="C12" s="36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42"/>
      <c r="P12" s="42"/>
      <c r="Q12" s="42"/>
      <c r="R12" s="42"/>
      <c r="S12" s="42"/>
      <c r="T12" s="42"/>
      <c r="U12" s="42"/>
      <c r="V12" s="42"/>
      <c r="W12" s="42"/>
      <c r="X12" s="16"/>
      <c r="Y12" s="42"/>
      <c r="Z12" s="42"/>
      <c r="AA12" s="42"/>
      <c r="AB12" s="42"/>
      <c r="AC12" s="42"/>
      <c r="AD12" s="42"/>
      <c r="AE12" s="42"/>
      <c r="AF12" s="42"/>
      <c r="AG12" s="42"/>
      <c r="AH12" s="16"/>
      <c r="AI12" s="46"/>
      <c r="AJ12" s="13"/>
      <c r="AK12" s="13"/>
      <c r="AL12" s="13"/>
      <c r="AM12" s="13"/>
      <c r="AN12" s="13"/>
    </row>
    <row r="13" spans="1:45" s="6" customFormat="1">
      <c r="A13" s="365" t="s">
        <v>106</v>
      </c>
      <c r="B13" s="366"/>
      <c r="C13" s="36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8"/>
      <c r="AJ13" s="12"/>
      <c r="AK13" s="12"/>
      <c r="AL13" s="12"/>
      <c r="AM13" s="12"/>
      <c r="AN13" s="12"/>
    </row>
    <row r="14" spans="1:45" ht="15.75" thickBot="1">
      <c r="A14" s="368" t="s">
        <v>108</v>
      </c>
      <c r="B14" s="369"/>
      <c r="C14" s="370"/>
      <c r="D14" s="36"/>
      <c r="E14" s="18"/>
      <c r="F14" s="37"/>
      <c r="G14" s="37"/>
      <c r="H14" s="17"/>
      <c r="I14" s="36"/>
      <c r="J14" s="37"/>
      <c r="K14" s="36"/>
      <c r="L14" s="36"/>
      <c r="M14" s="37"/>
      <c r="N14" s="37"/>
      <c r="O14" s="47"/>
      <c r="P14" s="47"/>
      <c r="Q14" s="47"/>
      <c r="R14" s="47"/>
      <c r="S14" s="47"/>
      <c r="T14" s="47"/>
      <c r="U14" s="47"/>
      <c r="V14" s="47"/>
      <c r="W14" s="47"/>
      <c r="X14" s="17"/>
      <c r="Y14" s="47"/>
      <c r="Z14" s="47"/>
      <c r="AA14" s="47"/>
      <c r="AB14" s="47"/>
      <c r="AC14" s="47"/>
      <c r="AD14" s="47"/>
      <c r="AE14" s="47"/>
      <c r="AF14" s="47"/>
      <c r="AG14" s="47"/>
      <c r="AH14" s="17"/>
      <c r="AI14" s="48"/>
      <c r="AJ14" s="5"/>
      <c r="AK14" s="5"/>
      <c r="AL14" s="5"/>
      <c r="AM14" s="5"/>
      <c r="AN14" s="5"/>
    </row>
    <row r="15" spans="1:45">
      <c r="A15" s="2" t="s">
        <v>122</v>
      </c>
      <c r="B15" s="9">
        <v>40282</v>
      </c>
      <c r="C15" s="3" t="s">
        <v>92</v>
      </c>
      <c r="D15" s="19" t="s">
        <v>93</v>
      </c>
      <c r="E15" s="25">
        <v>0.9</v>
      </c>
      <c r="F15" s="45" t="s">
        <v>95</v>
      </c>
      <c r="G15" s="25" t="s">
        <v>117</v>
      </c>
      <c r="H15" s="45">
        <v>0.03</v>
      </c>
      <c r="I15" s="25" t="s">
        <v>96</v>
      </c>
      <c r="J15" s="25" t="s">
        <v>93</v>
      </c>
      <c r="K15" s="25" t="s">
        <v>97</v>
      </c>
      <c r="L15" s="25" t="s">
        <v>93</v>
      </c>
      <c r="M15" s="19" t="s">
        <v>121</v>
      </c>
      <c r="N15" s="25" t="s">
        <v>99</v>
      </c>
      <c r="O15" s="19" t="s">
        <v>97</v>
      </c>
      <c r="P15" s="25" t="s">
        <v>98</v>
      </c>
      <c r="Q15" s="25" t="s">
        <v>97</v>
      </c>
      <c r="R15" s="25" t="s">
        <v>118</v>
      </c>
      <c r="S15" s="25" t="s">
        <v>97</v>
      </c>
      <c r="T15" s="45" t="s">
        <v>97</v>
      </c>
      <c r="U15" s="25" t="s">
        <v>97</v>
      </c>
      <c r="V15" s="25" t="s">
        <v>97</v>
      </c>
      <c r="W15" s="45">
        <v>0.03</v>
      </c>
      <c r="X15" s="19">
        <v>8.1000000000000003E-2</v>
      </c>
      <c r="Y15" s="25" t="s">
        <v>95</v>
      </c>
      <c r="Z15" s="19" t="s">
        <v>100</v>
      </c>
      <c r="AA15" s="25" t="s">
        <v>119</v>
      </c>
      <c r="AB15" s="25" t="s">
        <v>96</v>
      </c>
      <c r="AC15" s="25">
        <v>0.08</v>
      </c>
      <c r="AD15" s="25" t="s">
        <v>94</v>
      </c>
      <c r="AE15" s="25" t="s">
        <v>102</v>
      </c>
      <c r="AF15" s="19">
        <v>3.0000000000000001E-3</v>
      </c>
      <c r="AG15" s="25" t="s">
        <v>103</v>
      </c>
      <c r="AH15" s="45">
        <v>0.7</v>
      </c>
      <c r="AI15" s="27" t="s">
        <v>99</v>
      </c>
    </row>
    <row r="16" spans="1:45">
      <c r="A16" s="356" t="s">
        <v>110</v>
      </c>
      <c r="B16" s="357"/>
      <c r="C16" s="358"/>
      <c r="D16" s="29" t="s">
        <v>93</v>
      </c>
      <c r="E16" s="29" t="s">
        <v>103</v>
      </c>
      <c r="F16" s="29" t="s">
        <v>95</v>
      </c>
      <c r="G16" s="29" t="s">
        <v>112</v>
      </c>
      <c r="H16" s="29" t="s">
        <v>95</v>
      </c>
      <c r="I16" s="29" t="s">
        <v>96</v>
      </c>
      <c r="J16" s="29" t="s">
        <v>93</v>
      </c>
      <c r="K16" s="29" t="s">
        <v>97</v>
      </c>
      <c r="L16" s="29" t="s">
        <v>93</v>
      </c>
      <c r="M16" s="29" t="s">
        <v>93</v>
      </c>
      <c r="N16" s="29" t="s">
        <v>99</v>
      </c>
      <c r="O16" s="29" t="s">
        <v>97</v>
      </c>
      <c r="P16" s="29" t="s">
        <v>113</v>
      </c>
      <c r="Q16" s="29" t="s">
        <v>97</v>
      </c>
      <c r="R16" s="29" t="s">
        <v>94</v>
      </c>
      <c r="S16" s="29" t="s">
        <v>97</v>
      </c>
      <c r="T16" s="29" t="s">
        <v>97</v>
      </c>
      <c r="U16" s="29" t="s">
        <v>97</v>
      </c>
      <c r="V16" s="29" t="s">
        <v>97</v>
      </c>
      <c r="W16" s="29" t="s">
        <v>95</v>
      </c>
      <c r="X16" s="29" t="s">
        <v>93</v>
      </c>
      <c r="Y16" s="29" t="s">
        <v>95</v>
      </c>
      <c r="Z16" s="29" t="s">
        <v>100</v>
      </c>
      <c r="AA16" s="29" t="s">
        <v>114</v>
      </c>
      <c r="AB16" s="29" t="s">
        <v>96</v>
      </c>
      <c r="AC16" s="29" t="s">
        <v>97</v>
      </c>
      <c r="AD16" s="29" t="s">
        <v>94</v>
      </c>
      <c r="AE16" s="29" t="s">
        <v>102</v>
      </c>
      <c r="AF16" s="29" t="s">
        <v>102</v>
      </c>
      <c r="AG16" s="29" t="s">
        <v>103</v>
      </c>
      <c r="AH16" s="29" t="s">
        <v>99</v>
      </c>
      <c r="AI16" s="31" t="s">
        <v>99</v>
      </c>
    </row>
    <row r="17" spans="1:40">
      <c r="A17" s="359" t="s">
        <v>115</v>
      </c>
      <c r="B17" s="360"/>
      <c r="C17" s="361"/>
      <c r="D17" s="39">
        <f t="shared" ref="D17:X17" si="5">(IF((MID(D15,1,1))="&lt;",MID(D15,2,6),D15))/(IF((MID(D16,1,1))="&lt;",MID(D16,2,6),D16))</f>
        <v>1</v>
      </c>
      <c r="E17" s="32">
        <f t="shared" si="5"/>
        <v>4.5</v>
      </c>
      <c r="F17" s="32">
        <f t="shared" si="5"/>
        <v>1</v>
      </c>
      <c r="G17" s="32">
        <f t="shared" si="5"/>
        <v>1</v>
      </c>
      <c r="H17" s="32">
        <f t="shared" si="5"/>
        <v>1.5</v>
      </c>
      <c r="I17" s="32">
        <f t="shared" si="5"/>
        <v>1</v>
      </c>
      <c r="J17" s="32">
        <f t="shared" si="5"/>
        <v>1</v>
      </c>
      <c r="K17" s="32">
        <f t="shared" si="5"/>
        <v>1</v>
      </c>
      <c r="L17" s="32">
        <f t="shared" si="5"/>
        <v>1</v>
      </c>
      <c r="M17" s="32">
        <f t="shared" si="5"/>
        <v>0</v>
      </c>
      <c r="N17" s="32">
        <f t="shared" si="5"/>
        <v>1</v>
      </c>
      <c r="O17" s="32">
        <f t="shared" si="5"/>
        <v>1</v>
      </c>
      <c r="P17" s="32">
        <f t="shared" si="5"/>
        <v>1</v>
      </c>
      <c r="Q17" s="32">
        <f t="shared" si="5"/>
        <v>1</v>
      </c>
      <c r="R17" s="32">
        <f t="shared" si="5"/>
        <v>1E-3</v>
      </c>
      <c r="S17" s="32">
        <f t="shared" si="5"/>
        <v>1</v>
      </c>
      <c r="T17" s="32">
        <f t="shared" si="5"/>
        <v>1</v>
      </c>
      <c r="U17" s="32">
        <f t="shared" si="5"/>
        <v>1</v>
      </c>
      <c r="V17" s="32">
        <f t="shared" si="5"/>
        <v>1</v>
      </c>
      <c r="W17" s="32">
        <f t="shared" si="5"/>
        <v>1.5</v>
      </c>
      <c r="X17" s="32">
        <f t="shared" si="5"/>
        <v>16.2</v>
      </c>
      <c r="Y17" s="32">
        <f t="shared" ref="Y17:AC17" si="6">(IF((MID(Y15,1,1))="&lt;",MID(Y15,2,6),Y15))/(IF((MID(Y16,1,1))="&lt;",MID(Y16,2,6),Y16))</f>
        <v>1</v>
      </c>
      <c r="Z17" s="32">
        <f t="shared" si="6"/>
        <v>1</v>
      </c>
      <c r="AA17" s="32">
        <f t="shared" si="6"/>
        <v>1</v>
      </c>
      <c r="AB17" s="32">
        <f t="shared" si="6"/>
        <v>1</v>
      </c>
      <c r="AC17" s="32">
        <f t="shared" si="6"/>
        <v>1.5999999999999999</v>
      </c>
      <c r="AD17" s="32">
        <f t="shared" ref="AD17:AI17" si="7">(IF((MID(AD15,1,1))="&lt;",MID(AD15,2,6),AD15))/(IF((MID(AD16,1,1))="&lt;",MID(AD16,2,6),AD16))</f>
        <v>1</v>
      </c>
      <c r="AE17" s="32">
        <f t="shared" si="7"/>
        <v>1</v>
      </c>
      <c r="AF17" s="32">
        <f t="shared" si="7"/>
        <v>1.5</v>
      </c>
      <c r="AG17" s="32">
        <f t="shared" si="7"/>
        <v>1</v>
      </c>
      <c r="AH17" s="32">
        <f t="shared" si="7"/>
        <v>6.9999999999999991</v>
      </c>
      <c r="AI17" s="41">
        <f t="shared" si="7"/>
        <v>1</v>
      </c>
    </row>
    <row r="18" spans="1:40" s="14" customFormat="1" ht="38.25">
      <c r="A18" s="362" t="s">
        <v>104</v>
      </c>
      <c r="B18" s="363"/>
      <c r="C18" s="364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2"/>
      <c r="P18" s="42"/>
      <c r="Q18" s="42"/>
      <c r="R18" s="42"/>
      <c r="S18" s="42"/>
      <c r="T18" s="42"/>
      <c r="U18" s="42"/>
      <c r="V18" s="42"/>
      <c r="W18" s="42"/>
      <c r="X18" s="173" t="s">
        <v>150</v>
      </c>
      <c r="Y18" s="42"/>
      <c r="Z18" s="42"/>
      <c r="AA18" s="42"/>
      <c r="AB18" s="42"/>
      <c r="AC18" s="42"/>
      <c r="AD18" s="42"/>
      <c r="AE18" s="42"/>
      <c r="AF18" s="42"/>
      <c r="AG18" s="42"/>
      <c r="AH18" s="175" t="s">
        <v>150</v>
      </c>
      <c r="AI18" s="46"/>
      <c r="AJ18" s="13"/>
      <c r="AK18" s="13"/>
      <c r="AL18" s="13"/>
      <c r="AM18" s="13"/>
      <c r="AN18" s="13"/>
    </row>
    <row r="19" spans="1:40" s="6" customFormat="1">
      <c r="A19" s="365" t="s">
        <v>106</v>
      </c>
      <c r="B19" s="366"/>
      <c r="C19" s="36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72" t="s">
        <v>107</v>
      </c>
      <c r="Y19" s="7"/>
      <c r="Z19" s="7"/>
      <c r="AA19" s="7"/>
      <c r="AB19" s="7"/>
      <c r="AC19" s="7"/>
      <c r="AD19" s="7"/>
      <c r="AE19" s="7"/>
      <c r="AF19" s="7"/>
      <c r="AG19" s="7"/>
      <c r="AH19" s="174" t="s">
        <v>107</v>
      </c>
      <c r="AI19" s="8"/>
      <c r="AJ19" s="12"/>
      <c r="AK19" s="12"/>
      <c r="AL19" s="12"/>
      <c r="AM19" s="12"/>
      <c r="AN19" s="12"/>
    </row>
    <row r="20" spans="1:40" ht="15.75" thickBot="1">
      <c r="A20" s="368" t="s">
        <v>108</v>
      </c>
      <c r="B20" s="369"/>
      <c r="C20" s="370"/>
      <c r="D20" s="36"/>
      <c r="E20" s="18"/>
      <c r="F20" s="37"/>
      <c r="G20" s="37"/>
      <c r="H20" s="17"/>
      <c r="I20" s="36"/>
      <c r="J20" s="37"/>
      <c r="K20" s="36"/>
      <c r="L20" s="36"/>
      <c r="M20" s="37"/>
      <c r="N20" s="37"/>
      <c r="O20" s="47"/>
      <c r="P20" s="47"/>
      <c r="Q20" s="47"/>
      <c r="R20" s="47"/>
      <c r="S20" s="47"/>
      <c r="T20" s="47"/>
      <c r="U20" s="47"/>
      <c r="V20" s="47"/>
      <c r="W20" s="47"/>
      <c r="X20" s="17" t="s">
        <v>123</v>
      </c>
      <c r="Y20" s="47"/>
      <c r="Z20" s="47"/>
      <c r="AA20" s="47"/>
      <c r="AB20" s="47"/>
      <c r="AC20" s="47"/>
      <c r="AD20" s="47"/>
      <c r="AE20" s="47"/>
      <c r="AF20" s="47"/>
      <c r="AG20" s="47"/>
      <c r="AH20" s="17" t="s">
        <v>123</v>
      </c>
      <c r="AI20" s="48"/>
      <c r="AJ20" s="5"/>
      <c r="AK20" s="5"/>
      <c r="AL20" s="5"/>
      <c r="AM20" s="5"/>
      <c r="AN20" s="5"/>
    </row>
    <row r="21" spans="1:40">
      <c r="A21" s="2" t="s">
        <v>126</v>
      </c>
      <c r="B21" s="9">
        <v>40301.648611111108</v>
      </c>
      <c r="C21" s="3" t="s">
        <v>92</v>
      </c>
      <c r="D21" s="19" t="s">
        <v>93</v>
      </c>
      <c r="E21" s="25">
        <v>1</v>
      </c>
      <c r="F21" s="45" t="s">
        <v>95</v>
      </c>
      <c r="G21" s="25" t="s">
        <v>117</v>
      </c>
      <c r="H21" s="45">
        <v>0.14000000000000001</v>
      </c>
      <c r="I21" s="25" t="s">
        <v>96</v>
      </c>
      <c r="J21" s="25" t="s">
        <v>93</v>
      </c>
      <c r="K21" s="25" t="s">
        <v>97</v>
      </c>
      <c r="L21" s="25" t="s">
        <v>93</v>
      </c>
      <c r="M21" s="19" t="s">
        <v>121</v>
      </c>
      <c r="N21" s="25" t="s">
        <v>99</v>
      </c>
      <c r="O21" s="19" t="s">
        <v>97</v>
      </c>
      <c r="P21" s="25">
        <v>2</v>
      </c>
      <c r="Q21" s="25" t="s">
        <v>97</v>
      </c>
      <c r="R21" s="25" t="s">
        <v>118</v>
      </c>
      <c r="S21" s="25" t="s">
        <v>97</v>
      </c>
      <c r="T21" s="45">
        <v>0.15</v>
      </c>
      <c r="U21" s="25" t="s">
        <v>97</v>
      </c>
      <c r="V21" s="25" t="s">
        <v>97</v>
      </c>
      <c r="W21" s="45">
        <v>0.03</v>
      </c>
      <c r="X21" s="19">
        <v>0.16600000000000001</v>
      </c>
      <c r="Y21" s="25" t="s">
        <v>95</v>
      </c>
      <c r="Z21" s="19" t="s">
        <v>100</v>
      </c>
      <c r="AA21" s="25" t="s">
        <v>119</v>
      </c>
      <c r="AB21" s="25" t="s">
        <v>96</v>
      </c>
      <c r="AC21" s="25">
        <v>0.08</v>
      </c>
      <c r="AD21" s="25" t="s">
        <v>94</v>
      </c>
      <c r="AE21" s="25" t="s">
        <v>102</v>
      </c>
      <c r="AF21" s="19">
        <v>4.0000000000000001E-3</v>
      </c>
      <c r="AG21" s="25" t="s">
        <v>103</v>
      </c>
      <c r="AH21" s="45">
        <v>0.6</v>
      </c>
      <c r="AI21" s="27" t="s">
        <v>99</v>
      </c>
    </row>
    <row r="22" spans="1:40">
      <c r="A22" s="356" t="s">
        <v>110</v>
      </c>
      <c r="B22" s="357"/>
      <c r="C22" s="358"/>
      <c r="D22" s="29" t="s">
        <v>93</v>
      </c>
      <c r="E22" s="29" t="s">
        <v>103</v>
      </c>
      <c r="F22" s="29" t="s">
        <v>95</v>
      </c>
      <c r="G22" s="29" t="s">
        <v>112</v>
      </c>
      <c r="H22" s="29" t="s">
        <v>95</v>
      </c>
      <c r="I22" s="29" t="s">
        <v>96</v>
      </c>
      <c r="J22" s="29" t="s">
        <v>93</v>
      </c>
      <c r="K22" s="29" t="s">
        <v>97</v>
      </c>
      <c r="L22" s="29" t="s">
        <v>93</v>
      </c>
      <c r="M22" s="29" t="s">
        <v>93</v>
      </c>
      <c r="N22" s="29" t="s">
        <v>99</v>
      </c>
      <c r="O22" s="29" t="s">
        <v>97</v>
      </c>
      <c r="P22" s="29" t="s">
        <v>113</v>
      </c>
      <c r="Q22" s="29" t="s">
        <v>97</v>
      </c>
      <c r="R22" s="29" t="s">
        <v>94</v>
      </c>
      <c r="S22" s="29" t="s">
        <v>97</v>
      </c>
      <c r="T22" s="29" t="s">
        <v>97</v>
      </c>
      <c r="U22" s="29" t="s">
        <v>97</v>
      </c>
      <c r="V22" s="29" t="s">
        <v>97</v>
      </c>
      <c r="W22" s="29" t="s">
        <v>95</v>
      </c>
      <c r="X22" s="29" t="s">
        <v>93</v>
      </c>
      <c r="Y22" s="29" t="s">
        <v>95</v>
      </c>
      <c r="Z22" s="29" t="s">
        <v>100</v>
      </c>
      <c r="AA22" s="29" t="s">
        <v>114</v>
      </c>
      <c r="AB22" s="29" t="s">
        <v>96</v>
      </c>
      <c r="AC22" s="29" t="s">
        <v>97</v>
      </c>
      <c r="AD22" s="29" t="s">
        <v>94</v>
      </c>
      <c r="AE22" s="29" t="s">
        <v>102</v>
      </c>
      <c r="AF22" s="29" t="s">
        <v>102</v>
      </c>
      <c r="AG22" s="29" t="s">
        <v>103</v>
      </c>
      <c r="AH22" s="29" t="s">
        <v>99</v>
      </c>
      <c r="AI22" s="31" t="s">
        <v>99</v>
      </c>
    </row>
    <row r="23" spans="1:40">
      <c r="A23" s="359" t="s">
        <v>115</v>
      </c>
      <c r="B23" s="360"/>
      <c r="C23" s="361"/>
      <c r="D23" s="39">
        <f t="shared" ref="D23:X23" si="8">(IF((MID(D21,1,1))="&lt;",MID(D21,2,6),D21))/(IF((MID(D22,1,1))="&lt;",MID(D22,2,6),D22))</f>
        <v>1</v>
      </c>
      <c r="E23" s="32">
        <f t="shared" si="8"/>
        <v>5</v>
      </c>
      <c r="F23" s="32">
        <f t="shared" si="8"/>
        <v>1</v>
      </c>
      <c r="G23" s="32">
        <f t="shared" si="8"/>
        <v>1</v>
      </c>
      <c r="H23" s="32">
        <f t="shared" si="8"/>
        <v>7.0000000000000009</v>
      </c>
      <c r="I23" s="32">
        <f t="shared" si="8"/>
        <v>1</v>
      </c>
      <c r="J23" s="32">
        <f t="shared" si="8"/>
        <v>1</v>
      </c>
      <c r="K23" s="32">
        <f t="shared" si="8"/>
        <v>1</v>
      </c>
      <c r="L23" s="32">
        <f t="shared" si="8"/>
        <v>1</v>
      </c>
      <c r="M23" s="32">
        <f t="shared" si="8"/>
        <v>0</v>
      </c>
      <c r="N23" s="32">
        <f t="shared" si="8"/>
        <v>1</v>
      </c>
      <c r="O23" s="32">
        <f t="shared" si="8"/>
        <v>1</v>
      </c>
      <c r="P23" s="32">
        <f t="shared" si="8"/>
        <v>2</v>
      </c>
      <c r="Q23" s="32">
        <f t="shared" si="8"/>
        <v>1</v>
      </c>
      <c r="R23" s="32">
        <f t="shared" si="8"/>
        <v>1E-3</v>
      </c>
      <c r="S23" s="32">
        <f t="shared" si="8"/>
        <v>1</v>
      </c>
      <c r="T23" s="32">
        <f t="shared" si="8"/>
        <v>2.9999999999999996</v>
      </c>
      <c r="U23" s="32">
        <f t="shared" si="8"/>
        <v>1</v>
      </c>
      <c r="V23" s="32">
        <f t="shared" si="8"/>
        <v>1</v>
      </c>
      <c r="W23" s="32">
        <f t="shared" si="8"/>
        <v>1.5</v>
      </c>
      <c r="X23" s="32">
        <f t="shared" si="8"/>
        <v>33.200000000000003</v>
      </c>
      <c r="Y23" s="32">
        <f t="shared" ref="Y23:AC23" si="9">(IF((MID(Y21,1,1))="&lt;",MID(Y21,2,6),Y21))/(IF((MID(Y22,1,1))="&lt;",MID(Y22,2,6),Y22))</f>
        <v>1</v>
      </c>
      <c r="Z23" s="32">
        <f t="shared" si="9"/>
        <v>1</v>
      </c>
      <c r="AA23" s="32">
        <f t="shared" si="9"/>
        <v>1</v>
      </c>
      <c r="AB23" s="32">
        <f t="shared" si="9"/>
        <v>1</v>
      </c>
      <c r="AC23" s="32">
        <f t="shared" si="9"/>
        <v>1.5999999999999999</v>
      </c>
      <c r="AD23" s="32">
        <f t="shared" ref="AD23:AI23" si="10">(IF((MID(AD21,1,1))="&lt;",MID(AD21,2,6),AD21))/(IF((MID(AD22,1,1))="&lt;",MID(AD22,2,6),AD22))</f>
        <v>1</v>
      </c>
      <c r="AE23" s="32">
        <f t="shared" si="10"/>
        <v>1</v>
      </c>
      <c r="AF23" s="32">
        <f t="shared" si="10"/>
        <v>2</v>
      </c>
      <c r="AG23" s="32">
        <f t="shared" si="10"/>
        <v>1</v>
      </c>
      <c r="AH23" s="32">
        <f t="shared" si="10"/>
        <v>5.9999999999999991</v>
      </c>
      <c r="AI23" s="41">
        <f t="shared" si="10"/>
        <v>1</v>
      </c>
    </row>
    <row r="24" spans="1:40" s="14" customFormat="1" ht="102">
      <c r="A24" s="362" t="s">
        <v>104</v>
      </c>
      <c r="B24" s="363"/>
      <c r="C24" s="364"/>
      <c r="D24" s="16"/>
      <c r="E24" s="186" t="s">
        <v>152</v>
      </c>
      <c r="F24" s="16"/>
      <c r="G24" s="16"/>
      <c r="H24" s="183" t="s">
        <v>152</v>
      </c>
      <c r="I24" s="16"/>
      <c r="J24" s="16"/>
      <c r="K24" s="16"/>
      <c r="L24" s="16"/>
      <c r="M24" s="16"/>
      <c r="N24" s="16"/>
      <c r="O24" s="42"/>
      <c r="P24" s="42"/>
      <c r="Q24" s="42"/>
      <c r="R24" s="42"/>
      <c r="S24" s="42"/>
      <c r="T24" s="42"/>
      <c r="U24" s="42"/>
      <c r="V24" s="42"/>
      <c r="W24" s="42"/>
      <c r="X24" s="180" t="s">
        <v>152</v>
      </c>
      <c r="Y24" s="42"/>
      <c r="Z24" s="42"/>
      <c r="AA24" s="42"/>
      <c r="AB24" s="42"/>
      <c r="AC24" s="42"/>
      <c r="AD24" s="42"/>
      <c r="AE24" s="42"/>
      <c r="AF24" s="42"/>
      <c r="AG24" s="42"/>
      <c r="AH24" s="177" t="s">
        <v>152</v>
      </c>
      <c r="AI24" s="46"/>
      <c r="AJ24" s="13"/>
      <c r="AK24" s="13"/>
      <c r="AL24" s="13"/>
      <c r="AM24" s="13"/>
      <c r="AN24" s="13"/>
    </row>
    <row r="25" spans="1:40" s="6" customFormat="1">
      <c r="A25" s="365" t="s">
        <v>106</v>
      </c>
      <c r="B25" s="366"/>
      <c r="C25" s="367"/>
      <c r="D25" s="7"/>
      <c r="E25" s="185" t="s">
        <v>107</v>
      </c>
      <c r="F25" s="7"/>
      <c r="G25" s="7"/>
      <c r="H25" s="182" t="s">
        <v>107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79" t="s">
        <v>107</v>
      </c>
      <c r="Y25" s="7"/>
      <c r="Z25" s="7"/>
      <c r="AA25" s="7"/>
      <c r="AB25" s="7"/>
      <c r="AC25" s="7"/>
      <c r="AD25" s="7"/>
      <c r="AE25" s="7"/>
      <c r="AF25" s="7"/>
      <c r="AG25" s="7"/>
      <c r="AH25" s="176" t="s">
        <v>107</v>
      </c>
      <c r="AI25" s="8"/>
      <c r="AJ25" s="12"/>
      <c r="AK25" s="12"/>
      <c r="AL25" s="12"/>
      <c r="AM25" s="12"/>
      <c r="AN25" s="12"/>
    </row>
    <row r="26" spans="1:40" ht="15.75" thickBot="1">
      <c r="A26" s="368" t="s">
        <v>108</v>
      </c>
      <c r="B26" s="369"/>
      <c r="C26" s="370"/>
      <c r="D26" s="36"/>
      <c r="E26" s="187" t="s">
        <v>123</v>
      </c>
      <c r="F26" s="37"/>
      <c r="G26" s="37"/>
      <c r="H26" s="184" t="s">
        <v>123</v>
      </c>
      <c r="I26" s="36"/>
      <c r="J26" s="37"/>
      <c r="K26" s="36"/>
      <c r="L26" s="36"/>
      <c r="M26" s="37"/>
      <c r="N26" s="37"/>
      <c r="O26" s="47"/>
      <c r="P26" s="47"/>
      <c r="Q26" s="47"/>
      <c r="R26" s="47"/>
      <c r="S26" s="47"/>
      <c r="T26" s="47"/>
      <c r="U26" s="47"/>
      <c r="V26" s="47"/>
      <c r="W26" s="47"/>
      <c r="X26" s="181" t="s">
        <v>123</v>
      </c>
      <c r="Y26" s="47"/>
      <c r="Z26" s="47"/>
      <c r="AA26" s="47"/>
      <c r="AB26" s="47"/>
      <c r="AC26" s="47"/>
      <c r="AD26" s="47"/>
      <c r="AE26" s="47"/>
      <c r="AF26" s="47"/>
      <c r="AG26" s="47"/>
      <c r="AH26" s="178" t="s">
        <v>123</v>
      </c>
      <c r="AI26" s="48"/>
      <c r="AJ26" s="5"/>
      <c r="AK26" s="5"/>
      <c r="AL26" s="5"/>
      <c r="AM26" s="5"/>
      <c r="AN26" s="5"/>
    </row>
    <row r="27" spans="1:40">
      <c r="A27" s="2" t="s">
        <v>130</v>
      </c>
      <c r="B27" s="9">
        <v>40333.704861111109</v>
      </c>
      <c r="C27" s="3" t="s">
        <v>92</v>
      </c>
      <c r="D27" s="19" t="s">
        <v>93</v>
      </c>
      <c r="E27" s="25">
        <v>0.9</v>
      </c>
      <c r="F27" s="45" t="s">
        <v>95</v>
      </c>
      <c r="G27" s="25" t="s">
        <v>112</v>
      </c>
      <c r="H27" s="45">
        <v>0.03</v>
      </c>
      <c r="I27" s="25" t="s">
        <v>96</v>
      </c>
      <c r="J27" s="25">
        <v>1.0999999999999999E-2</v>
      </c>
      <c r="K27" s="25" t="s">
        <v>97</v>
      </c>
      <c r="L27" s="25" t="s">
        <v>93</v>
      </c>
      <c r="M27" s="19" t="s">
        <v>93</v>
      </c>
      <c r="N27" s="25" t="s">
        <v>99</v>
      </c>
      <c r="O27" s="19" t="s">
        <v>97</v>
      </c>
      <c r="P27" s="25" t="s">
        <v>113</v>
      </c>
      <c r="Q27" s="25" t="s">
        <v>97</v>
      </c>
      <c r="R27" s="25" t="s">
        <v>118</v>
      </c>
      <c r="S27" s="25" t="s">
        <v>97</v>
      </c>
      <c r="T27" s="45" t="s">
        <v>97</v>
      </c>
      <c r="U27" s="25" t="s">
        <v>97</v>
      </c>
      <c r="V27" s="25" t="s">
        <v>97</v>
      </c>
      <c r="W27" s="45" t="s">
        <v>95</v>
      </c>
      <c r="X27" s="19">
        <v>2.5000000000000001E-2</v>
      </c>
      <c r="Y27" s="25" t="s">
        <v>95</v>
      </c>
      <c r="Z27" s="19" t="s">
        <v>100</v>
      </c>
      <c r="AA27" s="25" t="s">
        <v>114</v>
      </c>
      <c r="AB27" s="25" t="s">
        <v>96</v>
      </c>
      <c r="AC27" s="25" t="s">
        <v>97</v>
      </c>
      <c r="AD27" s="25" t="s">
        <v>94</v>
      </c>
      <c r="AE27" s="25" t="s">
        <v>102</v>
      </c>
      <c r="AF27" s="19" t="s">
        <v>102</v>
      </c>
      <c r="AG27" s="25" t="s">
        <v>103</v>
      </c>
      <c r="AH27" s="45">
        <v>0.2</v>
      </c>
      <c r="AI27" s="27" t="s">
        <v>99</v>
      </c>
    </row>
    <row r="28" spans="1:40">
      <c r="A28" s="356" t="s">
        <v>110</v>
      </c>
      <c r="B28" s="357"/>
      <c r="C28" s="358"/>
      <c r="D28" s="29" t="s">
        <v>93</v>
      </c>
      <c r="E28" s="29" t="s">
        <v>103</v>
      </c>
      <c r="F28" s="29" t="s">
        <v>95</v>
      </c>
      <c r="G28" s="29" t="s">
        <v>112</v>
      </c>
      <c r="H28" s="29" t="s">
        <v>95</v>
      </c>
      <c r="I28" s="29" t="s">
        <v>96</v>
      </c>
      <c r="J28" s="29" t="s">
        <v>93</v>
      </c>
      <c r="K28" s="29" t="s">
        <v>97</v>
      </c>
      <c r="L28" s="29" t="s">
        <v>93</v>
      </c>
      <c r="M28" s="29" t="s">
        <v>93</v>
      </c>
      <c r="N28" s="29" t="s">
        <v>99</v>
      </c>
      <c r="O28" s="29" t="s">
        <v>97</v>
      </c>
      <c r="P28" s="29" t="s">
        <v>113</v>
      </c>
      <c r="Q28" s="29" t="s">
        <v>97</v>
      </c>
      <c r="R28" s="29" t="s">
        <v>94</v>
      </c>
      <c r="S28" s="29" t="s">
        <v>97</v>
      </c>
      <c r="T28" s="29" t="s">
        <v>97</v>
      </c>
      <c r="U28" s="29" t="s">
        <v>97</v>
      </c>
      <c r="V28" s="29" t="s">
        <v>97</v>
      </c>
      <c r="W28" s="29" t="s">
        <v>95</v>
      </c>
      <c r="X28" s="29" t="s">
        <v>93</v>
      </c>
      <c r="Y28" s="29" t="s">
        <v>95</v>
      </c>
      <c r="Z28" s="29" t="s">
        <v>100</v>
      </c>
      <c r="AA28" s="29" t="s">
        <v>114</v>
      </c>
      <c r="AB28" s="29" t="s">
        <v>96</v>
      </c>
      <c r="AC28" s="29" t="s">
        <v>97</v>
      </c>
      <c r="AD28" s="29" t="s">
        <v>94</v>
      </c>
      <c r="AE28" s="29" t="s">
        <v>102</v>
      </c>
      <c r="AF28" s="29" t="s">
        <v>102</v>
      </c>
      <c r="AG28" s="29" t="s">
        <v>103</v>
      </c>
      <c r="AH28" s="29" t="s">
        <v>99</v>
      </c>
      <c r="AI28" s="31" t="s">
        <v>99</v>
      </c>
    </row>
    <row r="29" spans="1:40">
      <c r="A29" s="359" t="s">
        <v>115</v>
      </c>
      <c r="B29" s="360"/>
      <c r="C29" s="361"/>
      <c r="D29" s="39">
        <f t="shared" ref="D29:W29" si="11">(IF((MID(D27,1,1))="&lt;",MID(D27,2,6),D27))/(IF((MID(D28,1,1))="&lt;",MID(D28,2,6),D28))</f>
        <v>1</v>
      </c>
      <c r="E29" s="32">
        <f t="shared" si="11"/>
        <v>4.5</v>
      </c>
      <c r="F29" s="32">
        <f t="shared" si="11"/>
        <v>1</v>
      </c>
      <c r="G29" s="32">
        <f t="shared" si="11"/>
        <v>1</v>
      </c>
      <c r="H29" s="32">
        <f t="shared" si="11"/>
        <v>1.5</v>
      </c>
      <c r="I29" s="32">
        <f t="shared" si="11"/>
        <v>1</v>
      </c>
      <c r="J29" s="32">
        <f t="shared" si="11"/>
        <v>2.1999999999999997</v>
      </c>
      <c r="K29" s="32">
        <f t="shared" si="11"/>
        <v>1</v>
      </c>
      <c r="L29" s="32">
        <f t="shared" si="11"/>
        <v>1</v>
      </c>
      <c r="M29" s="32">
        <f t="shared" si="11"/>
        <v>1</v>
      </c>
      <c r="N29" s="32">
        <f t="shared" si="11"/>
        <v>1</v>
      </c>
      <c r="O29" s="32">
        <f t="shared" si="11"/>
        <v>1</v>
      </c>
      <c r="P29" s="32">
        <f t="shared" si="11"/>
        <v>1</v>
      </c>
      <c r="Q29" s="32">
        <f t="shared" si="11"/>
        <v>1</v>
      </c>
      <c r="R29" s="32">
        <f t="shared" si="11"/>
        <v>1E-3</v>
      </c>
      <c r="S29" s="32">
        <f t="shared" si="11"/>
        <v>1</v>
      </c>
      <c r="T29" s="32">
        <f t="shared" si="11"/>
        <v>1</v>
      </c>
      <c r="U29" s="32">
        <f t="shared" si="11"/>
        <v>1</v>
      </c>
      <c r="V29" s="32">
        <f t="shared" si="11"/>
        <v>1</v>
      </c>
      <c r="W29" s="32">
        <f t="shared" si="11"/>
        <v>1</v>
      </c>
      <c r="X29" s="32">
        <f>(IF((MID(X27,1,1))="&lt;",MID(X27,2,6),X27))/(IF((MID(X28,1,1))="&lt;",MID(X28,2,6),X28))</f>
        <v>5</v>
      </c>
      <c r="Y29" s="32">
        <f t="shared" ref="Y29:AC29" si="12">(IF((MID(Y27,1,1))="&lt;",MID(Y27,2,6),Y27))/(IF((MID(Y28,1,1))="&lt;",MID(Y28,2,6),Y28))</f>
        <v>1</v>
      </c>
      <c r="Z29" s="32">
        <f t="shared" si="12"/>
        <v>1</v>
      </c>
      <c r="AA29" s="32">
        <f t="shared" si="12"/>
        <v>1</v>
      </c>
      <c r="AB29" s="32">
        <f t="shared" si="12"/>
        <v>1</v>
      </c>
      <c r="AC29" s="32">
        <f t="shared" si="12"/>
        <v>1</v>
      </c>
      <c r="AD29" s="32">
        <f t="shared" ref="AD29:AI29" si="13">(IF((MID(AD27,1,1))="&lt;",MID(AD27,2,6),AD27))/(IF((MID(AD28,1,1))="&lt;",MID(AD28,2,6),AD28))</f>
        <v>1</v>
      </c>
      <c r="AE29" s="32">
        <f t="shared" si="13"/>
        <v>1</v>
      </c>
      <c r="AF29" s="32">
        <f t="shared" si="13"/>
        <v>1</v>
      </c>
      <c r="AG29" s="32">
        <f t="shared" si="13"/>
        <v>1</v>
      </c>
      <c r="AH29" s="32">
        <f t="shared" si="13"/>
        <v>2</v>
      </c>
      <c r="AI29" s="41">
        <f t="shared" si="13"/>
        <v>1</v>
      </c>
    </row>
    <row r="30" spans="1:40" s="14" customFormat="1" ht="76.5">
      <c r="A30" s="362" t="s">
        <v>104</v>
      </c>
      <c r="B30" s="363"/>
      <c r="C30" s="364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42"/>
      <c r="P30" s="42"/>
      <c r="Q30" s="42"/>
      <c r="R30" s="42"/>
      <c r="S30" s="42"/>
      <c r="T30" s="42"/>
      <c r="U30" s="42"/>
      <c r="V30" s="42"/>
      <c r="W30" s="42"/>
      <c r="X30" s="189" t="s">
        <v>151</v>
      </c>
      <c r="Y30" s="42"/>
      <c r="Z30" s="42"/>
      <c r="AA30" s="42"/>
      <c r="AB30" s="42"/>
      <c r="AC30" s="42"/>
      <c r="AD30" s="42"/>
      <c r="AE30" s="42"/>
      <c r="AF30" s="42"/>
      <c r="AG30" s="42"/>
      <c r="AH30" s="16"/>
      <c r="AI30" s="46"/>
      <c r="AJ30" s="13"/>
      <c r="AK30" s="13"/>
      <c r="AL30" s="13"/>
      <c r="AM30" s="13"/>
      <c r="AN30" s="13"/>
    </row>
    <row r="31" spans="1:40" s="6" customFormat="1">
      <c r="A31" s="365" t="s">
        <v>106</v>
      </c>
      <c r="B31" s="366"/>
      <c r="C31" s="36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88" t="s">
        <v>107</v>
      </c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8"/>
      <c r="AJ31" s="12"/>
      <c r="AK31" s="12"/>
      <c r="AL31" s="12"/>
      <c r="AM31" s="12"/>
      <c r="AN31" s="12"/>
    </row>
    <row r="32" spans="1:40" ht="15.75" thickBot="1">
      <c r="A32" s="368" t="s">
        <v>108</v>
      </c>
      <c r="B32" s="369"/>
      <c r="C32" s="370"/>
      <c r="D32" s="36"/>
      <c r="E32" s="18"/>
      <c r="F32" s="37"/>
      <c r="G32" s="37"/>
      <c r="H32" s="17"/>
      <c r="I32" s="36"/>
      <c r="J32" s="37"/>
      <c r="K32" s="36"/>
      <c r="L32" s="36"/>
      <c r="M32" s="37"/>
      <c r="N32" s="37"/>
      <c r="O32" s="47"/>
      <c r="P32" s="47"/>
      <c r="Q32" s="47"/>
      <c r="R32" s="47"/>
      <c r="S32" s="47"/>
      <c r="T32" s="47"/>
      <c r="U32" s="47"/>
      <c r="V32" s="47"/>
      <c r="W32" s="47"/>
      <c r="X32" s="190" t="s">
        <v>123</v>
      </c>
      <c r="Y32" s="47"/>
      <c r="Z32" s="47"/>
      <c r="AA32" s="47"/>
      <c r="AB32" s="47"/>
      <c r="AC32" s="47"/>
      <c r="AD32" s="47"/>
      <c r="AE32" s="47"/>
      <c r="AF32" s="47"/>
      <c r="AG32" s="47"/>
      <c r="AH32" s="17"/>
      <c r="AI32" s="48"/>
      <c r="AJ32" s="5"/>
      <c r="AK32" s="5"/>
      <c r="AL32" s="5"/>
      <c r="AM32" s="5"/>
      <c r="AN32" s="5"/>
    </row>
    <row r="33" spans="1:40">
      <c r="A33" s="2" t="s">
        <v>127</v>
      </c>
      <c r="B33" s="9">
        <v>40351.399305555555</v>
      </c>
      <c r="C33" s="3" t="s">
        <v>92</v>
      </c>
      <c r="D33" s="19" t="s">
        <v>93</v>
      </c>
      <c r="E33" s="25">
        <v>4.7</v>
      </c>
      <c r="F33" s="45" t="s">
        <v>95</v>
      </c>
      <c r="G33" s="25" t="s">
        <v>112</v>
      </c>
      <c r="H33" s="45">
        <v>0.26</v>
      </c>
      <c r="I33" s="25" t="s">
        <v>96</v>
      </c>
      <c r="J33" s="25">
        <v>8.9999999999999993E-3</v>
      </c>
      <c r="K33" s="25">
        <v>0.09</v>
      </c>
      <c r="L33" s="25">
        <v>3.6999999999999998E-2</v>
      </c>
      <c r="M33" s="19">
        <v>4.1000000000000002E-2</v>
      </c>
      <c r="N33" s="25" t="s">
        <v>99</v>
      </c>
      <c r="O33" s="19">
        <v>0.82</v>
      </c>
      <c r="P33" s="25">
        <v>5</v>
      </c>
      <c r="Q33" s="25" t="s">
        <v>97</v>
      </c>
      <c r="R33" s="25" t="s">
        <v>118</v>
      </c>
      <c r="S33" s="25" t="s">
        <v>97</v>
      </c>
      <c r="T33" s="45">
        <v>2.16</v>
      </c>
      <c r="U33" s="25" t="s">
        <v>97</v>
      </c>
      <c r="V33" s="25">
        <v>0.08</v>
      </c>
      <c r="W33" s="45">
        <v>0.49</v>
      </c>
      <c r="X33" s="19">
        <v>0.35599999999999998</v>
      </c>
      <c r="Y33" s="25" t="s">
        <v>95</v>
      </c>
      <c r="Z33" s="19" t="s">
        <v>100</v>
      </c>
      <c r="AA33" s="25" t="s">
        <v>114</v>
      </c>
      <c r="AB33" s="25">
        <v>0.03</v>
      </c>
      <c r="AC33" s="25">
        <v>0.16</v>
      </c>
      <c r="AD33" s="25" t="s">
        <v>94</v>
      </c>
      <c r="AE33" s="25" t="s">
        <v>102</v>
      </c>
      <c r="AF33" s="19" t="s">
        <v>102</v>
      </c>
      <c r="AG33" s="25" t="s">
        <v>103</v>
      </c>
      <c r="AH33" s="45">
        <v>10.199999999999999</v>
      </c>
      <c r="AI33" s="27" t="s">
        <v>99</v>
      </c>
    </row>
    <row r="34" spans="1:40">
      <c r="A34" s="356" t="s">
        <v>110</v>
      </c>
      <c r="B34" s="357"/>
      <c r="C34" s="358"/>
      <c r="D34" s="29" t="s">
        <v>93</v>
      </c>
      <c r="E34" s="29" t="s">
        <v>103</v>
      </c>
      <c r="F34" s="29" t="s">
        <v>95</v>
      </c>
      <c r="G34" s="29" t="s">
        <v>112</v>
      </c>
      <c r="H34" s="29" t="s">
        <v>95</v>
      </c>
      <c r="I34" s="29" t="s">
        <v>96</v>
      </c>
      <c r="J34" s="29" t="s">
        <v>93</v>
      </c>
      <c r="K34" s="29" t="s">
        <v>97</v>
      </c>
      <c r="L34" s="29" t="s">
        <v>93</v>
      </c>
      <c r="M34" s="29" t="s">
        <v>93</v>
      </c>
      <c r="N34" s="29" t="s">
        <v>99</v>
      </c>
      <c r="O34" s="29" t="s">
        <v>97</v>
      </c>
      <c r="P34" s="29" t="s">
        <v>113</v>
      </c>
      <c r="Q34" s="29" t="s">
        <v>97</v>
      </c>
      <c r="R34" s="29" t="s">
        <v>94</v>
      </c>
      <c r="S34" s="29" t="s">
        <v>97</v>
      </c>
      <c r="T34" s="29" t="s">
        <v>97</v>
      </c>
      <c r="U34" s="29" t="s">
        <v>97</v>
      </c>
      <c r="V34" s="29" t="s">
        <v>97</v>
      </c>
      <c r="W34" s="29" t="s">
        <v>95</v>
      </c>
      <c r="X34" s="29" t="s">
        <v>93</v>
      </c>
      <c r="Y34" s="29" t="s">
        <v>95</v>
      </c>
      <c r="Z34" s="29" t="s">
        <v>100</v>
      </c>
      <c r="AA34" s="29" t="s">
        <v>114</v>
      </c>
      <c r="AB34" s="29" t="s">
        <v>96</v>
      </c>
      <c r="AC34" s="29" t="s">
        <v>97</v>
      </c>
      <c r="AD34" s="29" t="s">
        <v>94</v>
      </c>
      <c r="AE34" s="29" t="s">
        <v>102</v>
      </c>
      <c r="AF34" s="29" t="s">
        <v>102</v>
      </c>
      <c r="AG34" s="29" t="s">
        <v>103</v>
      </c>
      <c r="AH34" s="29" t="s">
        <v>99</v>
      </c>
      <c r="AI34" s="31" t="s">
        <v>99</v>
      </c>
    </row>
    <row r="35" spans="1:40">
      <c r="A35" s="359" t="s">
        <v>115</v>
      </c>
      <c r="B35" s="360"/>
      <c r="C35" s="361"/>
      <c r="D35" s="39">
        <f t="shared" ref="D35:X35" si="14">(IF((MID(D33,1,1))="&lt;",MID(D33,2,6),D33))/(IF((MID(D34,1,1))="&lt;",MID(D34,2,6),D34))</f>
        <v>1</v>
      </c>
      <c r="E35" s="32">
        <f t="shared" si="14"/>
        <v>23.5</v>
      </c>
      <c r="F35" s="32">
        <f t="shared" si="14"/>
        <v>1</v>
      </c>
      <c r="G35" s="32">
        <f t="shared" si="14"/>
        <v>1</v>
      </c>
      <c r="H35" s="32">
        <f t="shared" si="14"/>
        <v>13</v>
      </c>
      <c r="I35" s="32">
        <f t="shared" si="14"/>
        <v>1</v>
      </c>
      <c r="J35" s="32">
        <f t="shared" si="14"/>
        <v>1.7999999999999998</v>
      </c>
      <c r="K35" s="32">
        <f t="shared" si="14"/>
        <v>1.7999999999999998</v>
      </c>
      <c r="L35" s="32">
        <f t="shared" si="14"/>
        <v>7.3999999999999995</v>
      </c>
      <c r="M35" s="32">
        <f t="shared" si="14"/>
        <v>8.1999999999999993</v>
      </c>
      <c r="N35" s="32">
        <f t="shared" si="14"/>
        <v>1</v>
      </c>
      <c r="O35" s="32">
        <f t="shared" si="14"/>
        <v>16.399999999999999</v>
      </c>
      <c r="P35" s="32">
        <f t="shared" si="14"/>
        <v>5</v>
      </c>
      <c r="Q35" s="32">
        <f t="shared" si="14"/>
        <v>1</v>
      </c>
      <c r="R35" s="32">
        <f t="shared" si="14"/>
        <v>1E-3</v>
      </c>
      <c r="S35" s="32">
        <f t="shared" si="14"/>
        <v>1</v>
      </c>
      <c r="T35" s="32">
        <f t="shared" si="14"/>
        <v>43.2</v>
      </c>
      <c r="U35" s="32">
        <f t="shared" si="14"/>
        <v>1</v>
      </c>
      <c r="V35" s="32">
        <f t="shared" si="14"/>
        <v>1.5999999999999999</v>
      </c>
      <c r="W35" s="32">
        <f t="shared" si="14"/>
        <v>24.5</v>
      </c>
      <c r="X35" s="32">
        <f t="shared" si="14"/>
        <v>71.199999999999989</v>
      </c>
      <c r="Y35" s="32">
        <f t="shared" ref="Y35:AC35" si="15">(IF((MID(Y33,1,1))="&lt;",MID(Y33,2,6),Y33))/(IF((MID(Y34,1,1))="&lt;",MID(Y34,2,6),Y34))</f>
        <v>1</v>
      </c>
      <c r="Z35" s="32">
        <f t="shared" si="15"/>
        <v>1</v>
      </c>
      <c r="AA35" s="32">
        <f t="shared" si="15"/>
        <v>1</v>
      </c>
      <c r="AB35" s="32">
        <f t="shared" si="15"/>
        <v>3</v>
      </c>
      <c r="AC35" s="32">
        <f t="shared" si="15"/>
        <v>3.1999999999999997</v>
      </c>
      <c r="AD35" s="32">
        <f t="shared" ref="AD35:AI35" si="16">(IF((MID(AD33,1,1))="&lt;",MID(AD33,2,6),AD33))/(IF((MID(AD34,1,1))="&lt;",MID(AD34,2,6),AD34))</f>
        <v>1</v>
      </c>
      <c r="AE35" s="32">
        <f t="shared" si="16"/>
        <v>1</v>
      </c>
      <c r="AF35" s="32">
        <f t="shared" si="16"/>
        <v>1</v>
      </c>
      <c r="AG35" s="32">
        <f t="shared" si="16"/>
        <v>1</v>
      </c>
      <c r="AH35" s="32">
        <f t="shared" si="16"/>
        <v>101.99999999999999</v>
      </c>
      <c r="AI35" s="41">
        <f t="shared" si="16"/>
        <v>1</v>
      </c>
    </row>
    <row r="36" spans="1:40" s="14" customFormat="1" ht="38.25">
      <c r="A36" s="362" t="s">
        <v>104</v>
      </c>
      <c r="B36" s="363"/>
      <c r="C36" s="364"/>
      <c r="D36" s="16"/>
      <c r="E36" s="200" t="s">
        <v>150</v>
      </c>
      <c r="F36" s="16"/>
      <c r="G36" s="16"/>
      <c r="H36" s="199" t="s">
        <v>150</v>
      </c>
      <c r="I36" s="16"/>
      <c r="J36" s="16"/>
      <c r="K36" s="16"/>
      <c r="L36" s="198" t="s">
        <v>150</v>
      </c>
      <c r="M36" s="197" t="s">
        <v>150</v>
      </c>
      <c r="N36" s="16"/>
      <c r="O36" s="196" t="s">
        <v>150</v>
      </c>
      <c r="P36" s="195" t="s">
        <v>153</v>
      </c>
      <c r="Q36" s="42"/>
      <c r="R36" s="42"/>
      <c r="S36" s="42"/>
      <c r="T36" s="194" t="s">
        <v>150</v>
      </c>
      <c r="U36" s="42"/>
      <c r="V36" s="42"/>
      <c r="W36" s="193" t="s">
        <v>150</v>
      </c>
      <c r="X36" s="192" t="s">
        <v>150</v>
      </c>
      <c r="Y36" s="42"/>
      <c r="Z36" s="42"/>
      <c r="AA36" s="42"/>
      <c r="AB36" s="42"/>
      <c r="AC36" s="42"/>
      <c r="AD36" s="42"/>
      <c r="AE36" s="42"/>
      <c r="AF36" s="42"/>
      <c r="AG36" s="42"/>
      <c r="AH36" s="191" t="s">
        <v>150</v>
      </c>
      <c r="AI36" s="46"/>
      <c r="AJ36" s="13"/>
      <c r="AK36" s="13"/>
      <c r="AL36" s="13"/>
      <c r="AM36" s="13"/>
      <c r="AN36" s="13"/>
    </row>
    <row r="37" spans="1:40" s="6" customFormat="1">
      <c r="A37" s="365" t="s">
        <v>106</v>
      </c>
      <c r="B37" s="366"/>
      <c r="C37" s="367"/>
      <c r="D37" s="7" t="s">
        <v>133</v>
      </c>
      <c r="E37" s="7" t="s">
        <v>133</v>
      </c>
      <c r="F37" s="7" t="s">
        <v>133</v>
      </c>
      <c r="G37" s="7" t="s">
        <v>133</v>
      </c>
      <c r="H37" s="7" t="s">
        <v>133</v>
      </c>
      <c r="I37" s="7" t="s">
        <v>133</v>
      </c>
      <c r="J37" s="7" t="s">
        <v>133</v>
      </c>
      <c r="K37" s="7" t="s">
        <v>133</v>
      </c>
      <c r="L37" s="7" t="s">
        <v>133</v>
      </c>
      <c r="M37" s="7" t="s">
        <v>133</v>
      </c>
      <c r="N37" s="7" t="s">
        <v>133</v>
      </c>
      <c r="O37" s="7" t="s">
        <v>133</v>
      </c>
      <c r="P37" s="7" t="s">
        <v>133</v>
      </c>
      <c r="Q37" s="7" t="s">
        <v>133</v>
      </c>
      <c r="R37" s="7" t="s">
        <v>133</v>
      </c>
      <c r="S37" s="7" t="s">
        <v>133</v>
      </c>
      <c r="T37" s="7" t="s">
        <v>133</v>
      </c>
      <c r="U37" s="7" t="s">
        <v>133</v>
      </c>
      <c r="V37" s="7" t="s">
        <v>133</v>
      </c>
      <c r="W37" s="7" t="s">
        <v>133</v>
      </c>
      <c r="X37" s="7" t="s">
        <v>133</v>
      </c>
      <c r="Y37" s="7" t="s">
        <v>133</v>
      </c>
      <c r="Z37" s="7" t="s">
        <v>133</v>
      </c>
      <c r="AA37" s="7" t="s">
        <v>133</v>
      </c>
      <c r="AB37" s="7" t="s">
        <v>133</v>
      </c>
      <c r="AC37" s="7" t="s">
        <v>133</v>
      </c>
      <c r="AD37" s="7" t="s">
        <v>133</v>
      </c>
      <c r="AE37" s="7" t="s">
        <v>133</v>
      </c>
      <c r="AF37" s="7" t="s">
        <v>133</v>
      </c>
      <c r="AG37" s="7" t="s">
        <v>133</v>
      </c>
      <c r="AH37" s="7" t="s">
        <v>133</v>
      </c>
      <c r="AI37" s="8" t="s">
        <v>133</v>
      </c>
      <c r="AJ37" s="12"/>
      <c r="AK37" s="12"/>
      <c r="AL37" s="12"/>
      <c r="AM37" s="12"/>
      <c r="AN37" s="12"/>
    </row>
    <row r="38" spans="1:40" ht="26.25" thickBot="1">
      <c r="A38" s="368" t="s">
        <v>108</v>
      </c>
      <c r="B38" s="369"/>
      <c r="C38" s="370"/>
      <c r="D38" s="17" t="s">
        <v>140</v>
      </c>
      <c r="E38" s="17" t="s">
        <v>140</v>
      </c>
      <c r="F38" s="17" t="s">
        <v>140</v>
      </c>
      <c r="G38" s="17" t="s">
        <v>140</v>
      </c>
      <c r="H38" s="17" t="s">
        <v>140</v>
      </c>
      <c r="I38" s="17" t="s">
        <v>140</v>
      </c>
      <c r="J38" s="17" t="s">
        <v>140</v>
      </c>
      <c r="K38" s="17" t="s">
        <v>140</v>
      </c>
      <c r="L38" s="17" t="s">
        <v>140</v>
      </c>
      <c r="M38" s="17" t="s">
        <v>140</v>
      </c>
      <c r="N38" s="17" t="s">
        <v>140</v>
      </c>
      <c r="O38" s="17" t="s">
        <v>140</v>
      </c>
      <c r="P38" s="17" t="s">
        <v>140</v>
      </c>
      <c r="Q38" s="17" t="s">
        <v>140</v>
      </c>
      <c r="R38" s="17" t="s">
        <v>140</v>
      </c>
      <c r="S38" s="17" t="s">
        <v>140</v>
      </c>
      <c r="T38" s="17" t="s">
        <v>140</v>
      </c>
      <c r="U38" s="17" t="s">
        <v>140</v>
      </c>
      <c r="V38" s="17" t="s">
        <v>140</v>
      </c>
      <c r="W38" s="17" t="s">
        <v>140</v>
      </c>
      <c r="X38" s="17" t="s">
        <v>140</v>
      </c>
      <c r="Y38" s="17" t="s">
        <v>140</v>
      </c>
      <c r="Z38" s="17" t="s">
        <v>140</v>
      </c>
      <c r="AA38" s="17" t="s">
        <v>140</v>
      </c>
      <c r="AB38" s="17" t="s">
        <v>140</v>
      </c>
      <c r="AC38" s="17" t="s">
        <v>140</v>
      </c>
      <c r="AD38" s="17" t="s">
        <v>140</v>
      </c>
      <c r="AE38" s="17" t="s">
        <v>140</v>
      </c>
      <c r="AF38" s="17" t="s">
        <v>140</v>
      </c>
      <c r="AG38" s="17" t="s">
        <v>140</v>
      </c>
      <c r="AH38" s="17" t="s">
        <v>140</v>
      </c>
      <c r="AI38" s="50" t="s">
        <v>140</v>
      </c>
      <c r="AJ38" s="5"/>
      <c r="AK38" s="5"/>
      <c r="AL38" s="5"/>
      <c r="AM38" s="5"/>
      <c r="AN38" s="5"/>
    </row>
    <row r="39" spans="1:40">
      <c r="A39" s="2" t="s">
        <v>148</v>
      </c>
      <c r="B39" s="9">
        <v>40351.399305555555</v>
      </c>
      <c r="C39" s="3" t="s">
        <v>92</v>
      </c>
      <c r="D39" s="19" t="s">
        <v>93</v>
      </c>
      <c r="E39" s="25">
        <v>2.1</v>
      </c>
      <c r="F39" s="45" t="s">
        <v>95</v>
      </c>
      <c r="G39" s="25" t="s">
        <v>112</v>
      </c>
      <c r="H39" s="45">
        <v>0.12</v>
      </c>
      <c r="I39" s="25" t="s">
        <v>96</v>
      </c>
      <c r="J39" s="25" t="s">
        <v>93</v>
      </c>
      <c r="K39" s="25" t="s">
        <v>97</v>
      </c>
      <c r="L39" s="25">
        <v>6.0000000000000001E-3</v>
      </c>
      <c r="M39" s="19" t="s">
        <v>93</v>
      </c>
      <c r="N39" s="25" t="s">
        <v>99</v>
      </c>
      <c r="O39" s="19" t="s">
        <v>97</v>
      </c>
      <c r="P39" s="25">
        <v>1</v>
      </c>
      <c r="Q39" s="25" t="s">
        <v>97</v>
      </c>
      <c r="R39" s="25" t="s">
        <v>118</v>
      </c>
      <c r="S39" s="25" t="s">
        <v>97</v>
      </c>
      <c r="T39" s="45">
        <v>0.12</v>
      </c>
      <c r="U39" s="25" t="s">
        <v>97</v>
      </c>
      <c r="V39" s="25" t="s">
        <v>97</v>
      </c>
      <c r="W39" s="45">
        <v>0.02</v>
      </c>
      <c r="X39" s="19">
        <v>0.10100000000000001</v>
      </c>
      <c r="Y39" s="25" t="s">
        <v>95</v>
      </c>
      <c r="Z39" s="19" t="s">
        <v>100</v>
      </c>
      <c r="AA39" s="25" t="s">
        <v>114</v>
      </c>
      <c r="AB39" s="25" t="s">
        <v>96</v>
      </c>
      <c r="AC39" s="25" t="s">
        <v>97</v>
      </c>
      <c r="AD39" s="25" t="s">
        <v>94</v>
      </c>
      <c r="AE39" s="25" t="s">
        <v>102</v>
      </c>
      <c r="AF39" s="19" t="s">
        <v>139</v>
      </c>
      <c r="AG39" s="25" t="s">
        <v>103</v>
      </c>
      <c r="AH39" s="45">
        <v>0.8</v>
      </c>
      <c r="AI39" s="27" t="s">
        <v>99</v>
      </c>
    </row>
    <row r="40" spans="1:40">
      <c r="A40" s="356" t="s">
        <v>110</v>
      </c>
      <c r="B40" s="357"/>
      <c r="C40" s="358"/>
      <c r="D40" s="29" t="s">
        <v>93</v>
      </c>
      <c r="E40" s="29" t="s">
        <v>103</v>
      </c>
      <c r="F40" s="29" t="s">
        <v>95</v>
      </c>
      <c r="G40" s="29" t="s">
        <v>112</v>
      </c>
      <c r="H40" s="29" t="s">
        <v>95</v>
      </c>
      <c r="I40" s="29" t="s">
        <v>96</v>
      </c>
      <c r="J40" s="29" t="s">
        <v>93</v>
      </c>
      <c r="K40" s="29" t="s">
        <v>97</v>
      </c>
      <c r="L40" s="29" t="s">
        <v>93</v>
      </c>
      <c r="M40" s="29" t="s">
        <v>93</v>
      </c>
      <c r="N40" s="29" t="s">
        <v>99</v>
      </c>
      <c r="O40" s="29" t="s">
        <v>97</v>
      </c>
      <c r="P40" s="29" t="s">
        <v>113</v>
      </c>
      <c r="Q40" s="29" t="s">
        <v>97</v>
      </c>
      <c r="R40" s="29" t="s">
        <v>94</v>
      </c>
      <c r="S40" s="29" t="s">
        <v>97</v>
      </c>
      <c r="T40" s="29" t="s">
        <v>97</v>
      </c>
      <c r="U40" s="29" t="s">
        <v>97</v>
      </c>
      <c r="V40" s="29" t="s">
        <v>97</v>
      </c>
      <c r="W40" s="29" t="s">
        <v>95</v>
      </c>
      <c r="X40" s="29" t="s">
        <v>93</v>
      </c>
      <c r="Y40" s="29" t="s">
        <v>95</v>
      </c>
      <c r="Z40" s="29" t="s">
        <v>100</v>
      </c>
      <c r="AA40" s="29" t="s">
        <v>114</v>
      </c>
      <c r="AB40" s="29" t="s">
        <v>96</v>
      </c>
      <c r="AC40" s="29" t="s">
        <v>97</v>
      </c>
      <c r="AD40" s="29" t="s">
        <v>94</v>
      </c>
      <c r="AE40" s="29" t="s">
        <v>102</v>
      </c>
      <c r="AF40" s="29" t="s">
        <v>102</v>
      </c>
      <c r="AG40" s="29" t="s">
        <v>103</v>
      </c>
      <c r="AH40" s="29" t="s">
        <v>99</v>
      </c>
      <c r="AI40" s="31" t="s">
        <v>99</v>
      </c>
    </row>
    <row r="41" spans="1:40">
      <c r="A41" s="359" t="s">
        <v>115</v>
      </c>
      <c r="B41" s="360"/>
      <c r="C41" s="361"/>
      <c r="D41" s="39">
        <f t="shared" ref="D41:AI41" si="17">(IF((MID(D39,1,1))="&lt;",MID(D39,2,6),D39))/(IF((MID(D40,1,1))="&lt;",MID(D40,2,6),D40))</f>
        <v>1</v>
      </c>
      <c r="E41" s="32">
        <f t="shared" si="17"/>
        <v>10.5</v>
      </c>
      <c r="F41" s="32">
        <f t="shared" si="17"/>
        <v>1</v>
      </c>
      <c r="G41" s="32">
        <f t="shared" si="17"/>
        <v>1</v>
      </c>
      <c r="H41" s="32">
        <f t="shared" si="17"/>
        <v>6</v>
      </c>
      <c r="I41" s="32">
        <f t="shared" si="17"/>
        <v>1</v>
      </c>
      <c r="J41" s="32">
        <f t="shared" si="17"/>
        <v>1</v>
      </c>
      <c r="K41" s="32">
        <f t="shared" si="17"/>
        <v>1</v>
      </c>
      <c r="L41" s="32">
        <f t="shared" si="17"/>
        <v>1.2</v>
      </c>
      <c r="M41" s="32">
        <f t="shared" si="17"/>
        <v>1</v>
      </c>
      <c r="N41" s="32">
        <f t="shared" si="17"/>
        <v>1</v>
      </c>
      <c r="O41" s="32">
        <f t="shared" si="17"/>
        <v>1</v>
      </c>
      <c r="P41" s="32">
        <f t="shared" si="17"/>
        <v>1</v>
      </c>
      <c r="Q41" s="32">
        <f t="shared" si="17"/>
        <v>1</v>
      </c>
      <c r="R41" s="32">
        <f t="shared" si="17"/>
        <v>1E-3</v>
      </c>
      <c r="S41" s="32">
        <f t="shared" si="17"/>
        <v>1</v>
      </c>
      <c r="T41" s="32">
        <f t="shared" si="17"/>
        <v>2.4</v>
      </c>
      <c r="U41" s="32">
        <f t="shared" si="17"/>
        <v>1</v>
      </c>
      <c r="V41" s="32">
        <f t="shared" si="17"/>
        <v>1</v>
      </c>
      <c r="W41" s="32">
        <f t="shared" si="17"/>
        <v>1</v>
      </c>
      <c r="X41" s="32">
        <f t="shared" si="17"/>
        <v>20.2</v>
      </c>
      <c r="Y41" s="32">
        <f t="shared" si="17"/>
        <v>1</v>
      </c>
      <c r="Z41" s="32">
        <f t="shared" si="17"/>
        <v>1</v>
      </c>
      <c r="AA41" s="32">
        <f t="shared" si="17"/>
        <v>1</v>
      </c>
      <c r="AB41" s="32">
        <f t="shared" si="17"/>
        <v>1</v>
      </c>
      <c r="AC41" s="32">
        <f t="shared" si="17"/>
        <v>1</v>
      </c>
      <c r="AD41" s="32">
        <f t="shared" si="17"/>
        <v>1</v>
      </c>
      <c r="AE41" s="32">
        <f t="shared" si="17"/>
        <v>1</v>
      </c>
      <c r="AF41" s="32">
        <f t="shared" si="17"/>
        <v>3.5</v>
      </c>
      <c r="AG41" s="32">
        <f t="shared" si="17"/>
        <v>1</v>
      </c>
      <c r="AH41" s="32">
        <f t="shared" si="17"/>
        <v>8</v>
      </c>
      <c r="AI41" s="41">
        <f t="shared" si="17"/>
        <v>1</v>
      </c>
    </row>
    <row r="42" spans="1:40" s="14" customFormat="1" ht="51">
      <c r="A42" s="362" t="s">
        <v>104</v>
      </c>
      <c r="B42" s="363"/>
      <c r="C42" s="364"/>
      <c r="D42" s="202" t="s">
        <v>156</v>
      </c>
      <c r="E42" s="202" t="s">
        <v>155</v>
      </c>
      <c r="F42" s="202" t="s">
        <v>156</v>
      </c>
      <c r="G42" s="202" t="s">
        <v>156</v>
      </c>
      <c r="H42" s="204" t="s">
        <v>155</v>
      </c>
      <c r="I42" s="202" t="s">
        <v>156</v>
      </c>
      <c r="J42" s="202" t="s">
        <v>156</v>
      </c>
      <c r="K42" s="202" t="s">
        <v>156</v>
      </c>
      <c r="L42" s="202" t="s">
        <v>156</v>
      </c>
      <c r="M42" s="202" t="s">
        <v>156</v>
      </c>
      <c r="N42" s="202" t="s">
        <v>156</v>
      </c>
      <c r="O42" s="202" t="s">
        <v>156</v>
      </c>
      <c r="P42" s="202" t="s">
        <v>156</v>
      </c>
      <c r="Q42" s="202" t="s">
        <v>156</v>
      </c>
      <c r="R42" s="202" t="s">
        <v>156</v>
      </c>
      <c r="S42" s="202" t="s">
        <v>156</v>
      </c>
      <c r="T42" s="202" t="s">
        <v>156</v>
      </c>
      <c r="U42" s="202" t="s">
        <v>156</v>
      </c>
      <c r="V42" s="202" t="s">
        <v>156</v>
      </c>
      <c r="W42" s="202" t="s">
        <v>156</v>
      </c>
      <c r="X42" s="204" t="s">
        <v>155</v>
      </c>
      <c r="Y42" s="202" t="s">
        <v>156</v>
      </c>
      <c r="Z42" s="202" t="s">
        <v>156</v>
      </c>
      <c r="AA42" s="202" t="s">
        <v>156</v>
      </c>
      <c r="AB42" s="202" t="s">
        <v>156</v>
      </c>
      <c r="AC42" s="202" t="s">
        <v>156</v>
      </c>
      <c r="AD42" s="202" t="s">
        <v>156</v>
      </c>
      <c r="AE42" s="202" t="s">
        <v>156</v>
      </c>
      <c r="AF42" s="202" t="s">
        <v>156</v>
      </c>
      <c r="AG42" s="202" t="s">
        <v>156</v>
      </c>
      <c r="AH42" s="206" t="s">
        <v>155</v>
      </c>
      <c r="AI42" s="46" t="s">
        <v>156</v>
      </c>
      <c r="AJ42" s="13"/>
      <c r="AK42" s="13"/>
      <c r="AL42" s="13"/>
      <c r="AM42" s="13"/>
      <c r="AN42" s="13"/>
    </row>
    <row r="43" spans="1:40" s="6" customFormat="1">
      <c r="A43" s="365" t="s">
        <v>106</v>
      </c>
      <c r="B43" s="366"/>
      <c r="C43" s="367"/>
      <c r="D43" s="7" t="s">
        <v>107</v>
      </c>
      <c r="E43" s="7" t="s">
        <v>107</v>
      </c>
      <c r="F43" s="201" t="s">
        <v>107</v>
      </c>
      <c r="G43" s="201" t="s">
        <v>107</v>
      </c>
      <c r="H43" s="203" t="s">
        <v>107</v>
      </c>
      <c r="I43" s="201" t="s">
        <v>107</v>
      </c>
      <c r="J43" s="201" t="s">
        <v>107</v>
      </c>
      <c r="K43" s="201" t="s">
        <v>107</v>
      </c>
      <c r="L43" s="201" t="s">
        <v>107</v>
      </c>
      <c r="M43" s="201" t="s">
        <v>107</v>
      </c>
      <c r="N43" s="201" t="s">
        <v>107</v>
      </c>
      <c r="O43" s="201" t="s">
        <v>107</v>
      </c>
      <c r="P43" s="201" t="s">
        <v>107</v>
      </c>
      <c r="Q43" s="201" t="s">
        <v>107</v>
      </c>
      <c r="R43" s="201" t="s">
        <v>107</v>
      </c>
      <c r="S43" s="201" t="s">
        <v>107</v>
      </c>
      <c r="T43" s="201" t="s">
        <v>107</v>
      </c>
      <c r="U43" s="201" t="s">
        <v>107</v>
      </c>
      <c r="V43" s="201" t="s">
        <v>107</v>
      </c>
      <c r="W43" s="201" t="s">
        <v>107</v>
      </c>
      <c r="X43" s="203" t="s">
        <v>107</v>
      </c>
      <c r="Y43" s="201" t="s">
        <v>107</v>
      </c>
      <c r="Z43" s="201" t="s">
        <v>107</v>
      </c>
      <c r="AA43" s="201" t="s">
        <v>107</v>
      </c>
      <c r="AB43" s="201" t="s">
        <v>107</v>
      </c>
      <c r="AC43" s="201" t="s">
        <v>107</v>
      </c>
      <c r="AD43" s="201" t="s">
        <v>107</v>
      </c>
      <c r="AE43" s="201" t="s">
        <v>107</v>
      </c>
      <c r="AF43" s="201" t="s">
        <v>107</v>
      </c>
      <c r="AG43" s="201" t="s">
        <v>107</v>
      </c>
      <c r="AH43" s="203" t="s">
        <v>107</v>
      </c>
      <c r="AI43" s="8" t="s">
        <v>107</v>
      </c>
      <c r="AJ43" s="12"/>
      <c r="AK43" s="12"/>
      <c r="AL43" s="12"/>
      <c r="AM43" s="12"/>
      <c r="AN43" s="12"/>
    </row>
    <row r="44" spans="1:40" ht="26.25" thickBot="1">
      <c r="A44" s="368" t="s">
        <v>108</v>
      </c>
      <c r="B44" s="369"/>
      <c r="C44" s="370"/>
      <c r="D44" s="17" t="s">
        <v>157</v>
      </c>
      <c r="E44" s="205" t="s">
        <v>158</v>
      </c>
      <c r="F44" s="17" t="s">
        <v>157</v>
      </c>
      <c r="G44" s="17" t="s">
        <v>157</v>
      </c>
      <c r="H44" s="205" t="s">
        <v>158</v>
      </c>
      <c r="I44" s="17" t="s">
        <v>157</v>
      </c>
      <c r="J44" s="17" t="s">
        <v>157</v>
      </c>
      <c r="K44" s="17" t="s">
        <v>157</v>
      </c>
      <c r="L44" s="17" t="s">
        <v>157</v>
      </c>
      <c r="M44" s="17" t="s">
        <v>157</v>
      </c>
      <c r="N44" s="17" t="s">
        <v>157</v>
      </c>
      <c r="O44" s="17" t="s">
        <v>157</v>
      </c>
      <c r="P44" s="17" t="s">
        <v>157</v>
      </c>
      <c r="Q44" s="17" t="s">
        <v>157</v>
      </c>
      <c r="R44" s="17" t="s">
        <v>157</v>
      </c>
      <c r="S44" s="17" t="s">
        <v>157</v>
      </c>
      <c r="T44" s="17" t="s">
        <v>157</v>
      </c>
      <c r="U44" s="17" t="s">
        <v>157</v>
      </c>
      <c r="V44" s="17" t="s">
        <v>157</v>
      </c>
      <c r="W44" s="17" t="s">
        <v>157</v>
      </c>
      <c r="X44" s="205" t="s">
        <v>158</v>
      </c>
      <c r="Y44" s="17" t="s">
        <v>157</v>
      </c>
      <c r="Z44" s="17" t="s">
        <v>157</v>
      </c>
      <c r="AA44" s="17" t="s">
        <v>157</v>
      </c>
      <c r="AB44" s="17" t="s">
        <v>157</v>
      </c>
      <c r="AC44" s="17" t="s">
        <v>157</v>
      </c>
      <c r="AD44" s="17" t="s">
        <v>157</v>
      </c>
      <c r="AE44" s="17" t="s">
        <v>157</v>
      </c>
      <c r="AF44" s="17" t="s">
        <v>157</v>
      </c>
      <c r="AG44" s="17" t="s">
        <v>157</v>
      </c>
      <c r="AH44" s="205" t="s">
        <v>158</v>
      </c>
      <c r="AI44" s="94" t="s">
        <v>157</v>
      </c>
      <c r="AJ44" s="5"/>
      <c r="AK44" s="5"/>
      <c r="AL44" s="5"/>
      <c r="AM44" s="5"/>
      <c r="AN44" s="5"/>
    </row>
    <row r="45" spans="1:40">
      <c r="A45" s="2" t="s">
        <v>116</v>
      </c>
      <c r="B45" s="9">
        <v>40379</v>
      </c>
      <c r="C45" s="3" t="s">
        <v>92</v>
      </c>
      <c r="D45" s="19" t="s">
        <v>93</v>
      </c>
      <c r="E45" s="25">
        <v>0.5</v>
      </c>
      <c r="F45" s="45" t="s">
        <v>95</v>
      </c>
      <c r="G45" s="25" t="s">
        <v>112</v>
      </c>
      <c r="H45" s="45">
        <v>0.03</v>
      </c>
      <c r="I45" s="25" t="s">
        <v>96</v>
      </c>
      <c r="J45" s="25" t="s">
        <v>93</v>
      </c>
      <c r="K45" s="25" t="s">
        <v>97</v>
      </c>
      <c r="L45" s="25" t="s">
        <v>93</v>
      </c>
      <c r="M45" s="19" t="s">
        <v>93</v>
      </c>
      <c r="N45" s="25" t="s">
        <v>99</v>
      </c>
      <c r="O45" s="19" t="s">
        <v>97</v>
      </c>
      <c r="P45" s="25" t="s">
        <v>113</v>
      </c>
      <c r="Q45" s="25" t="s">
        <v>97</v>
      </c>
      <c r="R45" s="25" t="s">
        <v>118</v>
      </c>
      <c r="S45" s="25" t="s">
        <v>97</v>
      </c>
      <c r="T45" s="45">
        <v>0.16</v>
      </c>
      <c r="U45" s="25" t="s">
        <v>97</v>
      </c>
      <c r="V45" s="25" t="s">
        <v>97</v>
      </c>
      <c r="W45" s="45" t="s">
        <v>95</v>
      </c>
      <c r="X45" s="19">
        <v>4.8000000000000001E-2</v>
      </c>
      <c r="Y45" s="25" t="s">
        <v>95</v>
      </c>
      <c r="Z45" s="19" t="s">
        <v>100</v>
      </c>
      <c r="AA45" s="25" t="s">
        <v>114</v>
      </c>
      <c r="AB45" s="25" t="s">
        <v>96</v>
      </c>
      <c r="AC45" s="25" t="s">
        <v>97</v>
      </c>
      <c r="AD45" s="25" t="s">
        <v>94</v>
      </c>
      <c r="AE45" s="25" t="s">
        <v>102</v>
      </c>
      <c r="AF45" s="19" t="s">
        <v>102</v>
      </c>
      <c r="AG45" s="25" t="s">
        <v>103</v>
      </c>
      <c r="AH45" s="45">
        <v>0.2</v>
      </c>
      <c r="AI45" s="27" t="s">
        <v>99</v>
      </c>
    </row>
    <row r="46" spans="1:40">
      <c r="A46" s="356" t="s">
        <v>110</v>
      </c>
      <c r="B46" s="357"/>
      <c r="C46" s="358"/>
      <c r="D46" s="29" t="s">
        <v>93</v>
      </c>
      <c r="E46" s="29" t="s">
        <v>103</v>
      </c>
      <c r="F46" s="29" t="s">
        <v>95</v>
      </c>
      <c r="G46" s="29" t="s">
        <v>112</v>
      </c>
      <c r="H46" s="29" t="s">
        <v>95</v>
      </c>
      <c r="I46" s="29" t="s">
        <v>96</v>
      </c>
      <c r="J46" s="29" t="s">
        <v>93</v>
      </c>
      <c r="K46" s="29" t="s">
        <v>97</v>
      </c>
      <c r="L46" s="29" t="s">
        <v>93</v>
      </c>
      <c r="M46" s="29" t="s">
        <v>93</v>
      </c>
      <c r="N46" s="29" t="s">
        <v>99</v>
      </c>
      <c r="O46" s="29" t="s">
        <v>97</v>
      </c>
      <c r="P46" s="29" t="s">
        <v>113</v>
      </c>
      <c r="Q46" s="29" t="s">
        <v>97</v>
      </c>
      <c r="R46" s="29" t="s">
        <v>94</v>
      </c>
      <c r="S46" s="29" t="s">
        <v>97</v>
      </c>
      <c r="T46" s="29" t="s">
        <v>97</v>
      </c>
      <c r="U46" s="29" t="s">
        <v>97</v>
      </c>
      <c r="V46" s="29" t="s">
        <v>97</v>
      </c>
      <c r="W46" s="29" t="s">
        <v>95</v>
      </c>
      <c r="X46" s="29" t="s">
        <v>93</v>
      </c>
      <c r="Y46" s="29" t="s">
        <v>95</v>
      </c>
      <c r="Z46" s="29" t="s">
        <v>100</v>
      </c>
      <c r="AA46" s="29" t="s">
        <v>114</v>
      </c>
      <c r="AB46" s="29" t="s">
        <v>96</v>
      </c>
      <c r="AC46" s="29" t="s">
        <v>97</v>
      </c>
      <c r="AD46" s="29" t="s">
        <v>94</v>
      </c>
      <c r="AE46" s="29" t="s">
        <v>102</v>
      </c>
      <c r="AF46" s="29" t="s">
        <v>102</v>
      </c>
      <c r="AG46" s="29" t="s">
        <v>103</v>
      </c>
      <c r="AH46" s="29" t="s">
        <v>99</v>
      </c>
      <c r="AI46" s="31" t="s">
        <v>99</v>
      </c>
    </row>
    <row r="47" spans="1:40">
      <c r="A47" s="359" t="s">
        <v>115</v>
      </c>
      <c r="B47" s="360"/>
      <c r="C47" s="361"/>
      <c r="D47" s="39">
        <f t="shared" ref="D47:X47" si="18">(IF((MID(D45,1,1))="&lt;",MID(D45,2,6),D45))/(IF((MID(D46,1,1))="&lt;",MID(D46,2,6),D46))</f>
        <v>1</v>
      </c>
      <c r="E47" s="32">
        <f t="shared" si="18"/>
        <v>2.5</v>
      </c>
      <c r="F47" s="32">
        <f t="shared" si="18"/>
        <v>1</v>
      </c>
      <c r="G47" s="32">
        <f t="shared" si="18"/>
        <v>1</v>
      </c>
      <c r="H47" s="32">
        <f t="shared" si="18"/>
        <v>1.5</v>
      </c>
      <c r="I47" s="32">
        <f t="shared" si="18"/>
        <v>1</v>
      </c>
      <c r="J47" s="32">
        <f t="shared" si="18"/>
        <v>1</v>
      </c>
      <c r="K47" s="32">
        <f t="shared" si="18"/>
        <v>1</v>
      </c>
      <c r="L47" s="32">
        <f t="shared" si="18"/>
        <v>1</v>
      </c>
      <c r="M47" s="32">
        <f t="shared" si="18"/>
        <v>1</v>
      </c>
      <c r="N47" s="32">
        <f t="shared" si="18"/>
        <v>1</v>
      </c>
      <c r="O47" s="32">
        <f t="shared" si="18"/>
        <v>1</v>
      </c>
      <c r="P47" s="32">
        <f t="shared" si="18"/>
        <v>1</v>
      </c>
      <c r="Q47" s="32">
        <f t="shared" si="18"/>
        <v>1</v>
      </c>
      <c r="R47" s="32">
        <f t="shared" si="18"/>
        <v>1E-3</v>
      </c>
      <c r="S47" s="32">
        <f t="shared" si="18"/>
        <v>1</v>
      </c>
      <c r="T47" s="32">
        <f t="shared" si="18"/>
        <v>3.1999999999999997</v>
      </c>
      <c r="U47" s="32">
        <f t="shared" si="18"/>
        <v>1</v>
      </c>
      <c r="V47" s="32">
        <f t="shared" si="18"/>
        <v>1</v>
      </c>
      <c r="W47" s="32">
        <f t="shared" si="18"/>
        <v>1</v>
      </c>
      <c r="X47" s="32">
        <f t="shared" si="18"/>
        <v>9.6</v>
      </c>
      <c r="Y47" s="32">
        <f t="shared" ref="Y47:AC47" si="19">(IF((MID(Y45,1,1))="&lt;",MID(Y45,2,6),Y45))/(IF((MID(Y46,1,1))="&lt;",MID(Y46,2,6),Y46))</f>
        <v>1</v>
      </c>
      <c r="Z47" s="32">
        <f t="shared" si="19"/>
        <v>1</v>
      </c>
      <c r="AA47" s="32">
        <f t="shared" si="19"/>
        <v>1</v>
      </c>
      <c r="AB47" s="32">
        <f t="shared" si="19"/>
        <v>1</v>
      </c>
      <c r="AC47" s="32">
        <f t="shared" si="19"/>
        <v>1</v>
      </c>
      <c r="AD47" s="32">
        <f t="shared" ref="AD47:AI47" si="20">(IF((MID(AD45,1,1))="&lt;",MID(AD45,2,6),AD45))/(IF((MID(AD46,1,1))="&lt;",MID(AD46,2,6),AD46))</f>
        <v>1</v>
      </c>
      <c r="AE47" s="32">
        <f t="shared" si="20"/>
        <v>1</v>
      </c>
      <c r="AF47" s="32">
        <f t="shared" si="20"/>
        <v>1</v>
      </c>
      <c r="AG47" s="32">
        <f t="shared" si="20"/>
        <v>1</v>
      </c>
      <c r="AH47" s="32">
        <f t="shared" si="20"/>
        <v>2</v>
      </c>
      <c r="AI47" s="41">
        <f t="shared" si="20"/>
        <v>1</v>
      </c>
    </row>
    <row r="48" spans="1:40" s="14" customFormat="1" ht="38.25">
      <c r="A48" s="362" t="s">
        <v>104</v>
      </c>
      <c r="B48" s="363"/>
      <c r="C48" s="364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42"/>
      <c r="P48" s="42"/>
      <c r="Q48" s="42"/>
      <c r="R48" s="42"/>
      <c r="S48" s="42"/>
      <c r="T48" s="42"/>
      <c r="U48" s="42"/>
      <c r="V48" s="42"/>
      <c r="W48" s="42"/>
      <c r="X48" s="209" t="s">
        <v>150</v>
      </c>
      <c r="Y48" s="42"/>
      <c r="Z48" s="42"/>
      <c r="AA48" s="42"/>
      <c r="AB48" s="42"/>
      <c r="AC48" s="42"/>
      <c r="AD48" s="42"/>
      <c r="AE48" s="42"/>
      <c r="AF48" s="42"/>
      <c r="AG48" s="42"/>
      <c r="AH48" s="16"/>
      <c r="AI48" s="46"/>
      <c r="AJ48" s="13"/>
      <c r="AK48" s="13"/>
      <c r="AL48" s="13"/>
      <c r="AM48" s="13"/>
      <c r="AN48" s="13"/>
    </row>
    <row r="49" spans="1:40" s="6" customFormat="1">
      <c r="A49" s="365" t="s">
        <v>106</v>
      </c>
      <c r="B49" s="366"/>
      <c r="C49" s="36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208" t="s">
        <v>107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8"/>
      <c r="AJ49" s="12"/>
      <c r="AK49" s="12"/>
      <c r="AL49" s="12"/>
      <c r="AM49" s="12"/>
      <c r="AN49" s="12"/>
    </row>
    <row r="50" spans="1:40" ht="15.75" thickBot="1">
      <c r="A50" s="368" t="s">
        <v>108</v>
      </c>
      <c r="B50" s="369"/>
      <c r="C50" s="370"/>
      <c r="D50" s="36"/>
      <c r="E50" s="18"/>
      <c r="F50" s="37"/>
      <c r="G50" s="37"/>
      <c r="H50" s="17"/>
      <c r="I50" s="36"/>
      <c r="J50" s="37"/>
      <c r="K50" s="36"/>
      <c r="L50" s="36"/>
      <c r="M50" s="37"/>
      <c r="N50" s="37"/>
      <c r="O50" s="47"/>
      <c r="P50" s="47"/>
      <c r="Q50" s="47"/>
      <c r="R50" s="47"/>
      <c r="S50" s="47"/>
      <c r="T50" s="47"/>
      <c r="U50" s="47"/>
      <c r="V50" s="47"/>
      <c r="W50" s="47"/>
      <c r="X50" s="210" t="s">
        <v>146</v>
      </c>
      <c r="Y50" s="47"/>
      <c r="Z50" s="47"/>
      <c r="AA50" s="47"/>
      <c r="AB50" s="47"/>
      <c r="AC50" s="47"/>
      <c r="AD50" s="47"/>
      <c r="AE50" s="47"/>
      <c r="AF50" s="47"/>
      <c r="AG50" s="47"/>
      <c r="AH50" s="17"/>
      <c r="AI50" s="48"/>
      <c r="AJ50" s="5"/>
      <c r="AK50" s="5"/>
      <c r="AL50" s="5"/>
      <c r="AM50" s="5"/>
      <c r="AN50" s="5"/>
    </row>
    <row r="51" spans="1:40">
      <c r="A51" s="2" t="s">
        <v>141</v>
      </c>
      <c r="B51" s="9">
        <v>40393</v>
      </c>
      <c r="C51" s="3" t="s">
        <v>92</v>
      </c>
      <c r="D51" s="19" t="s">
        <v>93</v>
      </c>
      <c r="E51" s="25">
        <v>0.4</v>
      </c>
      <c r="F51" s="45" t="s">
        <v>95</v>
      </c>
      <c r="G51" s="25" t="s">
        <v>112</v>
      </c>
      <c r="H51" s="45">
        <v>0.03</v>
      </c>
      <c r="I51" s="25" t="s">
        <v>96</v>
      </c>
      <c r="J51" s="25" t="s">
        <v>93</v>
      </c>
      <c r="K51" s="25" t="s">
        <v>97</v>
      </c>
      <c r="L51" s="25" t="s">
        <v>93</v>
      </c>
      <c r="M51" s="19" t="s">
        <v>93</v>
      </c>
      <c r="N51" s="25" t="s">
        <v>99</v>
      </c>
      <c r="O51" s="19" t="s">
        <v>97</v>
      </c>
      <c r="P51" s="25" t="s">
        <v>113</v>
      </c>
      <c r="Q51" s="25" t="s">
        <v>97</v>
      </c>
      <c r="R51" s="25" t="s">
        <v>118</v>
      </c>
      <c r="S51" s="25" t="s">
        <v>97</v>
      </c>
      <c r="T51" s="45">
        <v>7.0000000000000007E-2</v>
      </c>
      <c r="U51" s="25" t="s">
        <v>97</v>
      </c>
      <c r="V51" s="25" t="s">
        <v>97</v>
      </c>
      <c r="W51" s="45" t="s">
        <v>95</v>
      </c>
      <c r="X51" s="19">
        <v>4.5999999999999999E-2</v>
      </c>
      <c r="Y51" s="25" t="s">
        <v>95</v>
      </c>
      <c r="Z51" s="19" t="s">
        <v>100</v>
      </c>
      <c r="AA51" s="25" t="s">
        <v>114</v>
      </c>
      <c r="AB51" s="25" t="s">
        <v>96</v>
      </c>
      <c r="AC51" s="25">
        <v>0.06</v>
      </c>
      <c r="AD51" s="25" t="s">
        <v>94</v>
      </c>
      <c r="AE51" s="25" t="s">
        <v>102</v>
      </c>
      <c r="AF51" s="19">
        <v>5.0000000000000001E-3</v>
      </c>
      <c r="AG51" s="25" t="s">
        <v>103</v>
      </c>
      <c r="AH51" s="45">
        <v>0.3</v>
      </c>
      <c r="AI51" s="27" t="s">
        <v>99</v>
      </c>
    </row>
    <row r="52" spans="1:40">
      <c r="A52" s="356" t="s">
        <v>110</v>
      </c>
      <c r="B52" s="357"/>
      <c r="C52" s="358"/>
      <c r="D52" s="29" t="s">
        <v>93</v>
      </c>
      <c r="E52" s="29" t="s">
        <v>103</v>
      </c>
      <c r="F52" s="29" t="s">
        <v>95</v>
      </c>
      <c r="G52" s="29" t="s">
        <v>112</v>
      </c>
      <c r="H52" s="29" t="s">
        <v>95</v>
      </c>
      <c r="I52" s="29" t="s">
        <v>96</v>
      </c>
      <c r="J52" s="29" t="s">
        <v>93</v>
      </c>
      <c r="K52" s="29" t="s">
        <v>97</v>
      </c>
      <c r="L52" s="29" t="s">
        <v>93</v>
      </c>
      <c r="M52" s="29" t="s">
        <v>93</v>
      </c>
      <c r="N52" s="29" t="s">
        <v>99</v>
      </c>
      <c r="O52" s="29" t="s">
        <v>97</v>
      </c>
      <c r="P52" s="29" t="s">
        <v>113</v>
      </c>
      <c r="Q52" s="29" t="s">
        <v>97</v>
      </c>
      <c r="R52" s="29" t="s">
        <v>94</v>
      </c>
      <c r="S52" s="29" t="s">
        <v>97</v>
      </c>
      <c r="T52" s="29" t="s">
        <v>97</v>
      </c>
      <c r="U52" s="29" t="s">
        <v>97</v>
      </c>
      <c r="V52" s="29" t="s">
        <v>97</v>
      </c>
      <c r="W52" s="29" t="s">
        <v>95</v>
      </c>
      <c r="X52" s="29" t="s">
        <v>93</v>
      </c>
      <c r="Y52" s="29" t="s">
        <v>95</v>
      </c>
      <c r="Z52" s="29" t="s">
        <v>100</v>
      </c>
      <c r="AA52" s="29" t="s">
        <v>114</v>
      </c>
      <c r="AB52" s="29" t="s">
        <v>96</v>
      </c>
      <c r="AC52" s="29" t="s">
        <v>97</v>
      </c>
      <c r="AD52" s="29" t="s">
        <v>94</v>
      </c>
      <c r="AE52" s="29" t="s">
        <v>102</v>
      </c>
      <c r="AF52" s="29" t="s">
        <v>102</v>
      </c>
      <c r="AG52" s="29" t="s">
        <v>103</v>
      </c>
      <c r="AH52" s="29" t="s">
        <v>99</v>
      </c>
      <c r="AI52" s="31" t="s">
        <v>99</v>
      </c>
    </row>
    <row r="53" spans="1:40">
      <c r="A53" s="359" t="s">
        <v>115</v>
      </c>
      <c r="B53" s="360"/>
      <c r="C53" s="361"/>
      <c r="D53" s="39">
        <f t="shared" ref="D53:X53" si="21">(IF((MID(D51,1,1))="&lt;",MID(D51,2,6),D51))/(IF((MID(D52,1,1))="&lt;",MID(D52,2,6),D52))</f>
        <v>1</v>
      </c>
      <c r="E53" s="32">
        <f t="shared" si="21"/>
        <v>2</v>
      </c>
      <c r="F53" s="32">
        <f t="shared" si="21"/>
        <v>1</v>
      </c>
      <c r="G53" s="32">
        <f t="shared" si="21"/>
        <v>1</v>
      </c>
      <c r="H53" s="32">
        <f t="shared" si="21"/>
        <v>1.5</v>
      </c>
      <c r="I53" s="32">
        <f t="shared" si="21"/>
        <v>1</v>
      </c>
      <c r="J53" s="32">
        <f t="shared" si="21"/>
        <v>1</v>
      </c>
      <c r="K53" s="32">
        <f t="shared" si="21"/>
        <v>1</v>
      </c>
      <c r="L53" s="32">
        <f t="shared" si="21"/>
        <v>1</v>
      </c>
      <c r="M53" s="32">
        <f t="shared" si="21"/>
        <v>1</v>
      </c>
      <c r="N53" s="32">
        <f t="shared" si="21"/>
        <v>1</v>
      </c>
      <c r="O53" s="32">
        <f t="shared" si="21"/>
        <v>1</v>
      </c>
      <c r="P53" s="32">
        <f t="shared" si="21"/>
        <v>1</v>
      </c>
      <c r="Q53" s="32">
        <f t="shared" si="21"/>
        <v>1</v>
      </c>
      <c r="R53" s="32">
        <f t="shared" si="21"/>
        <v>1E-3</v>
      </c>
      <c r="S53" s="32">
        <f t="shared" si="21"/>
        <v>1</v>
      </c>
      <c r="T53" s="32">
        <f t="shared" si="21"/>
        <v>1.4000000000000001</v>
      </c>
      <c r="U53" s="32">
        <f t="shared" si="21"/>
        <v>1</v>
      </c>
      <c r="V53" s="32">
        <f t="shared" si="21"/>
        <v>1</v>
      </c>
      <c r="W53" s="32">
        <f t="shared" si="21"/>
        <v>1</v>
      </c>
      <c r="X53" s="32">
        <f t="shared" si="21"/>
        <v>9.1999999999999993</v>
      </c>
      <c r="Y53" s="32">
        <f t="shared" ref="Y53:AC53" si="22">(IF((MID(Y51,1,1))="&lt;",MID(Y51,2,6),Y51))/(IF((MID(Y52,1,1))="&lt;",MID(Y52,2,6),Y52))</f>
        <v>1</v>
      </c>
      <c r="Z53" s="32">
        <f t="shared" si="22"/>
        <v>1</v>
      </c>
      <c r="AA53" s="32">
        <f t="shared" si="22"/>
        <v>1</v>
      </c>
      <c r="AB53" s="32">
        <f t="shared" si="22"/>
        <v>1</v>
      </c>
      <c r="AC53" s="32">
        <f t="shared" si="22"/>
        <v>1.2</v>
      </c>
      <c r="AD53" s="32">
        <f t="shared" ref="AD53:AI53" si="23">(IF((MID(AD51,1,1))="&lt;",MID(AD51,2,6),AD51))/(IF((MID(AD52,1,1))="&lt;",MID(AD52,2,6),AD52))</f>
        <v>1</v>
      </c>
      <c r="AE53" s="32">
        <f t="shared" si="23"/>
        <v>1</v>
      </c>
      <c r="AF53" s="32">
        <f t="shared" si="23"/>
        <v>2.5</v>
      </c>
      <c r="AG53" s="32">
        <f t="shared" si="23"/>
        <v>1</v>
      </c>
      <c r="AH53" s="32">
        <f t="shared" si="23"/>
        <v>2.9999999999999996</v>
      </c>
      <c r="AI53" s="41">
        <f t="shared" si="23"/>
        <v>1</v>
      </c>
    </row>
    <row r="54" spans="1:40" s="14" customFormat="1" ht="38.25">
      <c r="A54" s="362" t="s">
        <v>104</v>
      </c>
      <c r="B54" s="363"/>
      <c r="C54" s="364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2"/>
      <c r="P54" s="42"/>
      <c r="Q54" s="42"/>
      <c r="R54" s="42"/>
      <c r="S54" s="42"/>
      <c r="T54" s="42"/>
      <c r="U54" s="42"/>
      <c r="V54" s="42"/>
      <c r="W54" s="42"/>
      <c r="X54" s="212" t="s">
        <v>150</v>
      </c>
      <c r="Y54" s="42"/>
      <c r="Z54" s="42"/>
      <c r="AA54" s="42"/>
      <c r="AB54" s="42"/>
      <c r="AC54" s="42"/>
      <c r="AD54" s="42"/>
      <c r="AE54" s="42"/>
      <c r="AF54" s="42"/>
      <c r="AG54" s="42"/>
      <c r="AH54" s="16"/>
      <c r="AI54" s="46"/>
      <c r="AJ54" s="13"/>
      <c r="AK54" s="13"/>
      <c r="AL54" s="13"/>
      <c r="AM54" s="13"/>
      <c r="AN54" s="13"/>
    </row>
    <row r="55" spans="1:40" s="6" customFormat="1">
      <c r="A55" s="365" t="s">
        <v>106</v>
      </c>
      <c r="B55" s="366"/>
      <c r="C55" s="36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211" t="s">
        <v>107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8"/>
      <c r="AJ55" s="12"/>
      <c r="AK55" s="12"/>
      <c r="AL55" s="12"/>
      <c r="AM55" s="12"/>
      <c r="AN55" s="12"/>
    </row>
    <row r="56" spans="1:40" ht="15.75" thickBot="1">
      <c r="A56" s="368" t="s">
        <v>108</v>
      </c>
      <c r="B56" s="369"/>
      <c r="C56" s="370"/>
      <c r="D56" s="36"/>
      <c r="E56" s="18"/>
      <c r="F56" s="37"/>
      <c r="G56" s="37"/>
      <c r="H56" s="17"/>
      <c r="I56" s="36"/>
      <c r="J56" s="37"/>
      <c r="K56" s="36"/>
      <c r="L56" s="36"/>
      <c r="M56" s="37"/>
      <c r="N56" s="37"/>
      <c r="O56" s="47"/>
      <c r="P56" s="47"/>
      <c r="Q56" s="47"/>
      <c r="R56" s="47"/>
      <c r="S56" s="47"/>
      <c r="T56" s="47"/>
      <c r="U56" s="47"/>
      <c r="V56" s="47"/>
      <c r="W56" s="47"/>
      <c r="X56" s="213" t="s">
        <v>146</v>
      </c>
      <c r="Y56" s="47"/>
      <c r="Z56" s="47"/>
      <c r="AA56" s="47"/>
      <c r="AB56" s="47"/>
      <c r="AC56" s="47"/>
      <c r="AD56" s="47"/>
      <c r="AE56" s="47"/>
      <c r="AF56" s="47"/>
      <c r="AG56" s="47"/>
      <c r="AH56" s="17"/>
      <c r="AI56" s="48"/>
      <c r="AJ56" s="5"/>
      <c r="AK56" s="5"/>
      <c r="AL56" s="5"/>
      <c r="AM56" s="5"/>
      <c r="AN56" s="5"/>
    </row>
    <row r="57" spans="1:40">
      <c r="A57" s="2" t="s">
        <v>127</v>
      </c>
      <c r="B57" s="9">
        <v>40400</v>
      </c>
      <c r="C57" s="3" t="s">
        <v>92</v>
      </c>
      <c r="D57" s="19" t="s">
        <v>93</v>
      </c>
      <c r="E57" s="25">
        <v>1.5</v>
      </c>
      <c r="F57" s="45" t="s">
        <v>95</v>
      </c>
      <c r="G57" s="25" t="s">
        <v>112</v>
      </c>
      <c r="H57" s="45">
        <v>0.11</v>
      </c>
      <c r="I57" s="25" t="s">
        <v>96</v>
      </c>
      <c r="J57" s="25">
        <v>8.9999999999999993E-3</v>
      </c>
      <c r="K57" s="25" t="s">
        <v>97</v>
      </c>
      <c r="L57" s="25" t="s">
        <v>93</v>
      </c>
      <c r="M57" s="19" t="s">
        <v>93</v>
      </c>
      <c r="N57" s="25" t="s">
        <v>99</v>
      </c>
      <c r="O57" s="19">
        <v>0.15</v>
      </c>
      <c r="P57" s="25">
        <v>2</v>
      </c>
      <c r="Q57" s="25" t="s">
        <v>97</v>
      </c>
      <c r="R57" s="25" t="s">
        <v>118</v>
      </c>
      <c r="S57" s="25" t="s">
        <v>97</v>
      </c>
      <c r="T57" s="45">
        <v>0.55000000000000004</v>
      </c>
      <c r="U57" s="25" t="s">
        <v>97</v>
      </c>
      <c r="V57" s="25" t="s">
        <v>97</v>
      </c>
      <c r="W57" s="45">
        <v>0.35</v>
      </c>
      <c r="X57" s="19">
        <v>0.23499999999999999</v>
      </c>
      <c r="Y57" s="25" t="s">
        <v>95</v>
      </c>
      <c r="Z57" s="19" t="s">
        <v>100</v>
      </c>
      <c r="AA57" s="25" t="s">
        <v>114</v>
      </c>
      <c r="AB57" s="25" t="s">
        <v>96</v>
      </c>
      <c r="AC57" s="25">
        <v>0.1</v>
      </c>
      <c r="AD57" s="25" t="s">
        <v>94</v>
      </c>
      <c r="AE57" s="25" t="s">
        <v>102</v>
      </c>
      <c r="AF57" s="19">
        <v>6.0000000000000001E-3</v>
      </c>
      <c r="AG57" s="25" t="s">
        <v>103</v>
      </c>
      <c r="AH57" s="45">
        <v>2.1</v>
      </c>
      <c r="AI57" s="27" t="s">
        <v>99</v>
      </c>
    </row>
    <row r="58" spans="1:40">
      <c r="A58" s="356" t="s">
        <v>110</v>
      </c>
      <c r="B58" s="357"/>
      <c r="C58" s="358"/>
      <c r="D58" s="29" t="s">
        <v>93</v>
      </c>
      <c r="E58" s="29" t="s">
        <v>103</v>
      </c>
      <c r="F58" s="29" t="s">
        <v>95</v>
      </c>
      <c r="G58" s="29" t="s">
        <v>112</v>
      </c>
      <c r="H58" s="29" t="s">
        <v>95</v>
      </c>
      <c r="I58" s="29" t="s">
        <v>96</v>
      </c>
      <c r="J58" s="29" t="s">
        <v>93</v>
      </c>
      <c r="K58" s="29" t="s">
        <v>97</v>
      </c>
      <c r="L58" s="29" t="s">
        <v>93</v>
      </c>
      <c r="M58" s="29" t="s">
        <v>93</v>
      </c>
      <c r="N58" s="29" t="s">
        <v>99</v>
      </c>
      <c r="O58" s="29" t="s">
        <v>97</v>
      </c>
      <c r="P58" s="29" t="s">
        <v>113</v>
      </c>
      <c r="Q58" s="29" t="s">
        <v>97</v>
      </c>
      <c r="R58" s="29" t="s">
        <v>94</v>
      </c>
      <c r="S58" s="29" t="s">
        <v>97</v>
      </c>
      <c r="T58" s="29" t="s">
        <v>97</v>
      </c>
      <c r="U58" s="29" t="s">
        <v>97</v>
      </c>
      <c r="V58" s="29" t="s">
        <v>97</v>
      </c>
      <c r="W58" s="29" t="s">
        <v>95</v>
      </c>
      <c r="X58" s="29" t="s">
        <v>93</v>
      </c>
      <c r="Y58" s="29" t="s">
        <v>95</v>
      </c>
      <c r="Z58" s="29" t="s">
        <v>100</v>
      </c>
      <c r="AA58" s="29" t="s">
        <v>114</v>
      </c>
      <c r="AB58" s="29" t="s">
        <v>96</v>
      </c>
      <c r="AC58" s="29" t="s">
        <v>97</v>
      </c>
      <c r="AD58" s="29" t="s">
        <v>94</v>
      </c>
      <c r="AE58" s="29" t="s">
        <v>102</v>
      </c>
      <c r="AF58" s="29" t="s">
        <v>102</v>
      </c>
      <c r="AG58" s="29" t="s">
        <v>103</v>
      </c>
      <c r="AH58" s="29" t="s">
        <v>99</v>
      </c>
      <c r="AI58" s="31" t="s">
        <v>99</v>
      </c>
    </row>
    <row r="59" spans="1:40">
      <c r="A59" s="359" t="s">
        <v>115</v>
      </c>
      <c r="B59" s="360"/>
      <c r="C59" s="361"/>
      <c r="D59" s="39">
        <f t="shared" ref="D59:X59" si="24">(IF((MID(D57,1,1))="&lt;",MID(D57,2,6),D57))/(IF((MID(D58,1,1))="&lt;",MID(D58,2,6),D58))</f>
        <v>1</v>
      </c>
      <c r="E59" s="32">
        <f t="shared" si="24"/>
        <v>7.5</v>
      </c>
      <c r="F59" s="32">
        <f t="shared" si="24"/>
        <v>1</v>
      </c>
      <c r="G59" s="32">
        <f t="shared" si="24"/>
        <v>1</v>
      </c>
      <c r="H59" s="32">
        <f t="shared" si="24"/>
        <v>5.5</v>
      </c>
      <c r="I59" s="32">
        <f t="shared" si="24"/>
        <v>1</v>
      </c>
      <c r="J59" s="32">
        <f t="shared" si="24"/>
        <v>1.7999999999999998</v>
      </c>
      <c r="K59" s="32">
        <f t="shared" si="24"/>
        <v>1</v>
      </c>
      <c r="L59" s="32">
        <f t="shared" si="24"/>
        <v>1</v>
      </c>
      <c r="M59" s="32">
        <f t="shared" si="24"/>
        <v>1</v>
      </c>
      <c r="N59" s="32">
        <f t="shared" si="24"/>
        <v>1</v>
      </c>
      <c r="O59" s="32">
        <f t="shared" si="24"/>
        <v>2.9999999999999996</v>
      </c>
      <c r="P59" s="32">
        <f t="shared" si="24"/>
        <v>2</v>
      </c>
      <c r="Q59" s="32">
        <f t="shared" si="24"/>
        <v>1</v>
      </c>
      <c r="R59" s="32">
        <f t="shared" si="24"/>
        <v>1E-3</v>
      </c>
      <c r="S59" s="32">
        <f t="shared" si="24"/>
        <v>1</v>
      </c>
      <c r="T59" s="32">
        <f t="shared" si="24"/>
        <v>11</v>
      </c>
      <c r="U59" s="32">
        <f t="shared" si="24"/>
        <v>1</v>
      </c>
      <c r="V59" s="32">
        <f t="shared" si="24"/>
        <v>1</v>
      </c>
      <c r="W59" s="32">
        <f t="shared" si="24"/>
        <v>17.5</v>
      </c>
      <c r="X59" s="32">
        <f t="shared" si="24"/>
        <v>46.999999999999993</v>
      </c>
      <c r="Y59" s="32">
        <f t="shared" ref="Y59:AC59" si="25">(IF((MID(Y57,1,1))="&lt;",MID(Y57,2,6),Y57))/(IF((MID(Y58,1,1))="&lt;",MID(Y58,2,6),Y58))</f>
        <v>1</v>
      </c>
      <c r="Z59" s="32">
        <f t="shared" si="25"/>
        <v>1</v>
      </c>
      <c r="AA59" s="32">
        <f t="shared" si="25"/>
        <v>1</v>
      </c>
      <c r="AB59" s="32">
        <f t="shared" si="25"/>
        <v>1</v>
      </c>
      <c r="AC59" s="32">
        <f t="shared" si="25"/>
        <v>2</v>
      </c>
      <c r="AD59" s="32">
        <f t="shared" ref="AD59:AI59" si="26">(IF((MID(AD57,1,1))="&lt;",MID(AD57,2,6),AD57))/(IF((MID(AD58,1,1))="&lt;",MID(AD58,2,6),AD58))</f>
        <v>1</v>
      </c>
      <c r="AE59" s="32">
        <f t="shared" si="26"/>
        <v>1</v>
      </c>
      <c r="AF59" s="32">
        <f t="shared" si="26"/>
        <v>3</v>
      </c>
      <c r="AG59" s="32">
        <f t="shared" si="26"/>
        <v>1</v>
      </c>
      <c r="AH59" s="32">
        <f t="shared" si="26"/>
        <v>21</v>
      </c>
      <c r="AI59" s="41">
        <f t="shared" si="26"/>
        <v>1</v>
      </c>
    </row>
    <row r="60" spans="1:40" s="14" customFormat="1" ht="38.25">
      <c r="A60" s="362" t="s">
        <v>104</v>
      </c>
      <c r="B60" s="363"/>
      <c r="C60" s="364"/>
      <c r="D60" s="16"/>
      <c r="E60" s="215" t="s">
        <v>150</v>
      </c>
      <c r="F60" s="16"/>
      <c r="G60" s="16"/>
      <c r="H60" s="218" t="s">
        <v>150</v>
      </c>
      <c r="I60" s="16"/>
      <c r="J60" s="16"/>
      <c r="K60" s="16"/>
      <c r="L60" s="16"/>
      <c r="M60" s="16"/>
      <c r="N60" s="16"/>
      <c r="O60" s="42"/>
      <c r="P60" s="42"/>
      <c r="Q60" s="42"/>
      <c r="R60" s="42"/>
      <c r="S60" s="42"/>
      <c r="T60" s="221" t="s">
        <v>150</v>
      </c>
      <c r="U60" s="42"/>
      <c r="V60" s="42"/>
      <c r="W60" s="224" t="s">
        <v>150</v>
      </c>
      <c r="X60" s="227" t="s">
        <v>150</v>
      </c>
      <c r="Y60" s="42"/>
      <c r="Z60" s="42"/>
      <c r="AA60" s="42"/>
      <c r="AB60" s="42"/>
      <c r="AC60" s="42"/>
      <c r="AD60" s="42"/>
      <c r="AE60" s="42"/>
      <c r="AF60" s="42"/>
      <c r="AG60" s="42"/>
      <c r="AH60" s="230" t="s">
        <v>150</v>
      </c>
      <c r="AI60" s="46"/>
      <c r="AJ60" s="13"/>
      <c r="AK60" s="13"/>
      <c r="AL60" s="13"/>
      <c r="AM60" s="13"/>
      <c r="AN60" s="13"/>
    </row>
    <row r="61" spans="1:40" s="6" customFormat="1">
      <c r="A61" s="365" t="s">
        <v>106</v>
      </c>
      <c r="B61" s="366"/>
      <c r="C61" s="367"/>
      <c r="D61" s="7"/>
      <c r="E61" s="214" t="s">
        <v>107</v>
      </c>
      <c r="F61" s="7"/>
      <c r="G61" s="7"/>
      <c r="H61" s="217" t="s">
        <v>107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220" t="s">
        <v>107</v>
      </c>
      <c r="U61" s="7"/>
      <c r="V61" s="7"/>
      <c r="W61" s="223" t="s">
        <v>107</v>
      </c>
      <c r="X61" s="226" t="s">
        <v>107</v>
      </c>
      <c r="Y61" s="7"/>
      <c r="Z61" s="7"/>
      <c r="AA61" s="7"/>
      <c r="AB61" s="7"/>
      <c r="AC61" s="7"/>
      <c r="AD61" s="7"/>
      <c r="AE61" s="7"/>
      <c r="AF61" s="7"/>
      <c r="AG61" s="7"/>
      <c r="AH61" s="229" t="s">
        <v>107</v>
      </c>
      <c r="AI61" s="8"/>
      <c r="AJ61" s="12"/>
      <c r="AK61" s="12"/>
      <c r="AL61" s="12"/>
      <c r="AM61" s="12"/>
      <c r="AN61" s="12"/>
    </row>
    <row r="62" spans="1:40" ht="77.25" thickBot="1">
      <c r="A62" s="368" t="s">
        <v>108</v>
      </c>
      <c r="B62" s="369"/>
      <c r="C62" s="370"/>
      <c r="D62" s="36"/>
      <c r="E62" s="216" t="s">
        <v>146</v>
      </c>
      <c r="F62" s="37"/>
      <c r="G62" s="37"/>
      <c r="H62" s="219" t="s">
        <v>146</v>
      </c>
      <c r="I62" s="36"/>
      <c r="J62" s="37"/>
      <c r="K62" s="36"/>
      <c r="L62" s="36"/>
      <c r="M62" s="37"/>
      <c r="N62" s="37"/>
      <c r="O62" s="47"/>
      <c r="P62" s="47"/>
      <c r="Q62" s="47"/>
      <c r="R62" s="47"/>
      <c r="S62" s="47"/>
      <c r="T62" s="222" t="s">
        <v>146</v>
      </c>
      <c r="U62" s="47"/>
      <c r="V62" s="47"/>
      <c r="W62" s="225" t="s">
        <v>146</v>
      </c>
      <c r="X62" s="228" t="s">
        <v>159</v>
      </c>
      <c r="Y62" s="47"/>
      <c r="Z62" s="47"/>
      <c r="AA62" s="47"/>
      <c r="AB62" s="47"/>
      <c r="AC62" s="47"/>
      <c r="AD62" s="47"/>
      <c r="AE62" s="47"/>
      <c r="AF62" s="47"/>
      <c r="AG62" s="47"/>
      <c r="AH62" s="231" t="s">
        <v>159</v>
      </c>
      <c r="AI62" s="48"/>
      <c r="AJ62" s="5"/>
      <c r="AK62" s="5"/>
      <c r="AL62" s="5"/>
      <c r="AM62" s="5"/>
      <c r="AN62" s="5"/>
    </row>
    <row r="63" spans="1:40">
      <c r="A63" s="2" t="s">
        <v>127</v>
      </c>
      <c r="B63" s="9">
        <v>40407</v>
      </c>
      <c r="C63" s="3" t="s">
        <v>92</v>
      </c>
      <c r="D63" s="19" t="s">
        <v>93</v>
      </c>
      <c r="E63" s="25">
        <v>1.8</v>
      </c>
      <c r="F63" s="45" t="s">
        <v>95</v>
      </c>
      <c r="G63" s="25" t="s">
        <v>112</v>
      </c>
      <c r="H63" s="45">
        <v>0.15</v>
      </c>
      <c r="I63" s="25" t="s">
        <v>96</v>
      </c>
      <c r="J63" s="25" t="s">
        <v>93</v>
      </c>
      <c r="K63" s="25" t="s">
        <v>97</v>
      </c>
      <c r="L63" s="25">
        <v>1.7999999999999999E-2</v>
      </c>
      <c r="M63" s="19" t="s">
        <v>93</v>
      </c>
      <c r="N63" s="25" t="s">
        <v>99</v>
      </c>
      <c r="O63" s="19">
        <v>0.24</v>
      </c>
      <c r="P63" s="25">
        <v>3</v>
      </c>
      <c r="Q63" s="25" t="s">
        <v>97</v>
      </c>
      <c r="R63" s="25" t="s">
        <v>118</v>
      </c>
      <c r="S63" s="25" t="s">
        <v>97</v>
      </c>
      <c r="T63" s="45">
        <v>0.42</v>
      </c>
      <c r="U63" s="25" t="s">
        <v>97</v>
      </c>
      <c r="V63" s="25" t="s">
        <v>97</v>
      </c>
      <c r="W63" s="45">
        <v>7.0000000000000007E-2</v>
      </c>
      <c r="X63" s="19">
        <v>0.34399999999999997</v>
      </c>
      <c r="Y63" s="25" t="s">
        <v>95</v>
      </c>
      <c r="Z63" s="19" t="s">
        <v>100</v>
      </c>
      <c r="AA63" s="25" t="s">
        <v>114</v>
      </c>
      <c r="AB63" s="25" t="s">
        <v>96</v>
      </c>
      <c r="AC63" s="25">
        <v>0.09</v>
      </c>
      <c r="AD63" s="25" t="s">
        <v>94</v>
      </c>
      <c r="AE63" s="25" t="s">
        <v>102</v>
      </c>
      <c r="AF63" s="19" t="s">
        <v>102</v>
      </c>
      <c r="AG63" s="25" t="s">
        <v>103</v>
      </c>
      <c r="AH63" s="45">
        <v>1.6</v>
      </c>
      <c r="AI63" s="27" t="s">
        <v>99</v>
      </c>
    </row>
    <row r="64" spans="1:40">
      <c r="A64" s="356" t="s">
        <v>110</v>
      </c>
      <c r="B64" s="357"/>
      <c r="C64" s="358"/>
      <c r="D64" s="29" t="s">
        <v>93</v>
      </c>
      <c r="E64" s="29" t="s">
        <v>103</v>
      </c>
      <c r="F64" s="29" t="s">
        <v>95</v>
      </c>
      <c r="G64" s="29" t="s">
        <v>112</v>
      </c>
      <c r="H64" s="29" t="s">
        <v>95</v>
      </c>
      <c r="I64" s="29" t="s">
        <v>96</v>
      </c>
      <c r="J64" s="29" t="s">
        <v>93</v>
      </c>
      <c r="K64" s="29" t="s">
        <v>97</v>
      </c>
      <c r="L64" s="29" t="s">
        <v>93</v>
      </c>
      <c r="M64" s="29" t="s">
        <v>93</v>
      </c>
      <c r="N64" s="29" t="s">
        <v>99</v>
      </c>
      <c r="O64" s="29" t="s">
        <v>97</v>
      </c>
      <c r="P64" s="29" t="s">
        <v>113</v>
      </c>
      <c r="Q64" s="29" t="s">
        <v>97</v>
      </c>
      <c r="R64" s="29" t="s">
        <v>94</v>
      </c>
      <c r="S64" s="29" t="s">
        <v>97</v>
      </c>
      <c r="T64" s="29" t="s">
        <v>97</v>
      </c>
      <c r="U64" s="29" t="s">
        <v>97</v>
      </c>
      <c r="V64" s="29" t="s">
        <v>97</v>
      </c>
      <c r="W64" s="29" t="s">
        <v>95</v>
      </c>
      <c r="X64" s="29" t="s">
        <v>93</v>
      </c>
      <c r="Y64" s="29" t="s">
        <v>95</v>
      </c>
      <c r="Z64" s="29" t="s">
        <v>100</v>
      </c>
      <c r="AA64" s="29" t="s">
        <v>114</v>
      </c>
      <c r="AB64" s="29" t="s">
        <v>96</v>
      </c>
      <c r="AC64" s="29" t="s">
        <v>97</v>
      </c>
      <c r="AD64" s="29" t="s">
        <v>94</v>
      </c>
      <c r="AE64" s="29" t="s">
        <v>102</v>
      </c>
      <c r="AF64" s="29" t="s">
        <v>102</v>
      </c>
      <c r="AG64" s="29" t="s">
        <v>103</v>
      </c>
      <c r="AH64" s="29" t="s">
        <v>99</v>
      </c>
      <c r="AI64" s="31" t="s">
        <v>99</v>
      </c>
    </row>
    <row r="65" spans="1:40">
      <c r="A65" s="359" t="s">
        <v>115</v>
      </c>
      <c r="B65" s="360"/>
      <c r="C65" s="361"/>
      <c r="D65" s="39">
        <f t="shared" ref="D65:X65" si="27">(IF((MID(D63,1,1))="&lt;",MID(D63,2,6),D63))/(IF((MID(D64,1,1))="&lt;",MID(D64,2,6),D64))</f>
        <v>1</v>
      </c>
      <c r="E65" s="32">
        <f t="shared" si="27"/>
        <v>9</v>
      </c>
      <c r="F65" s="32">
        <f t="shared" si="27"/>
        <v>1</v>
      </c>
      <c r="G65" s="32">
        <f t="shared" si="27"/>
        <v>1</v>
      </c>
      <c r="H65" s="32">
        <f t="shared" si="27"/>
        <v>7.5</v>
      </c>
      <c r="I65" s="32">
        <f t="shared" si="27"/>
        <v>1</v>
      </c>
      <c r="J65" s="32">
        <f t="shared" si="27"/>
        <v>1</v>
      </c>
      <c r="K65" s="32">
        <f t="shared" si="27"/>
        <v>1</v>
      </c>
      <c r="L65" s="32">
        <f t="shared" si="27"/>
        <v>3.5999999999999996</v>
      </c>
      <c r="M65" s="32">
        <f t="shared" si="27"/>
        <v>1</v>
      </c>
      <c r="N65" s="32">
        <f t="shared" si="27"/>
        <v>1</v>
      </c>
      <c r="O65" s="32">
        <f t="shared" si="27"/>
        <v>4.8</v>
      </c>
      <c r="P65" s="32">
        <f t="shared" si="27"/>
        <v>3</v>
      </c>
      <c r="Q65" s="32">
        <f t="shared" si="27"/>
        <v>1</v>
      </c>
      <c r="R65" s="32">
        <f t="shared" si="27"/>
        <v>1E-3</v>
      </c>
      <c r="S65" s="32">
        <f t="shared" si="27"/>
        <v>1</v>
      </c>
      <c r="T65" s="32">
        <f t="shared" si="27"/>
        <v>8.3999999999999986</v>
      </c>
      <c r="U65" s="32">
        <f t="shared" si="27"/>
        <v>1</v>
      </c>
      <c r="V65" s="32">
        <f t="shared" si="27"/>
        <v>1</v>
      </c>
      <c r="W65" s="32">
        <f t="shared" si="27"/>
        <v>3.5000000000000004</v>
      </c>
      <c r="X65" s="32">
        <f t="shared" si="27"/>
        <v>68.8</v>
      </c>
      <c r="Y65" s="32">
        <f t="shared" ref="Y65:AC65" si="28">(IF((MID(Y63,1,1))="&lt;",MID(Y63,2,6),Y63))/(IF((MID(Y64,1,1))="&lt;",MID(Y64,2,6),Y64))</f>
        <v>1</v>
      </c>
      <c r="Z65" s="32">
        <f t="shared" si="28"/>
        <v>1</v>
      </c>
      <c r="AA65" s="32">
        <f t="shared" si="28"/>
        <v>1</v>
      </c>
      <c r="AB65" s="32">
        <f t="shared" si="28"/>
        <v>1</v>
      </c>
      <c r="AC65" s="32">
        <f t="shared" si="28"/>
        <v>1.7999999999999998</v>
      </c>
      <c r="AD65" s="32">
        <f t="shared" ref="AD65:AI65" si="29">(IF((MID(AD63,1,1))="&lt;",MID(AD63,2,6),AD63))/(IF((MID(AD64,1,1))="&lt;",MID(AD64,2,6),AD64))</f>
        <v>1</v>
      </c>
      <c r="AE65" s="32">
        <f t="shared" si="29"/>
        <v>1</v>
      </c>
      <c r="AF65" s="32">
        <f t="shared" si="29"/>
        <v>1</v>
      </c>
      <c r="AG65" s="32">
        <f t="shared" si="29"/>
        <v>1</v>
      </c>
      <c r="AH65" s="32">
        <f t="shared" si="29"/>
        <v>16</v>
      </c>
      <c r="AI65" s="41">
        <f t="shared" si="29"/>
        <v>1</v>
      </c>
    </row>
    <row r="66" spans="1:40" s="14" customFormat="1" ht="38.25">
      <c r="A66" s="362" t="s">
        <v>104</v>
      </c>
      <c r="B66" s="363"/>
      <c r="C66" s="364"/>
      <c r="D66" s="16"/>
      <c r="E66" s="241" t="s">
        <v>150</v>
      </c>
      <c r="F66" s="16"/>
      <c r="G66" s="16"/>
      <c r="H66" s="239" t="s">
        <v>150</v>
      </c>
      <c r="I66" s="16"/>
      <c r="J66" s="16"/>
      <c r="K66" s="16"/>
      <c r="L66" s="16"/>
      <c r="M66" s="16"/>
      <c r="N66" s="16"/>
      <c r="O66" s="42"/>
      <c r="P66" s="42"/>
      <c r="Q66" s="42"/>
      <c r="R66" s="42"/>
      <c r="S66" s="42"/>
      <c r="T66" s="237" t="s">
        <v>150</v>
      </c>
      <c r="U66" s="42"/>
      <c r="V66" s="42"/>
      <c r="W66" s="42"/>
      <c r="X66" s="235" t="s">
        <v>150</v>
      </c>
      <c r="Y66" s="42"/>
      <c r="Z66" s="42"/>
      <c r="AA66" s="42"/>
      <c r="AB66" s="42"/>
      <c r="AC66" s="42"/>
      <c r="AD66" s="42"/>
      <c r="AE66" s="42"/>
      <c r="AF66" s="42"/>
      <c r="AG66" s="42"/>
      <c r="AH66" s="233" t="s">
        <v>150</v>
      </c>
      <c r="AI66" s="46"/>
      <c r="AJ66" s="13"/>
      <c r="AK66" s="13"/>
      <c r="AL66" s="13"/>
      <c r="AM66" s="13"/>
      <c r="AN66" s="13"/>
    </row>
    <row r="67" spans="1:40" s="6" customFormat="1">
      <c r="A67" s="365" t="s">
        <v>106</v>
      </c>
      <c r="B67" s="366"/>
      <c r="C67" s="367"/>
      <c r="D67" s="7"/>
      <c r="E67" s="240" t="s">
        <v>107</v>
      </c>
      <c r="F67" s="7"/>
      <c r="G67" s="7"/>
      <c r="H67" s="238" t="s">
        <v>107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236" t="s">
        <v>107</v>
      </c>
      <c r="U67" s="7"/>
      <c r="V67" s="7"/>
      <c r="W67" s="7"/>
      <c r="X67" s="234" t="s">
        <v>133</v>
      </c>
      <c r="Y67" s="7"/>
      <c r="Z67" s="7"/>
      <c r="AA67" s="7"/>
      <c r="AB67" s="7"/>
      <c r="AC67" s="7"/>
      <c r="AD67" s="7"/>
      <c r="AE67" s="7"/>
      <c r="AF67" s="7"/>
      <c r="AG67" s="7"/>
      <c r="AH67" s="232" t="s">
        <v>107</v>
      </c>
      <c r="AI67" s="8"/>
      <c r="AJ67" s="12"/>
      <c r="AK67" s="12"/>
      <c r="AL67" s="12"/>
      <c r="AM67" s="12"/>
      <c r="AN67" s="12"/>
    </row>
    <row r="68" spans="1:40" ht="26.25" thickBot="1">
      <c r="A68" s="371" t="s">
        <v>108</v>
      </c>
      <c r="B68" s="372"/>
      <c r="C68" s="373"/>
      <c r="D68" s="325"/>
      <c r="E68" s="279" t="s">
        <v>146</v>
      </c>
      <c r="F68" s="326"/>
      <c r="G68" s="326"/>
      <c r="H68" s="279" t="s">
        <v>146</v>
      </c>
      <c r="I68" s="325"/>
      <c r="J68" s="326"/>
      <c r="K68" s="325"/>
      <c r="L68" s="325"/>
      <c r="M68" s="326"/>
      <c r="N68" s="326"/>
      <c r="O68" s="327"/>
      <c r="P68" s="327"/>
      <c r="Q68" s="327"/>
      <c r="R68" s="327"/>
      <c r="S68" s="327"/>
      <c r="T68" s="279" t="s">
        <v>146</v>
      </c>
      <c r="U68" s="327"/>
      <c r="V68" s="327"/>
      <c r="W68" s="327"/>
      <c r="X68" s="279" t="s">
        <v>140</v>
      </c>
      <c r="Y68" s="327"/>
      <c r="Z68" s="327"/>
      <c r="AA68" s="327"/>
      <c r="AB68" s="327"/>
      <c r="AC68" s="327"/>
      <c r="AD68" s="327"/>
      <c r="AE68" s="327"/>
      <c r="AF68" s="327"/>
      <c r="AG68" s="327"/>
      <c r="AH68" s="279" t="s">
        <v>146</v>
      </c>
      <c r="AI68" s="329"/>
      <c r="AJ68" s="5"/>
      <c r="AK68" s="5"/>
      <c r="AL68" s="5"/>
      <c r="AM68" s="5"/>
      <c r="AN68" s="5"/>
    </row>
    <row r="69" spans="1:40">
      <c r="E69" s="375" t="s">
        <v>135</v>
      </c>
      <c r="F69" s="375"/>
      <c r="U69" s="375" t="s">
        <v>135</v>
      </c>
      <c r="V69" s="375"/>
    </row>
    <row r="70" spans="1:40">
      <c r="D70" s="20"/>
      <c r="E70" s="352" t="s">
        <v>136</v>
      </c>
      <c r="F70" s="352"/>
      <c r="T70" s="20"/>
      <c r="U70" s="352" t="s">
        <v>136</v>
      </c>
      <c r="V70" s="352"/>
    </row>
    <row r="71" spans="1:40">
      <c r="D71" s="21"/>
      <c r="E71" s="351" t="s">
        <v>137</v>
      </c>
      <c r="F71" s="351"/>
      <c r="T71" s="21"/>
      <c r="U71" s="351" t="s">
        <v>137</v>
      </c>
      <c r="V71" s="351"/>
    </row>
    <row r="72" spans="1:40">
      <c r="D72" s="22"/>
      <c r="E72" s="351" t="s">
        <v>179</v>
      </c>
      <c r="F72" s="351"/>
      <c r="T72" s="22"/>
      <c r="U72" s="351" t="s">
        <v>179</v>
      </c>
      <c r="V72" s="351"/>
    </row>
    <row r="73" spans="1:40" s="5" customFormat="1" ht="15.75" thickBot="1">
      <c r="E73" s="353"/>
      <c r="F73" s="353"/>
      <c r="U73" s="353"/>
      <c r="V73" s="353"/>
    </row>
    <row r="74" spans="1:40">
      <c r="A74" s="2" t="s">
        <v>148</v>
      </c>
      <c r="B74" s="9">
        <v>40407</v>
      </c>
      <c r="C74" s="3" t="s">
        <v>92</v>
      </c>
      <c r="D74" s="19"/>
      <c r="E74" s="25"/>
      <c r="F74" s="45"/>
      <c r="G74" s="25"/>
      <c r="H74" s="45"/>
      <c r="I74" s="25"/>
      <c r="J74" s="25"/>
      <c r="K74" s="25"/>
      <c r="L74" s="25"/>
      <c r="M74" s="19"/>
      <c r="N74" s="25"/>
      <c r="O74" s="19"/>
      <c r="P74" s="25"/>
      <c r="Q74" s="25"/>
      <c r="R74" s="25"/>
      <c r="S74" s="25"/>
      <c r="T74" s="45"/>
      <c r="U74" s="25"/>
      <c r="V74" s="25"/>
      <c r="W74" s="45"/>
      <c r="X74" s="19">
        <v>0.223</v>
      </c>
      <c r="Y74" s="25"/>
      <c r="Z74" s="19"/>
      <c r="AA74" s="25"/>
      <c r="AB74" s="25"/>
      <c r="AC74" s="25"/>
      <c r="AD74" s="25"/>
      <c r="AE74" s="25"/>
      <c r="AF74" s="19"/>
      <c r="AG74" s="25"/>
      <c r="AH74" s="45"/>
      <c r="AI74" s="27"/>
    </row>
    <row r="75" spans="1:40">
      <c r="A75" s="356" t="s">
        <v>110</v>
      </c>
      <c r="B75" s="357"/>
      <c r="C75" s="358"/>
      <c r="D75" s="29" t="s">
        <v>93</v>
      </c>
      <c r="E75" s="29" t="s">
        <v>103</v>
      </c>
      <c r="F75" s="29" t="s">
        <v>95</v>
      </c>
      <c r="G75" s="29" t="s">
        <v>112</v>
      </c>
      <c r="H75" s="29" t="s">
        <v>95</v>
      </c>
      <c r="I75" s="29" t="s">
        <v>96</v>
      </c>
      <c r="J75" s="29" t="s">
        <v>93</v>
      </c>
      <c r="K75" s="29" t="s">
        <v>97</v>
      </c>
      <c r="L75" s="29" t="s">
        <v>93</v>
      </c>
      <c r="M75" s="29" t="s">
        <v>93</v>
      </c>
      <c r="N75" s="29" t="s">
        <v>99</v>
      </c>
      <c r="O75" s="29" t="s">
        <v>97</v>
      </c>
      <c r="P75" s="29" t="s">
        <v>113</v>
      </c>
      <c r="Q75" s="29" t="s">
        <v>97</v>
      </c>
      <c r="R75" s="29" t="s">
        <v>94</v>
      </c>
      <c r="S75" s="29" t="s">
        <v>97</v>
      </c>
      <c r="T75" s="29" t="s">
        <v>97</v>
      </c>
      <c r="U75" s="29" t="s">
        <v>97</v>
      </c>
      <c r="V75" s="29" t="s">
        <v>97</v>
      </c>
      <c r="W75" s="29" t="s">
        <v>95</v>
      </c>
      <c r="X75" s="29" t="s">
        <v>93</v>
      </c>
      <c r="Y75" s="29" t="s">
        <v>95</v>
      </c>
      <c r="Z75" s="29" t="s">
        <v>100</v>
      </c>
      <c r="AA75" s="29" t="s">
        <v>114</v>
      </c>
      <c r="AB75" s="29" t="s">
        <v>96</v>
      </c>
      <c r="AC75" s="29" t="s">
        <v>97</v>
      </c>
      <c r="AD75" s="29" t="s">
        <v>94</v>
      </c>
      <c r="AE75" s="29" t="s">
        <v>102</v>
      </c>
      <c r="AF75" s="29" t="s">
        <v>102</v>
      </c>
      <c r="AG75" s="29" t="s">
        <v>103</v>
      </c>
      <c r="AH75" s="29" t="s">
        <v>99</v>
      </c>
      <c r="AI75" s="31" t="s">
        <v>99</v>
      </c>
    </row>
    <row r="76" spans="1:40">
      <c r="A76" s="359" t="s">
        <v>115</v>
      </c>
      <c r="B76" s="360"/>
      <c r="C76" s="361"/>
      <c r="D76" s="39">
        <f t="shared" ref="D76:AI76" si="30">(IF((MID(D74,1,1))="&lt;",MID(D74,2,6),D74))/(IF((MID(D75,1,1))="&lt;",MID(D75,2,6),D75))</f>
        <v>0</v>
      </c>
      <c r="E76" s="32">
        <f t="shared" si="30"/>
        <v>0</v>
      </c>
      <c r="F76" s="32">
        <f t="shared" si="30"/>
        <v>0</v>
      </c>
      <c r="G76" s="32">
        <f t="shared" si="30"/>
        <v>0</v>
      </c>
      <c r="H76" s="32">
        <f t="shared" si="30"/>
        <v>0</v>
      </c>
      <c r="I76" s="32">
        <f t="shared" si="30"/>
        <v>0</v>
      </c>
      <c r="J76" s="32">
        <f t="shared" si="30"/>
        <v>0</v>
      </c>
      <c r="K76" s="32">
        <f t="shared" si="30"/>
        <v>0</v>
      </c>
      <c r="L76" s="32">
        <f t="shared" si="30"/>
        <v>0</v>
      </c>
      <c r="M76" s="32">
        <f t="shared" si="30"/>
        <v>0</v>
      </c>
      <c r="N76" s="32">
        <f t="shared" si="30"/>
        <v>0</v>
      </c>
      <c r="O76" s="32">
        <f t="shared" si="30"/>
        <v>0</v>
      </c>
      <c r="P76" s="32">
        <f t="shared" si="30"/>
        <v>0</v>
      </c>
      <c r="Q76" s="32">
        <f t="shared" si="30"/>
        <v>0</v>
      </c>
      <c r="R76" s="32">
        <f t="shared" si="30"/>
        <v>0</v>
      </c>
      <c r="S76" s="32">
        <f t="shared" si="30"/>
        <v>0</v>
      </c>
      <c r="T76" s="32">
        <f t="shared" si="30"/>
        <v>0</v>
      </c>
      <c r="U76" s="32">
        <f t="shared" si="30"/>
        <v>0</v>
      </c>
      <c r="V76" s="32">
        <f t="shared" si="30"/>
        <v>0</v>
      </c>
      <c r="W76" s="32">
        <f t="shared" si="30"/>
        <v>0</v>
      </c>
      <c r="X76" s="32">
        <f t="shared" si="30"/>
        <v>44.6</v>
      </c>
      <c r="Y76" s="32">
        <f t="shared" si="30"/>
        <v>0</v>
      </c>
      <c r="Z76" s="32">
        <f t="shared" si="30"/>
        <v>0</v>
      </c>
      <c r="AA76" s="32">
        <f t="shared" si="30"/>
        <v>0</v>
      </c>
      <c r="AB76" s="32">
        <f t="shared" si="30"/>
        <v>0</v>
      </c>
      <c r="AC76" s="32">
        <f t="shared" si="30"/>
        <v>0</v>
      </c>
      <c r="AD76" s="32">
        <f t="shared" si="30"/>
        <v>0</v>
      </c>
      <c r="AE76" s="32">
        <f t="shared" si="30"/>
        <v>0</v>
      </c>
      <c r="AF76" s="32">
        <f t="shared" si="30"/>
        <v>0</v>
      </c>
      <c r="AG76" s="32">
        <f t="shared" si="30"/>
        <v>0</v>
      </c>
      <c r="AH76" s="32">
        <f t="shared" si="30"/>
        <v>0</v>
      </c>
      <c r="AI76" s="41">
        <f t="shared" si="30"/>
        <v>0</v>
      </c>
    </row>
    <row r="77" spans="1:40" s="14" customFormat="1" ht="51">
      <c r="A77" s="362" t="s">
        <v>104</v>
      </c>
      <c r="B77" s="363"/>
      <c r="C77" s="364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42"/>
      <c r="P77" s="42"/>
      <c r="Q77" s="42"/>
      <c r="R77" s="42"/>
      <c r="S77" s="42"/>
      <c r="T77" s="16"/>
      <c r="U77" s="42"/>
      <c r="V77" s="42"/>
      <c r="W77" s="42"/>
      <c r="X77" s="206" t="s">
        <v>154</v>
      </c>
      <c r="Y77" s="42"/>
      <c r="Z77" s="42"/>
      <c r="AA77" s="42"/>
      <c r="AB77" s="42"/>
      <c r="AC77" s="42"/>
      <c r="AD77" s="42"/>
      <c r="AE77" s="42"/>
      <c r="AF77" s="42"/>
      <c r="AG77" s="42"/>
      <c r="AH77" s="16"/>
      <c r="AI77" s="46"/>
      <c r="AJ77" s="13"/>
      <c r="AK77" s="13"/>
      <c r="AL77" s="13"/>
      <c r="AM77" s="13"/>
      <c r="AN77" s="13"/>
    </row>
    <row r="78" spans="1:40" s="6" customFormat="1">
      <c r="A78" s="365" t="s">
        <v>106</v>
      </c>
      <c r="B78" s="366"/>
      <c r="C78" s="36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54" t="s">
        <v>107</v>
      </c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8"/>
      <c r="AJ78" s="12"/>
      <c r="AK78" s="12"/>
      <c r="AL78" s="12"/>
      <c r="AM78" s="12"/>
      <c r="AN78" s="12"/>
    </row>
    <row r="79" spans="1:40" ht="26.25" thickBot="1">
      <c r="A79" s="368" t="s">
        <v>108</v>
      </c>
      <c r="B79" s="369"/>
      <c r="C79" s="370"/>
      <c r="D79" s="36"/>
      <c r="E79" s="18"/>
      <c r="F79" s="37"/>
      <c r="G79" s="37"/>
      <c r="H79" s="18"/>
      <c r="I79" s="36"/>
      <c r="J79" s="37"/>
      <c r="K79" s="36"/>
      <c r="L79" s="36"/>
      <c r="M79" s="37"/>
      <c r="N79" s="37"/>
      <c r="O79" s="47"/>
      <c r="P79" s="47"/>
      <c r="Q79" s="47"/>
      <c r="R79" s="47"/>
      <c r="S79" s="47"/>
      <c r="T79" s="18"/>
      <c r="U79" s="47"/>
      <c r="V79" s="47"/>
      <c r="W79" s="47"/>
      <c r="X79" s="242" t="s">
        <v>158</v>
      </c>
      <c r="Y79" s="47"/>
      <c r="Z79" s="47"/>
      <c r="AA79" s="47"/>
      <c r="AB79" s="47"/>
      <c r="AC79" s="47"/>
      <c r="AD79" s="47"/>
      <c r="AE79" s="47"/>
      <c r="AF79" s="47"/>
      <c r="AG79" s="47"/>
      <c r="AH79" s="18"/>
      <c r="AI79" s="48"/>
      <c r="AJ79" s="5"/>
      <c r="AK79" s="5"/>
      <c r="AL79" s="5"/>
      <c r="AM79" s="5"/>
      <c r="AN79" s="5"/>
    </row>
    <row r="80" spans="1:40">
      <c r="A80" s="2" t="s">
        <v>127</v>
      </c>
      <c r="B80" s="9">
        <v>40428</v>
      </c>
      <c r="C80" s="3" t="s">
        <v>92</v>
      </c>
      <c r="D80" s="19" t="s">
        <v>93</v>
      </c>
      <c r="E80" s="25">
        <v>2.9</v>
      </c>
      <c r="F80" s="45" t="s">
        <v>95</v>
      </c>
      <c r="G80" s="25" t="s">
        <v>112</v>
      </c>
      <c r="H80" s="45">
        <v>0.63</v>
      </c>
      <c r="I80" s="25" t="s">
        <v>96</v>
      </c>
      <c r="J80" s="25" t="s">
        <v>93</v>
      </c>
      <c r="K80" s="25">
        <v>0.4</v>
      </c>
      <c r="L80" s="25" t="s">
        <v>93</v>
      </c>
      <c r="M80" s="19">
        <v>2.1999999999999999E-2</v>
      </c>
      <c r="N80" s="25" t="s">
        <v>99</v>
      </c>
      <c r="O80" s="19">
        <v>0.06</v>
      </c>
      <c r="P80" s="25">
        <v>6</v>
      </c>
      <c r="Q80" s="25" t="s">
        <v>97</v>
      </c>
      <c r="R80" s="25" t="s">
        <v>118</v>
      </c>
      <c r="S80" s="25">
        <v>0.06</v>
      </c>
      <c r="T80" s="45">
        <v>16.399999999999999</v>
      </c>
      <c r="U80" s="25" t="s">
        <v>97</v>
      </c>
      <c r="V80" s="25">
        <v>0.06</v>
      </c>
      <c r="W80" s="45">
        <v>0.06</v>
      </c>
      <c r="X80" s="19">
        <v>0.46100000000000002</v>
      </c>
      <c r="Y80" s="25">
        <v>0.62</v>
      </c>
      <c r="Z80" s="19" t="s">
        <v>100</v>
      </c>
      <c r="AA80" s="25" t="s">
        <v>114</v>
      </c>
      <c r="AB80" s="25">
        <v>0.02</v>
      </c>
      <c r="AC80" s="25">
        <v>1.1399999999999999</v>
      </c>
      <c r="AD80" s="25" t="s">
        <v>94</v>
      </c>
      <c r="AE80" s="25">
        <v>3.0000000000000001E-3</v>
      </c>
      <c r="AF80" s="19">
        <v>8.0000000000000002E-3</v>
      </c>
      <c r="AG80" s="25" t="s">
        <v>103</v>
      </c>
      <c r="AH80" s="45">
        <v>2.4</v>
      </c>
      <c r="AI80" s="27" t="s">
        <v>99</v>
      </c>
    </row>
    <row r="81" spans="1:45">
      <c r="A81" s="356" t="s">
        <v>110</v>
      </c>
      <c r="B81" s="357"/>
      <c r="C81" s="358"/>
      <c r="D81" s="29" t="s">
        <v>93</v>
      </c>
      <c r="E81" s="29" t="s">
        <v>103</v>
      </c>
      <c r="F81" s="29" t="s">
        <v>95</v>
      </c>
      <c r="G81" s="29" t="s">
        <v>112</v>
      </c>
      <c r="H81" s="29" t="s">
        <v>95</v>
      </c>
      <c r="I81" s="29" t="s">
        <v>96</v>
      </c>
      <c r="J81" s="29" t="s">
        <v>93</v>
      </c>
      <c r="K81" s="29" t="s">
        <v>97</v>
      </c>
      <c r="L81" s="29" t="s">
        <v>93</v>
      </c>
      <c r="M81" s="29" t="s">
        <v>93</v>
      </c>
      <c r="N81" s="29" t="s">
        <v>99</v>
      </c>
      <c r="O81" s="29" t="s">
        <v>97</v>
      </c>
      <c r="P81" s="29" t="s">
        <v>113</v>
      </c>
      <c r="Q81" s="29" t="s">
        <v>97</v>
      </c>
      <c r="R81" s="29" t="s">
        <v>94</v>
      </c>
      <c r="S81" s="29" t="s">
        <v>97</v>
      </c>
      <c r="T81" s="29" t="s">
        <v>97</v>
      </c>
      <c r="U81" s="29" t="s">
        <v>97</v>
      </c>
      <c r="V81" s="29" t="s">
        <v>97</v>
      </c>
      <c r="W81" s="29" t="s">
        <v>95</v>
      </c>
      <c r="X81" s="29" t="s">
        <v>93</v>
      </c>
      <c r="Y81" s="29" t="s">
        <v>95</v>
      </c>
      <c r="Z81" s="29" t="s">
        <v>100</v>
      </c>
      <c r="AA81" s="29" t="s">
        <v>114</v>
      </c>
      <c r="AB81" s="29" t="s">
        <v>96</v>
      </c>
      <c r="AC81" s="29" t="s">
        <v>97</v>
      </c>
      <c r="AD81" s="29" t="s">
        <v>94</v>
      </c>
      <c r="AE81" s="29" t="s">
        <v>102</v>
      </c>
      <c r="AF81" s="29" t="s">
        <v>102</v>
      </c>
      <c r="AG81" s="29" t="s">
        <v>103</v>
      </c>
      <c r="AH81" s="29" t="s">
        <v>99</v>
      </c>
      <c r="AI81" s="31" t="s">
        <v>99</v>
      </c>
    </row>
    <row r="82" spans="1:45">
      <c r="A82" s="359" t="s">
        <v>115</v>
      </c>
      <c r="B82" s="360"/>
      <c r="C82" s="361"/>
      <c r="D82" s="39">
        <f t="shared" ref="D82:P82" si="31">(IF((MID(D80,1,1))="&lt;",MID(D80,2,6),D80))/(IF((MID(D81,1,1))="&lt;",MID(D81,2,6),D81))</f>
        <v>1</v>
      </c>
      <c r="E82" s="32">
        <f t="shared" si="31"/>
        <v>14.499999999999998</v>
      </c>
      <c r="F82" s="32">
        <f t="shared" si="31"/>
        <v>1</v>
      </c>
      <c r="G82" s="32">
        <f t="shared" si="31"/>
        <v>1</v>
      </c>
      <c r="H82" s="32">
        <f t="shared" si="31"/>
        <v>31.5</v>
      </c>
      <c r="I82" s="32">
        <f t="shared" si="31"/>
        <v>1</v>
      </c>
      <c r="J82" s="32">
        <f t="shared" si="31"/>
        <v>1</v>
      </c>
      <c r="K82" s="32">
        <f t="shared" si="31"/>
        <v>8</v>
      </c>
      <c r="L82" s="32">
        <f t="shared" si="31"/>
        <v>1</v>
      </c>
      <c r="M82" s="32">
        <f t="shared" si="31"/>
        <v>4.3999999999999995</v>
      </c>
      <c r="N82" s="32">
        <f t="shared" si="31"/>
        <v>1</v>
      </c>
      <c r="O82" s="32">
        <f t="shared" si="31"/>
        <v>1.2</v>
      </c>
      <c r="P82" s="32">
        <f t="shared" si="31"/>
        <v>6</v>
      </c>
      <c r="Q82" s="32">
        <f t="shared" ref="Q82:AI82" si="32">(IF((MID(Q80,1,1))="&lt;",MID(Q80,2,6),Q80))/(IF((MID(Q81,1,1))="&lt;",MID(Q81,2,6),Q81))</f>
        <v>1</v>
      </c>
      <c r="R82" s="32">
        <f t="shared" si="32"/>
        <v>1E-3</v>
      </c>
      <c r="S82" s="32">
        <f t="shared" si="32"/>
        <v>1.2</v>
      </c>
      <c r="T82" s="32">
        <f t="shared" si="32"/>
        <v>327.99999999999994</v>
      </c>
      <c r="U82" s="32">
        <f t="shared" si="32"/>
        <v>1</v>
      </c>
      <c r="V82" s="32">
        <f t="shared" si="32"/>
        <v>1.2</v>
      </c>
      <c r="W82" s="32">
        <f t="shared" si="32"/>
        <v>3</v>
      </c>
      <c r="X82" s="32">
        <f t="shared" si="32"/>
        <v>92.2</v>
      </c>
      <c r="Y82" s="32">
        <f t="shared" si="32"/>
        <v>31</v>
      </c>
      <c r="Z82" s="32">
        <f t="shared" si="32"/>
        <v>1</v>
      </c>
      <c r="AA82" s="32">
        <f t="shared" si="32"/>
        <v>1</v>
      </c>
      <c r="AB82" s="32">
        <f t="shared" si="32"/>
        <v>2</v>
      </c>
      <c r="AC82" s="32">
        <f t="shared" si="32"/>
        <v>22.799999999999997</v>
      </c>
      <c r="AD82" s="32">
        <f t="shared" si="32"/>
        <v>1</v>
      </c>
      <c r="AE82" s="32">
        <f t="shared" si="32"/>
        <v>1.5</v>
      </c>
      <c r="AF82" s="32">
        <f t="shared" si="32"/>
        <v>4</v>
      </c>
      <c r="AG82" s="32">
        <f t="shared" si="32"/>
        <v>1</v>
      </c>
      <c r="AH82" s="32">
        <f t="shared" si="32"/>
        <v>23.999999999999996</v>
      </c>
      <c r="AI82" s="41">
        <f t="shared" si="32"/>
        <v>1</v>
      </c>
    </row>
    <row r="83" spans="1:45" s="14" customFormat="1" ht="38.25">
      <c r="A83" s="362" t="s">
        <v>104</v>
      </c>
      <c r="B83" s="363"/>
      <c r="C83" s="364"/>
      <c r="D83" s="16"/>
      <c r="E83" s="243" t="s">
        <v>150</v>
      </c>
      <c r="F83" s="16"/>
      <c r="G83" s="16"/>
      <c r="H83" s="244" t="s">
        <v>150</v>
      </c>
      <c r="I83" s="16"/>
      <c r="J83" s="16"/>
      <c r="K83" s="245" t="s">
        <v>150</v>
      </c>
      <c r="L83" s="16"/>
      <c r="M83" s="16"/>
      <c r="N83" s="16"/>
      <c r="O83" s="42"/>
      <c r="P83" s="246" t="s">
        <v>150</v>
      </c>
      <c r="Q83" s="42"/>
      <c r="R83" s="42"/>
      <c r="S83" s="42"/>
      <c r="T83" s="247" t="s">
        <v>150</v>
      </c>
      <c r="U83" s="42"/>
      <c r="V83" s="42"/>
      <c r="W83" s="42"/>
      <c r="X83" s="248" t="s">
        <v>150</v>
      </c>
      <c r="Y83" s="249" t="s">
        <v>150</v>
      </c>
      <c r="Z83" s="42"/>
      <c r="AA83" s="42"/>
      <c r="AB83" s="42"/>
      <c r="AC83" s="250" t="s">
        <v>150</v>
      </c>
      <c r="AD83" s="42"/>
      <c r="AE83" s="42"/>
      <c r="AF83" s="42"/>
      <c r="AG83" s="42"/>
      <c r="AH83" s="251" t="s">
        <v>150</v>
      </c>
      <c r="AI83" s="46"/>
      <c r="AJ83" s="13"/>
      <c r="AK83" s="13"/>
      <c r="AL83" s="13"/>
      <c r="AM83" s="13"/>
      <c r="AN83" s="13"/>
    </row>
    <row r="84" spans="1:45" s="6" customFormat="1">
      <c r="A84" s="365" t="s">
        <v>106</v>
      </c>
      <c r="B84" s="366"/>
      <c r="C84" s="367"/>
      <c r="D84" s="53" t="s">
        <v>133</v>
      </c>
      <c r="E84" s="7" t="s">
        <v>133</v>
      </c>
      <c r="F84" s="7" t="s">
        <v>133</v>
      </c>
      <c r="G84" s="7" t="s">
        <v>133</v>
      </c>
      <c r="H84" s="7" t="s">
        <v>133</v>
      </c>
      <c r="I84" s="7" t="s">
        <v>133</v>
      </c>
      <c r="J84" s="7" t="s">
        <v>133</v>
      </c>
      <c r="K84" s="7" t="s">
        <v>133</v>
      </c>
      <c r="L84" s="7" t="s">
        <v>133</v>
      </c>
      <c r="M84" s="7" t="s">
        <v>133</v>
      </c>
      <c r="N84" s="7" t="s">
        <v>133</v>
      </c>
      <c r="O84" s="7" t="s">
        <v>133</v>
      </c>
      <c r="P84" s="7" t="s">
        <v>133</v>
      </c>
      <c r="Q84" s="7" t="s">
        <v>133</v>
      </c>
      <c r="R84" s="7" t="s">
        <v>133</v>
      </c>
      <c r="S84" s="7" t="s">
        <v>133</v>
      </c>
      <c r="T84" s="7" t="s">
        <v>133</v>
      </c>
      <c r="U84" s="7" t="s">
        <v>133</v>
      </c>
      <c r="V84" s="7" t="s">
        <v>133</v>
      </c>
      <c r="W84" s="7" t="s">
        <v>133</v>
      </c>
      <c r="X84" s="7" t="s">
        <v>133</v>
      </c>
      <c r="Y84" s="7" t="s">
        <v>133</v>
      </c>
      <c r="Z84" s="7" t="s">
        <v>133</v>
      </c>
      <c r="AA84" s="7" t="s">
        <v>133</v>
      </c>
      <c r="AB84" s="7" t="s">
        <v>133</v>
      </c>
      <c r="AC84" s="7" t="s">
        <v>133</v>
      </c>
      <c r="AD84" s="7" t="s">
        <v>133</v>
      </c>
      <c r="AE84" s="7" t="s">
        <v>133</v>
      </c>
      <c r="AF84" s="7" t="s">
        <v>133</v>
      </c>
      <c r="AG84" s="7" t="s">
        <v>133</v>
      </c>
      <c r="AH84" s="7" t="s">
        <v>133</v>
      </c>
      <c r="AI84" s="8" t="s">
        <v>133</v>
      </c>
      <c r="AJ84" s="12"/>
      <c r="AK84" s="12"/>
      <c r="AL84" s="12"/>
      <c r="AM84" s="12"/>
      <c r="AN84" s="12"/>
    </row>
    <row r="85" spans="1:45" ht="26.25" thickBot="1">
      <c r="A85" s="368" t="s">
        <v>108</v>
      </c>
      <c r="B85" s="369"/>
      <c r="C85" s="370"/>
      <c r="D85" s="279" t="s">
        <v>140</v>
      </c>
      <c r="E85" s="279" t="s">
        <v>140</v>
      </c>
      <c r="F85" s="279" t="s">
        <v>140</v>
      </c>
      <c r="G85" s="279" t="s">
        <v>140</v>
      </c>
      <c r="H85" s="279" t="s">
        <v>140</v>
      </c>
      <c r="I85" s="279" t="s">
        <v>140</v>
      </c>
      <c r="J85" s="279" t="s">
        <v>140</v>
      </c>
      <c r="K85" s="279" t="s">
        <v>140</v>
      </c>
      <c r="L85" s="279" t="s">
        <v>140</v>
      </c>
      <c r="M85" s="279" t="s">
        <v>140</v>
      </c>
      <c r="N85" s="279" t="s">
        <v>140</v>
      </c>
      <c r="O85" s="279" t="s">
        <v>140</v>
      </c>
      <c r="P85" s="279" t="s">
        <v>140</v>
      </c>
      <c r="Q85" s="279" t="s">
        <v>140</v>
      </c>
      <c r="R85" s="279" t="s">
        <v>140</v>
      </c>
      <c r="S85" s="279" t="s">
        <v>140</v>
      </c>
      <c r="T85" s="279" t="s">
        <v>140</v>
      </c>
      <c r="U85" s="279" t="s">
        <v>140</v>
      </c>
      <c r="V85" s="279" t="s">
        <v>140</v>
      </c>
      <c r="W85" s="279" t="s">
        <v>140</v>
      </c>
      <c r="X85" s="279" t="s">
        <v>140</v>
      </c>
      <c r="Y85" s="279" t="s">
        <v>140</v>
      </c>
      <c r="Z85" s="279" t="s">
        <v>140</v>
      </c>
      <c r="AA85" s="279" t="s">
        <v>140</v>
      </c>
      <c r="AB85" s="279" t="s">
        <v>140</v>
      </c>
      <c r="AC85" s="279" t="s">
        <v>140</v>
      </c>
      <c r="AD85" s="279" t="s">
        <v>140</v>
      </c>
      <c r="AE85" s="279" t="s">
        <v>140</v>
      </c>
      <c r="AF85" s="279" t="s">
        <v>140</v>
      </c>
      <c r="AG85" s="279" t="s">
        <v>140</v>
      </c>
      <c r="AH85" s="279" t="s">
        <v>140</v>
      </c>
      <c r="AI85" s="322" t="s">
        <v>140</v>
      </c>
      <c r="AJ85" s="5"/>
      <c r="AK85" s="5"/>
      <c r="AL85" s="5"/>
      <c r="AM85" s="5"/>
      <c r="AN85" s="5"/>
    </row>
    <row r="86" spans="1:45">
      <c r="A86" s="2" t="s">
        <v>148</v>
      </c>
      <c r="B86" s="9">
        <v>40428</v>
      </c>
      <c r="C86" s="3" t="s">
        <v>92</v>
      </c>
      <c r="D86" s="19" t="s">
        <v>93</v>
      </c>
      <c r="E86" s="25">
        <v>6</v>
      </c>
      <c r="F86" s="45" t="s">
        <v>95</v>
      </c>
      <c r="G86" s="25" t="s">
        <v>112</v>
      </c>
      <c r="H86" s="45">
        <v>0.67</v>
      </c>
      <c r="I86" s="25" t="s">
        <v>96</v>
      </c>
      <c r="J86" s="25" t="s">
        <v>93</v>
      </c>
      <c r="K86" s="25">
        <v>0.35</v>
      </c>
      <c r="L86" s="25" t="s">
        <v>93</v>
      </c>
      <c r="M86" s="19">
        <v>2.1000000000000001E-2</v>
      </c>
      <c r="N86" s="25" t="s">
        <v>99</v>
      </c>
      <c r="O86" s="19">
        <v>7.0000000000000007E-2</v>
      </c>
      <c r="P86" s="25">
        <v>7</v>
      </c>
      <c r="Q86" s="25" t="s">
        <v>97</v>
      </c>
      <c r="R86" s="25" t="s">
        <v>118</v>
      </c>
      <c r="S86" s="25" t="s">
        <v>97</v>
      </c>
      <c r="T86" s="45">
        <v>16.3</v>
      </c>
      <c r="U86" s="25" t="s">
        <v>97</v>
      </c>
      <c r="V86" s="25" t="s">
        <v>97</v>
      </c>
      <c r="W86" s="45">
        <v>0.05</v>
      </c>
      <c r="X86" s="19">
        <v>0.55800000000000005</v>
      </c>
      <c r="Y86" s="25">
        <v>0.74</v>
      </c>
      <c r="Z86" s="19" t="s">
        <v>100</v>
      </c>
      <c r="AA86" s="25" t="s">
        <v>114</v>
      </c>
      <c r="AB86" s="25" t="s">
        <v>96</v>
      </c>
      <c r="AC86" s="25">
        <v>1.1499999999999999</v>
      </c>
      <c r="AD86" s="25" t="s">
        <v>94</v>
      </c>
      <c r="AE86" s="25" t="s">
        <v>102</v>
      </c>
      <c r="AF86" s="19" t="s">
        <v>102</v>
      </c>
      <c r="AG86" s="25" t="s">
        <v>103</v>
      </c>
      <c r="AH86" s="45">
        <v>2.2000000000000002</v>
      </c>
      <c r="AI86" s="27" t="s">
        <v>99</v>
      </c>
    </row>
    <row r="87" spans="1:45">
      <c r="A87" s="356" t="s">
        <v>110</v>
      </c>
      <c r="B87" s="357"/>
      <c r="C87" s="358"/>
      <c r="D87" s="29" t="s">
        <v>93</v>
      </c>
      <c r="E87" s="29" t="s">
        <v>103</v>
      </c>
      <c r="F87" s="29" t="s">
        <v>95</v>
      </c>
      <c r="G87" s="29" t="s">
        <v>112</v>
      </c>
      <c r="H87" s="29" t="s">
        <v>95</v>
      </c>
      <c r="I87" s="29" t="s">
        <v>96</v>
      </c>
      <c r="J87" s="29" t="s">
        <v>93</v>
      </c>
      <c r="K87" s="29" t="s">
        <v>97</v>
      </c>
      <c r="L87" s="29" t="s">
        <v>93</v>
      </c>
      <c r="M87" s="29" t="s">
        <v>93</v>
      </c>
      <c r="N87" s="29" t="s">
        <v>99</v>
      </c>
      <c r="O87" s="29" t="s">
        <v>97</v>
      </c>
      <c r="P87" s="29" t="s">
        <v>113</v>
      </c>
      <c r="Q87" s="29" t="s">
        <v>97</v>
      </c>
      <c r="R87" s="29" t="s">
        <v>94</v>
      </c>
      <c r="S87" s="29" t="s">
        <v>97</v>
      </c>
      <c r="T87" s="29" t="s">
        <v>97</v>
      </c>
      <c r="U87" s="29" t="s">
        <v>97</v>
      </c>
      <c r="V87" s="29" t="s">
        <v>97</v>
      </c>
      <c r="W87" s="29" t="s">
        <v>95</v>
      </c>
      <c r="X87" s="29" t="s">
        <v>93</v>
      </c>
      <c r="Y87" s="29" t="s">
        <v>95</v>
      </c>
      <c r="Z87" s="29" t="s">
        <v>100</v>
      </c>
      <c r="AA87" s="29" t="s">
        <v>114</v>
      </c>
      <c r="AB87" s="29" t="s">
        <v>96</v>
      </c>
      <c r="AC87" s="29" t="s">
        <v>97</v>
      </c>
      <c r="AD87" s="29" t="s">
        <v>94</v>
      </c>
      <c r="AE87" s="29" t="s">
        <v>102</v>
      </c>
      <c r="AF87" s="29" t="s">
        <v>102</v>
      </c>
      <c r="AG87" s="29" t="s">
        <v>103</v>
      </c>
      <c r="AH87" s="29" t="s">
        <v>99</v>
      </c>
      <c r="AI87" s="31" t="s">
        <v>99</v>
      </c>
    </row>
    <row r="88" spans="1:45">
      <c r="A88" s="359" t="s">
        <v>115</v>
      </c>
      <c r="B88" s="360"/>
      <c r="C88" s="361"/>
      <c r="D88" s="39">
        <f t="shared" ref="D88:AI88" si="33">(IF((MID(D86,1,1))="&lt;",MID(D86,2,6),D86))/(IF((MID(D87,1,1))="&lt;",MID(D87,2,6),D87))</f>
        <v>1</v>
      </c>
      <c r="E88" s="32">
        <f t="shared" si="33"/>
        <v>30</v>
      </c>
      <c r="F88" s="32">
        <f t="shared" si="33"/>
        <v>1</v>
      </c>
      <c r="G88" s="32">
        <f t="shared" si="33"/>
        <v>1</v>
      </c>
      <c r="H88" s="32">
        <f t="shared" si="33"/>
        <v>33.5</v>
      </c>
      <c r="I88" s="32">
        <f t="shared" si="33"/>
        <v>1</v>
      </c>
      <c r="J88" s="32">
        <f t="shared" si="33"/>
        <v>1</v>
      </c>
      <c r="K88" s="32">
        <f t="shared" si="33"/>
        <v>6.9999999999999991</v>
      </c>
      <c r="L88" s="32">
        <f t="shared" si="33"/>
        <v>1</v>
      </c>
      <c r="M88" s="32">
        <f t="shared" si="33"/>
        <v>4.2</v>
      </c>
      <c r="N88" s="32">
        <f t="shared" si="33"/>
        <v>1</v>
      </c>
      <c r="O88" s="32">
        <f t="shared" si="33"/>
        <v>1.4000000000000001</v>
      </c>
      <c r="P88" s="32">
        <f t="shared" si="33"/>
        <v>7</v>
      </c>
      <c r="Q88" s="32">
        <f t="shared" si="33"/>
        <v>1</v>
      </c>
      <c r="R88" s="32">
        <f t="shared" si="33"/>
        <v>1E-3</v>
      </c>
      <c r="S88" s="32">
        <f t="shared" si="33"/>
        <v>1</v>
      </c>
      <c r="T88" s="32">
        <f t="shared" si="33"/>
        <v>326</v>
      </c>
      <c r="U88" s="32">
        <f t="shared" si="33"/>
        <v>1</v>
      </c>
      <c r="V88" s="32">
        <f t="shared" si="33"/>
        <v>1</v>
      </c>
      <c r="W88" s="32">
        <f t="shared" si="33"/>
        <v>2.5</v>
      </c>
      <c r="X88" s="32">
        <f t="shared" si="33"/>
        <v>111.60000000000001</v>
      </c>
      <c r="Y88" s="32">
        <f t="shared" si="33"/>
        <v>37</v>
      </c>
      <c r="Z88" s="32">
        <f t="shared" si="33"/>
        <v>1</v>
      </c>
      <c r="AA88" s="32">
        <f t="shared" si="33"/>
        <v>1</v>
      </c>
      <c r="AB88" s="32">
        <f t="shared" si="33"/>
        <v>1</v>
      </c>
      <c r="AC88" s="32">
        <f t="shared" si="33"/>
        <v>22.999999999999996</v>
      </c>
      <c r="AD88" s="32">
        <f t="shared" si="33"/>
        <v>1</v>
      </c>
      <c r="AE88" s="32">
        <f t="shared" si="33"/>
        <v>1</v>
      </c>
      <c r="AF88" s="32">
        <f t="shared" si="33"/>
        <v>1</v>
      </c>
      <c r="AG88" s="32">
        <f t="shared" si="33"/>
        <v>1</v>
      </c>
      <c r="AH88" s="32">
        <f t="shared" si="33"/>
        <v>22</v>
      </c>
      <c r="AI88" s="41">
        <f t="shared" si="33"/>
        <v>1</v>
      </c>
    </row>
    <row r="89" spans="1:45" s="14" customFormat="1" ht="51">
      <c r="A89" s="362" t="s">
        <v>104</v>
      </c>
      <c r="B89" s="363"/>
      <c r="C89" s="364"/>
      <c r="D89" s="321" t="s">
        <v>170</v>
      </c>
      <c r="E89" s="290" t="s">
        <v>169</v>
      </c>
      <c r="F89" s="321" t="s">
        <v>170</v>
      </c>
      <c r="G89" s="321" t="s">
        <v>170</v>
      </c>
      <c r="H89" s="290" t="s">
        <v>169</v>
      </c>
      <c r="I89" s="321" t="s">
        <v>170</v>
      </c>
      <c r="J89" s="321" t="s">
        <v>170</v>
      </c>
      <c r="K89" s="290" t="s">
        <v>169</v>
      </c>
      <c r="L89" s="321" t="s">
        <v>170</v>
      </c>
      <c r="M89" s="321" t="s">
        <v>170</v>
      </c>
      <c r="N89" s="321" t="s">
        <v>170</v>
      </c>
      <c r="O89" s="321" t="s">
        <v>170</v>
      </c>
      <c r="P89" s="290" t="s">
        <v>169</v>
      </c>
      <c r="Q89" s="321" t="s">
        <v>170</v>
      </c>
      <c r="R89" s="321" t="s">
        <v>170</v>
      </c>
      <c r="S89" s="321" t="s">
        <v>170</v>
      </c>
      <c r="T89" s="290" t="s">
        <v>169</v>
      </c>
      <c r="U89" s="321" t="s">
        <v>170</v>
      </c>
      <c r="V89" s="321" t="s">
        <v>170</v>
      </c>
      <c r="W89" s="321" t="s">
        <v>170</v>
      </c>
      <c r="X89" s="290" t="s">
        <v>169</v>
      </c>
      <c r="Y89" s="290" t="s">
        <v>169</v>
      </c>
      <c r="Z89" s="321" t="s">
        <v>170</v>
      </c>
      <c r="AA89" s="321" t="s">
        <v>170</v>
      </c>
      <c r="AB89" s="321" t="s">
        <v>170</v>
      </c>
      <c r="AC89" s="290" t="s">
        <v>169</v>
      </c>
      <c r="AD89" s="321" t="s">
        <v>170</v>
      </c>
      <c r="AE89" s="321" t="s">
        <v>170</v>
      </c>
      <c r="AF89" s="321" t="s">
        <v>170</v>
      </c>
      <c r="AG89" s="321" t="s">
        <v>170</v>
      </c>
      <c r="AH89" s="290" t="s">
        <v>169</v>
      </c>
      <c r="AI89" s="46" t="s">
        <v>170</v>
      </c>
      <c r="AJ89" s="13"/>
      <c r="AK89" s="13"/>
      <c r="AL89" s="13"/>
      <c r="AM89" s="13"/>
      <c r="AN89" s="13"/>
    </row>
    <row r="90" spans="1:45" s="6" customFormat="1">
      <c r="A90" s="365" t="s">
        <v>106</v>
      </c>
      <c r="B90" s="366"/>
      <c r="C90" s="367"/>
      <c r="D90" s="320" t="s">
        <v>107</v>
      </c>
      <c r="E90" s="54" t="s">
        <v>107</v>
      </c>
      <c r="F90" s="320" t="s">
        <v>107</v>
      </c>
      <c r="G90" s="320" t="s">
        <v>107</v>
      </c>
      <c r="H90" s="54" t="s">
        <v>107</v>
      </c>
      <c r="I90" s="320" t="s">
        <v>107</v>
      </c>
      <c r="J90" s="320" t="s">
        <v>107</v>
      </c>
      <c r="K90" s="54" t="s">
        <v>107</v>
      </c>
      <c r="L90" s="320" t="s">
        <v>107</v>
      </c>
      <c r="M90" s="320" t="s">
        <v>107</v>
      </c>
      <c r="N90" s="320" t="s">
        <v>107</v>
      </c>
      <c r="O90" s="320" t="s">
        <v>107</v>
      </c>
      <c r="P90" s="54" t="s">
        <v>107</v>
      </c>
      <c r="Q90" s="320" t="s">
        <v>107</v>
      </c>
      <c r="R90" s="320" t="s">
        <v>107</v>
      </c>
      <c r="S90" s="320" t="s">
        <v>107</v>
      </c>
      <c r="T90" s="54" t="s">
        <v>107</v>
      </c>
      <c r="U90" s="320" t="s">
        <v>107</v>
      </c>
      <c r="V90" s="320" t="s">
        <v>107</v>
      </c>
      <c r="W90" s="320" t="s">
        <v>107</v>
      </c>
      <c r="X90" s="54" t="s">
        <v>107</v>
      </c>
      <c r="Y90" s="54" t="s">
        <v>107</v>
      </c>
      <c r="Z90" s="320" t="s">
        <v>107</v>
      </c>
      <c r="AA90" s="320" t="s">
        <v>107</v>
      </c>
      <c r="AB90" s="320" t="s">
        <v>107</v>
      </c>
      <c r="AC90" s="54" t="s">
        <v>107</v>
      </c>
      <c r="AD90" s="320" t="s">
        <v>107</v>
      </c>
      <c r="AE90" s="320" t="s">
        <v>107</v>
      </c>
      <c r="AF90" s="320" t="s">
        <v>107</v>
      </c>
      <c r="AG90" s="320" t="s">
        <v>107</v>
      </c>
      <c r="AH90" s="54" t="s">
        <v>107</v>
      </c>
      <c r="AI90" s="8" t="s">
        <v>107</v>
      </c>
      <c r="AJ90" s="12"/>
      <c r="AK90" s="12"/>
      <c r="AL90" s="12"/>
      <c r="AM90" s="12"/>
      <c r="AN90" s="12"/>
    </row>
    <row r="91" spans="1:45" ht="26.25" thickBot="1">
      <c r="A91" s="368" t="s">
        <v>108</v>
      </c>
      <c r="B91" s="369"/>
      <c r="C91" s="370"/>
      <c r="D91" s="279" t="s">
        <v>158</v>
      </c>
      <c r="E91" s="279" t="s">
        <v>158</v>
      </c>
      <c r="F91" s="279" t="s">
        <v>158</v>
      </c>
      <c r="G91" s="279" t="s">
        <v>158</v>
      </c>
      <c r="H91" s="279" t="s">
        <v>158</v>
      </c>
      <c r="I91" s="279" t="s">
        <v>158</v>
      </c>
      <c r="J91" s="279" t="s">
        <v>158</v>
      </c>
      <c r="K91" s="279" t="s">
        <v>158</v>
      </c>
      <c r="L91" s="279" t="s">
        <v>158</v>
      </c>
      <c r="M91" s="279" t="s">
        <v>158</v>
      </c>
      <c r="N91" s="279" t="s">
        <v>158</v>
      </c>
      <c r="O91" s="279" t="s">
        <v>158</v>
      </c>
      <c r="P91" s="279" t="s">
        <v>158</v>
      </c>
      <c r="Q91" s="279" t="s">
        <v>158</v>
      </c>
      <c r="R91" s="279" t="s">
        <v>158</v>
      </c>
      <c r="S91" s="279" t="s">
        <v>158</v>
      </c>
      <c r="T91" s="279" t="s">
        <v>158</v>
      </c>
      <c r="U91" s="279" t="s">
        <v>158</v>
      </c>
      <c r="V91" s="279" t="s">
        <v>158</v>
      </c>
      <c r="W91" s="279" t="s">
        <v>158</v>
      </c>
      <c r="X91" s="279" t="s">
        <v>158</v>
      </c>
      <c r="Y91" s="279" t="s">
        <v>158</v>
      </c>
      <c r="Z91" s="279" t="s">
        <v>158</v>
      </c>
      <c r="AA91" s="279" t="s">
        <v>158</v>
      </c>
      <c r="AB91" s="279" t="s">
        <v>158</v>
      </c>
      <c r="AC91" s="279" t="s">
        <v>158</v>
      </c>
      <c r="AD91" s="279" t="s">
        <v>158</v>
      </c>
      <c r="AE91" s="279" t="s">
        <v>158</v>
      </c>
      <c r="AF91" s="279" t="s">
        <v>158</v>
      </c>
      <c r="AG91" s="279" t="s">
        <v>158</v>
      </c>
      <c r="AH91" s="279" t="s">
        <v>158</v>
      </c>
      <c r="AI91" s="322" t="s">
        <v>158</v>
      </c>
      <c r="AJ91" s="5"/>
      <c r="AK91" s="5"/>
      <c r="AL91" s="5"/>
      <c r="AM91" s="5"/>
      <c r="AN91" s="5"/>
    </row>
    <row r="92" spans="1:45">
      <c r="A92" s="2" t="s">
        <v>165</v>
      </c>
      <c r="B92" s="9">
        <v>40457</v>
      </c>
      <c r="C92" s="3" t="s">
        <v>92</v>
      </c>
      <c r="D92" s="19" t="s">
        <v>93</v>
      </c>
      <c r="E92" s="25">
        <v>6.1</v>
      </c>
      <c r="F92" s="45" t="s">
        <v>95</v>
      </c>
      <c r="G92" s="25" t="s">
        <v>112</v>
      </c>
      <c r="H92" s="45">
        <v>0.55000000000000004</v>
      </c>
      <c r="I92" s="25" t="s">
        <v>96</v>
      </c>
      <c r="J92" s="25" t="s">
        <v>93</v>
      </c>
      <c r="K92" s="25" t="s">
        <v>97</v>
      </c>
      <c r="L92" s="25" t="s">
        <v>93</v>
      </c>
      <c r="M92" s="19">
        <v>6.0000000000000001E-3</v>
      </c>
      <c r="N92" s="25" t="s">
        <v>99</v>
      </c>
      <c r="O92" s="19" t="s">
        <v>97</v>
      </c>
      <c r="P92" s="25">
        <v>5</v>
      </c>
      <c r="Q92" s="25" t="s">
        <v>97</v>
      </c>
      <c r="R92" s="25" t="s">
        <v>118</v>
      </c>
      <c r="S92" s="25" t="s">
        <v>97</v>
      </c>
      <c r="T92" s="45">
        <v>0.51</v>
      </c>
      <c r="U92" s="25" t="s">
        <v>97</v>
      </c>
      <c r="V92" s="25" t="s">
        <v>97</v>
      </c>
      <c r="W92" s="45">
        <v>0.03</v>
      </c>
      <c r="X92" s="19">
        <v>0.19900000000000001</v>
      </c>
      <c r="Y92" s="25" t="s">
        <v>95</v>
      </c>
      <c r="Z92" s="19" t="s">
        <v>100</v>
      </c>
      <c r="AA92" s="25" t="s">
        <v>114</v>
      </c>
      <c r="AB92" s="25" t="s">
        <v>96</v>
      </c>
      <c r="AC92" s="25" t="s">
        <v>97</v>
      </c>
      <c r="AD92" s="25" t="s">
        <v>94</v>
      </c>
      <c r="AE92" s="25" t="s">
        <v>102</v>
      </c>
      <c r="AF92" s="19" t="s">
        <v>102</v>
      </c>
      <c r="AG92" s="25" t="s">
        <v>103</v>
      </c>
      <c r="AH92" s="45">
        <v>2.1</v>
      </c>
      <c r="AI92" s="27" t="s">
        <v>99</v>
      </c>
    </row>
    <row r="93" spans="1:45">
      <c r="A93" s="356" t="s">
        <v>110</v>
      </c>
      <c r="B93" s="357"/>
      <c r="C93" s="358"/>
      <c r="D93" s="29" t="s">
        <v>93</v>
      </c>
      <c r="E93" s="29" t="s">
        <v>103</v>
      </c>
      <c r="F93" s="29" t="s">
        <v>95</v>
      </c>
      <c r="G93" s="29" t="s">
        <v>112</v>
      </c>
      <c r="H93" s="29" t="s">
        <v>95</v>
      </c>
      <c r="I93" s="29" t="s">
        <v>96</v>
      </c>
      <c r="J93" s="29" t="s">
        <v>93</v>
      </c>
      <c r="K93" s="29" t="s">
        <v>97</v>
      </c>
      <c r="L93" s="29" t="s">
        <v>93</v>
      </c>
      <c r="M93" s="29" t="s">
        <v>93</v>
      </c>
      <c r="N93" s="29" t="s">
        <v>99</v>
      </c>
      <c r="O93" s="29" t="s">
        <v>97</v>
      </c>
      <c r="P93" s="29" t="s">
        <v>113</v>
      </c>
      <c r="Q93" s="29" t="s">
        <v>97</v>
      </c>
      <c r="R93" s="29" t="s">
        <v>94</v>
      </c>
      <c r="S93" s="29" t="s">
        <v>97</v>
      </c>
      <c r="T93" s="29" t="s">
        <v>97</v>
      </c>
      <c r="U93" s="29" t="s">
        <v>97</v>
      </c>
      <c r="V93" s="29" t="s">
        <v>97</v>
      </c>
      <c r="W93" s="29" t="s">
        <v>95</v>
      </c>
      <c r="X93" s="29" t="s">
        <v>93</v>
      </c>
      <c r="Y93" s="29" t="s">
        <v>95</v>
      </c>
      <c r="Z93" s="29" t="s">
        <v>100</v>
      </c>
      <c r="AA93" s="29" t="s">
        <v>114</v>
      </c>
      <c r="AB93" s="29" t="s">
        <v>96</v>
      </c>
      <c r="AC93" s="29" t="s">
        <v>97</v>
      </c>
      <c r="AD93" s="29" t="s">
        <v>94</v>
      </c>
      <c r="AE93" s="29" t="s">
        <v>102</v>
      </c>
      <c r="AF93" s="29" t="s">
        <v>102</v>
      </c>
      <c r="AG93" s="29" t="s">
        <v>103</v>
      </c>
      <c r="AH93" s="29" t="s">
        <v>99</v>
      </c>
      <c r="AI93" s="31" t="s">
        <v>99</v>
      </c>
    </row>
    <row r="94" spans="1:45">
      <c r="A94" s="359" t="s">
        <v>115</v>
      </c>
      <c r="B94" s="360"/>
      <c r="C94" s="361"/>
      <c r="D94" s="39">
        <f t="shared" ref="D94:X94" si="34">(IF((MID(D92,1,1))="&lt;",MID(D92,2,6),D92))/(IF((MID(D93,1,1))="&lt;",MID(D93,2,6),D93))</f>
        <v>1</v>
      </c>
      <c r="E94" s="32">
        <f t="shared" si="34"/>
        <v>30.499999999999996</v>
      </c>
      <c r="F94" s="32">
        <f t="shared" si="34"/>
        <v>1</v>
      </c>
      <c r="G94" s="32">
        <f t="shared" si="34"/>
        <v>1</v>
      </c>
      <c r="H94" s="32">
        <f t="shared" si="34"/>
        <v>27.5</v>
      </c>
      <c r="I94" s="32">
        <f t="shared" si="34"/>
        <v>1</v>
      </c>
      <c r="J94" s="32">
        <f t="shared" si="34"/>
        <v>1</v>
      </c>
      <c r="K94" s="32">
        <f t="shared" si="34"/>
        <v>1</v>
      </c>
      <c r="L94" s="32">
        <f t="shared" si="34"/>
        <v>1</v>
      </c>
      <c r="M94" s="32">
        <f t="shared" si="34"/>
        <v>1.2</v>
      </c>
      <c r="N94" s="32">
        <f t="shared" si="34"/>
        <v>1</v>
      </c>
      <c r="O94" s="32">
        <f t="shared" si="34"/>
        <v>1</v>
      </c>
      <c r="P94" s="32">
        <f t="shared" si="34"/>
        <v>5</v>
      </c>
      <c r="Q94" s="32">
        <f t="shared" si="34"/>
        <v>1</v>
      </c>
      <c r="R94" s="32">
        <f t="shared" si="34"/>
        <v>1E-3</v>
      </c>
      <c r="S94" s="32">
        <f t="shared" si="34"/>
        <v>1</v>
      </c>
      <c r="T94" s="32">
        <f t="shared" si="34"/>
        <v>10.199999999999999</v>
      </c>
      <c r="U94" s="32">
        <f t="shared" si="34"/>
        <v>1</v>
      </c>
      <c r="V94" s="32">
        <f t="shared" si="34"/>
        <v>1</v>
      </c>
      <c r="W94" s="32">
        <f t="shared" si="34"/>
        <v>1.5</v>
      </c>
      <c r="X94" s="32">
        <f t="shared" si="34"/>
        <v>39.800000000000004</v>
      </c>
      <c r="Y94" s="32">
        <f t="shared" ref="Y94:AC94" si="35">(IF((MID(Y92,1,1))="&lt;",MID(Y92,2,6),Y92))/(IF((MID(Y93,1,1))="&lt;",MID(Y93,2,6),Y93))</f>
        <v>1</v>
      </c>
      <c r="Z94" s="32">
        <f t="shared" si="35"/>
        <v>1</v>
      </c>
      <c r="AA94" s="32">
        <f t="shared" si="35"/>
        <v>1</v>
      </c>
      <c r="AB94" s="32">
        <f t="shared" si="35"/>
        <v>1</v>
      </c>
      <c r="AC94" s="32">
        <f t="shared" si="35"/>
        <v>1</v>
      </c>
      <c r="AD94" s="32">
        <f t="shared" ref="AD94:AI94" si="36">(IF((MID(AD92,1,1))="&lt;",MID(AD92,2,6),AD92))/(IF((MID(AD93,1,1))="&lt;",MID(AD93,2,6),AD93))</f>
        <v>1</v>
      </c>
      <c r="AE94" s="32">
        <f t="shared" si="36"/>
        <v>1</v>
      </c>
      <c r="AF94" s="32">
        <f t="shared" si="36"/>
        <v>1</v>
      </c>
      <c r="AG94" s="32">
        <f t="shared" si="36"/>
        <v>1</v>
      </c>
      <c r="AH94" s="32">
        <f t="shared" si="36"/>
        <v>21</v>
      </c>
      <c r="AI94" s="41">
        <f t="shared" si="36"/>
        <v>1</v>
      </c>
    </row>
    <row r="95" spans="1:45" s="14" customFormat="1" ht="38.25">
      <c r="A95" s="362" t="s">
        <v>104</v>
      </c>
      <c r="B95" s="363"/>
      <c r="C95" s="364"/>
      <c r="D95" s="16"/>
      <c r="E95" s="290" t="s">
        <v>150</v>
      </c>
      <c r="F95" s="16"/>
      <c r="G95" s="16"/>
      <c r="H95" s="290" t="s">
        <v>150</v>
      </c>
      <c r="I95" s="16"/>
      <c r="J95" s="16"/>
      <c r="K95" s="16"/>
      <c r="L95" s="16"/>
      <c r="M95" s="16"/>
      <c r="N95" s="16"/>
      <c r="O95" s="42"/>
      <c r="P95" s="321" t="s">
        <v>153</v>
      </c>
      <c r="Q95" s="42"/>
      <c r="R95" s="42"/>
      <c r="S95" s="42"/>
      <c r="T95" s="290" t="s">
        <v>150</v>
      </c>
      <c r="U95" s="42"/>
      <c r="V95" s="42"/>
      <c r="W95" s="42"/>
      <c r="X95" s="290" t="s">
        <v>150</v>
      </c>
      <c r="Y95" s="42"/>
      <c r="Z95" s="42"/>
      <c r="AA95" s="42"/>
      <c r="AB95" s="42"/>
      <c r="AC95" s="42"/>
      <c r="AD95" s="42"/>
      <c r="AE95" s="42"/>
      <c r="AF95" s="42"/>
      <c r="AG95" s="42"/>
      <c r="AH95" s="290" t="s">
        <v>150</v>
      </c>
      <c r="AI95" s="46"/>
      <c r="AJ95" s="13"/>
      <c r="AK95" s="13"/>
      <c r="AL95" s="13"/>
      <c r="AM95" s="13"/>
      <c r="AN95" s="13"/>
    </row>
    <row r="96" spans="1:45" s="6" customFormat="1">
      <c r="A96" s="365" t="s">
        <v>106</v>
      </c>
      <c r="B96" s="366"/>
      <c r="C96" s="367"/>
      <c r="D96" s="7"/>
      <c r="E96" s="320" t="s">
        <v>133</v>
      </c>
      <c r="F96" s="7"/>
      <c r="G96" s="7"/>
      <c r="H96" s="320" t="s">
        <v>133</v>
      </c>
      <c r="I96" s="7"/>
      <c r="J96" s="7"/>
      <c r="K96" s="7"/>
      <c r="L96" s="7"/>
      <c r="M96" s="7"/>
      <c r="N96" s="7"/>
      <c r="O96" s="7"/>
      <c r="P96" s="7" t="s">
        <v>107</v>
      </c>
      <c r="Q96" s="7"/>
      <c r="R96" s="7"/>
      <c r="S96" s="7"/>
      <c r="T96" s="7" t="s">
        <v>107</v>
      </c>
      <c r="U96" s="7"/>
      <c r="V96" s="7"/>
      <c r="W96" s="7"/>
      <c r="X96" s="320" t="s">
        <v>133</v>
      </c>
      <c r="Y96" s="7"/>
      <c r="Z96" s="7"/>
      <c r="AA96" s="7"/>
      <c r="AB96" s="7"/>
      <c r="AC96" s="7"/>
      <c r="AD96" s="7"/>
      <c r="AE96" s="7"/>
      <c r="AF96" s="7"/>
      <c r="AG96" s="7"/>
      <c r="AH96" s="320" t="s">
        <v>133</v>
      </c>
      <c r="AI96" s="8"/>
      <c r="AJ96" s="12"/>
      <c r="AK96" s="12"/>
      <c r="AL96" s="4"/>
      <c r="AM96" s="12"/>
      <c r="AN96" s="12"/>
      <c r="AO96" s="12"/>
      <c r="AP96" s="12"/>
      <c r="AQ96" s="12"/>
      <c r="AR96" s="12"/>
      <c r="AS96" s="12"/>
    </row>
    <row r="97" spans="1:45" ht="26.25" thickBot="1">
      <c r="A97" s="368" t="s">
        <v>108</v>
      </c>
      <c r="B97" s="369"/>
      <c r="C97" s="370"/>
      <c r="D97" s="36"/>
      <c r="E97" s="279" t="s">
        <v>140</v>
      </c>
      <c r="F97" s="37"/>
      <c r="G97" s="37"/>
      <c r="H97" s="279" t="s">
        <v>140</v>
      </c>
      <c r="I97" s="36"/>
      <c r="J97" s="37"/>
      <c r="K97" s="36"/>
      <c r="L97" s="36"/>
      <c r="M97" s="37"/>
      <c r="N97" s="37"/>
      <c r="O97" s="47"/>
      <c r="P97" s="47" t="s">
        <v>123</v>
      </c>
      <c r="Q97" s="47"/>
      <c r="R97" s="47"/>
      <c r="S97" s="47"/>
      <c r="T97" s="47" t="s">
        <v>123</v>
      </c>
      <c r="U97" s="47"/>
      <c r="V97" s="47"/>
      <c r="W97" s="47"/>
      <c r="X97" s="279" t="s">
        <v>140</v>
      </c>
      <c r="Y97" s="47"/>
      <c r="Z97" s="47"/>
      <c r="AA97" s="47"/>
      <c r="AB97" s="47"/>
      <c r="AC97" s="47"/>
      <c r="AD97" s="47"/>
      <c r="AE97" s="47"/>
      <c r="AF97" s="47"/>
      <c r="AG97" s="47"/>
      <c r="AH97" s="279" t="s">
        <v>140</v>
      </c>
      <c r="AI97" s="48"/>
      <c r="AJ97" s="5"/>
      <c r="AK97" s="5"/>
      <c r="AM97" s="5"/>
      <c r="AN97" s="5"/>
      <c r="AO97" s="5"/>
      <c r="AP97" s="5"/>
      <c r="AQ97" s="5"/>
      <c r="AR97" s="5"/>
      <c r="AS97" s="5"/>
    </row>
    <row r="98" spans="1:45">
      <c r="A98" s="2" t="s">
        <v>176</v>
      </c>
      <c r="B98" s="9">
        <v>40457</v>
      </c>
      <c r="C98" s="3" t="s">
        <v>92</v>
      </c>
      <c r="D98" s="19"/>
      <c r="E98" s="25">
        <v>2.1</v>
      </c>
      <c r="F98" s="45"/>
      <c r="G98" s="25"/>
      <c r="H98" s="25">
        <v>0.49</v>
      </c>
      <c r="I98" s="25"/>
      <c r="J98" s="25"/>
      <c r="K98" s="25"/>
      <c r="L98" s="25"/>
      <c r="M98" s="19"/>
      <c r="N98" s="25"/>
      <c r="O98" s="19"/>
      <c r="P98" s="25"/>
      <c r="Q98" s="25"/>
      <c r="R98" s="25"/>
      <c r="S98" s="25"/>
      <c r="T98" s="45"/>
      <c r="U98" s="25"/>
      <c r="V98" s="25"/>
      <c r="W98" s="45"/>
      <c r="X98" s="25">
        <v>0.115</v>
      </c>
      <c r="Y98" s="25"/>
      <c r="Z98" s="19"/>
      <c r="AA98" s="25"/>
      <c r="AB98" s="25"/>
      <c r="AC98" s="25"/>
      <c r="AD98" s="25"/>
      <c r="AE98" s="25"/>
      <c r="AF98" s="19"/>
      <c r="AG98" s="25"/>
      <c r="AH98" s="25">
        <v>1.4</v>
      </c>
      <c r="AI98" s="27"/>
    </row>
    <row r="99" spans="1:45">
      <c r="A99" s="356" t="s">
        <v>110</v>
      </c>
      <c r="B99" s="357"/>
      <c r="C99" s="358"/>
      <c r="D99" s="29" t="s">
        <v>93</v>
      </c>
      <c r="E99" s="29" t="s">
        <v>103</v>
      </c>
      <c r="F99" s="29" t="s">
        <v>95</v>
      </c>
      <c r="G99" s="29" t="s">
        <v>112</v>
      </c>
      <c r="H99" s="29" t="s">
        <v>95</v>
      </c>
      <c r="I99" s="29" t="s">
        <v>96</v>
      </c>
      <c r="J99" s="29" t="s">
        <v>93</v>
      </c>
      <c r="K99" s="29" t="s">
        <v>97</v>
      </c>
      <c r="L99" s="29" t="s">
        <v>93</v>
      </c>
      <c r="M99" s="29" t="s">
        <v>93</v>
      </c>
      <c r="N99" s="29" t="s">
        <v>99</v>
      </c>
      <c r="O99" s="29" t="s">
        <v>97</v>
      </c>
      <c r="P99" s="29" t="s">
        <v>113</v>
      </c>
      <c r="Q99" s="29" t="s">
        <v>97</v>
      </c>
      <c r="R99" s="29" t="s">
        <v>94</v>
      </c>
      <c r="S99" s="29" t="s">
        <v>97</v>
      </c>
      <c r="T99" s="29" t="s">
        <v>97</v>
      </c>
      <c r="U99" s="29" t="s">
        <v>97</v>
      </c>
      <c r="V99" s="29" t="s">
        <v>97</v>
      </c>
      <c r="W99" s="29" t="s">
        <v>95</v>
      </c>
      <c r="X99" s="29" t="s">
        <v>93</v>
      </c>
      <c r="Y99" s="29" t="s">
        <v>95</v>
      </c>
      <c r="Z99" s="29" t="s">
        <v>100</v>
      </c>
      <c r="AA99" s="29" t="s">
        <v>114</v>
      </c>
      <c r="AB99" s="29" t="s">
        <v>96</v>
      </c>
      <c r="AC99" s="29" t="s">
        <v>97</v>
      </c>
      <c r="AD99" s="29" t="s">
        <v>94</v>
      </c>
      <c r="AE99" s="29" t="s">
        <v>102</v>
      </c>
      <c r="AF99" s="29" t="s">
        <v>102</v>
      </c>
      <c r="AG99" s="29" t="s">
        <v>103</v>
      </c>
      <c r="AH99" s="29" t="s">
        <v>99</v>
      </c>
      <c r="AI99" s="31" t="s">
        <v>99</v>
      </c>
    </row>
    <row r="100" spans="1:45">
      <c r="A100" s="359" t="s">
        <v>115</v>
      </c>
      <c r="B100" s="360"/>
      <c r="C100" s="361"/>
      <c r="D100" s="39">
        <f t="shared" ref="D100:AI100" si="37">(IF((MID(D98,1,1))="&lt;",MID(D98,2,6),D98))/(IF((MID(D99,1,1))="&lt;",MID(D99,2,6),D99))</f>
        <v>0</v>
      </c>
      <c r="E100" s="32">
        <f t="shared" si="37"/>
        <v>10.5</v>
      </c>
      <c r="F100" s="32">
        <f t="shared" si="37"/>
        <v>0</v>
      </c>
      <c r="G100" s="32">
        <f t="shared" si="37"/>
        <v>0</v>
      </c>
      <c r="H100" s="32">
        <f t="shared" si="37"/>
        <v>24.5</v>
      </c>
      <c r="I100" s="32">
        <f t="shared" si="37"/>
        <v>0</v>
      </c>
      <c r="J100" s="32">
        <f t="shared" si="37"/>
        <v>0</v>
      </c>
      <c r="K100" s="32">
        <f t="shared" si="37"/>
        <v>0</v>
      </c>
      <c r="L100" s="32">
        <f t="shared" si="37"/>
        <v>0</v>
      </c>
      <c r="M100" s="32">
        <f t="shared" si="37"/>
        <v>0</v>
      </c>
      <c r="N100" s="32">
        <f t="shared" si="37"/>
        <v>0</v>
      </c>
      <c r="O100" s="32">
        <f t="shared" si="37"/>
        <v>0</v>
      </c>
      <c r="P100" s="32">
        <f t="shared" si="37"/>
        <v>0</v>
      </c>
      <c r="Q100" s="32">
        <f t="shared" si="37"/>
        <v>0</v>
      </c>
      <c r="R100" s="32">
        <f t="shared" si="37"/>
        <v>0</v>
      </c>
      <c r="S100" s="32">
        <f t="shared" si="37"/>
        <v>0</v>
      </c>
      <c r="T100" s="32">
        <f t="shared" si="37"/>
        <v>0</v>
      </c>
      <c r="U100" s="32">
        <f t="shared" si="37"/>
        <v>0</v>
      </c>
      <c r="V100" s="32">
        <f t="shared" si="37"/>
        <v>0</v>
      </c>
      <c r="W100" s="32">
        <f t="shared" si="37"/>
        <v>0</v>
      </c>
      <c r="X100" s="32">
        <f t="shared" si="37"/>
        <v>23</v>
      </c>
      <c r="Y100" s="32">
        <f t="shared" si="37"/>
        <v>0</v>
      </c>
      <c r="Z100" s="32">
        <f t="shared" si="37"/>
        <v>0</v>
      </c>
      <c r="AA100" s="32">
        <f t="shared" si="37"/>
        <v>0</v>
      </c>
      <c r="AB100" s="32">
        <f t="shared" si="37"/>
        <v>0</v>
      </c>
      <c r="AC100" s="32">
        <f t="shared" si="37"/>
        <v>0</v>
      </c>
      <c r="AD100" s="32">
        <f t="shared" si="37"/>
        <v>0</v>
      </c>
      <c r="AE100" s="32">
        <f t="shared" si="37"/>
        <v>0</v>
      </c>
      <c r="AF100" s="32">
        <f t="shared" si="37"/>
        <v>0</v>
      </c>
      <c r="AG100" s="32">
        <f t="shared" si="37"/>
        <v>0</v>
      </c>
      <c r="AH100" s="32">
        <f t="shared" si="37"/>
        <v>13.999999999999998</v>
      </c>
      <c r="AI100" s="41">
        <f t="shared" si="37"/>
        <v>0</v>
      </c>
    </row>
    <row r="101" spans="1:45" s="14" customFormat="1" ht="63.75">
      <c r="A101" s="362" t="s">
        <v>104</v>
      </c>
      <c r="B101" s="363"/>
      <c r="C101" s="364"/>
      <c r="D101" s="290"/>
      <c r="E101" s="290" t="s">
        <v>175</v>
      </c>
      <c r="F101" s="290"/>
      <c r="G101" s="290"/>
      <c r="H101" s="290" t="s">
        <v>175</v>
      </c>
      <c r="I101" s="290"/>
      <c r="J101" s="290"/>
      <c r="K101" s="290"/>
      <c r="L101" s="290"/>
      <c r="M101" s="290"/>
      <c r="N101" s="290"/>
      <c r="O101" s="321"/>
      <c r="P101" s="321"/>
      <c r="Q101" s="321"/>
      <c r="R101" s="321"/>
      <c r="S101" s="321"/>
      <c r="T101" s="290"/>
      <c r="U101" s="321"/>
      <c r="V101" s="321"/>
      <c r="W101" s="321"/>
      <c r="X101" s="290" t="s">
        <v>175</v>
      </c>
      <c r="Y101" s="321"/>
      <c r="Z101" s="321"/>
      <c r="AA101" s="321"/>
      <c r="AB101" s="321"/>
      <c r="AC101" s="321"/>
      <c r="AD101" s="321"/>
      <c r="AE101" s="321"/>
      <c r="AF101" s="321"/>
      <c r="AG101" s="321"/>
      <c r="AH101" s="290" t="s">
        <v>175</v>
      </c>
      <c r="AI101" s="46"/>
      <c r="AJ101" s="13"/>
      <c r="AK101" s="13"/>
      <c r="AL101" s="13"/>
      <c r="AM101" s="13"/>
      <c r="AN101" s="13"/>
    </row>
    <row r="102" spans="1:45" s="6" customFormat="1">
      <c r="A102" s="365" t="s">
        <v>106</v>
      </c>
      <c r="B102" s="366"/>
      <c r="C102" s="367"/>
      <c r="D102" s="320"/>
      <c r="E102" s="54" t="s">
        <v>107</v>
      </c>
      <c r="F102" s="320"/>
      <c r="G102" s="320"/>
      <c r="H102" s="54" t="s">
        <v>107</v>
      </c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54" t="s">
        <v>107</v>
      </c>
      <c r="Y102" s="320"/>
      <c r="Z102" s="320"/>
      <c r="AA102" s="320"/>
      <c r="AB102" s="320"/>
      <c r="AC102" s="320"/>
      <c r="AD102" s="320"/>
      <c r="AE102" s="320"/>
      <c r="AF102" s="320"/>
      <c r="AG102" s="320"/>
      <c r="AH102" s="54" t="s">
        <v>107</v>
      </c>
      <c r="AI102" s="8"/>
      <c r="AJ102" s="12"/>
      <c r="AK102" s="12"/>
      <c r="AL102" s="4"/>
      <c r="AM102" s="12"/>
      <c r="AN102" s="12"/>
      <c r="AO102" s="12"/>
      <c r="AP102" s="12"/>
      <c r="AQ102" s="12"/>
      <c r="AR102" s="12"/>
      <c r="AS102" s="12"/>
    </row>
    <row r="103" spans="1:45" ht="26.25" thickBot="1">
      <c r="A103" s="368" t="s">
        <v>108</v>
      </c>
      <c r="B103" s="369"/>
      <c r="C103" s="370"/>
      <c r="D103" s="36"/>
      <c r="E103" s="279" t="s">
        <v>158</v>
      </c>
      <c r="F103" s="37"/>
      <c r="G103" s="37"/>
      <c r="H103" s="279" t="s">
        <v>158</v>
      </c>
      <c r="I103" s="36"/>
      <c r="J103" s="37"/>
      <c r="K103" s="36"/>
      <c r="L103" s="36"/>
      <c r="M103" s="37"/>
      <c r="N103" s="37"/>
      <c r="O103" s="47"/>
      <c r="P103" s="47"/>
      <c r="Q103" s="47"/>
      <c r="R103" s="47"/>
      <c r="S103" s="47"/>
      <c r="T103" s="47"/>
      <c r="U103" s="47"/>
      <c r="V103" s="47"/>
      <c r="W103" s="47"/>
      <c r="X103" s="279" t="s">
        <v>158</v>
      </c>
      <c r="Y103" s="47"/>
      <c r="Z103" s="47"/>
      <c r="AA103" s="47"/>
      <c r="AB103" s="47"/>
      <c r="AC103" s="47"/>
      <c r="AD103" s="47"/>
      <c r="AE103" s="47"/>
      <c r="AF103" s="47"/>
      <c r="AG103" s="47"/>
      <c r="AH103" s="279" t="s">
        <v>158</v>
      </c>
      <c r="AI103" s="48"/>
      <c r="AJ103" s="5"/>
      <c r="AK103" s="5"/>
      <c r="AM103" s="5"/>
      <c r="AN103" s="5"/>
      <c r="AO103" s="5"/>
      <c r="AP103" s="5"/>
      <c r="AQ103" s="5"/>
      <c r="AR103" s="5"/>
      <c r="AS103" s="5"/>
    </row>
    <row r="104" spans="1:45">
      <c r="A104" s="2" t="s">
        <v>126</v>
      </c>
      <c r="B104" s="9">
        <v>40471</v>
      </c>
      <c r="C104" s="3" t="s">
        <v>92</v>
      </c>
      <c r="D104" s="19" t="s">
        <v>93</v>
      </c>
      <c r="E104" s="25">
        <v>0.8</v>
      </c>
      <c r="F104" s="45" t="s">
        <v>95</v>
      </c>
      <c r="G104" s="25" t="s">
        <v>112</v>
      </c>
      <c r="H104" s="45">
        <v>0.08</v>
      </c>
      <c r="I104" s="25" t="s">
        <v>96</v>
      </c>
      <c r="J104" s="25" t="s">
        <v>93</v>
      </c>
      <c r="K104" s="25" t="s">
        <v>97</v>
      </c>
      <c r="L104" s="25" t="s">
        <v>93</v>
      </c>
      <c r="M104" s="19">
        <v>2.5999999999999999E-2</v>
      </c>
      <c r="N104" s="25" t="s">
        <v>99</v>
      </c>
      <c r="O104" s="19">
        <v>0.06</v>
      </c>
      <c r="P104" s="25">
        <v>14</v>
      </c>
      <c r="Q104" s="25" t="s">
        <v>97</v>
      </c>
      <c r="R104" s="25" t="s">
        <v>118</v>
      </c>
      <c r="S104" s="25" t="s">
        <v>97</v>
      </c>
      <c r="T104" s="45">
        <v>3.17</v>
      </c>
      <c r="U104" s="25" t="s">
        <v>97</v>
      </c>
      <c r="V104" s="25" t="s">
        <v>97</v>
      </c>
      <c r="W104" s="45">
        <v>0.03</v>
      </c>
      <c r="X104" s="19">
        <v>0.10299999999999999</v>
      </c>
      <c r="Y104" s="25" t="s">
        <v>95</v>
      </c>
      <c r="Z104" s="19" t="s">
        <v>100</v>
      </c>
      <c r="AA104" s="25" t="s">
        <v>114</v>
      </c>
      <c r="AB104" s="25" t="s">
        <v>96</v>
      </c>
      <c r="AC104" s="25">
        <v>0.17</v>
      </c>
      <c r="AD104" s="25" t="s">
        <v>94</v>
      </c>
      <c r="AE104" s="25" t="s">
        <v>102</v>
      </c>
      <c r="AF104" s="19">
        <v>1.2E-2</v>
      </c>
      <c r="AG104" s="25" t="s">
        <v>103</v>
      </c>
      <c r="AH104" s="45">
        <v>8.1999999999999993</v>
      </c>
      <c r="AI104" s="27" t="s">
        <v>99</v>
      </c>
    </row>
    <row r="105" spans="1:45">
      <c r="A105" s="356" t="s">
        <v>110</v>
      </c>
      <c r="B105" s="357"/>
      <c r="C105" s="358"/>
      <c r="D105" s="29" t="s">
        <v>93</v>
      </c>
      <c r="E105" s="29" t="s">
        <v>103</v>
      </c>
      <c r="F105" s="29" t="s">
        <v>95</v>
      </c>
      <c r="G105" s="29" t="s">
        <v>112</v>
      </c>
      <c r="H105" s="29" t="s">
        <v>95</v>
      </c>
      <c r="I105" s="29" t="s">
        <v>96</v>
      </c>
      <c r="J105" s="29" t="s">
        <v>93</v>
      </c>
      <c r="K105" s="29" t="s">
        <v>97</v>
      </c>
      <c r="L105" s="29" t="s">
        <v>93</v>
      </c>
      <c r="M105" s="29" t="s">
        <v>93</v>
      </c>
      <c r="N105" s="29" t="s">
        <v>99</v>
      </c>
      <c r="O105" s="29" t="s">
        <v>97</v>
      </c>
      <c r="P105" s="29" t="s">
        <v>113</v>
      </c>
      <c r="Q105" s="29" t="s">
        <v>97</v>
      </c>
      <c r="R105" s="29" t="s">
        <v>94</v>
      </c>
      <c r="S105" s="29" t="s">
        <v>97</v>
      </c>
      <c r="T105" s="29" t="s">
        <v>97</v>
      </c>
      <c r="U105" s="29" t="s">
        <v>97</v>
      </c>
      <c r="V105" s="29" t="s">
        <v>97</v>
      </c>
      <c r="W105" s="29" t="s">
        <v>95</v>
      </c>
      <c r="X105" s="29" t="s">
        <v>93</v>
      </c>
      <c r="Y105" s="29" t="s">
        <v>95</v>
      </c>
      <c r="Z105" s="29" t="s">
        <v>100</v>
      </c>
      <c r="AA105" s="29" t="s">
        <v>114</v>
      </c>
      <c r="AB105" s="29" t="s">
        <v>96</v>
      </c>
      <c r="AC105" s="29" t="s">
        <v>97</v>
      </c>
      <c r="AD105" s="29" t="s">
        <v>94</v>
      </c>
      <c r="AE105" s="29" t="s">
        <v>102</v>
      </c>
      <c r="AF105" s="29" t="s">
        <v>102</v>
      </c>
      <c r="AG105" s="29" t="s">
        <v>103</v>
      </c>
      <c r="AH105" s="29" t="s">
        <v>99</v>
      </c>
      <c r="AI105" s="31" t="s">
        <v>99</v>
      </c>
    </row>
    <row r="106" spans="1:45">
      <c r="A106" s="359" t="s">
        <v>115</v>
      </c>
      <c r="B106" s="360"/>
      <c r="C106" s="361"/>
      <c r="D106" s="39">
        <f t="shared" ref="D106:AI106" si="38">(IF((MID(D104,1,1))="&lt;",MID(D104,2,6),D104))/(IF((MID(D105,1,1))="&lt;",MID(D105,2,6),D105))</f>
        <v>1</v>
      </c>
      <c r="E106" s="32">
        <f t="shared" si="38"/>
        <v>4</v>
      </c>
      <c r="F106" s="32">
        <f t="shared" si="38"/>
        <v>1</v>
      </c>
      <c r="G106" s="32">
        <f t="shared" si="38"/>
        <v>1</v>
      </c>
      <c r="H106" s="32">
        <f t="shared" si="38"/>
        <v>4</v>
      </c>
      <c r="I106" s="32">
        <f t="shared" si="38"/>
        <v>1</v>
      </c>
      <c r="J106" s="32">
        <f t="shared" si="38"/>
        <v>1</v>
      </c>
      <c r="K106" s="32">
        <f t="shared" si="38"/>
        <v>1</v>
      </c>
      <c r="L106" s="32">
        <f t="shared" si="38"/>
        <v>1</v>
      </c>
      <c r="M106" s="32">
        <f t="shared" si="38"/>
        <v>5.1999999999999993</v>
      </c>
      <c r="N106" s="32">
        <f t="shared" si="38"/>
        <v>1</v>
      </c>
      <c r="O106" s="32">
        <f t="shared" si="38"/>
        <v>1.2</v>
      </c>
      <c r="P106" s="32">
        <f t="shared" si="38"/>
        <v>14</v>
      </c>
      <c r="Q106" s="32">
        <f t="shared" si="38"/>
        <v>1</v>
      </c>
      <c r="R106" s="32">
        <f t="shared" si="38"/>
        <v>1E-3</v>
      </c>
      <c r="S106" s="32">
        <f t="shared" si="38"/>
        <v>1</v>
      </c>
      <c r="T106" s="32">
        <f t="shared" si="38"/>
        <v>63.4</v>
      </c>
      <c r="U106" s="32">
        <f t="shared" si="38"/>
        <v>1</v>
      </c>
      <c r="V106" s="32">
        <f t="shared" si="38"/>
        <v>1</v>
      </c>
      <c r="W106" s="32">
        <f t="shared" si="38"/>
        <v>1.5</v>
      </c>
      <c r="X106" s="32">
        <f t="shared" si="38"/>
        <v>20.599999999999998</v>
      </c>
      <c r="Y106" s="32">
        <f t="shared" si="38"/>
        <v>1</v>
      </c>
      <c r="Z106" s="32">
        <f t="shared" si="38"/>
        <v>1</v>
      </c>
      <c r="AA106" s="32">
        <f t="shared" si="38"/>
        <v>1</v>
      </c>
      <c r="AB106" s="32">
        <f t="shared" si="38"/>
        <v>1</v>
      </c>
      <c r="AC106" s="32">
        <f t="shared" si="38"/>
        <v>3.4</v>
      </c>
      <c r="AD106" s="32">
        <f t="shared" si="38"/>
        <v>1</v>
      </c>
      <c r="AE106" s="32">
        <f t="shared" si="38"/>
        <v>1</v>
      </c>
      <c r="AF106" s="32">
        <f t="shared" si="38"/>
        <v>6</v>
      </c>
      <c r="AG106" s="32">
        <f t="shared" si="38"/>
        <v>1</v>
      </c>
      <c r="AH106" s="32">
        <f t="shared" si="38"/>
        <v>81.999999999999986</v>
      </c>
      <c r="AI106" s="41">
        <f t="shared" si="38"/>
        <v>1</v>
      </c>
    </row>
    <row r="107" spans="1:45" s="14" customFormat="1" ht="38.25">
      <c r="A107" s="362" t="s">
        <v>104</v>
      </c>
      <c r="B107" s="363"/>
      <c r="C107" s="364"/>
      <c r="D107" s="16"/>
      <c r="E107" s="16"/>
      <c r="F107" s="16"/>
      <c r="G107" s="16"/>
      <c r="H107" s="16"/>
      <c r="I107" s="16"/>
      <c r="J107" s="16"/>
      <c r="K107" s="16"/>
      <c r="L107" s="16"/>
      <c r="M107" s="290" t="s">
        <v>150</v>
      </c>
      <c r="N107" s="16"/>
      <c r="O107" s="42"/>
      <c r="P107" s="290" t="s">
        <v>150</v>
      </c>
      <c r="Q107" s="42"/>
      <c r="R107" s="42"/>
      <c r="S107" s="42"/>
      <c r="T107" s="290" t="s">
        <v>150</v>
      </c>
      <c r="U107" s="42"/>
      <c r="V107" s="42"/>
      <c r="W107" s="42"/>
      <c r="X107" s="290" t="s">
        <v>150</v>
      </c>
      <c r="Y107" s="42"/>
      <c r="Z107" s="42"/>
      <c r="AA107" s="42"/>
      <c r="AB107" s="42"/>
      <c r="AC107" s="42"/>
      <c r="AD107" s="42"/>
      <c r="AE107" s="42"/>
      <c r="AF107" s="290" t="s">
        <v>150</v>
      </c>
      <c r="AG107" s="42"/>
      <c r="AH107" s="290" t="s">
        <v>150</v>
      </c>
      <c r="AI107" s="46"/>
      <c r="AJ107" s="13"/>
      <c r="AK107" s="13"/>
      <c r="AL107" s="13"/>
      <c r="AM107" s="13"/>
      <c r="AN107" s="13"/>
    </row>
    <row r="108" spans="1:45" s="6" customFormat="1">
      <c r="A108" s="365" t="s">
        <v>106</v>
      </c>
      <c r="B108" s="366"/>
      <c r="C108" s="367"/>
      <c r="D108" s="7"/>
      <c r="E108" s="7"/>
      <c r="F108" s="7"/>
      <c r="G108" s="7"/>
      <c r="H108" s="7"/>
      <c r="I108" s="7"/>
      <c r="J108" s="7"/>
      <c r="K108" s="7"/>
      <c r="L108" s="7"/>
      <c r="M108" s="7" t="s">
        <v>107</v>
      </c>
      <c r="N108" s="7"/>
      <c r="O108" s="7"/>
      <c r="P108" s="320" t="s">
        <v>107</v>
      </c>
      <c r="Q108" s="7"/>
      <c r="R108" s="7"/>
      <c r="S108" s="7"/>
      <c r="T108" s="320" t="s">
        <v>133</v>
      </c>
      <c r="U108" s="7"/>
      <c r="V108" s="7"/>
      <c r="W108" s="7"/>
      <c r="X108" s="320" t="s">
        <v>133</v>
      </c>
      <c r="Y108" s="7"/>
      <c r="Z108" s="7"/>
      <c r="AA108" s="7"/>
      <c r="AB108" s="7"/>
      <c r="AC108" s="7"/>
      <c r="AD108" s="7"/>
      <c r="AE108" s="7"/>
      <c r="AF108" s="320" t="s">
        <v>107</v>
      </c>
      <c r="AG108" s="7"/>
      <c r="AH108" s="320" t="s">
        <v>133</v>
      </c>
      <c r="AI108" s="8"/>
      <c r="AJ108" s="12"/>
      <c r="AK108" s="12"/>
      <c r="AL108" s="12"/>
      <c r="AM108" s="12"/>
      <c r="AN108" s="12"/>
    </row>
    <row r="109" spans="1:45" ht="26.25" thickBot="1">
      <c r="A109" s="368" t="s">
        <v>108</v>
      </c>
      <c r="B109" s="369"/>
      <c r="C109" s="370"/>
      <c r="D109" s="36"/>
      <c r="E109" s="18"/>
      <c r="F109" s="37"/>
      <c r="G109" s="37"/>
      <c r="H109" s="17"/>
      <c r="I109" s="36"/>
      <c r="J109" s="37"/>
      <c r="K109" s="36"/>
      <c r="L109" s="36"/>
      <c r="M109" s="37" t="s">
        <v>123</v>
      </c>
      <c r="N109" s="37"/>
      <c r="O109" s="47"/>
      <c r="P109" s="37" t="s">
        <v>123</v>
      </c>
      <c r="Q109" s="47"/>
      <c r="R109" s="47"/>
      <c r="S109" s="47"/>
      <c r="T109" s="279" t="s">
        <v>140</v>
      </c>
      <c r="U109" s="47"/>
      <c r="V109" s="47"/>
      <c r="W109" s="47"/>
      <c r="X109" s="279" t="s">
        <v>140</v>
      </c>
      <c r="Y109" s="47"/>
      <c r="Z109" s="47"/>
      <c r="AA109" s="47"/>
      <c r="AB109" s="47"/>
      <c r="AC109" s="47"/>
      <c r="AD109" s="47"/>
      <c r="AE109" s="47"/>
      <c r="AF109" s="37" t="s">
        <v>123</v>
      </c>
      <c r="AG109" s="47"/>
      <c r="AH109" s="279" t="s">
        <v>140</v>
      </c>
      <c r="AI109" s="48"/>
      <c r="AJ109" s="5"/>
      <c r="AK109" s="5"/>
      <c r="AL109" s="5"/>
      <c r="AM109" s="5"/>
      <c r="AN109" s="5"/>
    </row>
    <row r="110" spans="1:45">
      <c r="A110" s="2" t="s">
        <v>171</v>
      </c>
      <c r="B110" s="9">
        <v>40471</v>
      </c>
      <c r="C110" s="3" t="s">
        <v>92</v>
      </c>
      <c r="D110" s="19"/>
      <c r="E110" s="25"/>
      <c r="F110" s="45"/>
      <c r="G110" s="25"/>
      <c r="H110" s="45"/>
      <c r="I110" s="25"/>
      <c r="J110" s="25"/>
      <c r="K110" s="25"/>
      <c r="L110" s="25"/>
      <c r="M110" s="19"/>
      <c r="N110" s="25"/>
      <c r="O110" s="19"/>
      <c r="P110" s="25"/>
      <c r="Q110" s="25"/>
      <c r="R110" s="25"/>
      <c r="S110" s="25"/>
      <c r="T110" s="45">
        <v>2.86</v>
      </c>
      <c r="U110" s="25"/>
      <c r="V110" s="25"/>
      <c r="W110" s="45"/>
      <c r="X110" s="19">
        <v>0.13200000000000001</v>
      </c>
      <c r="Y110" s="25"/>
      <c r="Z110" s="19"/>
      <c r="AA110" s="25"/>
      <c r="AB110" s="25"/>
      <c r="AC110" s="25"/>
      <c r="AD110" s="25"/>
      <c r="AE110" s="25"/>
      <c r="AF110" s="19"/>
      <c r="AG110" s="25"/>
      <c r="AH110" s="45">
        <v>6.8</v>
      </c>
      <c r="AI110" s="27"/>
    </row>
    <row r="111" spans="1:45">
      <c r="A111" s="356" t="s">
        <v>110</v>
      </c>
      <c r="B111" s="357"/>
      <c r="C111" s="358"/>
      <c r="D111" s="29" t="s">
        <v>93</v>
      </c>
      <c r="E111" s="29" t="s">
        <v>103</v>
      </c>
      <c r="F111" s="29" t="s">
        <v>95</v>
      </c>
      <c r="G111" s="29" t="s">
        <v>112</v>
      </c>
      <c r="H111" s="29" t="s">
        <v>95</v>
      </c>
      <c r="I111" s="29" t="s">
        <v>96</v>
      </c>
      <c r="J111" s="29" t="s">
        <v>93</v>
      </c>
      <c r="K111" s="29" t="s">
        <v>97</v>
      </c>
      <c r="L111" s="29" t="s">
        <v>93</v>
      </c>
      <c r="M111" s="29" t="s">
        <v>93</v>
      </c>
      <c r="N111" s="29" t="s">
        <v>99</v>
      </c>
      <c r="O111" s="29" t="s">
        <v>97</v>
      </c>
      <c r="P111" s="29" t="s">
        <v>113</v>
      </c>
      <c r="Q111" s="29" t="s">
        <v>97</v>
      </c>
      <c r="R111" s="29" t="s">
        <v>94</v>
      </c>
      <c r="S111" s="29" t="s">
        <v>97</v>
      </c>
      <c r="T111" s="29" t="s">
        <v>97</v>
      </c>
      <c r="U111" s="29" t="s">
        <v>97</v>
      </c>
      <c r="V111" s="29" t="s">
        <v>97</v>
      </c>
      <c r="W111" s="29" t="s">
        <v>95</v>
      </c>
      <c r="X111" s="29" t="s">
        <v>93</v>
      </c>
      <c r="Y111" s="29" t="s">
        <v>95</v>
      </c>
      <c r="Z111" s="29" t="s">
        <v>100</v>
      </c>
      <c r="AA111" s="29" t="s">
        <v>114</v>
      </c>
      <c r="AB111" s="29" t="s">
        <v>96</v>
      </c>
      <c r="AC111" s="29" t="s">
        <v>97</v>
      </c>
      <c r="AD111" s="29" t="s">
        <v>94</v>
      </c>
      <c r="AE111" s="29" t="s">
        <v>102</v>
      </c>
      <c r="AF111" s="29" t="s">
        <v>102</v>
      </c>
      <c r="AG111" s="29" t="s">
        <v>103</v>
      </c>
      <c r="AH111" s="29" t="s">
        <v>99</v>
      </c>
      <c r="AI111" s="31" t="s">
        <v>99</v>
      </c>
    </row>
    <row r="112" spans="1:45">
      <c r="A112" s="359" t="s">
        <v>115</v>
      </c>
      <c r="B112" s="360"/>
      <c r="C112" s="361"/>
      <c r="D112" s="39">
        <f t="shared" ref="D112:AI112" si="39">(IF((MID(D110,1,1))="&lt;",MID(D110,2,6),D110))/(IF((MID(D111,1,1))="&lt;",MID(D111,2,6),D111))</f>
        <v>0</v>
      </c>
      <c r="E112" s="32">
        <f t="shared" si="39"/>
        <v>0</v>
      </c>
      <c r="F112" s="32">
        <f t="shared" si="39"/>
        <v>0</v>
      </c>
      <c r="G112" s="32">
        <f t="shared" si="39"/>
        <v>0</v>
      </c>
      <c r="H112" s="32">
        <f t="shared" si="39"/>
        <v>0</v>
      </c>
      <c r="I112" s="32">
        <f t="shared" si="39"/>
        <v>0</v>
      </c>
      <c r="J112" s="32">
        <f t="shared" si="39"/>
        <v>0</v>
      </c>
      <c r="K112" s="32">
        <f t="shared" si="39"/>
        <v>0</v>
      </c>
      <c r="L112" s="32">
        <f t="shared" si="39"/>
        <v>0</v>
      </c>
      <c r="M112" s="32">
        <f t="shared" si="39"/>
        <v>0</v>
      </c>
      <c r="N112" s="32">
        <f t="shared" si="39"/>
        <v>0</v>
      </c>
      <c r="O112" s="32">
        <f t="shared" si="39"/>
        <v>0</v>
      </c>
      <c r="P112" s="32">
        <f t="shared" si="39"/>
        <v>0</v>
      </c>
      <c r="Q112" s="32">
        <f t="shared" si="39"/>
        <v>0</v>
      </c>
      <c r="R112" s="32">
        <f t="shared" si="39"/>
        <v>0</v>
      </c>
      <c r="S112" s="32">
        <f t="shared" si="39"/>
        <v>0</v>
      </c>
      <c r="T112" s="32">
        <f t="shared" si="39"/>
        <v>57.199999999999996</v>
      </c>
      <c r="U112" s="32">
        <f t="shared" si="39"/>
        <v>0</v>
      </c>
      <c r="V112" s="32">
        <f t="shared" si="39"/>
        <v>0</v>
      </c>
      <c r="W112" s="32">
        <f t="shared" si="39"/>
        <v>0</v>
      </c>
      <c r="X112" s="32">
        <f t="shared" si="39"/>
        <v>26.400000000000002</v>
      </c>
      <c r="Y112" s="32">
        <f t="shared" si="39"/>
        <v>0</v>
      </c>
      <c r="Z112" s="32">
        <f t="shared" si="39"/>
        <v>0</v>
      </c>
      <c r="AA112" s="32">
        <f t="shared" si="39"/>
        <v>0</v>
      </c>
      <c r="AB112" s="32">
        <f t="shared" si="39"/>
        <v>0</v>
      </c>
      <c r="AC112" s="32">
        <f t="shared" si="39"/>
        <v>0</v>
      </c>
      <c r="AD112" s="32">
        <f t="shared" si="39"/>
        <v>0</v>
      </c>
      <c r="AE112" s="32">
        <f t="shared" si="39"/>
        <v>0</v>
      </c>
      <c r="AF112" s="32">
        <f t="shared" si="39"/>
        <v>0</v>
      </c>
      <c r="AG112" s="32">
        <f t="shared" si="39"/>
        <v>0</v>
      </c>
      <c r="AH112" s="32">
        <f t="shared" si="39"/>
        <v>68</v>
      </c>
      <c r="AI112" s="41">
        <f t="shared" si="39"/>
        <v>0</v>
      </c>
    </row>
    <row r="113" spans="1:40" s="14" customFormat="1" ht="51">
      <c r="A113" s="362" t="s">
        <v>104</v>
      </c>
      <c r="B113" s="363"/>
      <c r="C113" s="364"/>
      <c r="D113" s="290"/>
      <c r="E113" s="290"/>
      <c r="F113" s="290"/>
      <c r="G113" s="290"/>
      <c r="H113" s="290"/>
      <c r="I113" s="290"/>
      <c r="J113" s="290"/>
      <c r="K113" s="290"/>
      <c r="L113" s="290"/>
      <c r="M113" s="290"/>
      <c r="N113" s="290"/>
      <c r="O113" s="321"/>
      <c r="P113" s="290"/>
      <c r="Q113" s="321"/>
      <c r="R113" s="321"/>
      <c r="S113" s="321"/>
      <c r="T113" s="290" t="s">
        <v>173</v>
      </c>
      <c r="U113" s="321"/>
      <c r="V113" s="321"/>
      <c r="W113" s="321"/>
      <c r="X113" s="290" t="s">
        <v>173</v>
      </c>
      <c r="Y113" s="321"/>
      <c r="Z113" s="321"/>
      <c r="AA113" s="321"/>
      <c r="AB113" s="321"/>
      <c r="AC113" s="321"/>
      <c r="AD113" s="321"/>
      <c r="AE113" s="321"/>
      <c r="AF113" s="290"/>
      <c r="AG113" s="321"/>
      <c r="AH113" s="290" t="s">
        <v>173</v>
      </c>
      <c r="AI113" s="46"/>
      <c r="AJ113" s="13"/>
      <c r="AK113" s="13"/>
      <c r="AL113" s="13"/>
      <c r="AM113" s="13"/>
      <c r="AN113" s="13"/>
    </row>
    <row r="114" spans="1:40" s="6" customFormat="1">
      <c r="A114" s="365" t="s">
        <v>106</v>
      </c>
      <c r="B114" s="366"/>
      <c r="C114" s="367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 t="s">
        <v>107</v>
      </c>
      <c r="U114" s="320"/>
      <c r="V114" s="320"/>
      <c r="W114" s="320"/>
      <c r="X114" s="320" t="s">
        <v>107</v>
      </c>
      <c r="Y114" s="320"/>
      <c r="Z114" s="320"/>
      <c r="AA114" s="320"/>
      <c r="AB114" s="320"/>
      <c r="AC114" s="320"/>
      <c r="AD114" s="320"/>
      <c r="AE114" s="320"/>
      <c r="AF114" s="320"/>
      <c r="AG114" s="320"/>
      <c r="AH114" s="320" t="s">
        <v>107</v>
      </c>
      <c r="AI114" s="8"/>
      <c r="AJ114" s="12"/>
      <c r="AK114" s="12"/>
      <c r="AL114" s="12"/>
      <c r="AM114" s="12"/>
      <c r="AN114" s="12"/>
    </row>
    <row r="115" spans="1:40" ht="26.25" thickBot="1">
      <c r="A115" s="368" t="s">
        <v>108</v>
      </c>
      <c r="B115" s="369"/>
      <c r="C115" s="370"/>
      <c r="D115" s="36"/>
      <c r="E115" s="18"/>
      <c r="F115" s="37"/>
      <c r="G115" s="37"/>
      <c r="H115" s="17"/>
      <c r="I115" s="36"/>
      <c r="J115" s="37"/>
      <c r="K115" s="36"/>
      <c r="L115" s="36"/>
      <c r="M115" s="37"/>
      <c r="N115" s="37"/>
      <c r="O115" s="47"/>
      <c r="P115" s="37"/>
      <c r="Q115" s="47"/>
      <c r="R115" s="47"/>
      <c r="S115" s="47"/>
      <c r="T115" s="279" t="s">
        <v>158</v>
      </c>
      <c r="U115" s="47"/>
      <c r="V115" s="47"/>
      <c r="W115" s="47"/>
      <c r="X115" s="279" t="s">
        <v>158</v>
      </c>
      <c r="Y115" s="47"/>
      <c r="Z115" s="47"/>
      <c r="AA115" s="47"/>
      <c r="AB115" s="47"/>
      <c r="AC115" s="47"/>
      <c r="AD115" s="47"/>
      <c r="AE115" s="47"/>
      <c r="AF115" s="37"/>
      <c r="AG115" s="47"/>
      <c r="AH115" s="279" t="s">
        <v>158</v>
      </c>
      <c r="AI115" s="48"/>
      <c r="AJ115" s="5"/>
      <c r="AK115" s="5"/>
      <c r="AL115" s="5"/>
      <c r="AM115" s="5"/>
      <c r="AN115" s="5"/>
    </row>
    <row r="116" spans="1:40">
      <c r="A116" s="2" t="s">
        <v>116</v>
      </c>
      <c r="B116" s="9">
        <v>40491</v>
      </c>
      <c r="C116" s="3" t="s">
        <v>92</v>
      </c>
      <c r="D116" s="19" t="s">
        <v>93</v>
      </c>
      <c r="E116" s="25">
        <v>0.9</v>
      </c>
      <c r="F116" s="45" t="s">
        <v>95</v>
      </c>
      <c r="G116" s="25" t="s">
        <v>112</v>
      </c>
      <c r="H116" s="45">
        <v>0.1</v>
      </c>
      <c r="I116" s="25" t="s">
        <v>96</v>
      </c>
      <c r="J116" s="25" t="s">
        <v>93</v>
      </c>
      <c r="K116" s="25" t="s">
        <v>97</v>
      </c>
      <c r="L116" s="25" t="s">
        <v>93</v>
      </c>
      <c r="M116" s="19" t="s">
        <v>93</v>
      </c>
      <c r="N116" s="25" t="s">
        <v>99</v>
      </c>
      <c r="O116" s="19">
        <v>0.06</v>
      </c>
      <c r="P116" s="25" t="s">
        <v>113</v>
      </c>
      <c r="Q116" s="25" t="s">
        <v>97</v>
      </c>
      <c r="R116" s="25" t="s">
        <v>94</v>
      </c>
      <c r="S116" s="25" t="s">
        <v>97</v>
      </c>
      <c r="T116" s="45">
        <v>0.13</v>
      </c>
      <c r="U116" s="25" t="s">
        <v>97</v>
      </c>
      <c r="V116" s="25" t="s">
        <v>97</v>
      </c>
      <c r="W116" s="45" t="s">
        <v>95</v>
      </c>
      <c r="X116" s="19">
        <v>0.156</v>
      </c>
      <c r="Y116" s="25" t="s">
        <v>95</v>
      </c>
      <c r="Z116" s="19" t="s">
        <v>100</v>
      </c>
      <c r="AA116" s="25" t="s">
        <v>114</v>
      </c>
      <c r="AB116" s="25" t="s">
        <v>96</v>
      </c>
      <c r="AC116" s="25" t="s">
        <v>97</v>
      </c>
      <c r="AD116" s="25" t="s">
        <v>94</v>
      </c>
      <c r="AE116" s="25" t="s">
        <v>102</v>
      </c>
      <c r="AF116" s="19" t="s">
        <v>102</v>
      </c>
      <c r="AG116" s="25" t="s">
        <v>103</v>
      </c>
      <c r="AH116" s="45">
        <v>0.7</v>
      </c>
      <c r="AI116" s="27" t="s">
        <v>99</v>
      </c>
    </row>
    <row r="117" spans="1:40">
      <c r="A117" s="356" t="s">
        <v>110</v>
      </c>
      <c r="B117" s="357"/>
      <c r="C117" s="358"/>
      <c r="D117" s="29" t="s">
        <v>93</v>
      </c>
      <c r="E117" s="29" t="s">
        <v>103</v>
      </c>
      <c r="F117" s="29" t="s">
        <v>95</v>
      </c>
      <c r="G117" s="29" t="s">
        <v>112</v>
      </c>
      <c r="H117" s="29" t="s">
        <v>95</v>
      </c>
      <c r="I117" s="29" t="s">
        <v>96</v>
      </c>
      <c r="J117" s="29" t="s">
        <v>93</v>
      </c>
      <c r="K117" s="29" t="s">
        <v>97</v>
      </c>
      <c r="L117" s="29" t="s">
        <v>93</v>
      </c>
      <c r="M117" s="29" t="s">
        <v>93</v>
      </c>
      <c r="N117" s="29" t="s">
        <v>99</v>
      </c>
      <c r="O117" s="29" t="s">
        <v>97</v>
      </c>
      <c r="P117" s="29" t="s">
        <v>113</v>
      </c>
      <c r="Q117" s="29" t="s">
        <v>97</v>
      </c>
      <c r="R117" s="29" t="s">
        <v>94</v>
      </c>
      <c r="S117" s="29" t="s">
        <v>97</v>
      </c>
      <c r="T117" s="29" t="s">
        <v>97</v>
      </c>
      <c r="U117" s="29" t="s">
        <v>97</v>
      </c>
      <c r="V117" s="29" t="s">
        <v>97</v>
      </c>
      <c r="W117" s="29" t="s">
        <v>95</v>
      </c>
      <c r="X117" s="29" t="s">
        <v>93</v>
      </c>
      <c r="Y117" s="29" t="s">
        <v>95</v>
      </c>
      <c r="Z117" s="29" t="s">
        <v>100</v>
      </c>
      <c r="AA117" s="29" t="s">
        <v>114</v>
      </c>
      <c r="AB117" s="29" t="s">
        <v>96</v>
      </c>
      <c r="AC117" s="29" t="s">
        <v>97</v>
      </c>
      <c r="AD117" s="29" t="s">
        <v>94</v>
      </c>
      <c r="AE117" s="29" t="s">
        <v>102</v>
      </c>
      <c r="AF117" s="29" t="s">
        <v>102</v>
      </c>
      <c r="AG117" s="29" t="s">
        <v>103</v>
      </c>
      <c r="AH117" s="29" t="s">
        <v>99</v>
      </c>
      <c r="AI117" s="31" t="s">
        <v>99</v>
      </c>
    </row>
    <row r="118" spans="1:40">
      <c r="A118" s="359" t="s">
        <v>115</v>
      </c>
      <c r="B118" s="360"/>
      <c r="C118" s="361"/>
      <c r="D118" s="39">
        <f t="shared" ref="D118:AI118" si="40">(IF((MID(D116,1,1))="&lt;",MID(D116,2,6),D116))/(IF((MID(D117,1,1))="&lt;",MID(D117,2,6),D117))</f>
        <v>1</v>
      </c>
      <c r="E118" s="32">
        <f t="shared" si="40"/>
        <v>4.5</v>
      </c>
      <c r="F118" s="32">
        <f t="shared" si="40"/>
        <v>1</v>
      </c>
      <c r="G118" s="32">
        <f t="shared" si="40"/>
        <v>1</v>
      </c>
      <c r="H118" s="32">
        <f t="shared" si="40"/>
        <v>5</v>
      </c>
      <c r="I118" s="32">
        <f t="shared" si="40"/>
        <v>1</v>
      </c>
      <c r="J118" s="32">
        <f t="shared" si="40"/>
        <v>1</v>
      </c>
      <c r="K118" s="32">
        <f t="shared" si="40"/>
        <v>1</v>
      </c>
      <c r="L118" s="32">
        <f t="shared" si="40"/>
        <v>1</v>
      </c>
      <c r="M118" s="32">
        <f t="shared" si="40"/>
        <v>1</v>
      </c>
      <c r="N118" s="32">
        <f t="shared" si="40"/>
        <v>1</v>
      </c>
      <c r="O118" s="32">
        <f t="shared" si="40"/>
        <v>1.2</v>
      </c>
      <c r="P118" s="32">
        <f t="shared" si="40"/>
        <v>1</v>
      </c>
      <c r="Q118" s="32">
        <f t="shared" si="40"/>
        <v>1</v>
      </c>
      <c r="R118" s="32">
        <f t="shared" si="40"/>
        <v>1</v>
      </c>
      <c r="S118" s="32">
        <f t="shared" si="40"/>
        <v>1</v>
      </c>
      <c r="T118" s="32">
        <f t="shared" si="40"/>
        <v>2.6</v>
      </c>
      <c r="U118" s="32">
        <f t="shared" si="40"/>
        <v>1</v>
      </c>
      <c r="V118" s="32">
        <f t="shared" si="40"/>
        <v>1</v>
      </c>
      <c r="W118" s="32">
        <f t="shared" si="40"/>
        <v>1</v>
      </c>
      <c r="X118" s="32">
        <f t="shared" si="40"/>
        <v>31.2</v>
      </c>
      <c r="Y118" s="32">
        <f t="shared" si="40"/>
        <v>1</v>
      </c>
      <c r="Z118" s="32">
        <f t="shared" si="40"/>
        <v>1</v>
      </c>
      <c r="AA118" s="32">
        <f t="shared" si="40"/>
        <v>1</v>
      </c>
      <c r="AB118" s="32">
        <f t="shared" si="40"/>
        <v>1</v>
      </c>
      <c r="AC118" s="32">
        <f t="shared" si="40"/>
        <v>1</v>
      </c>
      <c r="AD118" s="32">
        <f t="shared" si="40"/>
        <v>1</v>
      </c>
      <c r="AE118" s="32">
        <f t="shared" si="40"/>
        <v>1</v>
      </c>
      <c r="AF118" s="32">
        <f t="shared" si="40"/>
        <v>1</v>
      </c>
      <c r="AG118" s="32">
        <f t="shared" si="40"/>
        <v>1</v>
      </c>
      <c r="AH118" s="32">
        <f t="shared" si="40"/>
        <v>6.9999999999999991</v>
      </c>
      <c r="AI118" s="41">
        <f t="shared" si="40"/>
        <v>1</v>
      </c>
    </row>
    <row r="119" spans="1:40" s="14" customFormat="1" ht="38.25">
      <c r="A119" s="362" t="s">
        <v>104</v>
      </c>
      <c r="B119" s="363"/>
      <c r="C119" s="364"/>
      <c r="D119" s="16"/>
      <c r="E119" s="16"/>
      <c r="F119" s="16"/>
      <c r="G119" s="16"/>
      <c r="H119" s="290" t="s">
        <v>153</v>
      </c>
      <c r="I119" s="16"/>
      <c r="J119" s="16"/>
      <c r="K119" s="16"/>
      <c r="L119" s="16"/>
      <c r="M119" s="16"/>
      <c r="N119" s="16"/>
      <c r="O119" s="42"/>
      <c r="P119" s="42"/>
      <c r="Q119" s="42"/>
      <c r="R119" s="42"/>
      <c r="S119" s="42"/>
      <c r="T119" s="42"/>
      <c r="U119" s="42"/>
      <c r="V119" s="42"/>
      <c r="W119" s="42"/>
      <c r="X119" s="290" t="s">
        <v>150</v>
      </c>
      <c r="Y119" s="42"/>
      <c r="Z119" s="42"/>
      <c r="AA119" s="42"/>
      <c r="AB119" s="42"/>
      <c r="AC119" s="42"/>
      <c r="AD119" s="42"/>
      <c r="AE119" s="42"/>
      <c r="AF119" s="42"/>
      <c r="AG119" s="42"/>
      <c r="AH119" s="290" t="s">
        <v>150</v>
      </c>
      <c r="AI119" s="46"/>
      <c r="AJ119" s="13"/>
      <c r="AK119" s="13"/>
      <c r="AL119" s="13"/>
      <c r="AM119" s="13"/>
      <c r="AN119" s="13"/>
    </row>
    <row r="120" spans="1:40" s="6" customFormat="1">
      <c r="A120" s="365" t="s">
        <v>106</v>
      </c>
      <c r="B120" s="366"/>
      <c r="C120" s="367"/>
      <c r="D120" s="7"/>
      <c r="E120" s="7"/>
      <c r="F120" s="7"/>
      <c r="G120" s="7"/>
      <c r="H120" s="320" t="s">
        <v>107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320" t="s">
        <v>107</v>
      </c>
      <c r="Y120" s="7"/>
      <c r="Z120" s="7"/>
      <c r="AA120" s="7"/>
      <c r="AB120" s="7"/>
      <c r="AC120" s="7"/>
      <c r="AD120" s="7"/>
      <c r="AE120" s="7"/>
      <c r="AF120" s="7"/>
      <c r="AG120" s="7"/>
      <c r="AH120" s="320" t="s">
        <v>107</v>
      </c>
      <c r="AI120" s="8"/>
      <c r="AJ120" s="12"/>
      <c r="AK120" s="12"/>
      <c r="AL120" s="12"/>
      <c r="AM120" s="12"/>
      <c r="AN120" s="12"/>
    </row>
    <row r="121" spans="1:40" ht="77.25" thickBot="1">
      <c r="A121" s="368" t="s">
        <v>108</v>
      </c>
      <c r="B121" s="369"/>
      <c r="C121" s="370"/>
      <c r="D121" s="36"/>
      <c r="E121" s="18"/>
      <c r="F121" s="37"/>
      <c r="G121" s="37"/>
      <c r="H121" s="279" t="s">
        <v>123</v>
      </c>
      <c r="I121" s="36"/>
      <c r="J121" s="37"/>
      <c r="K121" s="36"/>
      <c r="L121" s="36"/>
      <c r="M121" s="37"/>
      <c r="N121" s="37"/>
      <c r="O121" s="47"/>
      <c r="P121" s="47"/>
      <c r="Q121" s="47"/>
      <c r="R121" s="47"/>
      <c r="S121" s="47"/>
      <c r="T121" s="47"/>
      <c r="U121" s="47"/>
      <c r="V121" s="47"/>
      <c r="W121" s="47"/>
      <c r="X121" s="279" t="s">
        <v>159</v>
      </c>
      <c r="Y121" s="47"/>
      <c r="Z121" s="47"/>
      <c r="AA121" s="47"/>
      <c r="AB121" s="47"/>
      <c r="AC121" s="47"/>
      <c r="AD121" s="47"/>
      <c r="AE121" s="47"/>
      <c r="AF121" s="47"/>
      <c r="AG121" s="47"/>
      <c r="AH121" s="279" t="s">
        <v>146</v>
      </c>
      <c r="AI121" s="48"/>
      <c r="AJ121" s="5"/>
      <c r="AK121" s="5"/>
      <c r="AL121" s="5"/>
      <c r="AM121" s="5"/>
      <c r="AN121" s="5"/>
    </row>
    <row r="122" spans="1:40">
      <c r="A122" s="2" t="s">
        <v>127</v>
      </c>
      <c r="B122" s="9">
        <v>40500</v>
      </c>
      <c r="C122" s="3" t="s">
        <v>92</v>
      </c>
      <c r="D122" s="19" t="s">
        <v>93</v>
      </c>
      <c r="E122" s="25">
        <v>2.2000000000000002</v>
      </c>
      <c r="F122" s="45" t="s">
        <v>95</v>
      </c>
      <c r="G122" s="25" t="s">
        <v>112</v>
      </c>
      <c r="H122" s="45" t="s">
        <v>95</v>
      </c>
      <c r="I122" s="25" t="s">
        <v>96</v>
      </c>
      <c r="J122" s="25" t="s">
        <v>93</v>
      </c>
      <c r="K122" s="25" t="s">
        <v>97</v>
      </c>
      <c r="L122" s="25" t="s">
        <v>93</v>
      </c>
      <c r="M122" s="19" t="s">
        <v>93</v>
      </c>
      <c r="N122" s="25" t="s">
        <v>99</v>
      </c>
      <c r="O122" s="19" t="s">
        <v>97</v>
      </c>
      <c r="P122" s="25">
        <v>2</v>
      </c>
      <c r="Q122" s="25" t="s">
        <v>97</v>
      </c>
      <c r="R122" s="25" t="s">
        <v>118</v>
      </c>
      <c r="S122" s="25" t="s">
        <v>97</v>
      </c>
      <c r="T122" s="45">
        <v>0.61</v>
      </c>
      <c r="U122" s="25" t="s">
        <v>97</v>
      </c>
      <c r="V122" s="25" t="s">
        <v>97</v>
      </c>
      <c r="W122" s="45">
        <v>7.0000000000000007E-2</v>
      </c>
      <c r="X122" s="19">
        <v>2.1000000000000001E-2</v>
      </c>
      <c r="Y122" s="25" t="s">
        <v>95</v>
      </c>
      <c r="Z122" s="19" t="s">
        <v>100</v>
      </c>
      <c r="AA122" s="25" t="s">
        <v>114</v>
      </c>
      <c r="AB122" s="25" t="s">
        <v>96</v>
      </c>
      <c r="AC122" s="25" t="s">
        <v>97</v>
      </c>
      <c r="AD122" s="25" t="s">
        <v>94</v>
      </c>
      <c r="AE122" s="25" t="s">
        <v>102</v>
      </c>
      <c r="AF122" s="19">
        <v>2.5000000000000001E-2</v>
      </c>
      <c r="AG122" s="25" t="s">
        <v>103</v>
      </c>
      <c r="AH122" s="45">
        <v>0.2</v>
      </c>
      <c r="AI122" s="27" t="s">
        <v>99</v>
      </c>
    </row>
    <row r="123" spans="1:40">
      <c r="A123" s="356" t="s">
        <v>110</v>
      </c>
      <c r="B123" s="357"/>
      <c r="C123" s="358"/>
      <c r="D123" s="29" t="s">
        <v>93</v>
      </c>
      <c r="E123" s="29" t="s">
        <v>103</v>
      </c>
      <c r="F123" s="29" t="s">
        <v>95</v>
      </c>
      <c r="G123" s="29" t="s">
        <v>112</v>
      </c>
      <c r="H123" s="29" t="s">
        <v>95</v>
      </c>
      <c r="I123" s="29" t="s">
        <v>96</v>
      </c>
      <c r="J123" s="29" t="s">
        <v>93</v>
      </c>
      <c r="K123" s="29" t="s">
        <v>97</v>
      </c>
      <c r="L123" s="29" t="s">
        <v>93</v>
      </c>
      <c r="M123" s="29" t="s">
        <v>93</v>
      </c>
      <c r="N123" s="29" t="s">
        <v>99</v>
      </c>
      <c r="O123" s="29" t="s">
        <v>97</v>
      </c>
      <c r="P123" s="29" t="s">
        <v>113</v>
      </c>
      <c r="Q123" s="29" t="s">
        <v>97</v>
      </c>
      <c r="R123" s="29" t="s">
        <v>94</v>
      </c>
      <c r="S123" s="29" t="s">
        <v>97</v>
      </c>
      <c r="T123" s="29" t="s">
        <v>97</v>
      </c>
      <c r="U123" s="29" t="s">
        <v>97</v>
      </c>
      <c r="V123" s="29" t="s">
        <v>97</v>
      </c>
      <c r="W123" s="29" t="s">
        <v>95</v>
      </c>
      <c r="X123" s="29" t="s">
        <v>93</v>
      </c>
      <c r="Y123" s="29" t="s">
        <v>95</v>
      </c>
      <c r="Z123" s="29" t="s">
        <v>100</v>
      </c>
      <c r="AA123" s="29" t="s">
        <v>114</v>
      </c>
      <c r="AB123" s="29" t="s">
        <v>96</v>
      </c>
      <c r="AC123" s="29" t="s">
        <v>97</v>
      </c>
      <c r="AD123" s="29" t="s">
        <v>94</v>
      </c>
      <c r="AE123" s="29" t="s">
        <v>102</v>
      </c>
      <c r="AF123" s="29" t="s">
        <v>102</v>
      </c>
      <c r="AG123" s="29" t="s">
        <v>103</v>
      </c>
      <c r="AH123" s="29" t="s">
        <v>99</v>
      </c>
      <c r="AI123" s="31" t="s">
        <v>99</v>
      </c>
    </row>
    <row r="124" spans="1:40">
      <c r="A124" s="359" t="s">
        <v>115</v>
      </c>
      <c r="B124" s="360"/>
      <c r="C124" s="361"/>
      <c r="D124" s="39">
        <f t="shared" ref="D124:AI124" si="41">(IF((MID(D122,1,1))="&lt;",MID(D122,2,6),D122))/(IF((MID(D123,1,1))="&lt;",MID(D123,2,6),D123))</f>
        <v>1</v>
      </c>
      <c r="E124" s="32">
        <f t="shared" si="41"/>
        <v>11</v>
      </c>
      <c r="F124" s="32">
        <f t="shared" si="41"/>
        <v>1</v>
      </c>
      <c r="G124" s="32">
        <f t="shared" si="41"/>
        <v>1</v>
      </c>
      <c r="H124" s="32">
        <f t="shared" si="41"/>
        <v>1</v>
      </c>
      <c r="I124" s="32">
        <f t="shared" si="41"/>
        <v>1</v>
      </c>
      <c r="J124" s="32">
        <f t="shared" si="41"/>
        <v>1</v>
      </c>
      <c r="K124" s="32">
        <f t="shared" si="41"/>
        <v>1</v>
      </c>
      <c r="L124" s="32">
        <f t="shared" si="41"/>
        <v>1</v>
      </c>
      <c r="M124" s="32">
        <f t="shared" si="41"/>
        <v>1</v>
      </c>
      <c r="N124" s="32">
        <f t="shared" si="41"/>
        <v>1</v>
      </c>
      <c r="O124" s="32">
        <f t="shared" si="41"/>
        <v>1</v>
      </c>
      <c r="P124" s="32">
        <f t="shared" si="41"/>
        <v>2</v>
      </c>
      <c r="Q124" s="32">
        <f t="shared" si="41"/>
        <v>1</v>
      </c>
      <c r="R124" s="32">
        <f t="shared" si="41"/>
        <v>1E-3</v>
      </c>
      <c r="S124" s="32">
        <f t="shared" si="41"/>
        <v>1</v>
      </c>
      <c r="T124" s="32">
        <f t="shared" si="41"/>
        <v>12.2</v>
      </c>
      <c r="U124" s="32">
        <f t="shared" si="41"/>
        <v>1</v>
      </c>
      <c r="V124" s="32">
        <f t="shared" si="41"/>
        <v>1</v>
      </c>
      <c r="W124" s="32">
        <f t="shared" si="41"/>
        <v>3.5000000000000004</v>
      </c>
      <c r="X124" s="32">
        <f t="shared" si="41"/>
        <v>4.2</v>
      </c>
      <c r="Y124" s="32">
        <f t="shared" si="41"/>
        <v>1</v>
      </c>
      <c r="Z124" s="32">
        <f t="shared" si="41"/>
        <v>1</v>
      </c>
      <c r="AA124" s="32">
        <f t="shared" si="41"/>
        <v>1</v>
      </c>
      <c r="AB124" s="32">
        <f t="shared" si="41"/>
        <v>1</v>
      </c>
      <c r="AC124" s="32">
        <f t="shared" si="41"/>
        <v>1</v>
      </c>
      <c r="AD124" s="32">
        <f t="shared" si="41"/>
        <v>1</v>
      </c>
      <c r="AE124" s="32">
        <f t="shared" si="41"/>
        <v>1</v>
      </c>
      <c r="AF124" s="32">
        <f t="shared" si="41"/>
        <v>12.5</v>
      </c>
      <c r="AG124" s="32">
        <f t="shared" si="41"/>
        <v>1</v>
      </c>
      <c r="AH124" s="32">
        <f t="shared" si="41"/>
        <v>2</v>
      </c>
      <c r="AI124" s="41">
        <f t="shared" si="41"/>
        <v>1</v>
      </c>
    </row>
    <row r="125" spans="1:40" s="14" customFormat="1" ht="38.25">
      <c r="A125" s="362" t="s">
        <v>104</v>
      </c>
      <c r="B125" s="363"/>
      <c r="C125" s="364"/>
      <c r="D125" s="16"/>
      <c r="E125" s="290" t="s">
        <v>150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42"/>
      <c r="P125" s="42"/>
      <c r="Q125" s="42"/>
      <c r="R125" s="42"/>
      <c r="S125" s="42"/>
      <c r="T125" s="290" t="s">
        <v>150</v>
      </c>
      <c r="U125" s="42"/>
      <c r="V125" s="42"/>
      <c r="W125" s="42"/>
      <c r="X125" s="16"/>
      <c r="Y125" s="42"/>
      <c r="Z125" s="42"/>
      <c r="AA125" s="42"/>
      <c r="AB125" s="42"/>
      <c r="AC125" s="42"/>
      <c r="AD125" s="42"/>
      <c r="AE125" s="42"/>
      <c r="AF125" s="290" t="s">
        <v>150</v>
      </c>
      <c r="AG125" s="42"/>
      <c r="AH125" s="16"/>
      <c r="AI125" s="46"/>
      <c r="AJ125" s="13"/>
      <c r="AK125" s="13"/>
      <c r="AL125" s="13"/>
      <c r="AM125" s="13"/>
      <c r="AN125" s="13"/>
    </row>
    <row r="126" spans="1:40" s="6" customFormat="1">
      <c r="A126" s="365" t="s">
        <v>106</v>
      </c>
      <c r="B126" s="366"/>
      <c r="C126" s="367"/>
      <c r="D126" s="7"/>
      <c r="E126" s="320" t="s">
        <v>107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320" t="s">
        <v>107</v>
      </c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320" t="s">
        <v>107</v>
      </c>
      <c r="AG126" s="7"/>
      <c r="AH126" s="7"/>
      <c r="AI126" s="8"/>
      <c r="AJ126" s="12"/>
      <c r="AK126" s="12"/>
      <c r="AL126" s="12"/>
      <c r="AM126" s="12"/>
      <c r="AN126" s="12"/>
    </row>
    <row r="127" spans="1:40" ht="15.75" thickBot="1">
      <c r="A127" s="368" t="s">
        <v>108</v>
      </c>
      <c r="B127" s="369"/>
      <c r="C127" s="370"/>
      <c r="D127" s="36"/>
      <c r="E127" s="279" t="s">
        <v>146</v>
      </c>
      <c r="F127" s="37"/>
      <c r="G127" s="37"/>
      <c r="H127" s="17"/>
      <c r="I127" s="36"/>
      <c r="J127" s="37"/>
      <c r="K127" s="36"/>
      <c r="L127" s="36"/>
      <c r="M127" s="37"/>
      <c r="N127" s="37"/>
      <c r="O127" s="47"/>
      <c r="P127" s="47"/>
      <c r="Q127" s="47"/>
      <c r="R127" s="47"/>
      <c r="S127" s="47"/>
      <c r="T127" s="279" t="s">
        <v>146</v>
      </c>
      <c r="U127" s="47"/>
      <c r="V127" s="47"/>
      <c r="W127" s="47"/>
      <c r="X127" s="17"/>
      <c r="Y127" s="47"/>
      <c r="Z127" s="47"/>
      <c r="AA127" s="47"/>
      <c r="AB127" s="47"/>
      <c r="AC127" s="47"/>
      <c r="AD127" s="47"/>
      <c r="AE127" s="47"/>
      <c r="AF127" s="279" t="s">
        <v>146</v>
      </c>
      <c r="AG127" s="47"/>
      <c r="AH127" s="17"/>
      <c r="AI127" s="48"/>
      <c r="AJ127" s="5"/>
      <c r="AK127" s="5"/>
      <c r="AL127" s="5"/>
      <c r="AM127" s="5"/>
      <c r="AN127" s="5"/>
    </row>
    <row r="128" spans="1:40">
      <c r="A128" s="2" t="s">
        <v>116</v>
      </c>
      <c r="B128" s="9">
        <v>40507</v>
      </c>
      <c r="C128" s="3" t="s">
        <v>92</v>
      </c>
      <c r="D128" s="19" t="s">
        <v>93</v>
      </c>
      <c r="E128" s="25">
        <v>0.8</v>
      </c>
      <c r="F128" s="45" t="s">
        <v>95</v>
      </c>
      <c r="G128" s="25" t="s">
        <v>112</v>
      </c>
      <c r="H128" s="45" t="s">
        <v>95</v>
      </c>
      <c r="I128" s="25" t="s">
        <v>96</v>
      </c>
      <c r="J128" s="25">
        <v>6.0000000000000001E-3</v>
      </c>
      <c r="K128" s="25" t="s">
        <v>97</v>
      </c>
      <c r="L128" s="25" t="s">
        <v>93</v>
      </c>
      <c r="M128" s="19" t="s">
        <v>93</v>
      </c>
      <c r="N128" s="25" t="s">
        <v>99</v>
      </c>
      <c r="O128" s="19" t="s">
        <v>97</v>
      </c>
      <c r="P128" s="25" t="s">
        <v>113</v>
      </c>
      <c r="Q128" s="25" t="s">
        <v>97</v>
      </c>
      <c r="R128" s="25" t="s">
        <v>118</v>
      </c>
      <c r="S128" s="25" t="s">
        <v>97</v>
      </c>
      <c r="T128" s="45" t="s">
        <v>97</v>
      </c>
      <c r="U128" s="25" t="s">
        <v>97</v>
      </c>
      <c r="V128" s="25" t="s">
        <v>97</v>
      </c>
      <c r="W128" s="45" t="s">
        <v>95</v>
      </c>
      <c r="X128" s="19">
        <v>2.1000000000000001E-2</v>
      </c>
      <c r="Y128" s="25" t="s">
        <v>95</v>
      </c>
      <c r="Z128" s="19" t="s">
        <v>100</v>
      </c>
      <c r="AA128" s="25" t="s">
        <v>114</v>
      </c>
      <c r="AB128" s="25" t="s">
        <v>96</v>
      </c>
      <c r="AC128" s="25" t="s">
        <v>97</v>
      </c>
      <c r="AD128" s="25" t="s">
        <v>94</v>
      </c>
      <c r="AE128" s="25" t="s">
        <v>102</v>
      </c>
      <c r="AF128" s="19">
        <v>5.0000000000000001E-3</v>
      </c>
      <c r="AG128" s="25" t="s">
        <v>103</v>
      </c>
      <c r="AH128" s="45">
        <v>0.3</v>
      </c>
      <c r="AI128" s="27" t="s">
        <v>99</v>
      </c>
    </row>
    <row r="129" spans="1:45">
      <c r="A129" s="356" t="s">
        <v>110</v>
      </c>
      <c r="B129" s="357"/>
      <c r="C129" s="358"/>
      <c r="D129" s="29" t="s">
        <v>93</v>
      </c>
      <c r="E129" s="29" t="s">
        <v>103</v>
      </c>
      <c r="F129" s="29" t="s">
        <v>95</v>
      </c>
      <c r="G129" s="29" t="s">
        <v>112</v>
      </c>
      <c r="H129" s="29" t="s">
        <v>95</v>
      </c>
      <c r="I129" s="29" t="s">
        <v>96</v>
      </c>
      <c r="J129" s="29" t="s">
        <v>93</v>
      </c>
      <c r="K129" s="29" t="s">
        <v>97</v>
      </c>
      <c r="L129" s="29" t="s">
        <v>93</v>
      </c>
      <c r="M129" s="29" t="s">
        <v>93</v>
      </c>
      <c r="N129" s="29" t="s">
        <v>99</v>
      </c>
      <c r="O129" s="29" t="s">
        <v>97</v>
      </c>
      <c r="P129" s="29" t="s">
        <v>113</v>
      </c>
      <c r="Q129" s="29" t="s">
        <v>97</v>
      </c>
      <c r="R129" s="29" t="s">
        <v>94</v>
      </c>
      <c r="S129" s="29" t="s">
        <v>97</v>
      </c>
      <c r="T129" s="29" t="s">
        <v>97</v>
      </c>
      <c r="U129" s="29" t="s">
        <v>97</v>
      </c>
      <c r="V129" s="29" t="s">
        <v>97</v>
      </c>
      <c r="W129" s="29" t="s">
        <v>95</v>
      </c>
      <c r="X129" s="29" t="s">
        <v>93</v>
      </c>
      <c r="Y129" s="29" t="s">
        <v>95</v>
      </c>
      <c r="Z129" s="29" t="s">
        <v>100</v>
      </c>
      <c r="AA129" s="29" t="s">
        <v>114</v>
      </c>
      <c r="AB129" s="29" t="s">
        <v>96</v>
      </c>
      <c r="AC129" s="29" t="s">
        <v>97</v>
      </c>
      <c r="AD129" s="29" t="s">
        <v>94</v>
      </c>
      <c r="AE129" s="29" t="s">
        <v>102</v>
      </c>
      <c r="AF129" s="29" t="s">
        <v>102</v>
      </c>
      <c r="AG129" s="29" t="s">
        <v>103</v>
      </c>
      <c r="AH129" s="29" t="s">
        <v>99</v>
      </c>
      <c r="AI129" s="31" t="s">
        <v>99</v>
      </c>
    </row>
    <row r="130" spans="1:45">
      <c r="A130" s="359" t="s">
        <v>115</v>
      </c>
      <c r="B130" s="360"/>
      <c r="C130" s="361"/>
      <c r="D130" s="39">
        <f t="shared" ref="D130:AI130" si="42">(IF((MID(D128,1,1))="&lt;",MID(D128,2,6),D128))/(IF((MID(D129,1,1))="&lt;",MID(D129,2,6),D129))</f>
        <v>1</v>
      </c>
      <c r="E130" s="32">
        <f t="shared" si="42"/>
        <v>4</v>
      </c>
      <c r="F130" s="32">
        <f t="shared" si="42"/>
        <v>1</v>
      </c>
      <c r="G130" s="32">
        <f t="shared" si="42"/>
        <v>1</v>
      </c>
      <c r="H130" s="32">
        <f t="shared" si="42"/>
        <v>1</v>
      </c>
      <c r="I130" s="32">
        <f t="shared" si="42"/>
        <v>1</v>
      </c>
      <c r="J130" s="32">
        <f t="shared" si="42"/>
        <v>1.2</v>
      </c>
      <c r="K130" s="32">
        <f t="shared" si="42"/>
        <v>1</v>
      </c>
      <c r="L130" s="32">
        <f t="shared" si="42"/>
        <v>1</v>
      </c>
      <c r="M130" s="32">
        <f t="shared" si="42"/>
        <v>1</v>
      </c>
      <c r="N130" s="32">
        <f t="shared" si="42"/>
        <v>1</v>
      </c>
      <c r="O130" s="32">
        <f t="shared" si="42"/>
        <v>1</v>
      </c>
      <c r="P130" s="32">
        <f t="shared" si="42"/>
        <v>1</v>
      </c>
      <c r="Q130" s="32">
        <f t="shared" si="42"/>
        <v>1</v>
      </c>
      <c r="R130" s="32">
        <f t="shared" si="42"/>
        <v>1E-3</v>
      </c>
      <c r="S130" s="32">
        <f t="shared" si="42"/>
        <v>1</v>
      </c>
      <c r="T130" s="32">
        <f t="shared" si="42"/>
        <v>1</v>
      </c>
      <c r="U130" s="32">
        <f t="shared" si="42"/>
        <v>1</v>
      </c>
      <c r="V130" s="32">
        <f t="shared" si="42"/>
        <v>1</v>
      </c>
      <c r="W130" s="32">
        <f t="shared" si="42"/>
        <v>1</v>
      </c>
      <c r="X130" s="32">
        <f t="shared" si="42"/>
        <v>4.2</v>
      </c>
      <c r="Y130" s="32">
        <f t="shared" si="42"/>
        <v>1</v>
      </c>
      <c r="Z130" s="32">
        <f t="shared" si="42"/>
        <v>1</v>
      </c>
      <c r="AA130" s="32">
        <f t="shared" si="42"/>
        <v>1</v>
      </c>
      <c r="AB130" s="32">
        <f t="shared" si="42"/>
        <v>1</v>
      </c>
      <c r="AC130" s="32">
        <f t="shared" si="42"/>
        <v>1</v>
      </c>
      <c r="AD130" s="32">
        <f t="shared" si="42"/>
        <v>1</v>
      </c>
      <c r="AE130" s="32">
        <f t="shared" si="42"/>
        <v>1</v>
      </c>
      <c r="AF130" s="32">
        <f t="shared" si="42"/>
        <v>2.5</v>
      </c>
      <c r="AG130" s="32">
        <f t="shared" si="42"/>
        <v>1</v>
      </c>
      <c r="AH130" s="32">
        <f t="shared" si="42"/>
        <v>2.9999999999999996</v>
      </c>
      <c r="AI130" s="41">
        <f t="shared" si="42"/>
        <v>1</v>
      </c>
    </row>
    <row r="131" spans="1:45" s="14" customFormat="1">
      <c r="A131" s="362" t="s">
        <v>104</v>
      </c>
      <c r="B131" s="363"/>
      <c r="C131" s="364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42"/>
      <c r="P131" s="42"/>
      <c r="Q131" s="42"/>
      <c r="R131" s="42"/>
      <c r="S131" s="42"/>
      <c r="T131" s="42"/>
      <c r="U131" s="42"/>
      <c r="V131" s="42"/>
      <c r="W131" s="42"/>
      <c r="X131" s="16"/>
      <c r="Y131" s="42"/>
      <c r="Z131" s="42"/>
      <c r="AA131" s="42"/>
      <c r="AB131" s="42"/>
      <c r="AC131" s="42"/>
      <c r="AD131" s="42"/>
      <c r="AE131" s="42"/>
      <c r="AF131" s="42"/>
      <c r="AG131" s="42"/>
      <c r="AH131" s="16"/>
      <c r="AI131" s="46"/>
      <c r="AJ131" s="13"/>
      <c r="AK131" s="13"/>
      <c r="AL131" s="13"/>
      <c r="AM131" s="13"/>
      <c r="AN131" s="13"/>
    </row>
    <row r="132" spans="1:45" s="6" customFormat="1">
      <c r="A132" s="365" t="s">
        <v>106</v>
      </c>
      <c r="B132" s="366"/>
      <c r="C132" s="36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8"/>
      <c r="AJ132" s="12"/>
      <c r="AK132" s="12"/>
      <c r="AL132" s="12"/>
      <c r="AM132" s="12"/>
      <c r="AN132" s="12"/>
    </row>
    <row r="133" spans="1:45" ht="15.75" thickBot="1">
      <c r="A133" s="368" t="s">
        <v>108</v>
      </c>
      <c r="B133" s="369"/>
      <c r="C133" s="370"/>
      <c r="D133" s="36"/>
      <c r="E133" s="18"/>
      <c r="F133" s="37"/>
      <c r="G133" s="37"/>
      <c r="H133" s="17"/>
      <c r="I133" s="36"/>
      <c r="J133" s="37"/>
      <c r="K133" s="36"/>
      <c r="L133" s="36"/>
      <c r="M133" s="37"/>
      <c r="N133" s="37"/>
      <c r="O133" s="47"/>
      <c r="P133" s="47"/>
      <c r="Q133" s="47"/>
      <c r="R133" s="47"/>
      <c r="S133" s="47"/>
      <c r="T133" s="47"/>
      <c r="U133" s="47"/>
      <c r="V133" s="47"/>
      <c r="W133" s="47"/>
      <c r="X133" s="17"/>
      <c r="Y133" s="47"/>
      <c r="Z133" s="47"/>
      <c r="AA133" s="47"/>
      <c r="AB133" s="47"/>
      <c r="AC133" s="47"/>
      <c r="AD133" s="47"/>
      <c r="AE133" s="47"/>
      <c r="AF133" s="47"/>
      <c r="AG133" s="47"/>
      <c r="AH133" s="17"/>
      <c r="AI133" s="48"/>
      <c r="AJ133" s="5"/>
      <c r="AK133" s="5"/>
      <c r="AL133" s="5"/>
      <c r="AM133" s="5"/>
      <c r="AN133" s="5"/>
    </row>
    <row r="134" spans="1:45">
      <c r="A134" s="2" t="s">
        <v>120</v>
      </c>
      <c r="B134" s="9">
        <v>40513</v>
      </c>
      <c r="C134" s="3" t="s">
        <v>92</v>
      </c>
      <c r="D134" s="19" t="s">
        <v>93</v>
      </c>
      <c r="E134" s="25">
        <v>0.6</v>
      </c>
      <c r="F134" s="45" t="s">
        <v>95</v>
      </c>
      <c r="G134" s="25" t="s">
        <v>112</v>
      </c>
      <c r="H134" s="45">
        <v>0.03</v>
      </c>
      <c r="I134" s="25" t="s">
        <v>96</v>
      </c>
      <c r="J134" s="25">
        <v>1.6E-2</v>
      </c>
      <c r="K134" s="25" t="s">
        <v>97</v>
      </c>
      <c r="L134" s="25" t="s">
        <v>93</v>
      </c>
      <c r="M134" s="19" t="s">
        <v>93</v>
      </c>
      <c r="N134" s="25" t="s">
        <v>99</v>
      </c>
      <c r="O134" s="19" t="s">
        <v>97</v>
      </c>
      <c r="P134" s="25" t="s">
        <v>113</v>
      </c>
      <c r="Q134" s="25" t="s">
        <v>97</v>
      </c>
      <c r="R134" s="25" t="s">
        <v>118</v>
      </c>
      <c r="S134" s="25" t="s">
        <v>97</v>
      </c>
      <c r="T134" s="45" t="s">
        <v>97</v>
      </c>
      <c r="U134" s="25" t="s">
        <v>97</v>
      </c>
      <c r="V134" s="25" t="s">
        <v>97</v>
      </c>
      <c r="W134" s="45" t="s">
        <v>95</v>
      </c>
      <c r="X134" s="19">
        <v>1.4999999999999999E-2</v>
      </c>
      <c r="Y134" s="25" t="s">
        <v>95</v>
      </c>
      <c r="Z134" s="19" t="s">
        <v>100</v>
      </c>
      <c r="AA134" s="25" t="s">
        <v>114</v>
      </c>
      <c r="AB134" s="25" t="s">
        <v>96</v>
      </c>
      <c r="AC134" s="25" t="s">
        <v>97</v>
      </c>
      <c r="AD134" s="25" t="s">
        <v>94</v>
      </c>
      <c r="AE134" s="25" t="s">
        <v>102</v>
      </c>
      <c r="AF134" s="19">
        <v>1.0999999999999999E-2</v>
      </c>
      <c r="AG134" s="25" t="s">
        <v>103</v>
      </c>
      <c r="AH134" s="45">
        <v>0.4</v>
      </c>
      <c r="AI134" s="27" t="s">
        <v>99</v>
      </c>
    </row>
    <row r="135" spans="1:45">
      <c r="A135" s="356" t="s">
        <v>110</v>
      </c>
      <c r="B135" s="357"/>
      <c r="C135" s="358"/>
      <c r="D135" s="29" t="s">
        <v>93</v>
      </c>
      <c r="E135" s="29" t="s">
        <v>103</v>
      </c>
      <c r="F135" s="29" t="s">
        <v>95</v>
      </c>
      <c r="G135" s="29" t="s">
        <v>112</v>
      </c>
      <c r="H135" s="29" t="s">
        <v>95</v>
      </c>
      <c r="I135" s="29" t="s">
        <v>96</v>
      </c>
      <c r="J135" s="29" t="s">
        <v>93</v>
      </c>
      <c r="K135" s="29" t="s">
        <v>97</v>
      </c>
      <c r="L135" s="29" t="s">
        <v>93</v>
      </c>
      <c r="M135" s="29" t="s">
        <v>93</v>
      </c>
      <c r="N135" s="29" t="s">
        <v>99</v>
      </c>
      <c r="O135" s="29" t="s">
        <v>97</v>
      </c>
      <c r="P135" s="29" t="s">
        <v>113</v>
      </c>
      <c r="Q135" s="29" t="s">
        <v>97</v>
      </c>
      <c r="R135" s="29" t="s">
        <v>94</v>
      </c>
      <c r="S135" s="29" t="s">
        <v>97</v>
      </c>
      <c r="T135" s="29" t="s">
        <v>97</v>
      </c>
      <c r="U135" s="29" t="s">
        <v>97</v>
      </c>
      <c r="V135" s="29" t="s">
        <v>97</v>
      </c>
      <c r="W135" s="29" t="s">
        <v>95</v>
      </c>
      <c r="X135" s="29" t="s">
        <v>93</v>
      </c>
      <c r="Y135" s="29" t="s">
        <v>95</v>
      </c>
      <c r="Z135" s="29" t="s">
        <v>100</v>
      </c>
      <c r="AA135" s="29" t="s">
        <v>114</v>
      </c>
      <c r="AB135" s="29" t="s">
        <v>96</v>
      </c>
      <c r="AC135" s="29" t="s">
        <v>97</v>
      </c>
      <c r="AD135" s="29" t="s">
        <v>94</v>
      </c>
      <c r="AE135" s="29" t="s">
        <v>102</v>
      </c>
      <c r="AF135" s="29" t="s">
        <v>102</v>
      </c>
      <c r="AG135" s="29" t="s">
        <v>103</v>
      </c>
      <c r="AH135" s="29" t="s">
        <v>99</v>
      </c>
      <c r="AI135" s="31" t="s">
        <v>99</v>
      </c>
    </row>
    <row r="136" spans="1:45">
      <c r="A136" s="359" t="s">
        <v>115</v>
      </c>
      <c r="B136" s="360"/>
      <c r="C136" s="361"/>
      <c r="D136" s="39">
        <f t="shared" ref="D136:AI136" si="43">(IF((MID(D134,1,1))="&lt;",MID(D134,2,6),D134))/(IF((MID(D135,1,1))="&lt;",MID(D135,2,6),D135))</f>
        <v>1</v>
      </c>
      <c r="E136" s="32">
        <f t="shared" si="43"/>
        <v>2.9999999999999996</v>
      </c>
      <c r="F136" s="32">
        <f t="shared" si="43"/>
        <v>1</v>
      </c>
      <c r="G136" s="32">
        <f t="shared" si="43"/>
        <v>1</v>
      </c>
      <c r="H136" s="32">
        <f t="shared" si="43"/>
        <v>1.5</v>
      </c>
      <c r="I136" s="32">
        <f t="shared" si="43"/>
        <v>1</v>
      </c>
      <c r="J136" s="32">
        <f t="shared" si="43"/>
        <v>3.2</v>
      </c>
      <c r="K136" s="32">
        <f t="shared" si="43"/>
        <v>1</v>
      </c>
      <c r="L136" s="32">
        <f t="shared" si="43"/>
        <v>1</v>
      </c>
      <c r="M136" s="32">
        <f t="shared" si="43"/>
        <v>1</v>
      </c>
      <c r="N136" s="32">
        <f t="shared" si="43"/>
        <v>1</v>
      </c>
      <c r="O136" s="32">
        <f t="shared" si="43"/>
        <v>1</v>
      </c>
      <c r="P136" s="32">
        <f t="shared" si="43"/>
        <v>1</v>
      </c>
      <c r="Q136" s="32">
        <f t="shared" si="43"/>
        <v>1</v>
      </c>
      <c r="R136" s="32">
        <f t="shared" si="43"/>
        <v>1E-3</v>
      </c>
      <c r="S136" s="32">
        <f t="shared" si="43"/>
        <v>1</v>
      </c>
      <c r="T136" s="32">
        <f t="shared" si="43"/>
        <v>1</v>
      </c>
      <c r="U136" s="32">
        <f t="shared" si="43"/>
        <v>1</v>
      </c>
      <c r="V136" s="32">
        <f t="shared" si="43"/>
        <v>1</v>
      </c>
      <c r="W136" s="32">
        <f t="shared" si="43"/>
        <v>1</v>
      </c>
      <c r="X136" s="32">
        <f t="shared" si="43"/>
        <v>3</v>
      </c>
      <c r="Y136" s="32">
        <f t="shared" si="43"/>
        <v>1</v>
      </c>
      <c r="Z136" s="32">
        <f t="shared" si="43"/>
        <v>1</v>
      </c>
      <c r="AA136" s="32">
        <f t="shared" si="43"/>
        <v>1</v>
      </c>
      <c r="AB136" s="32">
        <f t="shared" si="43"/>
        <v>1</v>
      </c>
      <c r="AC136" s="32">
        <f t="shared" si="43"/>
        <v>1</v>
      </c>
      <c r="AD136" s="32">
        <f t="shared" si="43"/>
        <v>1</v>
      </c>
      <c r="AE136" s="32">
        <f t="shared" si="43"/>
        <v>1</v>
      </c>
      <c r="AF136" s="32">
        <f t="shared" si="43"/>
        <v>5.5</v>
      </c>
      <c r="AG136" s="32">
        <f t="shared" si="43"/>
        <v>1</v>
      </c>
      <c r="AH136" s="32">
        <f t="shared" si="43"/>
        <v>4</v>
      </c>
      <c r="AI136" s="41">
        <f t="shared" si="43"/>
        <v>1</v>
      </c>
    </row>
    <row r="137" spans="1:45" s="14" customFormat="1" ht="38.25">
      <c r="A137" s="362" t="s">
        <v>104</v>
      </c>
      <c r="B137" s="363"/>
      <c r="C137" s="364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42"/>
      <c r="P137" s="42"/>
      <c r="Q137" s="42"/>
      <c r="R137" s="42"/>
      <c r="S137" s="42"/>
      <c r="T137" s="42"/>
      <c r="U137" s="42"/>
      <c r="V137" s="42"/>
      <c r="W137" s="42"/>
      <c r="X137" s="16"/>
      <c r="Y137" s="42"/>
      <c r="Z137" s="42"/>
      <c r="AA137" s="42"/>
      <c r="AB137" s="42"/>
      <c r="AC137" s="42"/>
      <c r="AD137" s="42"/>
      <c r="AE137" s="42"/>
      <c r="AF137" s="290" t="s">
        <v>150</v>
      </c>
      <c r="AG137" s="42"/>
      <c r="AH137" s="16"/>
      <c r="AI137" s="46"/>
      <c r="AJ137" s="13"/>
      <c r="AK137" s="13"/>
      <c r="AL137" s="13"/>
      <c r="AM137" s="13"/>
      <c r="AN137" s="13"/>
    </row>
    <row r="138" spans="1:45" s="6" customFormat="1">
      <c r="A138" s="365" t="s">
        <v>106</v>
      </c>
      <c r="B138" s="366"/>
      <c r="C138" s="36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320" t="s">
        <v>107</v>
      </c>
      <c r="AG138" s="7"/>
      <c r="AH138" s="7"/>
      <c r="AI138" s="8"/>
      <c r="AJ138" s="12"/>
      <c r="AK138" s="12"/>
      <c r="AL138" s="4"/>
      <c r="AM138" s="12"/>
      <c r="AN138" s="12"/>
      <c r="AO138" s="12"/>
      <c r="AP138" s="12"/>
      <c r="AQ138" s="12"/>
      <c r="AR138" s="12"/>
      <c r="AS138" s="12"/>
    </row>
    <row r="139" spans="1:45" ht="15.75" thickBot="1">
      <c r="A139" s="371" t="s">
        <v>108</v>
      </c>
      <c r="B139" s="372"/>
      <c r="C139" s="373"/>
      <c r="D139" s="325"/>
      <c r="E139" s="337"/>
      <c r="F139" s="326"/>
      <c r="G139" s="326"/>
      <c r="H139" s="279"/>
      <c r="I139" s="325"/>
      <c r="J139" s="326"/>
      <c r="K139" s="325"/>
      <c r="L139" s="325"/>
      <c r="M139" s="326"/>
      <c r="N139" s="326"/>
      <c r="O139" s="327"/>
      <c r="P139" s="327"/>
      <c r="Q139" s="327"/>
      <c r="R139" s="327"/>
      <c r="S139" s="327"/>
      <c r="T139" s="327"/>
      <c r="U139" s="327"/>
      <c r="V139" s="327"/>
      <c r="W139" s="327"/>
      <c r="X139" s="279"/>
      <c r="Y139" s="327"/>
      <c r="Z139" s="327"/>
      <c r="AA139" s="327"/>
      <c r="AB139" s="327"/>
      <c r="AC139" s="327"/>
      <c r="AD139" s="327"/>
      <c r="AE139" s="327"/>
      <c r="AF139" s="279" t="s">
        <v>146</v>
      </c>
      <c r="AG139" s="327"/>
      <c r="AH139" s="279"/>
      <c r="AI139" s="329"/>
      <c r="AJ139" s="5"/>
      <c r="AK139" s="5"/>
      <c r="AM139" s="5"/>
      <c r="AN139" s="5"/>
      <c r="AO139" s="5"/>
      <c r="AP139" s="5"/>
      <c r="AQ139" s="5"/>
      <c r="AR139" s="5"/>
      <c r="AS139" s="5"/>
    </row>
    <row r="140" spans="1:45">
      <c r="E140" s="375" t="s">
        <v>135</v>
      </c>
      <c r="F140" s="375"/>
      <c r="U140" s="375" t="s">
        <v>135</v>
      </c>
      <c r="V140" s="375"/>
    </row>
    <row r="141" spans="1:45">
      <c r="D141" s="20"/>
      <c r="E141" s="352" t="s">
        <v>136</v>
      </c>
      <c r="F141" s="352"/>
      <c r="T141" s="20"/>
      <c r="U141" s="352" t="s">
        <v>136</v>
      </c>
      <c r="V141" s="352"/>
    </row>
    <row r="142" spans="1:45">
      <c r="D142" s="21"/>
      <c r="E142" s="351" t="s">
        <v>137</v>
      </c>
      <c r="F142" s="351"/>
      <c r="T142" s="21"/>
      <c r="U142" s="351" t="s">
        <v>137</v>
      </c>
      <c r="V142" s="351"/>
    </row>
    <row r="143" spans="1:45">
      <c r="D143" s="22"/>
      <c r="E143" s="351" t="s">
        <v>179</v>
      </c>
      <c r="F143" s="351"/>
      <c r="T143" s="22"/>
      <c r="U143" s="351" t="s">
        <v>179</v>
      </c>
      <c r="V143" s="351"/>
    </row>
    <row r="144" spans="1:45" s="5" customFormat="1">
      <c r="E144" s="353"/>
      <c r="F144" s="353"/>
      <c r="U144" s="353"/>
      <c r="V144" s="353"/>
    </row>
    <row r="145" spans="1:40" s="5" customFormat="1">
      <c r="E145" s="353"/>
      <c r="F145" s="353"/>
      <c r="U145" s="353"/>
      <c r="V145" s="353"/>
    </row>
    <row r="146" spans="1:40" s="5" customFormat="1" ht="15.75" thickBot="1">
      <c r="E146" s="353"/>
      <c r="F146" s="353"/>
      <c r="U146" s="353"/>
      <c r="V146" s="353"/>
    </row>
    <row r="147" spans="1:40">
      <c r="A147" s="2" t="s">
        <v>116</v>
      </c>
      <c r="B147" s="9">
        <v>40514</v>
      </c>
      <c r="C147" s="3" t="s">
        <v>92</v>
      </c>
      <c r="D147" s="19" t="s">
        <v>93</v>
      </c>
      <c r="E147" s="25">
        <v>0.9</v>
      </c>
      <c r="F147" s="45" t="s">
        <v>95</v>
      </c>
      <c r="G147" s="25" t="s">
        <v>112</v>
      </c>
      <c r="H147" s="45">
        <v>0.04</v>
      </c>
      <c r="I147" s="25" t="s">
        <v>96</v>
      </c>
      <c r="J147" s="25">
        <v>3.7999999999999999E-2</v>
      </c>
      <c r="K147" s="25" t="s">
        <v>97</v>
      </c>
      <c r="L147" s="25" t="s">
        <v>93</v>
      </c>
      <c r="M147" s="19" t="s">
        <v>93</v>
      </c>
      <c r="N147" s="25" t="s">
        <v>99</v>
      </c>
      <c r="O147" s="19">
        <v>0.08</v>
      </c>
      <c r="P147" s="25">
        <v>2</v>
      </c>
      <c r="Q147" s="25" t="s">
        <v>97</v>
      </c>
      <c r="R147" s="25" t="s">
        <v>118</v>
      </c>
      <c r="S147" s="25" t="s">
        <v>97</v>
      </c>
      <c r="T147" s="45">
        <v>1.79</v>
      </c>
      <c r="U147" s="25" t="s">
        <v>97</v>
      </c>
      <c r="V147" s="25" t="s">
        <v>97</v>
      </c>
      <c r="W147" s="45">
        <v>0.05</v>
      </c>
      <c r="X147" s="19">
        <v>6.8000000000000005E-2</v>
      </c>
      <c r="Y147" s="25" t="s">
        <v>95</v>
      </c>
      <c r="Z147" s="19" t="s">
        <v>100</v>
      </c>
      <c r="AA147" s="25" t="s">
        <v>114</v>
      </c>
      <c r="AB147" s="25" t="s">
        <v>96</v>
      </c>
      <c r="AC147" s="25">
        <v>0.09</v>
      </c>
      <c r="AD147" s="25" t="s">
        <v>94</v>
      </c>
      <c r="AE147" s="25" t="s">
        <v>102</v>
      </c>
      <c r="AF147" s="19">
        <v>1.6E-2</v>
      </c>
      <c r="AG147" s="25" t="s">
        <v>103</v>
      </c>
      <c r="AH147" s="45">
        <v>1.1000000000000001</v>
      </c>
      <c r="AI147" s="27" t="s">
        <v>99</v>
      </c>
    </row>
    <row r="148" spans="1:40">
      <c r="A148" s="356" t="s">
        <v>110</v>
      </c>
      <c r="B148" s="357"/>
      <c r="C148" s="358"/>
      <c r="D148" s="29" t="s">
        <v>93</v>
      </c>
      <c r="E148" s="29" t="s">
        <v>103</v>
      </c>
      <c r="F148" s="29" t="s">
        <v>95</v>
      </c>
      <c r="G148" s="29" t="s">
        <v>112</v>
      </c>
      <c r="H148" s="29" t="s">
        <v>95</v>
      </c>
      <c r="I148" s="29" t="s">
        <v>96</v>
      </c>
      <c r="J148" s="29" t="s">
        <v>93</v>
      </c>
      <c r="K148" s="29" t="s">
        <v>97</v>
      </c>
      <c r="L148" s="29" t="s">
        <v>93</v>
      </c>
      <c r="M148" s="29" t="s">
        <v>93</v>
      </c>
      <c r="N148" s="29" t="s">
        <v>99</v>
      </c>
      <c r="O148" s="29" t="s">
        <v>97</v>
      </c>
      <c r="P148" s="29" t="s">
        <v>113</v>
      </c>
      <c r="Q148" s="29" t="s">
        <v>97</v>
      </c>
      <c r="R148" s="29" t="s">
        <v>94</v>
      </c>
      <c r="S148" s="29" t="s">
        <v>97</v>
      </c>
      <c r="T148" s="29" t="s">
        <v>97</v>
      </c>
      <c r="U148" s="29" t="s">
        <v>97</v>
      </c>
      <c r="V148" s="29" t="s">
        <v>97</v>
      </c>
      <c r="W148" s="29" t="s">
        <v>95</v>
      </c>
      <c r="X148" s="29" t="s">
        <v>93</v>
      </c>
      <c r="Y148" s="29" t="s">
        <v>95</v>
      </c>
      <c r="Z148" s="29" t="s">
        <v>100</v>
      </c>
      <c r="AA148" s="29" t="s">
        <v>114</v>
      </c>
      <c r="AB148" s="29" t="s">
        <v>96</v>
      </c>
      <c r="AC148" s="29" t="s">
        <v>97</v>
      </c>
      <c r="AD148" s="29" t="s">
        <v>94</v>
      </c>
      <c r="AE148" s="29" t="s">
        <v>102</v>
      </c>
      <c r="AF148" s="29" t="s">
        <v>102</v>
      </c>
      <c r="AG148" s="29" t="s">
        <v>103</v>
      </c>
      <c r="AH148" s="29" t="s">
        <v>99</v>
      </c>
      <c r="AI148" s="31" t="s">
        <v>99</v>
      </c>
    </row>
    <row r="149" spans="1:40">
      <c r="A149" s="359" t="s">
        <v>115</v>
      </c>
      <c r="B149" s="360"/>
      <c r="C149" s="361"/>
      <c r="D149" s="39">
        <f t="shared" ref="D149:AI149" si="44">(IF((MID(D147,1,1))="&lt;",MID(D147,2,6),D147))/(IF((MID(D148,1,1))="&lt;",MID(D148,2,6),D148))</f>
        <v>1</v>
      </c>
      <c r="E149" s="32">
        <f t="shared" si="44"/>
        <v>4.5</v>
      </c>
      <c r="F149" s="32">
        <f t="shared" si="44"/>
        <v>1</v>
      </c>
      <c r="G149" s="32">
        <f t="shared" si="44"/>
        <v>1</v>
      </c>
      <c r="H149" s="32">
        <f t="shared" si="44"/>
        <v>2</v>
      </c>
      <c r="I149" s="32">
        <f t="shared" si="44"/>
        <v>1</v>
      </c>
      <c r="J149" s="32">
        <f t="shared" si="44"/>
        <v>7.6</v>
      </c>
      <c r="K149" s="32">
        <f t="shared" si="44"/>
        <v>1</v>
      </c>
      <c r="L149" s="32">
        <f t="shared" si="44"/>
        <v>1</v>
      </c>
      <c r="M149" s="32">
        <f t="shared" si="44"/>
        <v>1</v>
      </c>
      <c r="N149" s="32">
        <f t="shared" si="44"/>
        <v>1</v>
      </c>
      <c r="O149" s="32">
        <f t="shared" si="44"/>
        <v>1.5999999999999999</v>
      </c>
      <c r="P149" s="32">
        <f t="shared" si="44"/>
        <v>2</v>
      </c>
      <c r="Q149" s="32">
        <f t="shared" si="44"/>
        <v>1</v>
      </c>
      <c r="R149" s="32">
        <f t="shared" si="44"/>
        <v>1E-3</v>
      </c>
      <c r="S149" s="32">
        <f t="shared" si="44"/>
        <v>1</v>
      </c>
      <c r="T149" s="32">
        <f t="shared" si="44"/>
        <v>35.799999999999997</v>
      </c>
      <c r="U149" s="32">
        <f t="shared" si="44"/>
        <v>1</v>
      </c>
      <c r="V149" s="32">
        <f t="shared" si="44"/>
        <v>1</v>
      </c>
      <c r="W149" s="32">
        <f t="shared" si="44"/>
        <v>2.5</v>
      </c>
      <c r="X149" s="32">
        <f t="shared" si="44"/>
        <v>13.600000000000001</v>
      </c>
      <c r="Y149" s="32">
        <f t="shared" si="44"/>
        <v>1</v>
      </c>
      <c r="Z149" s="32">
        <f t="shared" si="44"/>
        <v>1</v>
      </c>
      <c r="AA149" s="32">
        <f t="shared" si="44"/>
        <v>1</v>
      </c>
      <c r="AB149" s="32">
        <f t="shared" si="44"/>
        <v>1</v>
      </c>
      <c r="AC149" s="32">
        <f t="shared" si="44"/>
        <v>1.7999999999999998</v>
      </c>
      <c r="AD149" s="32">
        <f t="shared" si="44"/>
        <v>1</v>
      </c>
      <c r="AE149" s="32">
        <f t="shared" si="44"/>
        <v>1</v>
      </c>
      <c r="AF149" s="32">
        <f t="shared" si="44"/>
        <v>8</v>
      </c>
      <c r="AG149" s="32">
        <f t="shared" si="44"/>
        <v>1</v>
      </c>
      <c r="AH149" s="32">
        <f t="shared" si="44"/>
        <v>11</v>
      </c>
      <c r="AI149" s="41">
        <f t="shared" si="44"/>
        <v>1</v>
      </c>
    </row>
    <row r="150" spans="1:40" s="14" customFormat="1" ht="38.25">
      <c r="A150" s="362" t="s">
        <v>104</v>
      </c>
      <c r="B150" s="363"/>
      <c r="C150" s="364"/>
      <c r="D150" s="16"/>
      <c r="E150" s="16"/>
      <c r="F150" s="16"/>
      <c r="G150" s="16"/>
      <c r="H150" s="16"/>
      <c r="I150" s="16"/>
      <c r="J150" s="290" t="s">
        <v>150</v>
      </c>
      <c r="K150" s="16"/>
      <c r="L150" s="16"/>
      <c r="M150" s="16"/>
      <c r="N150" s="16"/>
      <c r="O150" s="42"/>
      <c r="P150" s="42"/>
      <c r="Q150" s="42"/>
      <c r="R150" s="42"/>
      <c r="S150" s="42"/>
      <c r="T150" s="290" t="s">
        <v>150</v>
      </c>
      <c r="U150" s="42"/>
      <c r="V150" s="42"/>
      <c r="W150" s="42"/>
      <c r="X150" s="290" t="s">
        <v>150</v>
      </c>
      <c r="Y150" s="42"/>
      <c r="Z150" s="42"/>
      <c r="AA150" s="42"/>
      <c r="AB150" s="42"/>
      <c r="AC150" s="42"/>
      <c r="AD150" s="42"/>
      <c r="AE150" s="42"/>
      <c r="AF150" s="290" t="s">
        <v>150</v>
      </c>
      <c r="AG150" s="42"/>
      <c r="AH150" s="290" t="s">
        <v>150</v>
      </c>
      <c r="AI150" s="46"/>
      <c r="AJ150" s="13"/>
      <c r="AK150" s="13"/>
      <c r="AL150" s="13"/>
      <c r="AM150" s="13"/>
      <c r="AN150" s="13"/>
    </row>
    <row r="151" spans="1:40" s="6" customFormat="1">
      <c r="A151" s="365" t="s">
        <v>106</v>
      </c>
      <c r="B151" s="366"/>
      <c r="C151" s="367"/>
      <c r="D151" s="7"/>
      <c r="E151" s="7"/>
      <c r="F151" s="7"/>
      <c r="G151" s="7"/>
      <c r="H151" s="7"/>
      <c r="I151" s="7"/>
      <c r="J151" s="320" t="s">
        <v>107</v>
      </c>
      <c r="K151" s="7"/>
      <c r="L151" s="7"/>
      <c r="M151" s="7"/>
      <c r="N151" s="7"/>
      <c r="O151" s="7"/>
      <c r="P151" s="7"/>
      <c r="Q151" s="7"/>
      <c r="R151" s="7"/>
      <c r="S151" s="7"/>
      <c r="T151" s="320" t="s">
        <v>133</v>
      </c>
      <c r="U151" s="7"/>
      <c r="V151" s="7"/>
      <c r="W151" s="7"/>
      <c r="X151" s="320" t="s">
        <v>107</v>
      </c>
      <c r="Y151" s="7"/>
      <c r="Z151" s="7"/>
      <c r="AA151" s="7"/>
      <c r="AB151" s="7"/>
      <c r="AC151" s="7"/>
      <c r="AD151" s="7"/>
      <c r="AE151" s="7"/>
      <c r="AF151" s="320" t="s">
        <v>107</v>
      </c>
      <c r="AG151" s="7"/>
      <c r="AH151" s="320" t="s">
        <v>107</v>
      </c>
      <c r="AI151" s="8"/>
      <c r="AJ151" s="12"/>
      <c r="AK151" s="12"/>
      <c r="AL151" s="12"/>
      <c r="AM151" s="12"/>
      <c r="AN151" s="12"/>
    </row>
    <row r="152" spans="1:40" ht="26.25" thickBot="1">
      <c r="A152" s="368" t="s">
        <v>108</v>
      </c>
      <c r="B152" s="369"/>
      <c r="C152" s="370"/>
      <c r="D152" s="36"/>
      <c r="E152" s="18"/>
      <c r="F152" s="37"/>
      <c r="G152" s="37"/>
      <c r="H152" s="17"/>
      <c r="I152" s="36"/>
      <c r="J152" s="279" t="s">
        <v>146</v>
      </c>
      <c r="K152" s="36"/>
      <c r="L152" s="36"/>
      <c r="M152" s="37"/>
      <c r="N152" s="37"/>
      <c r="O152" s="47"/>
      <c r="P152" s="47"/>
      <c r="Q152" s="47"/>
      <c r="R152" s="47"/>
      <c r="S152" s="47"/>
      <c r="T152" s="279" t="s">
        <v>140</v>
      </c>
      <c r="U152" s="47"/>
      <c r="V152" s="47"/>
      <c r="W152" s="47"/>
      <c r="X152" s="279" t="s">
        <v>146</v>
      </c>
      <c r="Y152" s="47"/>
      <c r="Z152" s="47"/>
      <c r="AA152" s="47"/>
      <c r="AB152" s="47"/>
      <c r="AC152" s="47"/>
      <c r="AD152" s="47"/>
      <c r="AE152" s="47"/>
      <c r="AF152" s="279" t="s">
        <v>146</v>
      </c>
      <c r="AG152" s="47"/>
      <c r="AH152" s="279" t="s">
        <v>146</v>
      </c>
      <c r="AI152" s="48"/>
      <c r="AJ152" s="5"/>
      <c r="AK152" s="5"/>
      <c r="AL152" s="5"/>
      <c r="AM152" s="5"/>
      <c r="AN152" s="5"/>
    </row>
    <row r="153" spans="1:40">
      <c r="A153" s="2" t="s">
        <v>177</v>
      </c>
      <c r="B153" s="9">
        <v>40514</v>
      </c>
      <c r="C153" s="3" t="s">
        <v>92</v>
      </c>
      <c r="D153" s="19"/>
      <c r="E153" s="25"/>
      <c r="F153" s="45"/>
      <c r="G153" s="25"/>
      <c r="H153" s="45"/>
      <c r="I153" s="25"/>
      <c r="J153" s="25"/>
      <c r="K153" s="25"/>
      <c r="L153" s="25"/>
      <c r="M153" s="19"/>
      <c r="N153" s="25"/>
      <c r="O153" s="19"/>
      <c r="P153" s="25"/>
      <c r="Q153" s="25"/>
      <c r="R153" s="25"/>
      <c r="S153" s="25"/>
      <c r="T153" s="45">
        <v>0.41</v>
      </c>
      <c r="U153" s="25"/>
      <c r="V153" s="25"/>
      <c r="W153" s="45"/>
      <c r="X153" s="19"/>
      <c r="Y153" s="25"/>
      <c r="Z153" s="19"/>
      <c r="AA153" s="25"/>
      <c r="AB153" s="25"/>
      <c r="AC153" s="25"/>
      <c r="AD153" s="25"/>
      <c r="AE153" s="25"/>
      <c r="AF153" s="19"/>
      <c r="AG153" s="25"/>
      <c r="AH153" s="45"/>
      <c r="AI153" s="27"/>
    </row>
    <row r="154" spans="1:40">
      <c r="A154" s="356" t="s">
        <v>110</v>
      </c>
      <c r="B154" s="357"/>
      <c r="C154" s="358"/>
      <c r="D154" s="29" t="s">
        <v>93</v>
      </c>
      <c r="E154" s="29" t="s">
        <v>103</v>
      </c>
      <c r="F154" s="29" t="s">
        <v>95</v>
      </c>
      <c r="G154" s="29" t="s">
        <v>112</v>
      </c>
      <c r="H154" s="29" t="s">
        <v>95</v>
      </c>
      <c r="I154" s="29" t="s">
        <v>96</v>
      </c>
      <c r="J154" s="29" t="s">
        <v>93</v>
      </c>
      <c r="K154" s="29" t="s">
        <v>97</v>
      </c>
      <c r="L154" s="29" t="s">
        <v>93</v>
      </c>
      <c r="M154" s="29" t="s">
        <v>93</v>
      </c>
      <c r="N154" s="29" t="s">
        <v>99</v>
      </c>
      <c r="O154" s="29" t="s">
        <v>97</v>
      </c>
      <c r="P154" s="29" t="s">
        <v>113</v>
      </c>
      <c r="Q154" s="29" t="s">
        <v>97</v>
      </c>
      <c r="R154" s="29" t="s">
        <v>94</v>
      </c>
      <c r="S154" s="29" t="s">
        <v>97</v>
      </c>
      <c r="T154" s="29" t="s">
        <v>97</v>
      </c>
      <c r="U154" s="29" t="s">
        <v>97</v>
      </c>
      <c r="V154" s="29" t="s">
        <v>97</v>
      </c>
      <c r="W154" s="29" t="s">
        <v>95</v>
      </c>
      <c r="X154" s="29" t="s">
        <v>93</v>
      </c>
      <c r="Y154" s="29" t="s">
        <v>95</v>
      </c>
      <c r="Z154" s="29" t="s">
        <v>100</v>
      </c>
      <c r="AA154" s="29" t="s">
        <v>114</v>
      </c>
      <c r="AB154" s="29" t="s">
        <v>96</v>
      </c>
      <c r="AC154" s="29" t="s">
        <v>97</v>
      </c>
      <c r="AD154" s="29" t="s">
        <v>94</v>
      </c>
      <c r="AE154" s="29" t="s">
        <v>102</v>
      </c>
      <c r="AF154" s="29" t="s">
        <v>102</v>
      </c>
      <c r="AG154" s="29" t="s">
        <v>103</v>
      </c>
      <c r="AH154" s="29" t="s">
        <v>99</v>
      </c>
      <c r="AI154" s="31" t="s">
        <v>99</v>
      </c>
    </row>
    <row r="155" spans="1:40">
      <c r="A155" s="359" t="s">
        <v>115</v>
      </c>
      <c r="B155" s="360"/>
      <c r="C155" s="361"/>
      <c r="D155" s="39">
        <f t="shared" ref="D155:AI155" si="45">(IF((MID(D153,1,1))="&lt;",MID(D153,2,6),D153))/(IF((MID(D154,1,1))="&lt;",MID(D154,2,6),D154))</f>
        <v>0</v>
      </c>
      <c r="E155" s="32">
        <f t="shared" si="45"/>
        <v>0</v>
      </c>
      <c r="F155" s="32">
        <f t="shared" si="45"/>
        <v>0</v>
      </c>
      <c r="G155" s="32">
        <f t="shared" si="45"/>
        <v>0</v>
      </c>
      <c r="H155" s="32">
        <f t="shared" si="45"/>
        <v>0</v>
      </c>
      <c r="I155" s="32">
        <f t="shared" si="45"/>
        <v>0</v>
      </c>
      <c r="J155" s="32">
        <f t="shared" si="45"/>
        <v>0</v>
      </c>
      <c r="K155" s="32">
        <f t="shared" si="45"/>
        <v>0</v>
      </c>
      <c r="L155" s="32">
        <f t="shared" si="45"/>
        <v>0</v>
      </c>
      <c r="M155" s="32">
        <f t="shared" si="45"/>
        <v>0</v>
      </c>
      <c r="N155" s="32">
        <f t="shared" si="45"/>
        <v>0</v>
      </c>
      <c r="O155" s="32">
        <f t="shared" si="45"/>
        <v>0</v>
      </c>
      <c r="P155" s="32">
        <f t="shared" si="45"/>
        <v>0</v>
      </c>
      <c r="Q155" s="32">
        <f t="shared" si="45"/>
        <v>0</v>
      </c>
      <c r="R155" s="32">
        <f t="shared" si="45"/>
        <v>0</v>
      </c>
      <c r="S155" s="32">
        <f t="shared" si="45"/>
        <v>0</v>
      </c>
      <c r="T155" s="32">
        <f t="shared" si="45"/>
        <v>8.1999999999999993</v>
      </c>
      <c r="U155" s="32">
        <f t="shared" si="45"/>
        <v>0</v>
      </c>
      <c r="V155" s="32">
        <f t="shared" si="45"/>
        <v>0</v>
      </c>
      <c r="W155" s="32">
        <f t="shared" si="45"/>
        <v>0</v>
      </c>
      <c r="X155" s="32">
        <f t="shared" si="45"/>
        <v>0</v>
      </c>
      <c r="Y155" s="32">
        <f t="shared" si="45"/>
        <v>0</v>
      </c>
      <c r="Z155" s="32">
        <f t="shared" si="45"/>
        <v>0</v>
      </c>
      <c r="AA155" s="32">
        <f t="shared" si="45"/>
        <v>0</v>
      </c>
      <c r="AB155" s="32">
        <f t="shared" si="45"/>
        <v>0</v>
      </c>
      <c r="AC155" s="32">
        <f t="shared" si="45"/>
        <v>0</v>
      </c>
      <c r="AD155" s="32">
        <f t="shared" si="45"/>
        <v>0</v>
      </c>
      <c r="AE155" s="32">
        <f t="shared" si="45"/>
        <v>0</v>
      </c>
      <c r="AF155" s="32">
        <f t="shared" si="45"/>
        <v>0</v>
      </c>
      <c r="AG155" s="32">
        <f t="shared" si="45"/>
        <v>0</v>
      </c>
      <c r="AH155" s="32">
        <f t="shared" si="45"/>
        <v>0</v>
      </c>
      <c r="AI155" s="41">
        <f t="shared" si="45"/>
        <v>0</v>
      </c>
    </row>
    <row r="156" spans="1:40" s="14" customFormat="1" ht="51">
      <c r="A156" s="362" t="s">
        <v>104</v>
      </c>
      <c r="B156" s="363"/>
      <c r="C156" s="36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42"/>
      <c r="P156" s="42"/>
      <c r="Q156" s="42"/>
      <c r="R156" s="42"/>
      <c r="S156" s="42"/>
      <c r="T156" s="290" t="s">
        <v>178</v>
      </c>
      <c r="U156" s="42"/>
      <c r="V156" s="42"/>
      <c r="W156" s="42"/>
      <c r="X156" s="16"/>
      <c r="Y156" s="42"/>
      <c r="Z156" s="42"/>
      <c r="AA156" s="42"/>
      <c r="AB156" s="42"/>
      <c r="AC156" s="42"/>
      <c r="AD156" s="42"/>
      <c r="AE156" s="42"/>
      <c r="AF156" s="42"/>
      <c r="AG156" s="42"/>
      <c r="AH156" s="16"/>
      <c r="AI156" s="46"/>
      <c r="AJ156" s="13"/>
      <c r="AK156" s="13"/>
      <c r="AL156" s="13"/>
      <c r="AM156" s="13"/>
      <c r="AN156" s="13"/>
    </row>
    <row r="157" spans="1:40" s="6" customFormat="1">
      <c r="A157" s="365" t="s">
        <v>106</v>
      </c>
      <c r="B157" s="366"/>
      <c r="C157" s="36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54" t="s">
        <v>107</v>
      </c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8"/>
      <c r="AJ157" s="12"/>
      <c r="AK157" s="12"/>
      <c r="AL157" s="12"/>
      <c r="AM157" s="12"/>
      <c r="AN157" s="12"/>
    </row>
    <row r="158" spans="1:40" ht="26.25" thickBot="1">
      <c r="A158" s="371" t="s">
        <v>108</v>
      </c>
      <c r="B158" s="372"/>
      <c r="C158" s="373"/>
      <c r="D158" s="325"/>
      <c r="E158" s="337"/>
      <c r="F158" s="326"/>
      <c r="G158" s="326"/>
      <c r="H158" s="279"/>
      <c r="I158" s="325"/>
      <c r="J158" s="326"/>
      <c r="K158" s="325"/>
      <c r="L158" s="325"/>
      <c r="M158" s="326"/>
      <c r="N158" s="326"/>
      <c r="O158" s="327"/>
      <c r="P158" s="327"/>
      <c r="Q158" s="327"/>
      <c r="R158" s="327"/>
      <c r="S158" s="327"/>
      <c r="T158" s="279" t="s">
        <v>158</v>
      </c>
      <c r="U158" s="327"/>
      <c r="V158" s="327"/>
      <c r="W158" s="327"/>
      <c r="X158" s="279"/>
      <c r="Y158" s="327"/>
      <c r="Z158" s="327"/>
      <c r="AA158" s="327"/>
      <c r="AB158" s="327"/>
      <c r="AC158" s="327"/>
      <c r="AD158" s="327"/>
      <c r="AE158" s="327"/>
      <c r="AF158" s="327"/>
      <c r="AG158" s="327"/>
      <c r="AH158" s="279"/>
      <c r="AI158" s="329"/>
      <c r="AJ158" s="5"/>
      <c r="AK158" s="5"/>
      <c r="AL158" s="5"/>
      <c r="AM158" s="5"/>
      <c r="AN158" s="5"/>
    </row>
    <row r="159" spans="1:40">
      <c r="E159" s="374" t="s">
        <v>135</v>
      </c>
      <c r="F159" s="374"/>
      <c r="U159" s="374" t="s">
        <v>135</v>
      </c>
      <c r="V159" s="374"/>
    </row>
    <row r="160" spans="1:40">
      <c r="D160" s="20"/>
      <c r="E160" s="352" t="s">
        <v>136</v>
      </c>
      <c r="F160" s="352"/>
      <c r="T160" s="20"/>
      <c r="U160" s="352" t="s">
        <v>136</v>
      </c>
      <c r="V160" s="352"/>
    </row>
    <row r="161" spans="4:22">
      <c r="D161" s="21"/>
      <c r="E161" s="351" t="s">
        <v>137</v>
      </c>
      <c r="F161" s="351"/>
      <c r="T161" s="21"/>
      <c r="U161" s="351" t="s">
        <v>137</v>
      </c>
      <c r="V161" s="351"/>
    </row>
    <row r="162" spans="4:22">
      <c r="D162" s="22"/>
      <c r="E162" s="351" t="s">
        <v>179</v>
      </c>
      <c r="F162" s="351"/>
      <c r="T162" s="22"/>
      <c r="U162" s="351" t="s">
        <v>179</v>
      </c>
      <c r="V162" s="351"/>
    </row>
  </sheetData>
  <mergeCells count="126">
    <mergeCell ref="A75:C75"/>
    <mergeCell ref="A76:C76"/>
    <mergeCell ref="A77:C77"/>
    <mergeCell ref="A78:C78"/>
    <mergeCell ref="A79:C79"/>
    <mergeCell ref="A68:C68"/>
    <mergeCell ref="A55:C55"/>
    <mergeCell ref="A56:C56"/>
    <mergeCell ref="A58:C58"/>
    <mergeCell ref="A59:C59"/>
    <mergeCell ref="A60:C60"/>
    <mergeCell ref="A61:C61"/>
    <mergeCell ref="A62:C62"/>
    <mergeCell ref="A64:C64"/>
    <mergeCell ref="A65:C65"/>
    <mergeCell ref="A66:C66"/>
    <mergeCell ref="A67:C67"/>
    <mergeCell ref="A54:C54"/>
    <mergeCell ref="A35:C35"/>
    <mergeCell ref="A36:C36"/>
    <mergeCell ref="A37:C37"/>
    <mergeCell ref="A38:C38"/>
    <mergeCell ref="A46:C46"/>
    <mergeCell ref="A47:C47"/>
    <mergeCell ref="A48:C48"/>
    <mergeCell ref="A49:C49"/>
    <mergeCell ref="A50:C50"/>
    <mergeCell ref="A52:C52"/>
    <mergeCell ref="A53:C53"/>
    <mergeCell ref="A40:C40"/>
    <mergeCell ref="A41:C41"/>
    <mergeCell ref="A42:C42"/>
    <mergeCell ref="A43:C43"/>
    <mergeCell ref="A44:C44"/>
    <mergeCell ref="A23:C23"/>
    <mergeCell ref="A24:C24"/>
    <mergeCell ref="A25:C25"/>
    <mergeCell ref="A26:C26"/>
    <mergeCell ref="A28:C28"/>
    <mergeCell ref="A29:C29"/>
    <mergeCell ref="A30:C30"/>
    <mergeCell ref="A31:C31"/>
    <mergeCell ref="A32:C32"/>
    <mergeCell ref="A108:C108"/>
    <mergeCell ref="A109:C109"/>
    <mergeCell ref="A111:C111"/>
    <mergeCell ref="A112:C112"/>
    <mergeCell ref="A113:C113"/>
    <mergeCell ref="A114:C114"/>
    <mergeCell ref="A115:C115"/>
    <mergeCell ref="A11:C11"/>
    <mergeCell ref="A4:C4"/>
    <mergeCell ref="A5:C5"/>
    <mergeCell ref="A6:C6"/>
    <mergeCell ref="A7:C7"/>
    <mergeCell ref="A8:C8"/>
    <mergeCell ref="A10:C10"/>
    <mergeCell ref="A19:C19"/>
    <mergeCell ref="A12:C12"/>
    <mergeCell ref="A13:C13"/>
    <mergeCell ref="A14:C14"/>
    <mergeCell ref="A16:C16"/>
    <mergeCell ref="A17:C17"/>
    <mergeCell ref="A18:C18"/>
    <mergeCell ref="A34:C34"/>
    <mergeCell ref="A20:C20"/>
    <mergeCell ref="A22:C22"/>
    <mergeCell ref="A158:C158"/>
    <mergeCell ref="A148:C148"/>
    <mergeCell ref="A149:C149"/>
    <mergeCell ref="A150:C150"/>
    <mergeCell ref="A151:C151"/>
    <mergeCell ref="A152:C152"/>
    <mergeCell ref="A135:C135"/>
    <mergeCell ref="A136:C136"/>
    <mergeCell ref="A137:C137"/>
    <mergeCell ref="A138:C138"/>
    <mergeCell ref="A139:C139"/>
    <mergeCell ref="A102:C102"/>
    <mergeCell ref="A103:C103"/>
    <mergeCell ref="A154:C154"/>
    <mergeCell ref="A155:C155"/>
    <mergeCell ref="A156:C156"/>
    <mergeCell ref="A157:C157"/>
    <mergeCell ref="A129:C129"/>
    <mergeCell ref="A130:C130"/>
    <mergeCell ref="A131:C131"/>
    <mergeCell ref="A132:C132"/>
    <mergeCell ref="A133:C133"/>
    <mergeCell ref="A123:C123"/>
    <mergeCell ref="A124:C124"/>
    <mergeCell ref="A125:C125"/>
    <mergeCell ref="A126:C126"/>
    <mergeCell ref="A127:C127"/>
    <mergeCell ref="A117:C117"/>
    <mergeCell ref="A118:C118"/>
    <mergeCell ref="A119:C119"/>
    <mergeCell ref="A120:C120"/>
    <mergeCell ref="A121:C121"/>
    <mergeCell ref="A105:C105"/>
    <mergeCell ref="A106:C106"/>
    <mergeCell ref="A107:C107"/>
    <mergeCell ref="E159:F159"/>
    <mergeCell ref="U159:V159"/>
    <mergeCell ref="E69:F69"/>
    <mergeCell ref="U69:V69"/>
    <mergeCell ref="E140:F140"/>
    <mergeCell ref="U140:V140"/>
    <mergeCell ref="A97:C97"/>
    <mergeCell ref="A81:C81"/>
    <mergeCell ref="A82:C82"/>
    <mergeCell ref="A83:C83"/>
    <mergeCell ref="A84:C84"/>
    <mergeCell ref="A85:C85"/>
    <mergeCell ref="A93:C93"/>
    <mergeCell ref="A94:C94"/>
    <mergeCell ref="A95:C95"/>
    <mergeCell ref="A96:C96"/>
    <mergeCell ref="A87:C87"/>
    <mergeCell ref="A88:C88"/>
    <mergeCell ref="A89:C89"/>
    <mergeCell ref="A90:C90"/>
    <mergeCell ref="A91:C91"/>
    <mergeCell ref="A99:C99"/>
    <mergeCell ref="A100:C100"/>
    <mergeCell ref="A101:C101"/>
  </mergeCells>
  <conditionalFormatting sqref="D5:AI5 D11:AI11 D17:AI17 D23:AI23 D29:AI29 D35:AI35 D47:AI47 D53:AI53 D59:AI59 D65:AI65 D82:AI82 D94:AI94">
    <cfRule type="expression" dxfId="23" priority="28">
      <formula>IF(AND((MID(D3,1,1))="&lt;",(MID(D4,1,1))="&lt;",D5&gt;=5),TRUE,FALSE)</formula>
    </cfRule>
    <cfRule type="cellIs" dxfId="22" priority="29" operator="greaterThanOrEqual">
      <formula>20</formula>
    </cfRule>
    <cfRule type="cellIs" dxfId="21" priority="30" operator="greaterThanOrEqual">
      <formula>5</formula>
    </cfRule>
  </conditionalFormatting>
  <conditionalFormatting sqref="D106:AI106 D118:AI118 D124:AI124 D130:AI130 D136:AI136">
    <cfRule type="expression" dxfId="20" priority="25">
      <formula>IF(AND((MID(D104,1,1))="&lt;",(MID(D105,1,1))="&lt;",D106&gt;=5),TRUE,FALSE)</formula>
    </cfRule>
    <cfRule type="cellIs" dxfId="19" priority="26" operator="greaterThanOrEqual">
      <formula>20</formula>
    </cfRule>
    <cfRule type="cellIs" dxfId="18" priority="27" operator="greaterThanOrEqual">
      <formula>5</formula>
    </cfRule>
  </conditionalFormatting>
  <conditionalFormatting sqref="D149:AI149 D155:AI155">
    <cfRule type="expression" dxfId="17" priority="22">
      <formula>IF(AND((MID(D147,1,1))="&lt;",(MID(D148,1,1))="&lt;",D149&gt;=5),TRUE,FALSE)</formula>
    </cfRule>
    <cfRule type="cellIs" dxfId="16" priority="23" operator="greaterThanOrEqual">
      <formula>20</formula>
    </cfRule>
    <cfRule type="cellIs" dxfId="15" priority="24" operator="greaterThanOrEqual">
      <formula>5</formula>
    </cfRule>
  </conditionalFormatting>
  <conditionalFormatting sqref="D41:AI41">
    <cfRule type="expression" dxfId="14" priority="13">
      <formula>IF(AND((MID(D39,1,1))="&lt;",(MID(D40,1,1))="&lt;",D41&gt;=5),TRUE,FALSE)</formula>
    </cfRule>
    <cfRule type="cellIs" dxfId="13" priority="14" operator="greaterThanOrEqual">
      <formula>20</formula>
    </cfRule>
    <cfRule type="cellIs" dxfId="12" priority="15" operator="greaterThanOrEqual">
      <formula>5</formula>
    </cfRule>
  </conditionalFormatting>
  <conditionalFormatting sqref="D76:AI76">
    <cfRule type="expression" dxfId="11" priority="10">
      <formula>IF(AND((MID(D74,1,1))="&lt;",(MID(D75,1,1))="&lt;",D76&gt;=5),TRUE,FALSE)</formula>
    </cfRule>
    <cfRule type="cellIs" dxfId="10" priority="11" operator="greaterThanOrEqual">
      <formula>20</formula>
    </cfRule>
    <cfRule type="cellIs" dxfId="9" priority="12" operator="greaterThanOrEqual">
      <formula>5</formula>
    </cfRule>
  </conditionalFormatting>
  <conditionalFormatting sqref="D88:AI88">
    <cfRule type="expression" dxfId="8" priority="7">
      <formula>IF(AND((MID(D86,1,1))="&lt;",(MID(D87,1,1))="&lt;",D88&gt;=5),TRUE,FALSE)</formula>
    </cfRule>
    <cfRule type="cellIs" dxfId="7" priority="8" operator="greaterThanOrEqual">
      <formula>20</formula>
    </cfRule>
    <cfRule type="cellIs" dxfId="6" priority="9" operator="greaterThanOrEqual">
      <formula>5</formula>
    </cfRule>
  </conditionalFormatting>
  <conditionalFormatting sqref="D112:AI112">
    <cfRule type="expression" dxfId="5" priority="4">
      <formula>IF(AND((MID(D110,1,1))="&lt;",(MID(D111,1,1))="&lt;",D112&gt;=5),TRUE,FALSE)</formula>
    </cfRule>
    <cfRule type="cellIs" dxfId="4" priority="5" operator="greaterThanOrEqual">
      <formula>20</formula>
    </cfRule>
    <cfRule type="cellIs" dxfId="3" priority="6" operator="greaterThanOrEqual">
      <formula>5</formula>
    </cfRule>
  </conditionalFormatting>
  <conditionalFormatting sqref="D100:AI100">
    <cfRule type="expression" dxfId="2" priority="1">
      <formula>IF(AND((MID(D98,1,1))="&lt;",(MID(D99,1,1))="&lt;",D100&gt;=5),TRUE,FALSE)</formula>
    </cfRule>
    <cfRule type="cellIs" dxfId="1" priority="2" operator="greaterThanOrEqual">
      <formula>20</formula>
    </cfRule>
    <cfRule type="cellIs" dxfId="0" priority="3" operator="greaterThanOrEqual">
      <formula>5</formula>
    </cfRule>
  </conditionalFormatting>
  <dataValidations disablePrompts="1" count="3">
    <dataValidation type="list" allowBlank="1" showInputMessage="1" showErrorMessage="1" sqref="D78:W78 Y67:AI67 D61:AI61 D19:AI19 D13:AI13 D7:AI7 D55:AI55 D49:AI49 D25:AI25 D31:AI31 AG126:AI126 D132:AI132 AI120 AI96 Y102:AG102 AG138:AI138 AI151 D67:W67 Y78:AI78 D96 F96:G96 I96:W96 Y96:AG96 D108:S108 U108:W108 AI108 Y108:AG108 D114:S114 U114:W114 AI114 Y114:AG114 AI102 D102 F102:G102 I102:W102 D120:G120 I120:W120 Y120:AG120 D126 F126:S126 U126:AE126 D138:AE138 D151:I151 K151:S151 U151:W151 Y151:AE151 AG151 D157:S157 U157:AI157">
      <formula1>#REF!</formula1>
    </dataValidation>
    <dataValidation type="list" allowBlank="1" showInputMessage="1" showErrorMessage="1" sqref="D37:AI37 D84:AI84 X67 D43:AI43 E96 H96 X96 AH96 T108 X108 AH108 F90:G90 I90:J90 L90:O90 Q90:S90 U90:W90 Z90:AB90 AD90:AG90 AI90 D90 T114 X114 AH114">
      <formula1>#REF!</formula1>
    </dataValidation>
    <dataValidation type="list" allowBlank="1" showInputMessage="1" showErrorMessage="1" sqref="X78">
      <formula1>#REF!</formula1>
    </dataValidation>
  </dataValidations>
  <pageMargins left="0.70866141732283472" right="0.70866141732283472" top="0.70866141732283472" bottom="0.74803149606299213" header="0.31496062992125984" footer="0.31496062992125984"/>
  <pageSetup paperSize="17" scale="45" orientation="landscape" r:id="rId1"/>
  <headerFooter>
    <oddHeader>&amp;L&amp;G&amp;C&amp;"Arial,Regular"&amp;18Table C-48: Rose Creek Drainage Water Quality
2010 QA/QC Field Blanks - Total Metals&amp;R&amp;G</oddHeader>
    <oddFooter>&amp;L&amp;"Arial,Regular"&amp;8&amp;Z&amp;F\&amp;A&amp;R&amp;"Arial,Regular"&amp;10Page &amp;P of &amp;N</oddFooter>
  </headerFooter>
  <rowBreaks count="2" manualBreakCount="2">
    <brk id="73" max="16383" man="1"/>
    <brk id="14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A12" sqref="A12:B15"/>
    </sheetView>
  </sheetViews>
  <sheetFormatPr defaultRowHeight="15"/>
  <sheetData>
    <row r="2" spans="1:2">
      <c r="A2" s="15" t="s">
        <v>105</v>
      </c>
      <c r="B2" s="4"/>
    </row>
    <row r="3" spans="1:2">
      <c r="A3" s="12" t="s">
        <v>107</v>
      </c>
      <c r="B3" s="4"/>
    </row>
    <row r="4" spans="1:2">
      <c r="A4" s="5" t="s">
        <v>109</v>
      </c>
    </row>
    <row r="5" spans="1:2">
      <c r="A5" s="4" t="s">
        <v>133</v>
      </c>
      <c r="B5" s="4"/>
    </row>
    <row r="7" spans="1:2">
      <c r="A7" s="44" t="s">
        <v>105</v>
      </c>
      <c r="B7" s="4"/>
    </row>
    <row r="8" spans="1:2">
      <c r="A8" s="12" t="s">
        <v>107</v>
      </c>
      <c r="B8" s="4"/>
    </row>
    <row r="9" spans="1:2">
      <c r="A9" s="12" t="s">
        <v>109</v>
      </c>
      <c r="B9" s="4"/>
    </row>
    <row r="10" spans="1:2">
      <c r="A10" s="6" t="s">
        <v>133</v>
      </c>
      <c r="B10" s="4"/>
    </row>
    <row r="12" spans="1:2">
      <c r="A12" s="15" t="s">
        <v>105</v>
      </c>
      <c r="B12" s="4"/>
    </row>
    <row r="13" spans="1:2">
      <c r="A13" s="12" t="s">
        <v>107</v>
      </c>
      <c r="B13" s="4"/>
    </row>
    <row r="14" spans="1:2">
      <c r="A14" s="5" t="s">
        <v>109</v>
      </c>
      <c r="B14" s="4"/>
    </row>
    <row r="15" spans="1:2">
      <c r="A15" s="4" t="s">
        <v>133</v>
      </c>
      <c r="B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2011-02-18T16:44:20Z</cp:lastPrinted>
  <dcterms:created xsi:type="dcterms:W3CDTF">2010-02-03T22:56:34Z</dcterms:created>
  <dcterms:modified xsi:type="dcterms:W3CDTF">2011-03-09T23:30:19Z</dcterms:modified>
</cp:coreProperties>
</file>