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5970" yWindow="195" windowWidth="13275" windowHeight="8085"/>
  </bookViews>
  <sheets>
    <sheet name="Final" sheetId="4" r:id="rId1"/>
    <sheet name="Refs" sheetId="2" r:id="rId2"/>
  </sheets>
  <definedNames>
    <definedName name="_xlnm._FilterDatabase" localSheetId="0" hidden="1">Final!$P$2:$P$338</definedName>
    <definedName name="_xlnm.Print_Titles" localSheetId="0">Final!$1:$2</definedName>
  </definedNames>
  <calcPr calcId="125725"/>
</workbook>
</file>

<file path=xl/calcChain.xml><?xml version="1.0" encoding="utf-8"?>
<calcChain xmlns="http://schemas.openxmlformats.org/spreadsheetml/2006/main">
  <c r="E114" i="4"/>
  <c r="K114"/>
  <c r="E115"/>
  <c r="K115"/>
  <c r="K141"/>
  <c r="E141"/>
  <c r="K140"/>
  <c r="E140"/>
  <c r="K249"/>
  <c r="E249"/>
  <c r="K248"/>
  <c r="E248"/>
  <c r="K217"/>
  <c r="E217"/>
  <c r="K204"/>
  <c r="E204"/>
  <c r="K194"/>
  <c r="E194"/>
  <c r="K284"/>
  <c r="E284"/>
  <c r="E216"/>
  <c r="E247"/>
  <c r="E282"/>
  <c r="E338"/>
  <c r="K156"/>
  <c r="E156"/>
  <c r="K23" l="1"/>
  <c r="E23"/>
  <c r="K202"/>
  <c r="E202"/>
  <c r="K65"/>
  <c r="E65"/>
  <c r="K62"/>
  <c r="E62"/>
  <c r="K59"/>
  <c r="E59"/>
  <c r="K56"/>
  <c r="E56"/>
  <c r="K53"/>
  <c r="E53"/>
  <c r="E6"/>
  <c r="E8"/>
  <c r="E13"/>
  <c r="E15"/>
  <c r="E17"/>
  <c r="E19"/>
  <c r="E21"/>
  <c r="E24"/>
  <c r="E30"/>
  <c r="E52"/>
  <c r="E55"/>
  <c r="E58"/>
  <c r="E61"/>
  <c r="E64"/>
  <c r="E86"/>
  <c r="E88"/>
  <c r="E91"/>
  <c r="E93"/>
  <c r="E95"/>
  <c r="E117"/>
  <c r="E118"/>
  <c r="E137"/>
  <c r="E138"/>
  <c r="E142"/>
  <c r="E144"/>
  <c r="E146"/>
  <c r="E150"/>
  <c r="E152"/>
  <c r="E154"/>
  <c r="E158"/>
  <c r="E169"/>
  <c r="E178"/>
  <c r="E180"/>
  <c r="E182"/>
  <c r="E191"/>
  <c r="E192"/>
  <c r="E200"/>
  <c r="E201"/>
  <c r="E207"/>
  <c r="E208"/>
  <c r="E209"/>
  <c r="E210"/>
  <c r="E211"/>
  <c r="E212"/>
  <c r="E213"/>
  <c r="E214"/>
  <c r="E238"/>
  <c r="E239"/>
  <c r="E240"/>
  <c r="E241"/>
  <c r="E242"/>
  <c r="E243"/>
  <c r="E244"/>
  <c r="E245"/>
  <c r="E273"/>
  <c r="E274"/>
  <c r="E275"/>
  <c r="E276"/>
  <c r="E277"/>
  <c r="E278"/>
  <c r="E279"/>
  <c r="E280"/>
  <c r="E288"/>
  <c r="E290"/>
  <c r="E292"/>
  <c r="E298"/>
  <c r="E300"/>
  <c r="E302"/>
  <c r="E304"/>
  <c r="E306"/>
  <c r="E308"/>
  <c r="E310"/>
  <c r="E312"/>
  <c r="E333"/>
  <c r="E334"/>
  <c r="E335"/>
  <c r="E336"/>
  <c r="E3"/>
  <c r="E4"/>
  <c r="E5"/>
  <c r="E7"/>
  <c r="E9"/>
  <c r="E10"/>
  <c r="E11"/>
  <c r="E12"/>
  <c r="E14"/>
  <c r="E16"/>
  <c r="E18"/>
  <c r="E20"/>
  <c r="E22"/>
  <c r="E25"/>
  <c r="E29"/>
  <c r="E31"/>
  <c r="E32"/>
  <c r="E33"/>
  <c r="E34"/>
  <c r="E35"/>
  <c r="E36"/>
  <c r="E37"/>
  <c r="E38"/>
  <c r="E39"/>
  <c r="E40"/>
  <c r="E41"/>
  <c r="E42"/>
  <c r="E43"/>
  <c r="E44"/>
  <c r="E45"/>
  <c r="E54"/>
  <c r="E57"/>
  <c r="E60"/>
  <c r="E63"/>
  <c r="E66"/>
  <c r="E67"/>
  <c r="E68"/>
  <c r="E69"/>
  <c r="E73"/>
  <c r="E74"/>
  <c r="E75"/>
  <c r="E76"/>
  <c r="E77"/>
  <c r="E78"/>
  <c r="E79"/>
  <c r="E80"/>
  <c r="E81"/>
  <c r="E82"/>
  <c r="E83"/>
  <c r="E84"/>
  <c r="E85"/>
  <c r="E87"/>
  <c r="E89"/>
  <c r="E90"/>
  <c r="E92"/>
  <c r="E94"/>
  <c r="E96"/>
  <c r="E97"/>
  <c r="E98"/>
  <c r="E119"/>
  <c r="E139"/>
  <c r="E143"/>
  <c r="E145"/>
  <c r="E147"/>
  <c r="E151"/>
  <c r="E153"/>
  <c r="E155"/>
  <c r="E157"/>
  <c r="E159"/>
  <c r="E160"/>
  <c r="E161"/>
  <c r="E162"/>
  <c r="E163"/>
  <c r="E164"/>
  <c r="E165"/>
  <c r="E166"/>
  <c r="E167"/>
  <c r="E168"/>
  <c r="E170"/>
  <c r="E176"/>
  <c r="E177"/>
  <c r="E179"/>
  <c r="E181"/>
  <c r="E183"/>
  <c r="E184"/>
  <c r="E185"/>
  <c r="E186"/>
  <c r="E187"/>
  <c r="E188"/>
  <c r="E189"/>
  <c r="E190"/>
  <c r="E193"/>
  <c r="E203"/>
  <c r="E205"/>
  <c r="E206"/>
  <c r="E215"/>
  <c r="E246"/>
  <c r="E281"/>
  <c r="E285"/>
  <c r="E286"/>
  <c r="E287"/>
  <c r="K6"/>
  <c r="K8"/>
  <c r="K13"/>
  <c r="K15"/>
  <c r="K17"/>
  <c r="K19"/>
  <c r="K21"/>
  <c r="K24"/>
  <c r="K30"/>
  <c r="K52"/>
  <c r="K55"/>
  <c r="K58"/>
  <c r="K61"/>
  <c r="K64"/>
  <c r="K86"/>
  <c r="K88"/>
  <c r="K91"/>
  <c r="K93"/>
  <c r="K95"/>
  <c r="K117"/>
  <c r="K118"/>
  <c r="K137"/>
  <c r="K138"/>
  <c r="K142"/>
  <c r="K144"/>
  <c r="K146"/>
  <c r="K150"/>
  <c r="K152"/>
  <c r="K154"/>
  <c r="K158"/>
  <c r="K169"/>
  <c r="K178"/>
  <c r="K180"/>
  <c r="K182"/>
  <c r="K191"/>
  <c r="K192"/>
  <c r="K200"/>
  <c r="K201"/>
  <c r="K207"/>
  <c r="K208"/>
  <c r="K209"/>
  <c r="K210"/>
  <c r="K211"/>
  <c r="K212"/>
  <c r="K213"/>
  <c r="K214"/>
  <c r="K238"/>
  <c r="K239"/>
  <c r="K240"/>
  <c r="K241"/>
  <c r="K242"/>
  <c r="K243"/>
  <c r="K244"/>
  <c r="K245"/>
  <c r="K273"/>
  <c r="K274"/>
  <c r="K275"/>
  <c r="K276"/>
  <c r="K277"/>
  <c r="K278"/>
  <c r="K279"/>
  <c r="K280"/>
  <c r="K288"/>
  <c r="K290"/>
  <c r="K292"/>
  <c r="K298"/>
  <c r="K300"/>
  <c r="K302"/>
  <c r="K304"/>
  <c r="K306"/>
  <c r="K308"/>
  <c r="K310"/>
  <c r="K312"/>
  <c r="K333"/>
  <c r="K334"/>
  <c r="K335"/>
  <c r="K336"/>
  <c r="K3"/>
  <c r="K4"/>
  <c r="K5"/>
  <c r="K7"/>
  <c r="K9"/>
  <c r="K10"/>
  <c r="K11"/>
  <c r="K12"/>
  <c r="K14"/>
  <c r="K16"/>
  <c r="K18"/>
  <c r="K20"/>
  <c r="K22"/>
  <c r="K25"/>
  <c r="K29"/>
  <c r="K31"/>
  <c r="K32"/>
  <c r="K33"/>
  <c r="K34"/>
  <c r="K35"/>
  <c r="K36"/>
  <c r="K37"/>
  <c r="K38"/>
  <c r="K39"/>
  <c r="K40"/>
  <c r="K41"/>
  <c r="K42"/>
  <c r="K43"/>
  <c r="K44"/>
  <c r="K45"/>
  <c r="K54"/>
  <c r="K57"/>
  <c r="K60"/>
  <c r="K63"/>
  <c r="K66"/>
  <c r="K67"/>
  <c r="K68"/>
  <c r="K69"/>
  <c r="K73"/>
  <c r="K74"/>
  <c r="K75"/>
  <c r="K76"/>
  <c r="K77"/>
  <c r="K78"/>
  <c r="K79"/>
  <c r="K80"/>
  <c r="K81"/>
  <c r="K82"/>
  <c r="K83"/>
  <c r="K84"/>
  <c r="K85"/>
  <c r="K87"/>
  <c r="K89"/>
  <c r="K90"/>
  <c r="K92"/>
  <c r="K94"/>
  <c r="K96"/>
  <c r="K97"/>
  <c r="K98"/>
  <c r="K119"/>
  <c r="K139"/>
  <c r="K143"/>
  <c r="K145"/>
  <c r="K147"/>
  <c r="K151"/>
  <c r="K153"/>
  <c r="K155"/>
  <c r="K157"/>
  <c r="K159"/>
  <c r="K160"/>
  <c r="K161"/>
  <c r="K162"/>
  <c r="K163"/>
  <c r="K164"/>
  <c r="K165"/>
  <c r="K166"/>
  <c r="K167"/>
  <c r="K168"/>
  <c r="K170"/>
  <c r="K176"/>
  <c r="K177"/>
  <c r="K179"/>
  <c r="K181"/>
  <c r="K183"/>
  <c r="K184"/>
  <c r="K185"/>
  <c r="K186"/>
  <c r="K187"/>
  <c r="K188"/>
  <c r="K189"/>
  <c r="K190"/>
  <c r="K193"/>
  <c r="K203"/>
  <c r="K205"/>
  <c r="K206"/>
  <c r="K215"/>
  <c r="K246"/>
  <c r="K281"/>
  <c r="K285"/>
  <c r="K286"/>
  <c r="K287"/>
  <c r="E289"/>
  <c r="K289"/>
  <c r="E291"/>
  <c r="K291"/>
  <c r="E293"/>
  <c r="K293"/>
  <c r="E299"/>
  <c r="K299"/>
  <c r="E301"/>
  <c r="K301"/>
  <c r="E303"/>
  <c r="K303"/>
  <c r="E305"/>
  <c r="K305"/>
  <c r="E307"/>
  <c r="K307"/>
  <c r="E309"/>
  <c r="K309"/>
  <c r="E311"/>
  <c r="K311"/>
  <c r="E313"/>
  <c r="K313"/>
  <c r="E337"/>
  <c r="K337"/>
  <c r="K216"/>
  <c r="K247"/>
  <c r="K282"/>
  <c r="K338"/>
  <c r="E116"/>
  <c r="K116"/>
  <c r="E120"/>
  <c r="K120"/>
  <c r="E121"/>
  <c r="K121"/>
  <c r="E283"/>
  <c r="K283"/>
</calcChain>
</file>

<file path=xl/sharedStrings.xml><?xml version="1.0" encoding="utf-8"?>
<sst xmlns="http://schemas.openxmlformats.org/spreadsheetml/2006/main" count="582" uniqueCount="154">
  <si>
    <t>RPD &gt; 20% or pH difference &gt; 1 pH unit</t>
  </si>
  <si>
    <t>COND</t>
  </si>
  <si>
    <t>CONDF</t>
  </si>
  <si>
    <t>RPD</t>
  </si>
  <si>
    <t>Comments</t>
  </si>
  <si>
    <t>Action</t>
  </si>
  <si>
    <t>Result</t>
  </si>
  <si>
    <t>pH</t>
  </si>
  <si>
    <t>pHF</t>
  </si>
  <si>
    <t>Difference</t>
  </si>
  <si>
    <t>Station</t>
  </si>
  <si>
    <t>Date</t>
  </si>
  <si>
    <t>µmho/cm</t>
  </si>
  <si>
    <t>%</t>
  </si>
  <si>
    <t>Change Value</t>
  </si>
  <si>
    <t>Let Value Stand</t>
  </si>
  <si>
    <t>Remove Value</t>
  </si>
  <si>
    <t>Field and lab values correctly entered into emLine.</t>
  </si>
  <si>
    <t>Discrepancy between lab and field values remains.</t>
  </si>
  <si>
    <t>Request Retest</t>
  </si>
  <si>
    <t>RPD &gt; 50% or pH difference &gt; 1.5 pH unit</t>
  </si>
  <si>
    <t>&gt;3999</t>
  </si>
  <si>
    <t>Field and lab values not comparable because conductivity greater than maximum measurable level for field meter used.</t>
  </si>
  <si>
    <t>BH14A</t>
  </si>
  <si>
    <t>BH14B</t>
  </si>
  <si>
    <t>P01-01A</t>
  </si>
  <si>
    <t>P01-01B</t>
  </si>
  <si>
    <t>P01-02A</t>
  </si>
  <si>
    <t>P01-02B</t>
  </si>
  <si>
    <t>P01-03</t>
  </si>
  <si>
    <t>P01-04A</t>
  </si>
  <si>
    <t>P01-11</t>
  </si>
  <si>
    <t>P03-06-1</t>
  </si>
  <si>
    <t>P03-06-2</t>
  </si>
  <si>
    <t>P03-06-3</t>
  </si>
  <si>
    <t>P03-06-4</t>
  </si>
  <si>
    <t>P03-06-5</t>
  </si>
  <si>
    <t>P05-02</t>
  </si>
  <si>
    <t>P05-03</t>
  </si>
  <si>
    <t>P09-C1</t>
  </si>
  <si>
    <t>P09-C2</t>
  </si>
  <si>
    <t>P09-C3</t>
  </si>
  <si>
    <t>P09-SIS1</t>
  </si>
  <si>
    <t>P09-SIS2</t>
  </si>
  <si>
    <t>P09-SIS3</t>
  </si>
  <si>
    <t>P96-6</t>
  </si>
  <si>
    <t>P96-7</t>
  </si>
  <si>
    <t>P96-8A</t>
  </si>
  <si>
    <t>P96-8B</t>
  </si>
  <si>
    <t>P96-9A</t>
  </si>
  <si>
    <t>S1A</t>
  </si>
  <si>
    <t>S2A</t>
  </si>
  <si>
    <t>SRK05-SP4A</t>
  </si>
  <si>
    <t>SRK08-P10A</t>
  </si>
  <si>
    <t>SRK08-P11A</t>
  </si>
  <si>
    <t>SRK08-P11B</t>
  </si>
  <si>
    <t>SRK08-SP7A</t>
  </si>
  <si>
    <t>SRK08-SP7B</t>
  </si>
  <si>
    <t>SRK08-SPW1</t>
  </si>
  <si>
    <t>SRK08-SPW2</t>
  </si>
  <si>
    <t>SRK08-SPW3</t>
  </si>
  <si>
    <t>X16A</t>
  </si>
  <si>
    <t>X16B</t>
  </si>
  <si>
    <t>X17A</t>
  </si>
  <si>
    <t>X17B</t>
  </si>
  <si>
    <t>X18A</t>
  </si>
  <si>
    <t>X18B</t>
  </si>
  <si>
    <t>X21-96A</t>
  </si>
  <si>
    <t>X21-96B</t>
  </si>
  <si>
    <t>X24-96D</t>
  </si>
  <si>
    <t>X25-96A</t>
  </si>
  <si>
    <t>X25-96B</t>
  </si>
  <si>
    <t>X26</t>
  </si>
  <si>
    <t>Lab value correctly entered into emLine, but field value incorrectly entered.</t>
  </si>
  <si>
    <t>Field value changed; now correctly entered into emLine (see below).</t>
  </si>
  <si>
    <t>Lab value correctly entered into emLine, and incorrect field value amended (see above).</t>
  </si>
  <si>
    <t>Discrepancy between lab and field values resolved.</t>
  </si>
  <si>
    <t>Large discrepancy between lab and field values resolved, but small discrepancy between values still remains.</t>
  </si>
  <si>
    <t>BH10A</t>
  </si>
  <si>
    <t>BH10B</t>
  </si>
  <si>
    <t>BH13B</t>
  </si>
  <si>
    <t>BH5</t>
  </si>
  <si>
    <t>BH6</t>
  </si>
  <si>
    <t>BH8</t>
  </si>
  <si>
    <t>P01-04B</t>
  </si>
  <si>
    <t>P03-01-2</t>
  </si>
  <si>
    <t>P03-01-4</t>
  </si>
  <si>
    <t>P03-01-6</t>
  </si>
  <si>
    <t>P03-01-8</t>
  </si>
  <si>
    <t>P03-03-2</t>
  </si>
  <si>
    <t>P03-03-4</t>
  </si>
  <si>
    <t>P03-03-6</t>
  </si>
  <si>
    <t>P03-04-2</t>
  </si>
  <si>
    <t>P03-04-4</t>
  </si>
  <si>
    <t>P03-04-6</t>
  </si>
  <si>
    <t>P03-04-8</t>
  </si>
  <si>
    <t>P03-05-2</t>
  </si>
  <si>
    <t>P03-05-4</t>
  </si>
  <si>
    <t>P03-05-6</t>
  </si>
  <si>
    <t>P03-08-2</t>
  </si>
  <si>
    <t>P03-08-4</t>
  </si>
  <si>
    <t>P03-08-6</t>
  </si>
  <si>
    <t>P03-08-7</t>
  </si>
  <si>
    <t>P03-08-8</t>
  </si>
  <si>
    <t>P03-09-2</t>
  </si>
  <si>
    <t>P03-09-4</t>
  </si>
  <si>
    <t>P03-09-6</t>
  </si>
  <si>
    <t>P03-09-8</t>
  </si>
  <si>
    <t>P03-09-9</t>
  </si>
  <si>
    <t>P05-01-1</t>
  </si>
  <si>
    <t>P05-01-2</t>
  </si>
  <si>
    <t>P05-01-3</t>
  </si>
  <si>
    <t>P05-01-4</t>
  </si>
  <si>
    <t>P05-01-5</t>
  </si>
  <si>
    <t>P05-01-6</t>
  </si>
  <si>
    <t>P05-04</t>
  </si>
  <si>
    <t>P09-ETA1</t>
  </si>
  <si>
    <t>P09-ETA2</t>
  </si>
  <si>
    <t>S1B</t>
  </si>
  <si>
    <t>S2B</t>
  </si>
  <si>
    <t>SRK04-3A</t>
  </si>
  <si>
    <t>SRK05-ETA-BR1</t>
  </si>
  <si>
    <t>SRK05-ETA-BR2</t>
  </si>
  <si>
    <t>SRK05-SP1A</t>
  </si>
  <si>
    <t>SRK05-SP1B</t>
  </si>
  <si>
    <t>SRK05-SP2</t>
  </si>
  <si>
    <t>SRK05-SP3A</t>
  </si>
  <si>
    <t>SRK05-SP3B</t>
  </si>
  <si>
    <t>SRK05-SP5</t>
  </si>
  <si>
    <t>SRK05-SP6</t>
  </si>
  <si>
    <t>SRK08-P12A</t>
  </si>
  <si>
    <t>SRK08-P12B</t>
  </si>
  <si>
    <t>SRK08-P14</t>
  </si>
  <si>
    <t>SRK08-P15</t>
  </si>
  <si>
    <t>SRK08-SBR2</t>
  </si>
  <si>
    <t>SRK08-SBR3</t>
  </si>
  <si>
    <t>SRK08-SBR4</t>
  </si>
  <si>
    <t>SRK08-SP8A</t>
  </si>
  <si>
    <t>SRK08-SP8B</t>
  </si>
  <si>
    <t>TH86-17</t>
  </si>
  <si>
    <t>TH86-2</t>
  </si>
  <si>
    <t>TH86-5</t>
  </si>
  <si>
    <t>Sample not collected. Samplers noted "not enough water for purge volume. Well too deep to get water out."</t>
  </si>
  <si>
    <t>Lab value correctly entered into emLine. Field value undergoing investigation.</t>
  </si>
  <si>
    <t>Retest request would be filed past sample hold time. Discrepancy between values remains.</t>
  </si>
  <si>
    <t>Lab value correctly entered into emLine, but field value not entered.</t>
  </si>
  <si>
    <t>Sample not collected. Samplers noted "Well completely dry."</t>
  </si>
  <si>
    <t>Sample not collected. Samplers noted "Dry @ 12L."</t>
  </si>
  <si>
    <t>Retest not possible because was requested too late. Remainder of samples had been discarded. Discrepancy between values remains.</t>
  </si>
  <si>
    <t>Field value changed; now correctly entered into emLine (see correct result below).</t>
  </si>
  <si>
    <t>Correct value entered into emLine.</t>
  </si>
  <si>
    <t>Field value entered; now correctly entered into emLine (see correct result below).</t>
  </si>
  <si>
    <t>Retest request would be filed past hold time. Discrepancy between values remains.</t>
  </si>
  <si>
    <t>Lab value correctly entered into emLine, and incorrect field value emended (see above)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</si>
</sst>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6F250"/>
        <bgColor indexed="64"/>
      </patternFill>
    </fill>
    <fill>
      <patternFill patternType="solid">
        <fgColor rgb="FFE00A47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7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7">
    <xf numFmtId="0" fontId="0" fillId="0" borderId="0" xfId="0"/>
    <xf numFmtId="0" fontId="0" fillId="0" borderId="0" xfId="0" applyProtection="1">
      <protection locked="0"/>
    </xf>
    <xf numFmtId="0" fontId="0" fillId="0" borderId="0" xfId="0" applyProtection="1"/>
    <xf numFmtId="22" fontId="0" fillId="0" borderId="0" xfId="0" applyNumberForma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2" fontId="1" fillId="0" borderId="6" xfId="0" applyNumberFormat="1" applyFont="1" applyFill="1" applyBorder="1" applyAlignment="1" applyProtection="1">
      <alignment horizontal="left" vertical="center" wrapText="1"/>
      <protection locked="0"/>
    </xf>
    <xf numFmtId="2" fontId="0" fillId="0" borderId="0" xfId="0" applyNumberFormat="1" applyAlignment="1" applyProtection="1">
      <alignment vertical="center"/>
      <protection locked="0"/>
    </xf>
    <xf numFmtId="0" fontId="0" fillId="0" borderId="0" xfId="0" applyFill="1" applyProtection="1">
      <protection locked="0"/>
    </xf>
    <xf numFmtId="0" fontId="1" fillId="0" borderId="0" xfId="0" applyFont="1" applyAlignment="1" applyProtection="1">
      <alignment horizontal="left" vertical="center"/>
      <protection locked="0"/>
    </xf>
    <xf numFmtId="22" fontId="1" fillId="0" borderId="0" xfId="0" applyNumberFormat="1" applyFont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2" fontId="3" fillId="2" borderId="13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 wrapText="1"/>
      <protection locked="0"/>
    </xf>
    <xf numFmtId="0" fontId="3" fillId="0" borderId="14" xfId="0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22" fontId="3" fillId="0" borderId="11" xfId="0" applyNumberFormat="1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vertical="center"/>
      <protection locked="0"/>
    </xf>
    <xf numFmtId="14" fontId="2" fillId="0" borderId="6" xfId="0" applyNumberFormat="1" applyFont="1" applyBorder="1" applyAlignment="1" applyProtection="1">
      <alignment vertical="center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2" fontId="2" fillId="2" borderId="5" xfId="0" applyNumberFormat="1" applyFont="1" applyFill="1" applyBorder="1" applyAlignment="1" applyProtection="1">
      <alignment vertical="center"/>
    </xf>
    <xf numFmtId="0" fontId="2" fillId="0" borderId="5" xfId="0" applyFont="1" applyFill="1" applyBorder="1" applyAlignment="1" applyProtection="1">
      <alignment vertical="center" wrapText="1"/>
      <protection locked="0"/>
    </xf>
    <xf numFmtId="0" fontId="2" fillId="0" borderId="6" xfId="0" applyFont="1" applyBorder="1" applyAlignment="1" applyProtection="1">
      <alignment vertical="center" wrapText="1"/>
      <protection locked="0"/>
    </xf>
    <xf numFmtId="0" fontId="2" fillId="2" borderId="5" xfId="0" applyFont="1" applyFill="1" applyBorder="1" applyAlignment="1" applyProtection="1">
      <alignment vertical="center"/>
    </xf>
    <xf numFmtId="0" fontId="2" fillId="0" borderId="6" xfId="0" applyFont="1" applyFill="1" applyBorder="1" applyAlignment="1" applyProtection="1">
      <alignment vertical="center" wrapText="1"/>
      <protection locked="0"/>
    </xf>
    <xf numFmtId="164" fontId="1" fillId="0" borderId="5" xfId="0" applyNumberFormat="1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/>
    </xf>
    <xf numFmtId="164" fontId="1" fillId="0" borderId="6" xfId="0" applyNumberFormat="1" applyFont="1" applyFill="1" applyBorder="1" applyAlignment="1">
      <alignment horizontal="left" vertical="center" wrapText="1"/>
    </xf>
    <xf numFmtId="0" fontId="2" fillId="0" borderId="4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 wrapText="1"/>
      <protection locked="0"/>
    </xf>
    <xf numFmtId="0" fontId="4" fillId="0" borderId="5" xfId="0" applyFont="1" applyBorder="1" applyAlignment="1" applyProtection="1">
      <alignment vertical="center"/>
      <protection locked="0"/>
    </xf>
    <xf numFmtId="164" fontId="2" fillId="0" borderId="7" xfId="0" applyNumberFormat="1" applyFont="1" applyBorder="1" applyAlignment="1" applyProtection="1">
      <alignment vertical="center"/>
      <protection locked="0"/>
    </xf>
    <xf numFmtId="0" fontId="2" fillId="0" borderId="9" xfId="0" applyFont="1" applyFill="1" applyBorder="1" applyAlignment="1" applyProtection="1">
      <alignment horizontal="left" vertical="center" wrapText="1"/>
      <protection locked="0"/>
    </xf>
    <xf numFmtId="0" fontId="2" fillId="0" borderId="16" xfId="0" applyFont="1" applyFill="1" applyBorder="1" applyAlignment="1" applyProtection="1">
      <alignment vertical="center"/>
      <protection locked="0"/>
    </xf>
    <xf numFmtId="14" fontId="2" fillId="0" borderId="17" xfId="0" applyNumberFormat="1" applyFont="1" applyBorder="1" applyAlignment="1" applyProtection="1">
      <alignment vertical="center"/>
      <protection locked="0"/>
    </xf>
    <xf numFmtId="0" fontId="2" fillId="0" borderId="18" xfId="0" applyFont="1" applyBorder="1" applyAlignment="1" applyProtection="1">
      <alignment vertical="center"/>
      <protection locked="0"/>
    </xf>
    <xf numFmtId="0" fontId="2" fillId="0" borderId="19" xfId="0" applyFont="1" applyBorder="1" applyAlignment="1" applyProtection="1">
      <alignment vertical="center"/>
      <protection locked="0"/>
    </xf>
    <xf numFmtId="2" fontId="2" fillId="2" borderId="19" xfId="0" applyNumberFormat="1" applyFont="1" applyFill="1" applyBorder="1" applyAlignment="1" applyProtection="1">
      <alignment vertical="center"/>
    </xf>
    <xf numFmtId="0" fontId="2" fillId="0" borderId="19" xfId="0" applyFont="1" applyFill="1" applyBorder="1" applyAlignment="1" applyProtection="1">
      <alignment vertical="center" wrapText="1"/>
      <protection locked="0"/>
    </xf>
    <xf numFmtId="0" fontId="2" fillId="0" borderId="20" xfId="0" applyFont="1" applyBorder="1" applyAlignment="1" applyProtection="1">
      <alignment vertical="center" wrapText="1"/>
      <protection locked="0"/>
    </xf>
    <xf numFmtId="0" fontId="2" fillId="2" borderId="19" xfId="0" applyFont="1" applyFill="1" applyBorder="1" applyAlignment="1" applyProtection="1">
      <alignment vertical="center"/>
    </xf>
    <xf numFmtId="0" fontId="2" fillId="0" borderId="17" xfId="0" applyFont="1" applyFill="1" applyBorder="1" applyAlignment="1" applyProtection="1">
      <alignment vertical="center" wrapText="1"/>
      <protection locked="0"/>
    </xf>
    <xf numFmtId="0" fontId="2" fillId="4" borderId="0" xfId="0" applyFont="1" applyFill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vertical="center"/>
      <protection locked="0"/>
    </xf>
    <xf numFmtId="2" fontId="2" fillId="0" borderId="0" xfId="0" applyNumberFormat="1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3" borderId="0" xfId="0" applyFont="1" applyFill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2" fillId="0" borderId="0" xfId="0" applyFont="1" applyFill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/>
      <protection locked="0"/>
    </xf>
    <xf numFmtId="2" fontId="2" fillId="0" borderId="0" xfId="0" applyNumberFormat="1" applyFont="1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4" fillId="0" borderId="5" xfId="0" applyFont="1" applyBorder="1" applyAlignment="1" applyProtection="1">
      <alignment vertical="center" wrapText="1"/>
      <protection locked="0"/>
    </xf>
    <xf numFmtId="0" fontId="4" fillId="0" borderId="5" xfId="0" applyFont="1" applyFill="1" applyBorder="1" applyAlignment="1" applyProtection="1">
      <alignment vertical="center" wrapText="1"/>
      <protection locked="0"/>
    </xf>
    <xf numFmtId="0" fontId="4" fillId="0" borderId="19" xfId="0" applyFont="1" applyFill="1" applyBorder="1" applyAlignment="1" applyProtection="1">
      <alignment vertical="center" wrapText="1"/>
      <protection locked="0"/>
    </xf>
    <xf numFmtId="0" fontId="2" fillId="0" borderId="17" xfId="0" applyFont="1" applyBorder="1" applyAlignment="1" applyProtection="1">
      <alignment vertical="center" wrapText="1"/>
      <protection locked="0"/>
    </xf>
    <xf numFmtId="0" fontId="2" fillId="0" borderId="6" xfId="0" applyFont="1" applyFill="1" applyBorder="1" applyAlignment="1" applyProtection="1">
      <alignment horizontal="left" vertical="center" wrapText="1"/>
      <protection locked="0"/>
    </xf>
    <xf numFmtId="0" fontId="3" fillId="0" borderId="5" xfId="0" applyFont="1" applyFill="1" applyBorder="1" applyAlignment="1">
      <alignment horizontal="left" vertical="center" wrapText="1"/>
    </xf>
    <xf numFmtId="0" fontId="2" fillId="0" borderId="5" xfId="0" applyFont="1" applyBorder="1" applyAlignment="1" applyProtection="1">
      <alignment horizontal="right" vertical="center"/>
      <protection locked="0"/>
    </xf>
    <xf numFmtId="0" fontId="2" fillId="0" borderId="16" xfId="0" applyFont="1" applyBorder="1" applyAlignment="1" applyProtection="1">
      <alignment vertical="center"/>
      <protection locked="0"/>
    </xf>
    <xf numFmtId="0" fontId="2" fillId="0" borderId="19" xfId="0" applyFont="1" applyBorder="1" applyAlignment="1" applyProtection="1">
      <alignment vertical="center" wrapText="1"/>
      <protection locked="0"/>
    </xf>
    <xf numFmtId="0" fontId="4" fillId="0" borderId="19" xfId="0" applyFont="1" applyBorder="1" applyAlignment="1" applyProtection="1">
      <alignment vertical="center" wrapText="1"/>
      <protection locked="0"/>
    </xf>
    <xf numFmtId="0" fontId="2" fillId="0" borderId="5" xfId="0" applyFont="1" applyFill="1" applyBorder="1" applyAlignment="1" applyProtection="1">
      <alignment vertical="center"/>
      <protection locked="0"/>
    </xf>
    <xf numFmtId="22" fontId="2" fillId="0" borderId="0" xfId="0" applyNumberFormat="1" applyFont="1" applyAlignment="1" applyProtection="1">
      <alignment vertical="center"/>
      <protection locked="0"/>
    </xf>
  </cellXfs>
  <cellStyles count="37">
    <cellStyle name="Normal" xfId="0" builtinId="0"/>
    <cellStyle name="Normal 10" xfId="11"/>
    <cellStyle name="Normal 11" xfId="12"/>
    <cellStyle name="Normal 12" xfId="13"/>
    <cellStyle name="Normal 13" xfId="14"/>
    <cellStyle name="Normal 14" xfId="15"/>
    <cellStyle name="Normal 15" xfId="16"/>
    <cellStyle name="Normal 16" xfId="17"/>
    <cellStyle name="Normal 17" xfId="18"/>
    <cellStyle name="Normal 18" xfId="19"/>
    <cellStyle name="Normal 19" xfId="20"/>
    <cellStyle name="Normal 2" xfId="35"/>
    <cellStyle name="Normal 2 2" xfId="36"/>
    <cellStyle name="Normal 20" xfId="21"/>
    <cellStyle name="Normal 21" xfId="22"/>
    <cellStyle name="Normal 22" xfId="23"/>
    <cellStyle name="Normal 23" xfId="24"/>
    <cellStyle name="Normal 24" xfId="25"/>
    <cellStyle name="Normal 25" xfId="26"/>
    <cellStyle name="Normal 26" xfId="27"/>
    <cellStyle name="Normal 27" xfId="28"/>
    <cellStyle name="Normal 28" xfId="29"/>
    <cellStyle name="Normal 3" xfId="1"/>
    <cellStyle name="Normal 3 2" xfId="6"/>
    <cellStyle name="Normal 30" xfId="30"/>
    <cellStyle name="Normal 31" xfId="31"/>
    <cellStyle name="Normal 32" xfId="32"/>
    <cellStyle name="Normal 33" xfId="33"/>
    <cellStyle name="Normal 34" xfId="34"/>
    <cellStyle name="Normal 4" xfId="2"/>
    <cellStyle name="Normal 4 2" xfId="7"/>
    <cellStyle name="Normal 5" xfId="3"/>
    <cellStyle name="Normal 5 2" xfId="8"/>
    <cellStyle name="Normal 6" xfId="4"/>
    <cellStyle name="Normal 6 2" xfId="9"/>
    <cellStyle name="Normal 7 2" xfId="10"/>
    <cellStyle name="Normal 9" xfId="5"/>
  </cellStyles>
  <dxfs count="4">
    <dxf>
      <fill>
        <patternFill>
          <bgColor rgb="FFF6F250"/>
        </patternFill>
      </fill>
    </dxf>
    <dxf>
      <fill>
        <patternFill>
          <bgColor rgb="FFE00A47"/>
        </patternFill>
      </fill>
    </dxf>
    <dxf>
      <fill>
        <patternFill>
          <bgColor rgb="FFF6F250"/>
        </patternFill>
      </fill>
    </dxf>
    <dxf>
      <fill>
        <patternFill>
          <bgColor rgb="FFE00A47"/>
        </patternFill>
      </fill>
    </dxf>
  </dxfs>
  <tableStyles count="0" defaultTableStyle="TableStyleMedium9" defaultPivotStyle="PivotStyleLight16"/>
  <colors>
    <mruColors>
      <color rgb="FFF6F250"/>
      <color rgb="FFE00A47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N351"/>
  <sheetViews>
    <sheetView tabSelected="1" view="pageLayout" zoomScaleNormal="70" workbookViewId="0">
      <selection activeCell="B282" sqref="B282"/>
    </sheetView>
  </sheetViews>
  <sheetFormatPr defaultRowHeight="15"/>
  <cols>
    <col min="1" max="1" width="14.42578125" style="4" bestFit="1" customWidth="1"/>
    <col min="2" max="2" width="13.28515625" style="3" customWidth="1"/>
    <col min="3" max="4" width="9.5703125" style="4" bestFit="1" customWidth="1"/>
    <col min="5" max="5" width="8.42578125" style="7" bestFit="1" customWidth="1"/>
    <col min="6" max="6" width="31.7109375" style="5" customWidth="1"/>
    <col min="7" max="7" width="15.140625" style="5" bestFit="1" customWidth="1"/>
    <col min="8" max="8" width="25.7109375" style="5" customWidth="1"/>
    <col min="9" max="10" width="5" style="4" bestFit="1" customWidth="1"/>
    <col min="11" max="11" width="10.42578125" style="4" bestFit="1" customWidth="1"/>
    <col min="12" max="12" width="31.7109375" style="5" customWidth="1"/>
    <col min="13" max="13" width="14.85546875" style="5" bestFit="1" customWidth="1"/>
    <col min="14" max="14" width="25.7109375" style="5" customWidth="1"/>
    <col min="15" max="16384" width="9.140625" style="1"/>
  </cols>
  <sheetData>
    <row r="1" spans="1:14" ht="15.75" thickBot="1">
      <c r="A1" s="9"/>
      <c r="B1" s="10"/>
      <c r="C1" s="11" t="s">
        <v>1</v>
      </c>
      <c r="D1" s="12" t="s">
        <v>2</v>
      </c>
      <c r="E1" s="13" t="s">
        <v>3</v>
      </c>
      <c r="F1" s="14" t="s">
        <v>4</v>
      </c>
      <c r="G1" s="14" t="s">
        <v>5</v>
      </c>
      <c r="H1" s="15" t="s">
        <v>6</v>
      </c>
      <c r="I1" s="16" t="s">
        <v>7</v>
      </c>
      <c r="J1" s="12" t="s">
        <v>8</v>
      </c>
      <c r="K1" s="17" t="s">
        <v>9</v>
      </c>
      <c r="L1" s="14" t="s">
        <v>4</v>
      </c>
      <c r="M1" s="14" t="s">
        <v>5</v>
      </c>
      <c r="N1" s="15" t="s">
        <v>6</v>
      </c>
    </row>
    <row r="2" spans="1:14" ht="15.75" thickBot="1">
      <c r="A2" s="18" t="s">
        <v>10</v>
      </c>
      <c r="B2" s="19" t="s">
        <v>11</v>
      </c>
      <c r="C2" s="20" t="s">
        <v>12</v>
      </c>
      <c r="D2" s="21" t="s">
        <v>12</v>
      </c>
      <c r="E2" s="22" t="s">
        <v>13</v>
      </c>
      <c r="F2" s="23"/>
      <c r="G2" s="24"/>
      <c r="H2" s="25"/>
      <c r="I2" s="26"/>
      <c r="J2" s="21"/>
      <c r="K2" s="27"/>
      <c r="L2" s="23"/>
      <c r="M2" s="24"/>
      <c r="N2" s="25"/>
    </row>
    <row r="3" spans="1:14">
      <c r="A3" s="28" t="s">
        <v>78</v>
      </c>
      <c r="B3" s="29">
        <v>40437.625</v>
      </c>
      <c r="C3" s="30">
        <v>795</v>
      </c>
      <c r="D3" s="31">
        <v>826.3</v>
      </c>
      <c r="E3" s="32">
        <f t="shared" ref="E3:E25" si="0">((2*ABS(D3-C3))/(D3+C3))*100</f>
        <v>3.8610991179917296</v>
      </c>
      <c r="F3" s="33"/>
      <c r="G3" s="33"/>
      <c r="H3" s="34"/>
      <c r="I3" s="30">
        <v>6.42</v>
      </c>
      <c r="J3" s="31">
        <v>5.74</v>
      </c>
      <c r="K3" s="35">
        <f t="shared" ref="K3:K25" si="1">ABS(I3-J3)</f>
        <v>0.67999999999999972</v>
      </c>
      <c r="L3" s="33"/>
      <c r="M3" s="33"/>
      <c r="N3" s="36"/>
    </row>
    <row r="4" spans="1:14">
      <c r="A4" s="28" t="s">
        <v>79</v>
      </c>
      <c r="B4" s="29">
        <v>40437.631944444445</v>
      </c>
      <c r="C4" s="30">
        <v>1070</v>
      </c>
      <c r="D4" s="31">
        <v>1010</v>
      </c>
      <c r="E4" s="32">
        <f t="shared" si="0"/>
        <v>5.7692307692307692</v>
      </c>
      <c r="F4" s="33"/>
      <c r="G4" s="33"/>
      <c r="H4" s="34"/>
      <c r="I4" s="30">
        <v>6.31</v>
      </c>
      <c r="J4" s="31">
        <v>5.53</v>
      </c>
      <c r="K4" s="35">
        <f t="shared" si="1"/>
        <v>0.77999999999999936</v>
      </c>
      <c r="L4" s="33"/>
      <c r="M4" s="33"/>
      <c r="N4" s="36"/>
    </row>
    <row r="5" spans="1:14" ht="25.5">
      <c r="A5" s="28" t="s">
        <v>80</v>
      </c>
      <c r="B5" s="29">
        <v>40442.411111111112</v>
      </c>
      <c r="C5" s="30">
        <v>1290</v>
      </c>
      <c r="D5" s="31">
        <v>984</v>
      </c>
      <c r="E5" s="32">
        <f t="shared" si="0"/>
        <v>26.912928759894463</v>
      </c>
      <c r="F5" s="37" t="s">
        <v>17</v>
      </c>
      <c r="G5" s="38" t="s">
        <v>15</v>
      </c>
      <c r="H5" s="39" t="s">
        <v>18</v>
      </c>
      <c r="I5" s="30">
        <v>7.47</v>
      </c>
      <c r="J5" s="31">
        <v>8.26</v>
      </c>
      <c r="K5" s="35">
        <f t="shared" si="1"/>
        <v>0.79</v>
      </c>
      <c r="L5" s="33"/>
      <c r="M5" s="33"/>
      <c r="N5" s="36"/>
    </row>
    <row r="6" spans="1:14" ht="25.5">
      <c r="A6" s="40" t="s">
        <v>23</v>
      </c>
      <c r="B6" s="29">
        <v>40340.614583333336</v>
      </c>
      <c r="C6" s="30">
        <v>4000</v>
      </c>
      <c r="D6" s="31">
        <v>3413</v>
      </c>
      <c r="E6" s="32">
        <f t="shared" si="0"/>
        <v>15.837043032510453</v>
      </c>
      <c r="F6" s="41"/>
      <c r="G6" s="41"/>
      <c r="H6" s="34"/>
      <c r="I6" s="30">
        <v>7.8</v>
      </c>
      <c r="J6" s="31">
        <v>6.78</v>
      </c>
      <c r="K6" s="35">
        <f t="shared" si="1"/>
        <v>1.0199999999999996</v>
      </c>
      <c r="L6" s="37" t="s">
        <v>17</v>
      </c>
      <c r="M6" s="38" t="s">
        <v>15</v>
      </c>
      <c r="N6" s="39" t="s">
        <v>18</v>
      </c>
    </row>
    <row r="7" spans="1:14" ht="25.5">
      <c r="A7" s="28" t="s">
        <v>23</v>
      </c>
      <c r="B7" s="29">
        <v>40442.549305555556</v>
      </c>
      <c r="C7" s="30">
        <v>3880</v>
      </c>
      <c r="D7" s="31">
        <v>2594</v>
      </c>
      <c r="E7" s="32">
        <f t="shared" si="0"/>
        <v>39.728143342601172</v>
      </c>
      <c r="F7" s="37" t="s">
        <v>17</v>
      </c>
      <c r="G7" s="38" t="s">
        <v>15</v>
      </c>
      <c r="H7" s="39" t="s">
        <v>18</v>
      </c>
      <c r="I7" s="30">
        <v>7.58</v>
      </c>
      <c r="J7" s="31">
        <v>7.04</v>
      </c>
      <c r="K7" s="35">
        <f t="shared" si="1"/>
        <v>0.54</v>
      </c>
      <c r="L7" s="33"/>
      <c r="M7" s="33"/>
      <c r="N7" s="36"/>
    </row>
    <row r="8" spans="1:14">
      <c r="A8" s="40" t="s">
        <v>24</v>
      </c>
      <c r="B8" s="29">
        <v>40340.729166666664</v>
      </c>
      <c r="C8" s="30">
        <v>4010</v>
      </c>
      <c r="D8" s="31">
        <v>3508</v>
      </c>
      <c r="E8" s="32">
        <f t="shared" si="0"/>
        <v>13.354615589252461</v>
      </c>
      <c r="F8" s="41"/>
      <c r="G8" s="41"/>
      <c r="H8" s="34"/>
      <c r="I8" s="30">
        <v>7.6</v>
      </c>
      <c r="J8" s="31">
        <v>6.81</v>
      </c>
      <c r="K8" s="35">
        <f t="shared" si="1"/>
        <v>0.79</v>
      </c>
      <c r="L8" s="33"/>
      <c r="M8" s="33"/>
      <c r="N8" s="36"/>
    </row>
    <row r="9" spans="1:14" ht="25.5">
      <c r="A9" s="28" t="s">
        <v>24</v>
      </c>
      <c r="B9" s="29">
        <v>40442.543055555558</v>
      </c>
      <c r="C9" s="30">
        <v>4020</v>
      </c>
      <c r="D9" s="31">
        <v>2702</v>
      </c>
      <c r="E9" s="32">
        <f t="shared" si="0"/>
        <v>39.214519488247547</v>
      </c>
      <c r="F9" s="37" t="s">
        <v>17</v>
      </c>
      <c r="G9" s="38" t="s">
        <v>15</v>
      </c>
      <c r="H9" s="39" t="s">
        <v>18</v>
      </c>
      <c r="I9" s="30">
        <v>7.61</v>
      </c>
      <c r="J9" s="31">
        <v>7.25</v>
      </c>
      <c r="K9" s="35">
        <f t="shared" si="1"/>
        <v>0.36000000000000032</v>
      </c>
      <c r="L9" s="33"/>
      <c r="M9" s="33"/>
      <c r="N9" s="36"/>
    </row>
    <row r="10" spans="1:14">
      <c r="A10" s="28" t="s">
        <v>81</v>
      </c>
      <c r="B10" s="29">
        <v>40437.572916666664</v>
      </c>
      <c r="C10" s="30">
        <v>667</v>
      </c>
      <c r="D10" s="31">
        <v>710.2</v>
      </c>
      <c r="E10" s="32">
        <f t="shared" si="0"/>
        <v>6.273598605866983</v>
      </c>
      <c r="F10" s="33"/>
      <c r="G10" s="33"/>
      <c r="H10" s="34"/>
      <c r="I10" s="30">
        <v>6.23</v>
      </c>
      <c r="J10" s="31">
        <v>5.63</v>
      </c>
      <c r="K10" s="35">
        <f t="shared" si="1"/>
        <v>0.60000000000000053</v>
      </c>
      <c r="L10" s="33"/>
      <c r="M10" s="33"/>
      <c r="N10" s="36"/>
    </row>
    <row r="11" spans="1:14" ht="25.5">
      <c r="A11" s="28" t="s">
        <v>82</v>
      </c>
      <c r="B11" s="29">
        <v>40437.672222222223</v>
      </c>
      <c r="C11" s="30">
        <v>413</v>
      </c>
      <c r="D11" s="31">
        <v>450.8</v>
      </c>
      <c r="E11" s="32">
        <f t="shared" si="0"/>
        <v>8.7520259319286904</v>
      </c>
      <c r="F11" s="33"/>
      <c r="G11" s="33"/>
      <c r="H11" s="34"/>
      <c r="I11" s="30">
        <v>7.15</v>
      </c>
      <c r="J11" s="31">
        <v>6.12</v>
      </c>
      <c r="K11" s="35">
        <f t="shared" si="1"/>
        <v>1.0300000000000002</v>
      </c>
      <c r="L11" s="37" t="s">
        <v>17</v>
      </c>
      <c r="M11" s="38" t="s">
        <v>15</v>
      </c>
      <c r="N11" s="39" t="s">
        <v>18</v>
      </c>
    </row>
    <row r="12" spans="1:14">
      <c r="A12" s="28" t="s">
        <v>83</v>
      </c>
      <c r="B12" s="29">
        <v>40439.390972222223</v>
      </c>
      <c r="C12" s="30">
        <v>3830</v>
      </c>
      <c r="D12" s="31">
        <v>3828</v>
      </c>
      <c r="E12" s="32">
        <f t="shared" si="0"/>
        <v>5.2232958997127189E-2</v>
      </c>
      <c r="F12" s="33"/>
      <c r="G12" s="33"/>
      <c r="H12" s="34"/>
      <c r="I12" s="30">
        <v>4.1399999999999997</v>
      </c>
      <c r="J12" s="31">
        <v>4.43</v>
      </c>
      <c r="K12" s="35">
        <f t="shared" si="1"/>
        <v>0.29000000000000004</v>
      </c>
      <c r="L12" s="33"/>
      <c r="M12" s="33"/>
      <c r="N12" s="36"/>
    </row>
    <row r="13" spans="1:14" ht="63.75">
      <c r="A13" s="40" t="s">
        <v>25</v>
      </c>
      <c r="B13" s="29">
        <v>40335.565972222219</v>
      </c>
      <c r="C13" s="30">
        <v>1700</v>
      </c>
      <c r="D13" s="31">
        <v>1019</v>
      </c>
      <c r="E13" s="32">
        <f t="shared" si="0"/>
        <v>50.091945568223615</v>
      </c>
      <c r="F13" s="41" t="s">
        <v>17</v>
      </c>
      <c r="G13" s="42" t="s">
        <v>19</v>
      </c>
      <c r="H13" s="34" t="s">
        <v>148</v>
      </c>
      <c r="I13" s="43">
        <v>8</v>
      </c>
      <c r="J13" s="31">
        <v>6.41</v>
      </c>
      <c r="K13" s="35">
        <f t="shared" si="1"/>
        <v>1.5899999999999999</v>
      </c>
      <c r="L13" s="41" t="s">
        <v>17</v>
      </c>
      <c r="M13" s="42" t="s">
        <v>19</v>
      </c>
      <c r="N13" s="34" t="s">
        <v>148</v>
      </c>
    </row>
    <row r="14" spans="1:14">
      <c r="A14" s="28" t="s">
        <v>25</v>
      </c>
      <c r="B14" s="29">
        <v>40429.579861111109</v>
      </c>
      <c r="C14" s="30">
        <v>1960</v>
      </c>
      <c r="D14" s="31">
        <v>1660</v>
      </c>
      <c r="E14" s="32">
        <f t="shared" si="0"/>
        <v>16.574585635359114</v>
      </c>
      <c r="F14" s="33"/>
      <c r="G14" s="33"/>
      <c r="H14" s="34"/>
      <c r="I14" s="30">
        <v>7.52</v>
      </c>
      <c r="J14" s="31">
        <v>8.16</v>
      </c>
      <c r="K14" s="35">
        <f t="shared" si="1"/>
        <v>0.64000000000000057</v>
      </c>
      <c r="L14" s="33"/>
      <c r="M14" s="33"/>
      <c r="N14" s="36"/>
    </row>
    <row r="15" spans="1:14" ht="63.75">
      <c r="A15" s="40" t="s">
        <v>26</v>
      </c>
      <c r="B15" s="29">
        <v>40335.589583333334</v>
      </c>
      <c r="C15" s="30">
        <v>1230</v>
      </c>
      <c r="D15" s="31">
        <v>920</v>
      </c>
      <c r="E15" s="32">
        <f t="shared" si="0"/>
        <v>28.837209302325583</v>
      </c>
      <c r="F15" s="37" t="s">
        <v>17</v>
      </c>
      <c r="G15" s="38" t="s">
        <v>15</v>
      </c>
      <c r="H15" s="39" t="s">
        <v>18</v>
      </c>
      <c r="I15" s="30">
        <v>8.1</v>
      </c>
      <c r="J15" s="31">
        <v>6.38</v>
      </c>
      <c r="K15" s="35">
        <f t="shared" si="1"/>
        <v>1.7199999999999998</v>
      </c>
      <c r="L15" s="41" t="s">
        <v>17</v>
      </c>
      <c r="M15" s="42" t="s">
        <v>19</v>
      </c>
      <c r="N15" s="34" t="s">
        <v>148</v>
      </c>
    </row>
    <row r="16" spans="1:14">
      <c r="A16" s="28" t="s">
        <v>26</v>
      </c>
      <c r="B16" s="29">
        <v>40429.602777777778</v>
      </c>
      <c r="C16" s="30">
        <v>1340</v>
      </c>
      <c r="D16" s="31">
        <v>1131</v>
      </c>
      <c r="E16" s="32">
        <f t="shared" si="0"/>
        <v>16.916228247673008</v>
      </c>
      <c r="F16" s="33"/>
      <c r="G16" s="33"/>
      <c r="H16" s="34"/>
      <c r="I16" s="30">
        <v>7.58</v>
      </c>
      <c r="J16" s="31">
        <v>7.3</v>
      </c>
      <c r="K16" s="35">
        <f t="shared" si="1"/>
        <v>0.28000000000000025</v>
      </c>
      <c r="L16" s="33"/>
      <c r="M16" s="33"/>
      <c r="N16" s="36"/>
    </row>
    <row r="17" spans="1:14">
      <c r="A17" s="40" t="s">
        <v>27</v>
      </c>
      <c r="B17" s="29">
        <v>40335.60833333333</v>
      </c>
      <c r="C17" s="30">
        <v>697</v>
      </c>
      <c r="D17" s="31">
        <v>817</v>
      </c>
      <c r="E17" s="32">
        <f t="shared" si="0"/>
        <v>15.852047556142669</v>
      </c>
      <c r="F17" s="41"/>
      <c r="G17" s="41"/>
      <c r="H17" s="34"/>
      <c r="I17" s="30">
        <v>8</v>
      </c>
      <c r="J17" s="31">
        <v>7.42</v>
      </c>
      <c r="K17" s="35">
        <f t="shared" si="1"/>
        <v>0.58000000000000007</v>
      </c>
      <c r="L17" s="33"/>
      <c r="M17" s="33"/>
      <c r="N17" s="36"/>
    </row>
    <row r="18" spans="1:14">
      <c r="A18" s="28" t="s">
        <v>27</v>
      </c>
      <c r="B18" s="29">
        <v>40429.539583333331</v>
      </c>
      <c r="C18" s="30">
        <v>794</v>
      </c>
      <c r="D18" s="31">
        <v>830</v>
      </c>
      <c r="E18" s="32">
        <f t="shared" si="0"/>
        <v>4.4334975369458132</v>
      </c>
      <c r="F18" s="33"/>
      <c r="G18" s="33"/>
      <c r="H18" s="34"/>
      <c r="I18" s="30">
        <v>7.95</v>
      </c>
      <c r="J18" s="31">
        <v>7.37</v>
      </c>
      <c r="K18" s="35">
        <f t="shared" si="1"/>
        <v>0.58000000000000007</v>
      </c>
      <c r="L18" s="33"/>
      <c r="M18" s="33"/>
      <c r="N18" s="36"/>
    </row>
    <row r="19" spans="1:14">
      <c r="A19" s="40" t="s">
        <v>28</v>
      </c>
      <c r="B19" s="29">
        <v>40335.62777777778</v>
      </c>
      <c r="C19" s="30">
        <v>512</v>
      </c>
      <c r="D19" s="31">
        <v>530</v>
      </c>
      <c r="E19" s="32">
        <f t="shared" si="0"/>
        <v>3.45489443378119</v>
      </c>
      <c r="F19" s="41"/>
      <c r="G19" s="41"/>
      <c r="H19" s="34"/>
      <c r="I19" s="30">
        <v>8.1999999999999993</v>
      </c>
      <c r="J19" s="31">
        <v>7.5</v>
      </c>
      <c r="K19" s="35">
        <f t="shared" si="1"/>
        <v>0.69999999999999929</v>
      </c>
      <c r="L19" s="33"/>
      <c r="M19" s="33"/>
      <c r="N19" s="36"/>
    </row>
    <row r="20" spans="1:14">
      <c r="A20" s="28" t="s">
        <v>28</v>
      </c>
      <c r="B20" s="29">
        <v>40429.569444444445</v>
      </c>
      <c r="C20" s="30">
        <v>562</v>
      </c>
      <c r="D20" s="31">
        <v>610</v>
      </c>
      <c r="E20" s="32">
        <f t="shared" si="0"/>
        <v>8.1911262798634805</v>
      </c>
      <c r="F20" s="33"/>
      <c r="G20" s="33"/>
      <c r="H20" s="34"/>
      <c r="I20" s="30">
        <v>7.9</v>
      </c>
      <c r="J20" s="31">
        <v>7.53</v>
      </c>
      <c r="K20" s="35">
        <f t="shared" si="1"/>
        <v>0.37000000000000011</v>
      </c>
      <c r="L20" s="33"/>
      <c r="M20" s="33"/>
      <c r="N20" s="36"/>
    </row>
    <row r="21" spans="1:14" ht="25.5">
      <c r="A21" s="40" t="s">
        <v>29</v>
      </c>
      <c r="B21" s="29">
        <v>40336.605555555558</v>
      </c>
      <c r="C21" s="30">
        <v>3620</v>
      </c>
      <c r="D21" s="31">
        <v>3450</v>
      </c>
      <c r="E21" s="32">
        <f t="shared" si="0"/>
        <v>4.809052333804809</v>
      </c>
      <c r="F21" s="41"/>
      <c r="G21" s="41"/>
      <c r="H21" s="34"/>
      <c r="I21" s="30">
        <v>7.4</v>
      </c>
      <c r="J21" s="31">
        <v>6.35</v>
      </c>
      <c r="K21" s="35">
        <f t="shared" si="1"/>
        <v>1.0500000000000007</v>
      </c>
      <c r="L21" s="37" t="s">
        <v>17</v>
      </c>
      <c r="M21" s="38" t="s">
        <v>15</v>
      </c>
      <c r="N21" s="39" t="s">
        <v>18</v>
      </c>
    </row>
    <row r="22" spans="1:14" ht="38.25">
      <c r="A22" s="28" t="s">
        <v>29</v>
      </c>
      <c r="B22" s="29">
        <v>40430.500694444447</v>
      </c>
      <c r="C22" s="30">
        <v>3680</v>
      </c>
      <c r="D22" s="31">
        <v>622</v>
      </c>
      <c r="E22" s="32">
        <f t="shared" si="0"/>
        <v>142.16643421664341</v>
      </c>
      <c r="F22" s="41" t="s">
        <v>73</v>
      </c>
      <c r="G22" s="42" t="s">
        <v>14</v>
      </c>
      <c r="H22" s="44" t="s">
        <v>149</v>
      </c>
      <c r="I22" s="30">
        <v>6.7</v>
      </c>
      <c r="J22" s="31">
        <v>6.22</v>
      </c>
      <c r="K22" s="35">
        <f t="shared" si="1"/>
        <v>0.48000000000000043</v>
      </c>
      <c r="L22" s="33"/>
      <c r="M22" s="33"/>
      <c r="N22" s="36"/>
    </row>
    <row r="23" spans="1:14" ht="38.25">
      <c r="A23" s="28" t="s">
        <v>29</v>
      </c>
      <c r="B23" s="29">
        <v>40430.500694444447</v>
      </c>
      <c r="C23" s="30">
        <v>3680</v>
      </c>
      <c r="D23" s="31">
        <v>3890</v>
      </c>
      <c r="E23" s="32">
        <f t="shared" si="0"/>
        <v>5.5482166446499335</v>
      </c>
      <c r="F23" s="41" t="s">
        <v>153</v>
      </c>
      <c r="G23" s="42" t="s">
        <v>15</v>
      </c>
      <c r="H23" s="44" t="s">
        <v>150</v>
      </c>
      <c r="I23" s="30">
        <v>6.7</v>
      </c>
      <c r="J23" s="31">
        <v>6.22</v>
      </c>
      <c r="K23" s="35">
        <f t="shared" si="1"/>
        <v>0.48000000000000043</v>
      </c>
      <c r="L23" s="33"/>
      <c r="M23" s="33"/>
      <c r="N23" s="36"/>
    </row>
    <row r="24" spans="1:14" ht="25.5">
      <c r="A24" s="40" t="s">
        <v>30</v>
      </c>
      <c r="B24" s="29">
        <v>40336.666666666664</v>
      </c>
      <c r="C24" s="30">
        <v>1050</v>
      </c>
      <c r="D24" s="31">
        <v>1010</v>
      </c>
      <c r="E24" s="32">
        <f t="shared" si="0"/>
        <v>3.8834951456310676</v>
      </c>
      <c r="F24" s="41"/>
      <c r="G24" s="41"/>
      <c r="H24" s="34"/>
      <c r="I24" s="30">
        <v>7.8</v>
      </c>
      <c r="J24" s="31">
        <v>6.77</v>
      </c>
      <c r="K24" s="35">
        <f t="shared" si="1"/>
        <v>1.0300000000000002</v>
      </c>
      <c r="L24" s="37" t="s">
        <v>17</v>
      </c>
      <c r="M24" s="38" t="s">
        <v>15</v>
      </c>
      <c r="N24" s="39" t="s">
        <v>18</v>
      </c>
    </row>
    <row r="25" spans="1:14" ht="15.75" thickBot="1">
      <c r="A25" s="45" t="s">
        <v>30</v>
      </c>
      <c r="B25" s="46">
        <v>40430.606944444444</v>
      </c>
      <c r="C25" s="47">
        <v>1140</v>
      </c>
      <c r="D25" s="48">
        <v>1230</v>
      </c>
      <c r="E25" s="49">
        <f t="shared" si="0"/>
        <v>7.59493670886076</v>
      </c>
      <c r="F25" s="50"/>
      <c r="G25" s="50"/>
      <c r="H25" s="51"/>
      <c r="I25" s="47">
        <v>7.26</v>
      </c>
      <c r="J25" s="48">
        <v>7.03</v>
      </c>
      <c r="K25" s="52">
        <f t="shared" si="1"/>
        <v>0.22999999999999954</v>
      </c>
      <c r="L25" s="50"/>
      <c r="M25" s="50"/>
      <c r="N25" s="53"/>
    </row>
    <row r="26" spans="1:14">
      <c r="A26" s="54"/>
      <c r="B26" s="55" t="s">
        <v>20</v>
      </c>
      <c r="C26" s="56"/>
      <c r="D26" s="56"/>
      <c r="E26" s="57"/>
      <c r="F26" s="58"/>
      <c r="G26" s="58"/>
      <c r="H26" s="58"/>
      <c r="I26" s="56"/>
      <c r="J26" s="56"/>
      <c r="K26" s="56"/>
      <c r="L26" s="58"/>
      <c r="M26" s="58"/>
      <c r="N26" s="58"/>
    </row>
    <row r="27" spans="1:14">
      <c r="A27" s="59"/>
      <c r="B27" s="60" t="s">
        <v>0</v>
      </c>
      <c r="C27" s="56"/>
      <c r="D27" s="56"/>
      <c r="E27" s="57"/>
      <c r="F27" s="58"/>
      <c r="G27" s="58"/>
      <c r="H27" s="58"/>
      <c r="I27" s="56"/>
      <c r="J27" s="56"/>
      <c r="K27" s="56"/>
      <c r="L27" s="58"/>
      <c r="M27" s="58"/>
      <c r="N27" s="58"/>
    </row>
    <row r="28" spans="1:14" s="8" customFormat="1">
      <c r="A28" s="61"/>
      <c r="B28" s="60"/>
      <c r="C28" s="62"/>
      <c r="D28" s="62"/>
      <c r="E28" s="63"/>
      <c r="F28" s="64"/>
      <c r="G28" s="64"/>
      <c r="H28" s="64"/>
      <c r="I28" s="62"/>
      <c r="J28" s="62"/>
      <c r="K28" s="62"/>
      <c r="L28" s="64"/>
      <c r="M28" s="64"/>
      <c r="N28" s="64"/>
    </row>
    <row r="29" spans="1:14">
      <c r="A29" s="28" t="s">
        <v>84</v>
      </c>
      <c r="B29" s="29">
        <v>40430.589583333334</v>
      </c>
      <c r="C29" s="30">
        <v>2060</v>
      </c>
      <c r="D29" s="31">
        <v>2200</v>
      </c>
      <c r="E29" s="32">
        <f t="shared" ref="E29:E45" si="2">((2*ABS(D29-C29))/(D29+C29))*100</f>
        <v>6.5727699530516439</v>
      </c>
      <c r="F29" s="33"/>
      <c r="G29" s="33"/>
      <c r="H29" s="34"/>
      <c r="I29" s="30">
        <v>7.29</v>
      </c>
      <c r="J29" s="31">
        <v>6.88</v>
      </c>
      <c r="K29" s="35">
        <f t="shared" ref="K29:K45" si="3">ABS(I29-J29)</f>
        <v>0.41000000000000014</v>
      </c>
      <c r="L29" s="33"/>
      <c r="M29" s="33"/>
      <c r="N29" s="36"/>
    </row>
    <row r="30" spans="1:14">
      <c r="A30" s="40" t="s">
        <v>31</v>
      </c>
      <c r="B30" s="29">
        <v>40335.697222222225</v>
      </c>
      <c r="C30" s="30">
        <v>2760</v>
      </c>
      <c r="D30" s="31">
        <v>3020</v>
      </c>
      <c r="E30" s="32">
        <f t="shared" si="2"/>
        <v>8.9965397923875443</v>
      </c>
      <c r="F30" s="41"/>
      <c r="G30" s="41"/>
      <c r="H30" s="34"/>
      <c r="I30" s="30">
        <v>7.6</v>
      </c>
      <c r="J30" s="31">
        <v>6.89</v>
      </c>
      <c r="K30" s="35">
        <f t="shared" si="3"/>
        <v>0.71</v>
      </c>
      <c r="L30" s="33"/>
      <c r="M30" s="33"/>
      <c r="N30" s="36"/>
    </row>
    <row r="31" spans="1:14">
      <c r="A31" s="28" t="s">
        <v>31</v>
      </c>
      <c r="B31" s="29">
        <v>40429.601388888892</v>
      </c>
      <c r="C31" s="30">
        <v>2880</v>
      </c>
      <c r="D31" s="31">
        <v>3280</v>
      </c>
      <c r="E31" s="32">
        <f t="shared" si="2"/>
        <v>12.987012987012985</v>
      </c>
      <c r="F31" s="33"/>
      <c r="G31" s="33"/>
      <c r="H31" s="34"/>
      <c r="I31" s="30">
        <v>7.24</v>
      </c>
      <c r="J31" s="31">
        <v>6.72</v>
      </c>
      <c r="K31" s="35">
        <f t="shared" si="3"/>
        <v>0.52000000000000046</v>
      </c>
      <c r="L31" s="33"/>
      <c r="M31" s="33"/>
      <c r="N31" s="36"/>
    </row>
    <row r="32" spans="1:14" ht="25.5">
      <c r="A32" s="28" t="s">
        <v>85</v>
      </c>
      <c r="B32" s="29">
        <v>40442.445138888892</v>
      </c>
      <c r="C32" s="30">
        <v>409</v>
      </c>
      <c r="D32" s="31">
        <v>441.4</v>
      </c>
      <c r="E32" s="32">
        <f t="shared" si="2"/>
        <v>7.6199435559736548</v>
      </c>
      <c r="F32" s="33"/>
      <c r="G32" s="33"/>
      <c r="H32" s="34"/>
      <c r="I32" s="30">
        <v>8.36</v>
      </c>
      <c r="J32" s="31">
        <v>7.34</v>
      </c>
      <c r="K32" s="35">
        <f t="shared" si="3"/>
        <v>1.0199999999999996</v>
      </c>
      <c r="L32" s="37" t="s">
        <v>17</v>
      </c>
      <c r="M32" s="38" t="s">
        <v>15</v>
      </c>
      <c r="N32" s="39" t="s">
        <v>18</v>
      </c>
    </row>
    <row r="33" spans="1:14">
      <c r="A33" s="28" t="s">
        <v>86</v>
      </c>
      <c r="B33" s="29">
        <v>40442.447916666664</v>
      </c>
      <c r="C33" s="30">
        <v>167</v>
      </c>
      <c r="D33" s="31">
        <v>175.7</v>
      </c>
      <c r="E33" s="32">
        <f t="shared" si="2"/>
        <v>5.0773271082579452</v>
      </c>
      <c r="F33" s="33"/>
      <c r="G33" s="33"/>
      <c r="H33" s="34"/>
      <c r="I33" s="30">
        <v>6.92</v>
      </c>
      <c r="J33" s="31">
        <v>6.93</v>
      </c>
      <c r="K33" s="35">
        <f t="shared" si="3"/>
        <v>9.9999999999997868E-3</v>
      </c>
      <c r="L33" s="33"/>
      <c r="M33" s="33"/>
      <c r="N33" s="36"/>
    </row>
    <row r="34" spans="1:14">
      <c r="A34" s="28" t="s">
        <v>87</v>
      </c>
      <c r="B34" s="29">
        <v>40442.479166666664</v>
      </c>
      <c r="C34" s="30">
        <v>1110</v>
      </c>
      <c r="D34" s="31">
        <v>1157</v>
      </c>
      <c r="E34" s="32">
        <f t="shared" si="2"/>
        <v>4.1464490516100572</v>
      </c>
      <c r="F34" s="33"/>
      <c r="G34" s="33"/>
      <c r="H34" s="34"/>
      <c r="I34" s="30">
        <v>5.76</v>
      </c>
      <c r="J34" s="31">
        <v>6.6</v>
      </c>
      <c r="K34" s="35">
        <f t="shared" si="3"/>
        <v>0.83999999999999986</v>
      </c>
      <c r="L34" s="33"/>
      <c r="M34" s="33"/>
      <c r="N34" s="36"/>
    </row>
    <row r="35" spans="1:14" ht="51">
      <c r="A35" s="28" t="s">
        <v>88</v>
      </c>
      <c r="B35" s="29">
        <v>40442.5</v>
      </c>
      <c r="C35" s="30">
        <v>22100</v>
      </c>
      <c r="D35" s="31">
        <v>15510</v>
      </c>
      <c r="E35" s="32">
        <f t="shared" si="2"/>
        <v>35.043871310821586</v>
      </c>
      <c r="F35" s="37" t="s">
        <v>17</v>
      </c>
      <c r="G35" s="38" t="s">
        <v>15</v>
      </c>
      <c r="H35" s="39" t="s">
        <v>18</v>
      </c>
      <c r="I35" s="30">
        <v>3.46</v>
      </c>
      <c r="J35" s="31">
        <v>6.11</v>
      </c>
      <c r="K35" s="35">
        <f t="shared" si="3"/>
        <v>2.6500000000000004</v>
      </c>
      <c r="L35" s="41" t="s">
        <v>17</v>
      </c>
      <c r="M35" s="65" t="s">
        <v>15</v>
      </c>
      <c r="N35" s="36" t="s">
        <v>144</v>
      </c>
    </row>
    <row r="36" spans="1:14" ht="25.5">
      <c r="A36" s="28" t="s">
        <v>89</v>
      </c>
      <c r="B36" s="29">
        <v>40442.649305555555</v>
      </c>
      <c r="C36" s="30">
        <v>2750</v>
      </c>
      <c r="D36" s="31">
        <v>2595</v>
      </c>
      <c r="E36" s="32">
        <f t="shared" si="2"/>
        <v>5.7998129092609911</v>
      </c>
      <c r="F36" s="33"/>
      <c r="G36" s="33"/>
      <c r="H36" s="34"/>
      <c r="I36" s="30">
        <v>4.17</v>
      </c>
      <c r="J36" s="31">
        <v>5.36</v>
      </c>
      <c r="K36" s="35">
        <f t="shared" si="3"/>
        <v>1.1900000000000004</v>
      </c>
      <c r="L36" s="37" t="s">
        <v>17</v>
      </c>
      <c r="M36" s="38" t="s">
        <v>15</v>
      </c>
      <c r="N36" s="39" t="s">
        <v>18</v>
      </c>
    </row>
    <row r="37" spans="1:14">
      <c r="A37" s="28" t="s">
        <v>90</v>
      </c>
      <c r="B37" s="29">
        <v>40442.65</v>
      </c>
      <c r="C37" s="30">
        <v>1650</v>
      </c>
      <c r="D37" s="31">
        <v>1664</v>
      </c>
      <c r="E37" s="32">
        <f t="shared" si="2"/>
        <v>0.84490042245021124</v>
      </c>
      <c r="F37" s="33"/>
      <c r="G37" s="33"/>
      <c r="H37" s="34"/>
      <c r="I37" s="30">
        <v>6.2</v>
      </c>
      <c r="J37" s="31">
        <v>6.11</v>
      </c>
      <c r="K37" s="35">
        <f t="shared" si="3"/>
        <v>8.9999999999999858E-2</v>
      </c>
      <c r="L37" s="33"/>
      <c r="M37" s="33"/>
      <c r="N37" s="36"/>
    </row>
    <row r="38" spans="1:14" ht="51">
      <c r="A38" s="28" t="s">
        <v>91</v>
      </c>
      <c r="B38" s="29">
        <v>40442.635416666664</v>
      </c>
      <c r="C38" s="30">
        <v>6410</v>
      </c>
      <c r="D38" s="31">
        <v>28.71</v>
      </c>
      <c r="E38" s="32">
        <f t="shared" si="2"/>
        <v>198.21641291500939</v>
      </c>
      <c r="F38" s="33" t="s">
        <v>143</v>
      </c>
      <c r="G38" s="65" t="s">
        <v>15</v>
      </c>
      <c r="H38" s="36" t="s">
        <v>144</v>
      </c>
      <c r="I38" s="30">
        <v>4.82</v>
      </c>
      <c r="J38" s="31">
        <v>6.4</v>
      </c>
      <c r="K38" s="35">
        <f t="shared" si="3"/>
        <v>1.58</v>
      </c>
      <c r="L38" s="41" t="s">
        <v>17</v>
      </c>
      <c r="M38" s="65" t="s">
        <v>15</v>
      </c>
      <c r="N38" s="36" t="s">
        <v>144</v>
      </c>
    </row>
    <row r="39" spans="1:14">
      <c r="A39" s="28" t="s">
        <v>92</v>
      </c>
      <c r="B39" s="29">
        <v>40441.638888888891</v>
      </c>
      <c r="C39" s="30">
        <v>1510</v>
      </c>
      <c r="D39" s="31">
        <v>1294</v>
      </c>
      <c r="E39" s="32">
        <f t="shared" si="2"/>
        <v>15.406562054208273</v>
      </c>
      <c r="F39" s="33"/>
      <c r="G39" s="33"/>
      <c r="H39" s="34"/>
      <c r="I39" s="30">
        <v>7.15</v>
      </c>
      <c r="J39" s="31">
        <v>6.82</v>
      </c>
      <c r="K39" s="35">
        <f t="shared" si="3"/>
        <v>0.33000000000000007</v>
      </c>
      <c r="L39" s="33"/>
      <c r="M39" s="33"/>
      <c r="N39" s="36"/>
    </row>
    <row r="40" spans="1:14">
      <c r="A40" s="28" t="s">
        <v>93</v>
      </c>
      <c r="B40" s="29">
        <v>40441.645833333336</v>
      </c>
      <c r="C40" s="30">
        <v>1300</v>
      </c>
      <c r="D40" s="31">
        <v>1249</v>
      </c>
      <c r="E40" s="32">
        <f t="shared" si="2"/>
        <v>4.00156924284033</v>
      </c>
      <c r="F40" s="33"/>
      <c r="G40" s="33"/>
      <c r="H40" s="34"/>
      <c r="I40" s="30">
        <v>7.44</v>
      </c>
      <c r="J40" s="31">
        <v>7.4</v>
      </c>
      <c r="K40" s="35">
        <f t="shared" si="3"/>
        <v>4.0000000000000036E-2</v>
      </c>
      <c r="L40" s="33"/>
      <c r="M40" s="33"/>
      <c r="N40" s="36"/>
    </row>
    <row r="41" spans="1:14">
      <c r="A41" s="28" t="s">
        <v>94</v>
      </c>
      <c r="B41" s="29">
        <v>40441.670138888891</v>
      </c>
      <c r="C41" s="30">
        <v>5440</v>
      </c>
      <c r="D41" s="31">
        <v>5926</v>
      </c>
      <c r="E41" s="32">
        <f t="shared" si="2"/>
        <v>8.5518212211859925</v>
      </c>
      <c r="F41" s="33"/>
      <c r="G41" s="33"/>
      <c r="H41" s="34"/>
      <c r="I41" s="30">
        <v>6.22</v>
      </c>
      <c r="J41" s="31">
        <v>7</v>
      </c>
      <c r="K41" s="35">
        <f t="shared" si="3"/>
        <v>0.78000000000000025</v>
      </c>
      <c r="L41" s="33"/>
      <c r="M41" s="33"/>
      <c r="N41" s="36"/>
    </row>
    <row r="42" spans="1:14" ht="51">
      <c r="A42" s="28" t="s">
        <v>95</v>
      </c>
      <c r="B42" s="29">
        <v>40441.701388888891</v>
      </c>
      <c r="C42" s="30">
        <v>8100</v>
      </c>
      <c r="D42" s="31">
        <v>8162</v>
      </c>
      <c r="E42" s="32">
        <f t="shared" si="2"/>
        <v>0.76251383593653921</v>
      </c>
      <c r="F42" s="33"/>
      <c r="G42" s="33"/>
      <c r="H42" s="34"/>
      <c r="I42" s="30">
        <v>3.9</v>
      </c>
      <c r="J42" s="31">
        <v>6.32</v>
      </c>
      <c r="K42" s="35">
        <f t="shared" si="3"/>
        <v>2.4200000000000004</v>
      </c>
      <c r="L42" s="41" t="s">
        <v>17</v>
      </c>
      <c r="M42" s="65" t="s">
        <v>15</v>
      </c>
      <c r="N42" s="36" t="s">
        <v>144</v>
      </c>
    </row>
    <row r="43" spans="1:14">
      <c r="A43" s="28" t="s">
        <v>96</v>
      </c>
      <c r="B43" s="29">
        <v>40443.458333333336</v>
      </c>
      <c r="C43" s="30">
        <v>1480</v>
      </c>
      <c r="D43" s="31">
        <v>1563</v>
      </c>
      <c r="E43" s="32">
        <f t="shared" si="2"/>
        <v>5.455142951035163</v>
      </c>
      <c r="F43" s="33"/>
      <c r="G43" s="33"/>
      <c r="H43" s="34"/>
      <c r="I43" s="30">
        <v>6.89</v>
      </c>
      <c r="J43" s="31">
        <v>6.75</v>
      </c>
      <c r="K43" s="35">
        <f t="shared" si="3"/>
        <v>0.13999999999999968</v>
      </c>
      <c r="L43" s="33"/>
      <c r="M43" s="33"/>
      <c r="N43" s="36"/>
    </row>
    <row r="44" spans="1:14">
      <c r="A44" s="28" t="s">
        <v>97</v>
      </c>
      <c r="B44" s="29">
        <v>40443.46875</v>
      </c>
      <c r="C44" s="30">
        <v>1250</v>
      </c>
      <c r="D44" s="31">
        <v>1258</v>
      </c>
      <c r="E44" s="32">
        <f t="shared" si="2"/>
        <v>0.63795853269537484</v>
      </c>
      <c r="F44" s="33"/>
      <c r="G44" s="33"/>
      <c r="H44" s="34"/>
      <c r="I44" s="30">
        <v>7.26</v>
      </c>
      <c r="J44" s="31">
        <v>7.02</v>
      </c>
      <c r="K44" s="35">
        <f t="shared" si="3"/>
        <v>0.24000000000000021</v>
      </c>
      <c r="L44" s="33"/>
      <c r="M44" s="33"/>
      <c r="N44" s="36"/>
    </row>
    <row r="45" spans="1:14" ht="51.75" thickBot="1">
      <c r="A45" s="45" t="s">
        <v>98</v>
      </c>
      <c r="B45" s="46">
        <v>40443.4375</v>
      </c>
      <c r="C45" s="47">
        <v>4790</v>
      </c>
      <c r="D45" s="48">
        <v>4428</v>
      </c>
      <c r="E45" s="49">
        <f t="shared" si="2"/>
        <v>7.8541983076589288</v>
      </c>
      <c r="F45" s="50"/>
      <c r="G45" s="67"/>
      <c r="H45" s="68"/>
      <c r="I45" s="47">
        <v>4.59</v>
      </c>
      <c r="J45" s="48">
        <v>6.73</v>
      </c>
      <c r="K45" s="52">
        <f t="shared" si="3"/>
        <v>2.1400000000000006</v>
      </c>
      <c r="L45" s="73" t="s">
        <v>17</v>
      </c>
      <c r="M45" s="74" t="s">
        <v>15</v>
      </c>
      <c r="N45" s="53" t="s">
        <v>144</v>
      </c>
    </row>
    <row r="46" spans="1:14">
      <c r="A46" s="54"/>
      <c r="B46" s="55" t="s">
        <v>20</v>
      </c>
      <c r="C46" s="56"/>
      <c r="D46" s="56"/>
      <c r="E46" s="57"/>
      <c r="F46" s="58"/>
      <c r="G46" s="58"/>
      <c r="H46" s="58"/>
      <c r="I46" s="56"/>
      <c r="J46" s="56"/>
      <c r="K46" s="56"/>
      <c r="L46" s="58"/>
      <c r="M46" s="58"/>
      <c r="N46" s="58"/>
    </row>
    <row r="47" spans="1:14">
      <c r="A47" s="59"/>
      <c r="B47" s="60" t="s">
        <v>0</v>
      </c>
      <c r="C47" s="56"/>
      <c r="D47" s="56"/>
      <c r="E47" s="57"/>
      <c r="F47" s="58"/>
      <c r="G47" s="58"/>
      <c r="H47" s="58"/>
      <c r="I47" s="56"/>
      <c r="J47" s="56"/>
      <c r="K47" s="56"/>
      <c r="L47" s="58"/>
      <c r="M47" s="58"/>
      <c r="N47" s="58"/>
    </row>
    <row r="48" spans="1:14" s="8" customFormat="1">
      <c r="A48" s="61"/>
      <c r="B48" s="60"/>
      <c r="C48" s="62"/>
      <c r="D48" s="62"/>
      <c r="E48" s="63"/>
      <c r="F48" s="64"/>
      <c r="G48" s="64"/>
      <c r="H48" s="64"/>
      <c r="I48" s="62"/>
      <c r="J48" s="62"/>
      <c r="K48" s="62"/>
      <c r="L48" s="64"/>
      <c r="M48" s="64"/>
      <c r="N48" s="64"/>
    </row>
    <row r="49" spans="1:14" s="8" customFormat="1">
      <c r="A49" s="61"/>
      <c r="B49" s="60"/>
      <c r="C49" s="62"/>
      <c r="D49" s="62"/>
      <c r="E49" s="63"/>
      <c r="F49" s="64"/>
      <c r="G49" s="64"/>
      <c r="H49" s="64"/>
      <c r="I49" s="62"/>
      <c r="J49" s="62"/>
      <c r="K49" s="62"/>
      <c r="L49" s="64"/>
      <c r="M49" s="64"/>
      <c r="N49" s="64"/>
    </row>
    <row r="50" spans="1:14" s="8" customFormat="1">
      <c r="A50" s="61"/>
      <c r="B50" s="60"/>
      <c r="C50" s="62"/>
      <c r="D50" s="62"/>
      <c r="E50" s="63"/>
      <c r="F50" s="64"/>
      <c r="G50" s="64"/>
      <c r="H50" s="64"/>
      <c r="I50" s="62"/>
      <c r="J50" s="62"/>
      <c r="K50" s="62"/>
      <c r="L50" s="64"/>
      <c r="M50" s="64"/>
      <c r="N50" s="64"/>
    </row>
    <row r="51" spans="1:14" s="8" customFormat="1">
      <c r="A51" s="61"/>
      <c r="B51" s="60"/>
      <c r="C51" s="62"/>
      <c r="D51" s="62"/>
      <c r="E51" s="63"/>
      <c r="F51" s="64"/>
      <c r="G51" s="64"/>
      <c r="H51" s="64"/>
      <c r="I51" s="62"/>
      <c r="J51" s="62"/>
      <c r="K51" s="62"/>
      <c r="L51" s="64"/>
      <c r="M51" s="64"/>
      <c r="N51" s="64"/>
    </row>
    <row r="52" spans="1:14" ht="38.25">
      <c r="A52" s="40" t="s">
        <v>32</v>
      </c>
      <c r="B52" s="29">
        <v>40343.640972222223</v>
      </c>
      <c r="C52" s="30">
        <v>3850</v>
      </c>
      <c r="D52" s="31">
        <v>38750</v>
      </c>
      <c r="E52" s="32">
        <f t="shared" ref="E52:E69" si="4">((2*ABS(D52-C52))/(D52+C52))*100</f>
        <v>163.84976525821594</v>
      </c>
      <c r="F52" s="41" t="s">
        <v>73</v>
      </c>
      <c r="G52" s="42" t="s">
        <v>14</v>
      </c>
      <c r="H52" s="69" t="s">
        <v>74</v>
      </c>
      <c r="I52" s="30">
        <v>6.2</v>
      </c>
      <c r="J52" s="31">
        <v>5.35</v>
      </c>
      <c r="K52" s="35">
        <f t="shared" ref="K52:K69" si="5">ABS(I52-J52)</f>
        <v>0.85000000000000053</v>
      </c>
      <c r="L52" s="33"/>
      <c r="M52" s="33"/>
      <c r="N52" s="36"/>
    </row>
    <row r="53" spans="1:14" ht="38.25">
      <c r="A53" s="40" t="s">
        <v>32</v>
      </c>
      <c r="B53" s="29">
        <v>40343.640972222223</v>
      </c>
      <c r="C53" s="30">
        <v>3850</v>
      </c>
      <c r="D53" s="31">
        <v>3875</v>
      </c>
      <c r="E53" s="32">
        <f t="shared" si="4"/>
        <v>0.64724919093851141</v>
      </c>
      <c r="F53" s="41" t="s">
        <v>75</v>
      </c>
      <c r="G53" s="42" t="s">
        <v>15</v>
      </c>
      <c r="H53" s="69" t="s">
        <v>76</v>
      </c>
      <c r="I53" s="30">
        <v>6.2</v>
      </c>
      <c r="J53" s="31">
        <v>5.35</v>
      </c>
      <c r="K53" s="35">
        <f t="shared" si="5"/>
        <v>0.85000000000000053</v>
      </c>
      <c r="L53" s="33"/>
      <c r="M53" s="33"/>
      <c r="N53" s="36"/>
    </row>
    <row r="54" spans="1:14">
      <c r="A54" s="28" t="s">
        <v>32</v>
      </c>
      <c r="B54" s="29">
        <v>40443.59375</v>
      </c>
      <c r="C54" s="30">
        <v>3900</v>
      </c>
      <c r="D54" s="31">
        <v>3352</v>
      </c>
      <c r="E54" s="32">
        <f t="shared" si="4"/>
        <v>15.113072255929399</v>
      </c>
      <c r="F54" s="33"/>
      <c r="G54" s="33"/>
      <c r="H54" s="34"/>
      <c r="I54" s="30">
        <v>6.06</v>
      </c>
      <c r="J54" s="31">
        <v>6.17</v>
      </c>
      <c r="K54" s="35">
        <f t="shared" si="5"/>
        <v>0.11000000000000032</v>
      </c>
      <c r="L54" s="33"/>
      <c r="M54" s="33"/>
      <c r="N54" s="36"/>
    </row>
    <row r="55" spans="1:14" ht="38.25">
      <c r="A55" s="40" t="s">
        <v>33</v>
      </c>
      <c r="B55" s="29">
        <v>40343.604166666664</v>
      </c>
      <c r="C55" s="30">
        <v>4000</v>
      </c>
      <c r="D55" s="31">
        <v>41050</v>
      </c>
      <c r="E55" s="32">
        <f t="shared" si="4"/>
        <v>164.48390677025526</v>
      </c>
      <c r="F55" s="41" t="s">
        <v>73</v>
      </c>
      <c r="G55" s="42" t="s">
        <v>14</v>
      </c>
      <c r="H55" s="69" t="s">
        <v>74</v>
      </c>
      <c r="I55" s="30">
        <v>4.2</v>
      </c>
      <c r="J55" s="31">
        <v>5.3</v>
      </c>
      <c r="K55" s="35">
        <f t="shared" si="5"/>
        <v>1.0999999999999996</v>
      </c>
      <c r="L55" s="37" t="s">
        <v>17</v>
      </c>
      <c r="M55" s="38" t="s">
        <v>15</v>
      </c>
      <c r="N55" s="39" t="s">
        <v>18</v>
      </c>
    </row>
    <row r="56" spans="1:14" ht="38.25">
      <c r="A56" s="40" t="s">
        <v>33</v>
      </c>
      <c r="B56" s="29">
        <v>40343.604166666664</v>
      </c>
      <c r="C56" s="30">
        <v>4000</v>
      </c>
      <c r="D56" s="31">
        <v>4105</v>
      </c>
      <c r="E56" s="32">
        <f t="shared" si="4"/>
        <v>2.5909932140653917</v>
      </c>
      <c r="F56" s="41" t="s">
        <v>75</v>
      </c>
      <c r="G56" s="42" t="s">
        <v>15</v>
      </c>
      <c r="H56" s="69" t="s">
        <v>76</v>
      </c>
      <c r="I56" s="30">
        <v>4.2</v>
      </c>
      <c r="J56" s="31">
        <v>5.3</v>
      </c>
      <c r="K56" s="35">
        <f t="shared" si="5"/>
        <v>1.0999999999999996</v>
      </c>
      <c r="L56" s="37" t="s">
        <v>17</v>
      </c>
      <c r="M56" s="38" t="s">
        <v>15</v>
      </c>
      <c r="N56" s="39" t="s">
        <v>18</v>
      </c>
    </row>
    <row r="57" spans="1:14">
      <c r="A57" s="28" t="s">
        <v>33</v>
      </c>
      <c r="B57" s="29">
        <v>40443.595138888886</v>
      </c>
      <c r="C57" s="30">
        <v>3910</v>
      </c>
      <c r="D57" s="31">
        <v>3365</v>
      </c>
      <c r="E57" s="32">
        <f t="shared" si="4"/>
        <v>14.982817869415808</v>
      </c>
      <c r="F57" s="33"/>
      <c r="G57" s="33"/>
      <c r="H57" s="34"/>
      <c r="I57" s="30">
        <v>5.77</v>
      </c>
      <c r="J57" s="31">
        <v>6.11</v>
      </c>
      <c r="K57" s="35">
        <f t="shared" si="5"/>
        <v>0.34000000000000075</v>
      </c>
      <c r="L57" s="33"/>
      <c r="M57" s="33"/>
      <c r="N57" s="36"/>
    </row>
    <row r="58" spans="1:14" ht="38.25">
      <c r="A58" s="40" t="s">
        <v>34</v>
      </c>
      <c r="B58" s="29">
        <v>40343.56527777778</v>
      </c>
      <c r="C58" s="30">
        <v>4530</v>
      </c>
      <c r="D58" s="31">
        <v>46110</v>
      </c>
      <c r="E58" s="32">
        <f t="shared" si="4"/>
        <v>164.21800947867297</v>
      </c>
      <c r="F58" s="41" t="s">
        <v>73</v>
      </c>
      <c r="G58" s="42" t="s">
        <v>14</v>
      </c>
      <c r="H58" s="69" t="s">
        <v>74</v>
      </c>
      <c r="I58" s="30">
        <v>4.3</v>
      </c>
      <c r="J58" s="31">
        <v>5.35</v>
      </c>
      <c r="K58" s="35">
        <f t="shared" si="5"/>
        <v>1.0499999999999998</v>
      </c>
      <c r="L58" s="37" t="s">
        <v>17</v>
      </c>
      <c r="M58" s="38" t="s">
        <v>15</v>
      </c>
      <c r="N58" s="39" t="s">
        <v>18</v>
      </c>
    </row>
    <row r="59" spans="1:14" ht="38.25">
      <c r="A59" s="40" t="s">
        <v>34</v>
      </c>
      <c r="B59" s="29">
        <v>40343.56527777778</v>
      </c>
      <c r="C59" s="30">
        <v>4530</v>
      </c>
      <c r="D59" s="31">
        <v>4611</v>
      </c>
      <c r="E59" s="32">
        <f t="shared" si="4"/>
        <v>1.7722349852313752</v>
      </c>
      <c r="F59" s="41" t="s">
        <v>75</v>
      </c>
      <c r="G59" s="42" t="s">
        <v>15</v>
      </c>
      <c r="H59" s="69" t="s">
        <v>76</v>
      </c>
      <c r="I59" s="30">
        <v>4.3</v>
      </c>
      <c r="J59" s="31">
        <v>5.35</v>
      </c>
      <c r="K59" s="35">
        <f t="shared" si="5"/>
        <v>1.0499999999999998</v>
      </c>
      <c r="L59" s="37" t="s">
        <v>17</v>
      </c>
      <c r="M59" s="38" t="s">
        <v>15</v>
      </c>
      <c r="N59" s="39" t="s">
        <v>18</v>
      </c>
    </row>
    <row r="60" spans="1:14">
      <c r="A60" s="28" t="s">
        <v>34</v>
      </c>
      <c r="B60" s="29">
        <v>40443.618750000001</v>
      </c>
      <c r="C60" s="30">
        <v>4640</v>
      </c>
      <c r="D60" s="31">
        <v>3824</v>
      </c>
      <c r="E60" s="32">
        <f t="shared" si="4"/>
        <v>19.281663516068054</v>
      </c>
      <c r="F60" s="33"/>
      <c r="G60" s="33"/>
      <c r="H60" s="34"/>
      <c r="I60" s="30">
        <v>5.49</v>
      </c>
      <c r="J60" s="31">
        <v>6.24</v>
      </c>
      <c r="K60" s="35">
        <f t="shared" si="5"/>
        <v>0.75</v>
      </c>
      <c r="L60" s="33"/>
      <c r="M60" s="33"/>
      <c r="N60" s="36"/>
    </row>
    <row r="61" spans="1:14" ht="38.25">
      <c r="A61" s="40" t="s">
        <v>35</v>
      </c>
      <c r="B61" s="29">
        <v>40343.625</v>
      </c>
      <c r="C61" s="30">
        <v>2210</v>
      </c>
      <c r="D61" s="31">
        <v>25150</v>
      </c>
      <c r="E61" s="32">
        <f t="shared" si="4"/>
        <v>167.69005847953215</v>
      </c>
      <c r="F61" s="41" t="s">
        <v>73</v>
      </c>
      <c r="G61" s="42" t="s">
        <v>14</v>
      </c>
      <c r="H61" s="69" t="s">
        <v>74</v>
      </c>
      <c r="I61" s="30">
        <v>5.6</v>
      </c>
      <c r="J61" s="31">
        <v>6.18</v>
      </c>
      <c r="K61" s="35">
        <f t="shared" si="5"/>
        <v>0.58000000000000007</v>
      </c>
      <c r="L61" s="33"/>
      <c r="M61" s="33"/>
      <c r="N61" s="36"/>
    </row>
    <row r="62" spans="1:14" ht="38.25">
      <c r="A62" s="40" t="s">
        <v>35</v>
      </c>
      <c r="B62" s="29">
        <v>40343.625</v>
      </c>
      <c r="C62" s="30">
        <v>2210</v>
      </c>
      <c r="D62" s="31">
        <v>2515</v>
      </c>
      <c r="E62" s="32">
        <f t="shared" si="4"/>
        <v>12.91005291005291</v>
      </c>
      <c r="F62" s="41" t="s">
        <v>75</v>
      </c>
      <c r="G62" s="42" t="s">
        <v>15</v>
      </c>
      <c r="H62" s="69" t="s">
        <v>76</v>
      </c>
      <c r="I62" s="30">
        <v>5.6</v>
      </c>
      <c r="J62" s="31">
        <v>6.18</v>
      </c>
      <c r="K62" s="35">
        <f t="shared" si="5"/>
        <v>0.58000000000000007</v>
      </c>
      <c r="L62" s="33"/>
      <c r="M62" s="33"/>
      <c r="N62" s="36"/>
    </row>
    <row r="63" spans="1:14">
      <c r="A63" s="28" t="s">
        <v>35</v>
      </c>
      <c r="B63" s="29">
        <v>40443.619444444441</v>
      </c>
      <c r="C63" s="30">
        <v>2600</v>
      </c>
      <c r="D63" s="31">
        <v>2516</v>
      </c>
      <c r="E63" s="32">
        <f t="shared" si="4"/>
        <v>3.2838154808444098</v>
      </c>
      <c r="F63" s="33"/>
      <c r="G63" s="33"/>
      <c r="H63" s="34"/>
      <c r="I63" s="30">
        <v>6.2</v>
      </c>
      <c r="J63" s="31">
        <v>6.65</v>
      </c>
      <c r="K63" s="35">
        <f t="shared" si="5"/>
        <v>0.45000000000000018</v>
      </c>
      <c r="L63" s="33"/>
      <c r="M63" s="33"/>
      <c r="N63" s="36"/>
    </row>
    <row r="64" spans="1:14" ht="38.25">
      <c r="A64" s="40" t="s">
        <v>36</v>
      </c>
      <c r="B64" s="29">
        <v>40343.652777777781</v>
      </c>
      <c r="C64" s="30">
        <v>1370</v>
      </c>
      <c r="D64" s="31">
        <v>17610</v>
      </c>
      <c r="E64" s="32">
        <f t="shared" si="4"/>
        <v>171.12750263435194</v>
      </c>
      <c r="F64" s="41" t="s">
        <v>73</v>
      </c>
      <c r="G64" s="42" t="s">
        <v>14</v>
      </c>
      <c r="H64" s="69" t="s">
        <v>74</v>
      </c>
      <c r="I64" s="30">
        <v>5.2</v>
      </c>
      <c r="J64" s="31">
        <v>6.42</v>
      </c>
      <c r="K64" s="35">
        <f t="shared" si="5"/>
        <v>1.2199999999999998</v>
      </c>
      <c r="L64" s="37" t="s">
        <v>17</v>
      </c>
      <c r="M64" s="38" t="s">
        <v>15</v>
      </c>
      <c r="N64" s="39" t="s">
        <v>18</v>
      </c>
    </row>
    <row r="65" spans="1:14" ht="51">
      <c r="A65" s="40" t="s">
        <v>36</v>
      </c>
      <c r="B65" s="29">
        <v>40343.652777777781</v>
      </c>
      <c r="C65" s="30">
        <v>1370</v>
      </c>
      <c r="D65" s="31">
        <v>1761</v>
      </c>
      <c r="E65" s="32">
        <f t="shared" si="4"/>
        <v>24.976045991695944</v>
      </c>
      <c r="F65" s="41" t="s">
        <v>75</v>
      </c>
      <c r="G65" s="42" t="s">
        <v>15</v>
      </c>
      <c r="H65" s="69" t="s">
        <v>77</v>
      </c>
      <c r="I65" s="30">
        <v>5.2</v>
      </c>
      <c r="J65" s="31">
        <v>6.42</v>
      </c>
      <c r="K65" s="35">
        <f t="shared" si="5"/>
        <v>1.2199999999999998</v>
      </c>
      <c r="L65" s="37" t="s">
        <v>17</v>
      </c>
      <c r="M65" s="38" t="s">
        <v>15</v>
      </c>
      <c r="N65" s="39" t="s">
        <v>18</v>
      </c>
    </row>
    <row r="66" spans="1:14">
      <c r="A66" s="28" t="s">
        <v>36</v>
      </c>
      <c r="B66" s="29">
        <v>40443.631249999999</v>
      </c>
      <c r="C66" s="30">
        <v>3570</v>
      </c>
      <c r="D66" s="31">
        <v>2933</v>
      </c>
      <c r="E66" s="32">
        <f t="shared" si="4"/>
        <v>19.590958019375673</v>
      </c>
      <c r="F66" s="33"/>
      <c r="G66" s="33"/>
      <c r="H66" s="34"/>
      <c r="I66" s="30">
        <v>6.01</v>
      </c>
      <c r="J66" s="31">
        <v>6.89</v>
      </c>
      <c r="K66" s="35">
        <f t="shared" si="5"/>
        <v>0.87999999999999989</v>
      </c>
      <c r="L66" s="33"/>
      <c r="M66" s="33"/>
      <c r="N66" s="36"/>
    </row>
    <row r="67" spans="1:14">
      <c r="A67" s="28" t="s">
        <v>99</v>
      </c>
      <c r="B67" s="29">
        <v>40441.444444444445</v>
      </c>
      <c r="C67" s="30">
        <v>678</v>
      </c>
      <c r="D67" s="31">
        <v>732</v>
      </c>
      <c r="E67" s="32">
        <f t="shared" si="4"/>
        <v>7.6595744680851059</v>
      </c>
      <c r="F67" s="33"/>
      <c r="G67" s="33"/>
      <c r="H67" s="34"/>
      <c r="I67" s="30">
        <v>7.7</v>
      </c>
      <c r="J67" s="31">
        <v>8.17</v>
      </c>
      <c r="K67" s="35">
        <f t="shared" si="5"/>
        <v>0.46999999999999975</v>
      </c>
      <c r="L67" s="33"/>
      <c r="M67" s="33"/>
      <c r="N67" s="36"/>
    </row>
    <row r="68" spans="1:14">
      <c r="A68" s="28" t="s">
        <v>100</v>
      </c>
      <c r="B68" s="29">
        <v>40441.458333333336</v>
      </c>
      <c r="C68" s="30">
        <v>1260</v>
      </c>
      <c r="D68" s="31">
        <v>1327</v>
      </c>
      <c r="E68" s="32">
        <f t="shared" si="4"/>
        <v>5.1797448782373401</v>
      </c>
      <c r="F68" s="33"/>
      <c r="G68" s="33"/>
      <c r="H68" s="34"/>
      <c r="I68" s="30">
        <v>7.36</v>
      </c>
      <c r="J68" s="31">
        <v>7.1</v>
      </c>
      <c r="K68" s="35">
        <f t="shared" si="5"/>
        <v>0.26000000000000068</v>
      </c>
      <c r="L68" s="33"/>
      <c r="M68" s="33"/>
      <c r="N68" s="36"/>
    </row>
    <row r="69" spans="1:14" ht="15.75" thickBot="1">
      <c r="A69" s="45" t="s">
        <v>101</v>
      </c>
      <c r="B69" s="46">
        <v>40441.534722222219</v>
      </c>
      <c r="C69" s="47">
        <v>948</v>
      </c>
      <c r="D69" s="48">
        <v>924</v>
      </c>
      <c r="E69" s="49">
        <f t="shared" si="4"/>
        <v>2.5641025641025639</v>
      </c>
      <c r="F69" s="50"/>
      <c r="G69" s="50"/>
      <c r="H69" s="68"/>
      <c r="I69" s="47">
        <v>7.23</v>
      </c>
      <c r="J69" s="48">
        <v>7.45</v>
      </c>
      <c r="K69" s="52">
        <f t="shared" si="5"/>
        <v>0.21999999999999975</v>
      </c>
      <c r="L69" s="50"/>
      <c r="M69" s="50"/>
      <c r="N69" s="53"/>
    </row>
    <row r="70" spans="1:14">
      <c r="A70" s="54"/>
      <c r="B70" s="55" t="s">
        <v>20</v>
      </c>
      <c r="C70" s="56"/>
      <c r="D70" s="56"/>
      <c r="E70" s="57"/>
      <c r="F70" s="58"/>
      <c r="G70" s="58"/>
      <c r="H70" s="58"/>
      <c r="I70" s="56"/>
      <c r="J70" s="56"/>
      <c r="K70" s="56"/>
      <c r="L70" s="58"/>
      <c r="M70" s="58"/>
      <c r="N70" s="58"/>
    </row>
    <row r="71" spans="1:14">
      <c r="A71" s="59"/>
      <c r="B71" s="60" t="s">
        <v>0</v>
      </c>
      <c r="C71" s="56"/>
      <c r="D71" s="56"/>
      <c r="E71" s="57"/>
      <c r="F71" s="58"/>
      <c r="G71" s="58"/>
      <c r="H71" s="58"/>
      <c r="I71" s="56"/>
      <c r="J71" s="56"/>
      <c r="K71" s="56"/>
      <c r="L71" s="58"/>
      <c r="M71" s="58"/>
      <c r="N71" s="58"/>
    </row>
    <row r="72" spans="1:14" s="8" customFormat="1">
      <c r="A72" s="61"/>
      <c r="B72" s="60"/>
      <c r="C72" s="62"/>
      <c r="D72" s="62"/>
      <c r="E72" s="63"/>
      <c r="F72" s="64"/>
      <c r="G72" s="64"/>
      <c r="H72" s="64"/>
      <c r="I72" s="62"/>
      <c r="J72" s="62"/>
      <c r="K72" s="62"/>
      <c r="L72" s="64"/>
      <c r="M72" s="64"/>
      <c r="N72" s="64"/>
    </row>
    <row r="73" spans="1:14">
      <c r="A73" s="28" t="s">
        <v>102</v>
      </c>
      <c r="B73" s="29">
        <v>40441.5</v>
      </c>
      <c r="C73" s="30">
        <v>612</v>
      </c>
      <c r="D73" s="31">
        <v>569</v>
      </c>
      <c r="E73" s="32">
        <f t="shared" ref="E73:E98" si="6">((2*ABS(D73-C73))/(D73+C73))*100</f>
        <v>7.2819644369178667</v>
      </c>
      <c r="F73" s="33"/>
      <c r="G73" s="33"/>
      <c r="H73" s="34"/>
      <c r="I73" s="30">
        <v>7.92</v>
      </c>
      <c r="J73" s="31">
        <v>7.85</v>
      </c>
      <c r="K73" s="35">
        <f t="shared" ref="K73:K98" si="7">ABS(I73-J73)</f>
        <v>7.0000000000000284E-2</v>
      </c>
      <c r="L73" s="33"/>
      <c r="M73" s="33"/>
      <c r="N73" s="36"/>
    </row>
    <row r="74" spans="1:14">
      <c r="A74" s="28" t="s">
        <v>103</v>
      </c>
      <c r="B74" s="29">
        <v>40441</v>
      </c>
      <c r="C74" s="30"/>
      <c r="D74" s="31"/>
      <c r="E74" s="32" t="e">
        <f t="shared" si="6"/>
        <v>#DIV/0!</v>
      </c>
      <c r="F74" s="33"/>
      <c r="G74" s="33"/>
      <c r="H74" s="34"/>
      <c r="I74" s="30"/>
      <c r="J74" s="31"/>
      <c r="K74" s="35">
        <f t="shared" si="7"/>
        <v>0</v>
      </c>
      <c r="L74" s="33"/>
      <c r="M74" s="33"/>
      <c r="N74" s="36"/>
    </row>
    <row r="75" spans="1:14">
      <c r="A75" s="28" t="s">
        <v>104</v>
      </c>
      <c r="B75" s="29">
        <v>40434.513888888891</v>
      </c>
      <c r="C75" s="30">
        <v>1300</v>
      </c>
      <c r="D75" s="31">
        <v>1430</v>
      </c>
      <c r="E75" s="32">
        <f t="shared" si="6"/>
        <v>9.5238095238095237</v>
      </c>
      <c r="F75" s="33"/>
      <c r="G75" s="33"/>
      <c r="H75" s="34"/>
      <c r="I75" s="30">
        <v>7.85</v>
      </c>
      <c r="J75" s="31">
        <v>7.01</v>
      </c>
      <c r="K75" s="35">
        <f t="shared" si="7"/>
        <v>0.83999999999999986</v>
      </c>
      <c r="L75" s="33"/>
      <c r="M75" s="33"/>
      <c r="N75" s="36"/>
    </row>
    <row r="76" spans="1:14">
      <c r="A76" s="28" t="s">
        <v>105</v>
      </c>
      <c r="B76" s="29">
        <v>40434.524305555555</v>
      </c>
      <c r="C76" s="30">
        <v>1550</v>
      </c>
      <c r="D76" s="31">
        <v>1670</v>
      </c>
      <c r="E76" s="32">
        <f t="shared" si="6"/>
        <v>7.4534161490683228</v>
      </c>
      <c r="F76" s="33"/>
      <c r="G76" s="33"/>
      <c r="H76" s="34"/>
      <c r="I76" s="30">
        <v>7.83</v>
      </c>
      <c r="J76" s="31">
        <v>7</v>
      </c>
      <c r="K76" s="35">
        <f t="shared" si="7"/>
        <v>0.83000000000000007</v>
      </c>
      <c r="L76" s="33"/>
      <c r="M76" s="33"/>
      <c r="N76" s="36"/>
    </row>
    <row r="77" spans="1:14">
      <c r="A77" s="28" t="s">
        <v>106</v>
      </c>
      <c r="B77" s="29">
        <v>40434.576388888891</v>
      </c>
      <c r="C77" s="30">
        <v>1670</v>
      </c>
      <c r="D77" s="31">
        <v>1822</v>
      </c>
      <c r="E77" s="32">
        <f t="shared" si="6"/>
        <v>8.7056128293241688</v>
      </c>
      <c r="F77" s="33"/>
      <c r="G77" s="33"/>
      <c r="H77" s="34"/>
      <c r="I77" s="30">
        <v>7.83</v>
      </c>
      <c r="J77" s="31">
        <v>6.91</v>
      </c>
      <c r="K77" s="35">
        <f t="shared" si="7"/>
        <v>0.91999999999999993</v>
      </c>
      <c r="L77" s="33"/>
      <c r="M77" s="33"/>
      <c r="N77" s="36"/>
    </row>
    <row r="78" spans="1:14">
      <c r="A78" s="28" t="s">
        <v>107</v>
      </c>
      <c r="B78" s="29">
        <v>40434.572222222225</v>
      </c>
      <c r="C78" s="30">
        <v>1700</v>
      </c>
      <c r="D78" s="31">
        <v>1748</v>
      </c>
      <c r="E78" s="32">
        <f t="shared" si="6"/>
        <v>2.7842227378190252</v>
      </c>
      <c r="F78" s="33"/>
      <c r="G78" s="33"/>
      <c r="H78" s="34"/>
      <c r="I78" s="30">
        <v>7.81</v>
      </c>
      <c r="J78" s="31">
        <v>6.95</v>
      </c>
      <c r="K78" s="35">
        <f t="shared" si="7"/>
        <v>0.85999999999999943</v>
      </c>
      <c r="L78" s="33"/>
      <c r="M78" s="33"/>
      <c r="N78" s="36"/>
    </row>
    <row r="79" spans="1:14">
      <c r="A79" s="28" t="s">
        <v>108</v>
      </c>
      <c r="B79" s="29">
        <v>40434.638888888891</v>
      </c>
      <c r="C79" s="30">
        <v>1670</v>
      </c>
      <c r="D79" s="31">
        <v>1811</v>
      </c>
      <c r="E79" s="32">
        <f t="shared" si="6"/>
        <v>8.1011203677104273</v>
      </c>
      <c r="F79" s="33"/>
      <c r="G79" s="33"/>
      <c r="H79" s="34"/>
      <c r="I79" s="30">
        <v>7.82</v>
      </c>
      <c r="J79" s="31">
        <v>6.91</v>
      </c>
      <c r="K79" s="35">
        <f t="shared" si="7"/>
        <v>0.91000000000000014</v>
      </c>
      <c r="L79" s="33"/>
      <c r="M79" s="33"/>
      <c r="N79" s="36"/>
    </row>
    <row r="80" spans="1:14">
      <c r="A80" s="28" t="s">
        <v>109</v>
      </c>
      <c r="B80" s="29">
        <v>40430.509027777778</v>
      </c>
      <c r="C80" s="30">
        <v>2790</v>
      </c>
      <c r="D80" s="31">
        <v>2990</v>
      </c>
      <c r="E80" s="32">
        <f t="shared" si="6"/>
        <v>6.9204152249134951</v>
      </c>
      <c r="F80" s="33"/>
      <c r="G80" s="33"/>
      <c r="H80" s="34"/>
      <c r="I80" s="30">
        <v>7</v>
      </c>
      <c r="J80" s="31">
        <v>6.6</v>
      </c>
      <c r="K80" s="35">
        <f t="shared" si="7"/>
        <v>0.40000000000000036</v>
      </c>
      <c r="L80" s="33"/>
      <c r="M80" s="33"/>
      <c r="N80" s="36"/>
    </row>
    <row r="81" spans="1:14">
      <c r="A81" s="28" t="s">
        <v>110</v>
      </c>
      <c r="B81" s="29">
        <v>40430.513888888891</v>
      </c>
      <c r="C81" s="30">
        <v>2820</v>
      </c>
      <c r="D81" s="31">
        <v>3103</v>
      </c>
      <c r="E81" s="32">
        <f t="shared" si="6"/>
        <v>9.5559682593280435</v>
      </c>
      <c r="F81" s="33"/>
      <c r="G81" s="33"/>
      <c r="H81" s="34"/>
      <c r="I81" s="30">
        <v>7.04</v>
      </c>
      <c r="J81" s="31">
        <v>6.65</v>
      </c>
      <c r="K81" s="35">
        <f t="shared" si="7"/>
        <v>0.38999999999999968</v>
      </c>
      <c r="L81" s="33"/>
      <c r="M81" s="33"/>
      <c r="N81" s="36"/>
    </row>
    <row r="82" spans="1:14">
      <c r="A82" s="28" t="s">
        <v>111</v>
      </c>
      <c r="B82" s="29">
        <v>40430.569444444445</v>
      </c>
      <c r="C82" s="30">
        <v>2790</v>
      </c>
      <c r="D82" s="31">
        <v>3063</v>
      </c>
      <c r="E82" s="32">
        <f t="shared" si="6"/>
        <v>9.328549461814454</v>
      </c>
      <c r="F82" s="33"/>
      <c r="G82" s="33"/>
      <c r="H82" s="34"/>
      <c r="I82" s="30">
        <v>7.03</v>
      </c>
      <c r="J82" s="31">
        <v>6.64</v>
      </c>
      <c r="K82" s="35">
        <f t="shared" si="7"/>
        <v>0.39000000000000057</v>
      </c>
      <c r="L82" s="33"/>
      <c r="M82" s="33"/>
      <c r="N82" s="36"/>
    </row>
    <row r="83" spans="1:14">
      <c r="A83" s="28" t="s">
        <v>112</v>
      </c>
      <c r="B83" s="29">
        <v>40430.625</v>
      </c>
      <c r="C83" s="30">
        <v>2770</v>
      </c>
      <c r="D83" s="31">
        <v>2972</v>
      </c>
      <c r="E83" s="32">
        <f t="shared" si="6"/>
        <v>7.0358760013932429</v>
      </c>
      <c r="F83" s="33"/>
      <c r="G83" s="33"/>
      <c r="H83" s="34"/>
      <c r="I83" s="30">
        <v>7.02</v>
      </c>
      <c r="J83" s="31">
        <v>6.64</v>
      </c>
      <c r="K83" s="35">
        <f t="shared" si="7"/>
        <v>0.37999999999999989</v>
      </c>
      <c r="L83" s="33"/>
      <c r="M83" s="33"/>
      <c r="N83" s="36"/>
    </row>
    <row r="84" spans="1:14">
      <c r="A84" s="28" t="s">
        <v>113</v>
      </c>
      <c r="B84" s="29">
        <v>40430.597222222219</v>
      </c>
      <c r="C84" s="30">
        <v>2400</v>
      </c>
      <c r="D84" s="31">
        <v>2586</v>
      </c>
      <c r="E84" s="32">
        <f t="shared" si="6"/>
        <v>7.4608904933814681</v>
      </c>
      <c r="F84" s="33"/>
      <c r="G84" s="33"/>
      <c r="H84" s="34"/>
      <c r="I84" s="30">
        <v>7.09</v>
      </c>
      <c r="J84" s="31">
        <v>6.66</v>
      </c>
      <c r="K84" s="35">
        <f t="shared" si="7"/>
        <v>0.42999999999999972</v>
      </c>
      <c r="L84" s="33"/>
      <c r="M84" s="33"/>
      <c r="N84" s="36"/>
    </row>
    <row r="85" spans="1:14">
      <c r="A85" s="28" t="s">
        <v>114</v>
      </c>
      <c r="B85" s="29">
        <v>40430.614583333336</v>
      </c>
      <c r="C85" s="30">
        <v>2510</v>
      </c>
      <c r="D85" s="31">
        <v>2655</v>
      </c>
      <c r="E85" s="32">
        <f t="shared" si="6"/>
        <v>5.6147144240077447</v>
      </c>
      <c r="F85" s="33"/>
      <c r="G85" s="33"/>
      <c r="H85" s="34"/>
      <c r="I85" s="30">
        <v>7.14</v>
      </c>
      <c r="J85" s="31">
        <v>6.58</v>
      </c>
      <c r="K85" s="35">
        <f t="shared" si="7"/>
        <v>0.55999999999999961</v>
      </c>
      <c r="L85" s="33"/>
      <c r="M85" s="33"/>
      <c r="N85" s="36"/>
    </row>
    <row r="86" spans="1:14" ht="25.5">
      <c r="A86" s="40" t="s">
        <v>37</v>
      </c>
      <c r="B86" s="29">
        <v>40335.708333333336</v>
      </c>
      <c r="C86" s="30">
        <v>2720</v>
      </c>
      <c r="D86" s="31">
        <v>2552</v>
      </c>
      <c r="E86" s="32">
        <f t="shared" si="6"/>
        <v>6.3732928679817906</v>
      </c>
      <c r="F86" s="41"/>
      <c r="G86" s="41"/>
      <c r="H86" s="34"/>
      <c r="I86" s="30">
        <v>7.5</v>
      </c>
      <c r="J86" s="31">
        <v>6.49</v>
      </c>
      <c r="K86" s="35">
        <f t="shared" si="7"/>
        <v>1.0099999999999998</v>
      </c>
      <c r="L86" s="37" t="s">
        <v>17</v>
      </c>
      <c r="M86" s="38" t="s">
        <v>15</v>
      </c>
      <c r="N86" s="39" t="s">
        <v>18</v>
      </c>
    </row>
    <row r="87" spans="1:14">
      <c r="A87" s="28" t="s">
        <v>37</v>
      </c>
      <c r="B87" s="29">
        <v>40429.636111111111</v>
      </c>
      <c r="C87" s="30">
        <v>2630</v>
      </c>
      <c r="D87" s="31">
        <v>2910</v>
      </c>
      <c r="E87" s="32">
        <f t="shared" si="6"/>
        <v>10.108303249097473</v>
      </c>
      <c r="F87" s="33"/>
      <c r="G87" s="33"/>
      <c r="H87" s="34"/>
      <c r="I87" s="30">
        <v>7.05</v>
      </c>
      <c r="J87" s="31">
        <v>6.6</v>
      </c>
      <c r="K87" s="35">
        <f t="shared" si="7"/>
        <v>0.45000000000000018</v>
      </c>
      <c r="L87" s="33"/>
      <c r="M87" s="33"/>
      <c r="N87" s="36"/>
    </row>
    <row r="88" spans="1:14" ht="25.5">
      <c r="A88" s="40" t="s">
        <v>38</v>
      </c>
      <c r="B88" s="29">
        <v>40337.475694444445</v>
      </c>
      <c r="C88" s="30">
        <v>1610</v>
      </c>
      <c r="D88" s="31">
        <v>1598</v>
      </c>
      <c r="E88" s="32">
        <f t="shared" si="6"/>
        <v>0.74812967581047385</v>
      </c>
      <c r="F88" s="41"/>
      <c r="G88" s="65"/>
      <c r="H88" s="34"/>
      <c r="I88" s="30">
        <v>8.1</v>
      </c>
      <c r="J88" s="31">
        <v>6.92</v>
      </c>
      <c r="K88" s="35">
        <f t="shared" si="7"/>
        <v>1.1799999999999997</v>
      </c>
      <c r="L88" s="37" t="s">
        <v>17</v>
      </c>
      <c r="M88" s="38" t="s">
        <v>15</v>
      </c>
      <c r="N88" s="39" t="s">
        <v>18</v>
      </c>
    </row>
    <row r="89" spans="1:14">
      <c r="A89" s="28" t="s">
        <v>38</v>
      </c>
      <c r="B89" s="29">
        <v>40429.494444444441</v>
      </c>
      <c r="C89" s="30">
        <v>1520</v>
      </c>
      <c r="D89" s="31">
        <v>1640</v>
      </c>
      <c r="E89" s="32">
        <f t="shared" si="6"/>
        <v>7.59493670886076</v>
      </c>
      <c r="F89" s="33"/>
      <c r="G89" s="33"/>
      <c r="H89" s="34"/>
      <c r="I89" s="30">
        <v>7.41</v>
      </c>
      <c r="J89" s="31">
        <v>7.04</v>
      </c>
      <c r="K89" s="35">
        <f t="shared" si="7"/>
        <v>0.37000000000000011</v>
      </c>
      <c r="L89" s="33"/>
      <c r="M89" s="33"/>
      <c r="N89" s="36"/>
    </row>
    <row r="90" spans="1:14" ht="25.5">
      <c r="A90" s="28" t="s">
        <v>115</v>
      </c>
      <c r="B90" s="29">
        <v>40437.691666666666</v>
      </c>
      <c r="C90" s="30">
        <v>383</v>
      </c>
      <c r="D90" s="31">
        <v>366.9</v>
      </c>
      <c r="E90" s="32">
        <f t="shared" si="6"/>
        <v>4.2939058541138877</v>
      </c>
      <c r="F90" s="33"/>
      <c r="G90" s="33"/>
      <c r="H90" s="34"/>
      <c r="I90" s="30">
        <v>7.36</v>
      </c>
      <c r="J90" s="31">
        <v>6.12</v>
      </c>
      <c r="K90" s="35">
        <f t="shared" si="7"/>
        <v>1.2400000000000002</v>
      </c>
      <c r="L90" s="37" t="s">
        <v>17</v>
      </c>
      <c r="M90" s="38" t="s">
        <v>15</v>
      </c>
      <c r="N90" s="39" t="s">
        <v>18</v>
      </c>
    </row>
    <row r="91" spans="1:14">
      <c r="A91" s="40" t="s">
        <v>39</v>
      </c>
      <c r="B91" s="29">
        <v>40336.625</v>
      </c>
      <c r="C91" s="30">
        <v>2510</v>
      </c>
      <c r="D91" s="31">
        <v>2609</v>
      </c>
      <c r="E91" s="32">
        <f t="shared" si="6"/>
        <v>3.8679429576089079</v>
      </c>
      <c r="F91" s="37"/>
      <c r="G91" s="70"/>
      <c r="H91" s="39"/>
      <c r="I91" s="30">
        <v>7.6</v>
      </c>
      <c r="J91" s="31">
        <v>6.62</v>
      </c>
      <c r="K91" s="35">
        <f t="shared" si="7"/>
        <v>0.97999999999999954</v>
      </c>
      <c r="L91" s="33"/>
      <c r="M91" s="33"/>
      <c r="N91" s="36"/>
    </row>
    <row r="92" spans="1:14" ht="25.5">
      <c r="A92" s="28" t="s">
        <v>39</v>
      </c>
      <c r="B92" s="29">
        <v>40436.656944444447</v>
      </c>
      <c r="C92" s="30">
        <v>2630</v>
      </c>
      <c r="D92" s="31">
        <v>2560</v>
      </c>
      <c r="E92" s="32">
        <f t="shared" si="6"/>
        <v>2.6974951830443161</v>
      </c>
      <c r="F92" s="33"/>
      <c r="G92" s="33"/>
      <c r="H92" s="34"/>
      <c r="I92" s="30">
        <v>7.77</v>
      </c>
      <c r="J92" s="31">
        <v>6.57</v>
      </c>
      <c r="K92" s="35">
        <f t="shared" si="7"/>
        <v>1.1999999999999993</v>
      </c>
      <c r="L92" s="37" t="s">
        <v>17</v>
      </c>
      <c r="M92" s="38" t="s">
        <v>15</v>
      </c>
      <c r="N92" s="39" t="s">
        <v>18</v>
      </c>
    </row>
    <row r="93" spans="1:14">
      <c r="A93" s="40" t="s">
        <v>40</v>
      </c>
      <c r="B93" s="29">
        <v>40337.671527777777</v>
      </c>
      <c r="C93" s="30">
        <v>2670</v>
      </c>
      <c r="D93" s="31">
        <v>2620</v>
      </c>
      <c r="E93" s="32">
        <f t="shared" si="6"/>
        <v>1.890359168241966</v>
      </c>
      <c r="F93" s="37"/>
      <c r="G93" s="70"/>
      <c r="H93" s="39"/>
      <c r="I93" s="30">
        <v>7</v>
      </c>
      <c r="J93" s="31">
        <v>6.28</v>
      </c>
      <c r="K93" s="35">
        <f t="shared" si="7"/>
        <v>0.71999999999999975</v>
      </c>
      <c r="L93" s="33"/>
      <c r="M93" s="33"/>
      <c r="N93" s="36"/>
    </row>
    <row r="94" spans="1:14" ht="25.5">
      <c r="A94" s="28" t="s">
        <v>40</v>
      </c>
      <c r="B94" s="29">
        <v>40436.706944444442</v>
      </c>
      <c r="C94" s="30">
        <v>2770</v>
      </c>
      <c r="D94" s="31">
        <v>2726</v>
      </c>
      <c r="E94" s="32">
        <f t="shared" si="6"/>
        <v>1.6011644832605532</v>
      </c>
      <c r="F94" s="33"/>
      <c r="G94" s="33"/>
      <c r="H94" s="34"/>
      <c r="I94" s="30">
        <v>7.12</v>
      </c>
      <c r="J94" s="31">
        <v>6.06</v>
      </c>
      <c r="K94" s="35">
        <f t="shared" si="7"/>
        <v>1.0600000000000005</v>
      </c>
      <c r="L94" s="37" t="s">
        <v>17</v>
      </c>
      <c r="M94" s="38" t="s">
        <v>15</v>
      </c>
      <c r="N94" s="39" t="s">
        <v>18</v>
      </c>
    </row>
    <row r="95" spans="1:14" ht="25.5">
      <c r="A95" s="40" t="s">
        <v>41</v>
      </c>
      <c r="B95" s="29">
        <v>40337.517361111109</v>
      </c>
      <c r="C95" s="30">
        <v>1070</v>
      </c>
      <c r="D95" s="31">
        <v>1087</v>
      </c>
      <c r="E95" s="32">
        <f t="shared" si="6"/>
        <v>1.5762633286972649</v>
      </c>
      <c r="F95" s="33"/>
      <c r="G95" s="33"/>
      <c r="H95" s="34"/>
      <c r="I95" s="30">
        <v>7.8</v>
      </c>
      <c r="J95" s="31">
        <v>6.49</v>
      </c>
      <c r="K95" s="35">
        <f t="shared" si="7"/>
        <v>1.3099999999999996</v>
      </c>
      <c r="L95" s="37" t="s">
        <v>17</v>
      </c>
      <c r="M95" s="38" t="s">
        <v>15</v>
      </c>
      <c r="N95" s="39" t="s">
        <v>18</v>
      </c>
    </row>
    <row r="96" spans="1:14" ht="25.5">
      <c r="A96" s="28" t="s">
        <v>41</v>
      </c>
      <c r="B96" s="29">
        <v>40436.716666666667</v>
      </c>
      <c r="C96" s="30">
        <v>1070</v>
      </c>
      <c r="D96" s="31">
        <v>1070</v>
      </c>
      <c r="E96" s="32">
        <f t="shared" si="6"/>
        <v>0</v>
      </c>
      <c r="F96" s="33"/>
      <c r="G96" s="33"/>
      <c r="H96" s="34"/>
      <c r="I96" s="30">
        <v>7.81</v>
      </c>
      <c r="J96" s="31">
        <v>6.52</v>
      </c>
      <c r="K96" s="35">
        <f t="shared" si="7"/>
        <v>1.29</v>
      </c>
      <c r="L96" s="37" t="s">
        <v>17</v>
      </c>
      <c r="M96" s="38" t="s">
        <v>15</v>
      </c>
      <c r="N96" s="39" t="s">
        <v>18</v>
      </c>
    </row>
    <row r="97" spans="1:14">
      <c r="A97" s="28" t="s">
        <v>116</v>
      </c>
      <c r="B97" s="29">
        <v>40437.454861111109</v>
      </c>
      <c r="C97" s="30">
        <v>421</v>
      </c>
      <c r="D97" s="31">
        <v>440.2</v>
      </c>
      <c r="E97" s="32">
        <f t="shared" si="6"/>
        <v>4.4588945657222459</v>
      </c>
      <c r="F97" s="33"/>
      <c r="G97" s="33"/>
      <c r="H97" s="34"/>
      <c r="I97" s="30">
        <v>7.9</v>
      </c>
      <c r="J97" s="31">
        <v>7.56</v>
      </c>
      <c r="K97" s="35">
        <f t="shared" si="7"/>
        <v>0.34000000000000075</v>
      </c>
      <c r="L97" s="33"/>
      <c r="M97" s="33"/>
      <c r="N97" s="36"/>
    </row>
    <row r="98" spans="1:14" ht="15.75" thickBot="1">
      <c r="A98" s="45" t="s">
        <v>117</v>
      </c>
      <c r="B98" s="46">
        <v>40436.509722222225</v>
      </c>
      <c r="C98" s="47">
        <v>5190</v>
      </c>
      <c r="D98" s="48">
        <v>5390</v>
      </c>
      <c r="E98" s="49">
        <f t="shared" si="6"/>
        <v>3.7807183364839321</v>
      </c>
      <c r="F98" s="50"/>
      <c r="G98" s="50"/>
      <c r="H98" s="68"/>
      <c r="I98" s="47">
        <v>6.7</v>
      </c>
      <c r="J98" s="48">
        <v>6.34</v>
      </c>
      <c r="K98" s="52">
        <f t="shared" si="7"/>
        <v>0.36000000000000032</v>
      </c>
      <c r="L98" s="50"/>
      <c r="M98" s="50"/>
      <c r="N98" s="53"/>
    </row>
    <row r="99" spans="1:14">
      <c r="A99" s="54"/>
      <c r="B99" s="55" t="s">
        <v>20</v>
      </c>
      <c r="C99" s="56"/>
      <c r="D99" s="56"/>
      <c r="E99" s="57"/>
      <c r="F99" s="58"/>
      <c r="G99" s="58"/>
      <c r="H99" s="58"/>
      <c r="I99" s="56"/>
      <c r="J99" s="56"/>
      <c r="K99" s="56"/>
      <c r="L99" s="58"/>
      <c r="M99" s="58"/>
      <c r="N99" s="58"/>
    </row>
    <row r="100" spans="1:14">
      <c r="A100" s="59"/>
      <c r="B100" s="60" t="s">
        <v>0</v>
      </c>
      <c r="C100" s="56"/>
      <c r="D100" s="56"/>
      <c r="E100" s="57"/>
      <c r="F100" s="58"/>
      <c r="G100" s="58"/>
      <c r="H100" s="58"/>
      <c r="I100" s="56"/>
      <c r="J100" s="56"/>
      <c r="K100" s="56"/>
      <c r="L100" s="58"/>
      <c r="M100" s="58"/>
      <c r="N100" s="58"/>
    </row>
    <row r="101" spans="1:14" s="8" customFormat="1">
      <c r="A101" s="61"/>
      <c r="B101" s="60"/>
      <c r="C101" s="62"/>
      <c r="D101" s="62"/>
      <c r="E101" s="63"/>
      <c r="F101" s="64"/>
      <c r="G101" s="64"/>
      <c r="H101" s="64"/>
      <c r="I101" s="62"/>
      <c r="J101" s="62"/>
      <c r="K101" s="62"/>
      <c r="L101" s="64"/>
      <c r="M101" s="64"/>
      <c r="N101" s="64"/>
    </row>
    <row r="102" spans="1:14" s="8" customFormat="1">
      <c r="A102" s="61"/>
      <c r="B102" s="60"/>
      <c r="C102" s="62"/>
      <c r="D102" s="62"/>
      <c r="E102" s="63"/>
      <c r="F102" s="64"/>
      <c r="G102" s="64"/>
      <c r="H102" s="64"/>
      <c r="I102" s="62"/>
      <c r="J102" s="62"/>
      <c r="K102" s="62"/>
      <c r="L102" s="64"/>
      <c r="M102" s="64"/>
      <c r="N102" s="64"/>
    </row>
    <row r="103" spans="1:14" s="8" customFormat="1">
      <c r="A103" s="61"/>
      <c r="B103" s="60"/>
      <c r="C103" s="62"/>
      <c r="D103" s="62"/>
      <c r="E103" s="63"/>
      <c r="F103" s="64"/>
      <c r="G103" s="64"/>
      <c r="H103" s="64"/>
      <c r="I103" s="62"/>
      <c r="J103" s="62"/>
      <c r="K103" s="62"/>
      <c r="L103" s="64"/>
      <c r="M103" s="64"/>
      <c r="N103" s="64"/>
    </row>
    <row r="104" spans="1:14" s="8" customFormat="1">
      <c r="A104" s="61"/>
      <c r="B104" s="60"/>
      <c r="C104" s="62"/>
      <c r="D104" s="62"/>
      <c r="E104" s="63"/>
      <c r="F104" s="64"/>
      <c r="G104" s="64"/>
      <c r="H104" s="64"/>
      <c r="I104" s="62"/>
      <c r="J104" s="62"/>
      <c r="K104" s="62"/>
      <c r="L104" s="64"/>
      <c r="M104" s="64"/>
      <c r="N104" s="64"/>
    </row>
    <row r="105" spans="1:14" s="8" customFormat="1">
      <c r="A105" s="61"/>
      <c r="B105" s="60"/>
      <c r="C105" s="62"/>
      <c r="D105" s="62"/>
      <c r="E105" s="63"/>
      <c r="F105" s="64"/>
      <c r="G105" s="64"/>
      <c r="H105" s="64"/>
      <c r="I105" s="62"/>
      <c r="J105" s="62"/>
      <c r="K105" s="62"/>
      <c r="L105" s="64"/>
      <c r="M105" s="64"/>
      <c r="N105" s="64"/>
    </row>
    <row r="106" spans="1:14" s="8" customFormat="1">
      <c r="A106" s="61"/>
      <c r="B106" s="60"/>
      <c r="C106" s="62"/>
      <c r="D106" s="62"/>
      <c r="E106" s="63"/>
      <c r="F106" s="64"/>
      <c r="G106" s="64"/>
      <c r="H106" s="64"/>
      <c r="I106" s="62"/>
      <c r="J106" s="62"/>
      <c r="K106" s="62"/>
      <c r="L106" s="64"/>
      <c r="M106" s="64"/>
      <c r="N106" s="64"/>
    </row>
    <row r="107" spans="1:14" s="8" customFormat="1">
      <c r="A107" s="61"/>
      <c r="B107" s="60"/>
      <c r="C107" s="62"/>
      <c r="D107" s="62"/>
      <c r="E107" s="63"/>
      <c r="F107" s="64"/>
      <c r="G107" s="64"/>
      <c r="H107" s="64"/>
      <c r="I107" s="62"/>
      <c r="J107" s="62"/>
      <c r="K107" s="62"/>
      <c r="L107" s="64"/>
      <c r="M107" s="64"/>
      <c r="N107" s="64"/>
    </row>
    <row r="108" spans="1:14" s="8" customFormat="1">
      <c r="A108" s="61"/>
      <c r="B108" s="60"/>
      <c r="C108" s="62"/>
      <c r="D108" s="62"/>
      <c r="E108" s="63"/>
      <c r="F108" s="64"/>
      <c r="G108" s="64"/>
      <c r="H108" s="64"/>
      <c r="I108" s="62"/>
      <c r="J108" s="62"/>
      <c r="K108" s="62"/>
      <c r="L108" s="64"/>
      <c r="M108" s="64"/>
      <c r="N108" s="64"/>
    </row>
    <row r="109" spans="1:14" s="8" customFormat="1">
      <c r="A109" s="61"/>
      <c r="B109" s="60"/>
      <c r="C109" s="62"/>
      <c r="D109" s="62"/>
      <c r="E109" s="63"/>
      <c r="F109" s="64"/>
      <c r="G109" s="64"/>
      <c r="H109" s="64"/>
      <c r="I109" s="62"/>
      <c r="J109" s="62"/>
      <c r="K109" s="62"/>
      <c r="L109" s="64"/>
      <c r="M109" s="64"/>
      <c r="N109" s="64"/>
    </row>
    <row r="110" spans="1:14" s="8" customFormat="1">
      <c r="A110" s="61"/>
      <c r="B110" s="60"/>
      <c r="C110" s="62"/>
      <c r="D110" s="62"/>
      <c r="E110" s="63"/>
      <c r="F110" s="64"/>
      <c r="G110" s="64"/>
      <c r="H110" s="64"/>
      <c r="I110" s="62"/>
      <c r="J110" s="62"/>
      <c r="K110" s="62"/>
      <c r="L110" s="64"/>
      <c r="M110" s="64"/>
      <c r="N110" s="64"/>
    </row>
    <row r="111" spans="1:14" s="8" customFormat="1">
      <c r="A111" s="61"/>
      <c r="B111" s="60"/>
      <c r="C111" s="62"/>
      <c r="D111" s="62"/>
      <c r="E111" s="63"/>
      <c r="F111" s="64"/>
      <c r="G111" s="64"/>
      <c r="H111" s="64"/>
      <c r="I111" s="62"/>
      <c r="J111" s="62"/>
      <c r="K111" s="62"/>
      <c r="L111" s="64"/>
      <c r="M111" s="64"/>
      <c r="N111" s="64"/>
    </row>
    <row r="112" spans="1:14" s="8" customFormat="1">
      <c r="A112" s="61"/>
      <c r="B112" s="60"/>
      <c r="C112" s="62"/>
      <c r="D112" s="62"/>
      <c r="E112" s="63"/>
      <c r="F112" s="64"/>
      <c r="G112" s="64"/>
      <c r="H112" s="64"/>
      <c r="I112" s="62"/>
      <c r="J112" s="62"/>
      <c r="K112" s="62"/>
      <c r="L112" s="64"/>
      <c r="M112" s="64"/>
      <c r="N112" s="64"/>
    </row>
    <row r="113" spans="1:14" s="8" customFormat="1">
      <c r="A113" s="61"/>
      <c r="B113" s="60"/>
      <c r="C113" s="62"/>
      <c r="D113" s="62"/>
      <c r="E113" s="63"/>
      <c r="F113" s="64"/>
      <c r="G113" s="64"/>
      <c r="H113" s="64"/>
      <c r="I113" s="62"/>
      <c r="J113" s="62"/>
      <c r="K113" s="62"/>
      <c r="L113" s="64"/>
      <c r="M113" s="64"/>
      <c r="N113" s="64"/>
    </row>
    <row r="114" spans="1:14">
      <c r="A114" s="40" t="s">
        <v>42</v>
      </c>
      <c r="B114" s="29">
        <v>40384.618055555555</v>
      </c>
      <c r="C114" s="30">
        <v>9670</v>
      </c>
      <c r="D114" s="31">
        <v>9050</v>
      </c>
      <c r="E114" s="32">
        <f t="shared" ref="E114:E121" si="8">((2*ABS(D114-C114))/(D114+C114))*100</f>
        <v>6.6239316239316244</v>
      </c>
      <c r="F114" s="33"/>
      <c r="G114" s="33"/>
      <c r="H114" s="34"/>
      <c r="I114" s="30">
        <v>6.69</v>
      </c>
      <c r="J114" s="31">
        <v>6.16</v>
      </c>
      <c r="K114" s="35">
        <f t="shared" ref="K114:K121" si="9">ABS(I114-J114)</f>
        <v>0.53000000000000025</v>
      </c>
      <c r="L114" s="33"/>
      <c r="M114" s="33"/>
      <c r="N114" s="36"/>
    </row>
    <row r="115" spans="1:14" ht="51">
      <c r="A115" s="40" t="s">
        <v>42</v>
      </c>
      <c r="B115" s="29">
        <v>40484.650694444441</v>
      </c>
      <c r="C115" s="30">
        <v>8110</v>
      </c>
      <c r="D115" s="31" t="s">
        <v>21</v>
      </c>
      <c r="E115" s="32" t="e">
        <f t="shared" si="8"/>
        <v>#VALUE!</v>
      </c>
      <c r="F115" s="41" t="s">
        <v>22</v>
      </c>
      <c r="G115" s="41"/>
      <c r="H115" s="34"/>
      <c r="I115" s="30">
        <v>7.23</v>
      </c>
      <c r="J115" s="31">
        <v>6.33</v>
      </c>
      <c r="K115" s="35">
        <f t="shared" si="9"/>
        <v>0.90000000000000036</v>
      </c>
      <c r="L115" s="33"/>
      <c r="M115" s="33"/>
      <c r="N115" s="36"/>
    </row>
    <row r="116" spans="1:14" ht="51">
      <c r="A116" s="40" t="s">
        <v>42</v>
      </c>
      <c r="B116" s="29">
        <v>40484.650694444441</v>
      </c>
      <c r="C116" s="30">
        <v>8110</v>
      </c>
      <c r="D116" s="31" t="s">
        <v>21</v>
      </c>
      <c r="E116" s="32" t="e">
        <f t="shared" si="8"/>
        <v>#VALUE!</v>
      </c>
      <c r="F116" s="41" t="s">
        <v>22</v>
      </c>
      <c r="G116" s="41"/>
      <c r="H116" s="34"/>
      <c r="I116" s="30">
        <v>7.23</v>
      </c>
      <c r="J116" s="31">
        <v>6.33</v>
      </c>
      <c r="K116" s="35">
        <f t="shared" si="9"/>
        <v>0.90000000000000036</v>
      </c>
      <c r="L116" s="33"/>
      <c r="M116" s="33"/>
      <c r="N116" s="36"/>
    </row>
    <row r="117" spans="1:14" ht="51">
      <c r="A117" s="40" t="s">
        <v>43</v>
      </c>
      <c r="B117" s="29">
        <v>40338.544444444444</v>
      </c>
      <c r="C117" s="30">
        <v>9950</v>
      </c>
      <c r="D117" s="71" t="s">
        <v>21</v>
      </c>
      <c r="E117" s="32" t="e">
        <f t="shared" si="8"/>
        <v>#VALUE!</v>
      </c>
      <c r="F117" s="41" t="s">
        <v>22</v>
      </c>
      <c r="G117" s="66"/>
      <c r="H117" s="39"/>
      <c r="I117" s="30">
        <v>6.9</v>
      </c>
      <c r="J117" s="31">
        <v>5.8</v>
      </c>
      <c r="K117" s="35">
        <f t="shared" si="9"/>
        <v>1.1000000000000005</v>
      </c>
      <c r="L117" s="37" t="s">
        <v>17</v>
      </c>
      <c r="M117" s="38" t="s">
        <v>15</v>
      </c>
      <c r="N117" s="39" t="s">
        <v>18</v>
      </c>
    </row>
    <row r="118" spans="1:14">
      <c r="A118" s="40" t="s">
        <v>43</v>
      </c>
      <c r="B118" s="29">
        <v>40383.703472222223</v>
      </c>
      <c r="C118" s="30">
        <v>8730</v>
      </c>
      <c r="D118" s="31">
        <v>9180</v>
      </c>
      <c r="E118" s="32">
        <f t="shared" si="8"/>
        <v>5.025125628140704</v>
      </c>
      <c r="F118" s="41"/>
      <c r="G118" s="65"/>
      <c r="H118" s="34"/>
      <c r="I118" s="30">
        <v>6.64</v>
      </c>
      <c r="J118" s="31">
        <v>6.19</v>
      </c>
      <c r="K118" s="35">
        <f t="shared" si="9"/>
        <v>0.44999999999999929</v>
      </c>
      <c r="L118" s="33"/>
      <c r="M118" s="66"/>
      <c r="N118" s="36"/>
    </row>
    <row r="119" spans="1:14" ht="25.5">
      <c r="A119" s="28" t="s">
        <v>43</v>
      </c>
      <c r="B119" s="29">
        <v>40434.565972222219</v>
      </c>
      <c r="C119" s="30">
        <v>9190</v>
      </c>
      <c r="D119" s="31">
        <v>9480</v>
      </c>
      <c r="E119" s="32">
        <f t="shared" si="8"/>
        <v>3.1065881092662022</v>
      </c>
      <c r="F119" s="33"/>
      <c r="G119" s="33"/>
      <c r="H119" s="34"/>
      <c r="I119" s="30">
        <v>6.97</v>
      </c>
      <c r="J119" s="31">
        <v>5.83</v>
      </c>
      <c r="K119" s="35">
        <f t="shared" si="9"/>
        <v>1.1399999999999997</v>
      </c>
      <c r="L119" s="37" t="s">
        <v>17</v>
      </c>
      <c r="M119" s="38" t="s">
        <v>15</v>
      </c>
      <c r="N119" s="39" t="s">
        <v>18</v>
      </c>
    </row>
    <row r="120" spans="1:14" ht="51">
      <c r="A120" s="40" t="s">
        <v>43</v>
      </c>
      <c r="B120" s="29">
        <v>40484.631944444445</v>
      </c>
      <c r="C120" s="30">
        <v>9340</v>
      </c>
      <c r="D120" s="31" t="s">
        <v>21</v>
      </c>
      <c r="E120" s="32" t="e">
        <f t="shared" si="8"/>
        <v>#VALUE!</v>
      </c>
      <c r="F120" s="41" t="s">
        <v>22</v>
      </c>
      <c r="G120" s="41"/>
      <c r="H120" s="34"/>
      <c r="I120" s="30">
        <v>6.93</v>
      </c>
      <c r="J120" s="31">
        <v>6.1</v>
      </c>
      <c r="K120" s="35">
        <f t="shared" si="9"/>
        <v>0.83000000000000007</v>
      </c>
      <c r="L120" s="41"/>
      <c r="M120" s="41"/>
      <c r="N120" s="34"/>
    </row>
    <row r="121" spans="1:14" ht="51.75" thickBot="1">
      <c r="A121" s="72" t="s">
        <v>43</v>
      </c>
      <c r="B121" s="46">
        <v>40484.631944444445</v>
      </c>
      <c r="C121" s="47">
        <v>9340</v>
      </c>
      <c r="D121" s="48" t="s">
        <v>21</v>
      </c>
      <c r="E121" s="49" t="e">
        <f t="shared" si="8"/>
        <v>#VALUE!</v>
      </c>
      <c r="F121" s="73" t="s">
        <v>22</v>
      </c>
      <c r="G121" s="73"/>
      <c r="H121" s="68"/>
      <c r="I121" s="47">
        <v>6.93</v>
      </c>
      <c r="J121" s="48">
        <v>6.1</v>
      </c>
      <c r="K121" s="52">
        <f t="shared" si="9"/>
        <v>0.83000000000000007</v>
      </c>
      <c r="L121" s="73"/>
      <c r="M121" s="73"/>
      <c r="N121" s="68"/>
    </row>
    <row r="122" spans="1:14">
      <c r="A122" s="54"/>
      <c r="B122" s="55" t="s">
        <v>20</v>
      </c>
      <c r="C122" s="56"/>
      <c r="D122" s="56"/>
      <c r="E122" s="57"/>
      <c r="F122" s="58"/>
      <c r="G122" s="58"/>
      <c r="H122" s="58"/>
      <c r="I122" s="56"/>
      <c r="J122" s="56"/>
      <c r="K122" s="56"/>
      <c r="L122" s="58"/>
      <c r="M122" s="58"/>
      <c r="N122" s="58"/>
    </row>
    <row r="123" spans="1:14">
      <c r="A123" s="59"/>
      <c r="B123" s="60" t="s">
        <v>0</v>
      </c>
      <c r="C123" s="56"/>
      <c r="D123" s="56"/>
      <c r="E123" s="57"/>
      <c r="F123" s="58"/>
      <c r="G123" s="58"/>
      <c r="H123" s="58"/>
      <c r="I123" s="56"/>
      <c r="J123" s="56"/>
      <c r="K123" s="56"/>
      <c r="L123" s="58"/>
      <c r="M123" s="58"/>
      <c r="N123" s="58"/>
    </row>
    <row r="124" spans="1:14" s="8" customFormat="1">
      <c r="A124" s="61"/>
      <c r="B124" s="60"/>
      <c r="C124" s="62"/>
      <c r="D124" s="62"/>
      <c r="E124" s="63"/>
      <c r="F124" s="64"/>
      <c r="G124" s="64"/>
      <c r="H124" s="64"/>
      <c r="I124" s="62"/>
      <c r="J124" s="62"/>
      <c r="K124" s="62"/>
      <c r="L124" s="64"/>
      <c r="M124" s="64"/>
      <c r="N124" s="64"/>
    </row>
    <row r="125" spans="1:14" s="8" customFormat="1">
      <c r="A125" s="61"/>
      <c r="B125" s="60"/>
      <c r="C125" s="62"/>
      <c r="D125" s="62"/>
      <c r="E125" s="63"/>
      <c r="F125" s="64"/>
      <c r="G125" s="64"/>
      <c r="H125" s="64"/>
      <c r="I125" s="62"/>
      <c r="J125" s="62"/>
      <c r="K125" s="62"/>
      <c r="L125" s="64"/>
      <c r="M125" s="64"/>
      <c r="N125" s="64"/>
    </row>
    <row r="126" spans="1:14" s="8" customFormat="1">
      <c r="A126" s="61"/>
      <c r="B126" s="60"/>
      <c r="C126" s="62"/>
      <c r="D126" s="62"/>
      <c r="E126" s="63"/>
      <c r="F126" s="64"/>
      <c r="G126" s="64"/>
      <c r="H126" s="64"/>
      <c r="I126" s="62"/>
      <c r="J126" s="62"/>
      <c r="K126" s="62"/>
      <c r="L126" s="64"/>
      <c r="M126" s="64"/>
      <c r="N126" s="64"/>
    </row>
    <row r="127" spans="1:14" s="8" customFormat="1">
      <c r="A127" s="61"/>
      <c r="B127" s="60"/>
      <c r="C127" s="62"/>
      <c r="D127" s="62"/>
      <c r="E127" s="63"/>
      <c r="F127" s="64"/>
      <c r="G127" s="64"/>
      <c r="H127" s="64"/>
      <c r="I127" s="62"/>
      <c r="J127" s="62"/>
      <c r="K127" s="62"/>
      <c r="L127" s="64"/>
      <c r="M127" s="64"/>
      <c r="N127" s="64"/>
    </row>
    <row r="128" spans="1:14" s="8" customFormat="1">
      <c r="A128" s="61"/>
      <c r="B128" s="60"/>
      <c r="C128" s="62"/>
      <c r="D128" s="62"/>
      <c r="E128" s="63"/>
      <c r="F128" s="64"/>
      <c r="G128" s="64"/>
      <c r="H128" s="64"/>
      <c r="I128" s="62"/>
      <c r="J128" s="62"/>
      <c r="K128" s="62"/>
      <c r="L128" s="64"/>
      <c r="M128" s="64"/>
      <c r="N128" s="64"/>
    </row>
    <row r="129" spans="1:14" s="8" customFormat="1">
      <c r="A129" s="61"/>
      <c r="B129" s="60"/>
      <c r="C129" s="62"/>
      <c r="D129" s="62"/>
      <c r="E129" s="63"/>
      <c r="F129" s="64"/>
      <c r="G129" s="64"/>
      <c r="H129" s="64"/>
      <c r="I129" s="62"/>
      <c r="J129" s="62"/>
      <c r="K129" s="62"/>
      <c r="L129" s="64"/>
      <c r="M129" s="64"/>
      <c r="N129" s="64"/>
    </row>
    <row r="130" spans="1:14" s="8" customFormat="1">
      <c r="A130" s="61"/>
      <c r="B130" s="60"/>
      <c r="C130" s="62"/>
      <c r="D130" s="62"/>
      <c r="E130" s="63"/>
      <c r="F130" s="64"/>
      <c r="G130" s="64"/>
      <c r="H130" s="64"/>
      <c r="I130" s="62"/>
      <c r="J130" s="62"/>
      <c r="K130" s="62"/>
      <c r="L130" s="64"/>
      <c r="M130" s="64"/>
      <c r="N130" s="64"/>
    </row>
    <row r="131" spans="1:14" s="8" customFormat="1">
      <c r="A131" s="61"/>
      <c r="B131" s="60"/>
      <c r="C131" s="62"/>
      <c r="D131" s="62"/>
      <c r="E131" s="63"/>
      <c r="F131" s="64"/>
      <c r="G131" s="64"/>
      <c r="H131" s="64"/>
      <c r="I131" s="62"/>
      <c r="J131" s="62"/>
      <c r="K131" s="62"/>
      <c r="L131" s="64"/>
      <c r="M131" s="64"/>
      <c r="N131" s="64"/>
    </row>
    <row r="132" spans="1:14" s="8" customFormat="1">
      <c r="A132" s="61"/>
      <c r="B132" s="60"/>
      <c r="C132" s="62"/>
      <c r="D132" s="62"/>
      <c r="E132" s="63"/>
      <c r="F132" s="64"/>
      <c r="G132" s="64"/>
      <c r="H132" s="64"/>
      <c r="I132" s="62"/>
      <c r="J132" s="62"/>
      <c r="K132" s="62"/>
      <c r="L132" s="64"/>
      <c r="M132" s="64"/>
      <c r="N132" s="64"/>
    </row>
    <row r="133" spans="1:14" s="8" customFormat="1">
      <c r="A133" s="61"/>
      <c r="B133" s="60"/>
      <c r="C133" s="62"/>
      <c r="D133" s="62"/>
      <c r="E133" s="63"/>
      <c r="F133" s="64"/>
      <c r="G133" s="64"/>
      <c r="H133" s="64"/>
      <c r="I133" s="62"/>
      <c r="J133" s="62"/>
      <c r="K133" s="62"/>
      <c r="L133" s="64"/>
      <c r="M133" s="64"/>
      <c r="N133" s="64"/>
    </row>
    <row r="134" spans="1:14" s="8" customFormat="1">
      <c r="A134" s="61"/>
      <c r="B134" s="60"/>
      <c r="C134" s="62"/>
      <c r="D134" s="62"/>
      <c r="E134" s="63"/>
      <c r="F134" s="64"/>
      <c r="G134" s="64"/>
      <c r="H134" s="64"/>
      <c r="I134" s="62"/>
      <c r="J134" s="62"/>
      <c r="K134" s="62"/>
      <c r="L134" s="64"/>
      <c r="M134" s="64"/>
      <c r="N134" s="64"/>
    </row>
    <row r="135" spans="1:14" s="8" customFormat="1">
      <c r="A135" s="61"/>
      <c r="B135" s="60"/>
      <c r="C135" s="62"/>
      <c r="D135" s="62"/>
      <c r="E135" s="63"/>
      <c r="F135" s="64"/>
      <c r="G135" s="64"/>
      <c r="H135" s="64"/>
      <c r="I135" s="62"/>
      <c r="J135" s="62"/>
      <c r="K135" s="62"/>
      <c r="L135" s="64"/>
      <c r="M135" s="64"/>
      <c r="N135" s="64"/>
    </row>
    <row r="136" spans="1:14" s="8" customFormat="1">
      <c r="A136" s="61"/>
      <c r="B136" s="60"/>
      <c r="C136" s="62"/>
      <c r="D136" s="62"/>
      <c r="E136" s="63"/>
      <c r="F136" s="64"/>
      <c r="G136" s="64"/>
      <c r="H136" s="64"/>
      <c r="I136" s="62"/>
      <c r="J136" s="62"/>
      <c r="K136" s="62"/>
      <c r="L136" s="64"/>
      <c r="M136" s="64"/>
      <c r="N136" s="64"/>
    </row>
    <row r="137" spans="1:14" ht="51">
      <c r="A137" s="40" t="s">
        <v>44</v>
      </c>
      <c r="B137" s="29">
        <v>40338.489583333336</v>
      </c>
      <c r="C137" s="30">
        <v>10000</v>
      </c>
      <c r="D137" s="71" t="s">
        <v>21</v>
      </c>
      <c r="E137" s="32" t="e">
        <f t="shared" ref="E137:E147" si="10">((2*ABS(D137-C137))/(D137+C137))*100</f>
        <v>#VALUE!</v>
      </c>
      <c r="F137" s="41" t="s">
        <v>22</v>
      </c>
      <c r="G137" s="33"/>
      <c r="H137" s="34"/>
      <c r="I137" s="30">
        <v>6.9</v>
      </c>
      <c r="J137" s="31">
        <v>6.04</v>
      </c>
      <c r="K137" s="35">
        <f t="shared" ref="K137:K147" si="11">ABS(I137-J137)</f>
        <v>0.86000000000000032</v>
      </c>
      <c r="L137" s="33"/>
      <c r="M137" s="33"/>
      <c r="N137" s="36"/>
    </row>
    <row r="138" spans="1:14" ht="63.75">
      <c r="A138" s="40" t="s">
        <v>44</v>
      </c>
      <c r="B138" s="29">
        <v>40383.670138888891</v>
      </c>
      <c r="C138" s="30">
        <v>7720</v>
      </c>
      <c r="D138" s="31">
        <v>4160</v>
      </c>
      <c r="E138" s="32">
        <f t="shared" si="10"/>
        <v>59.932659932659938</v>
      </c>
      <c r="F138" s="41" t="s">
        <v>17</v>
      </c>
      <c r="G138" s="42" t="s">
        <v>19</v>
      </c>
      <c r="H138" s="34" t="s">
        <v>148</v>
      </c>
      <c r="I138" s="30">
        <v>6.65</v>
      </c>
      <c r="J138" s="31">
        <v>8.34</v>
      </c>
      <c r="K138" s="35">
        <f t="shared" si="11"/>
        <v>1.6899999999999995</v>
      </c>
      <c r="L138" s="41" t="s">
        <v>17</v>
      </c>
      <c r="M138" s="42" t="s">
        <v>19</v>
      </c>
      <c r="N138" s="34" t="s">
        <v>148</v>
      </c>
    </row>
    <row r="139" spans="1:14">
      <c r="A139" s="28" t="s">
        <v>44</v>
      </c>
      <c r="B139" s="29">
        <v>40435.589583333334</v>
      </c>
      <c r="C139" s="30">
        <v>9500</v>
      </c>
      <c r="D139" s="31">
        <v>9580</v>
      </c>
      <c r="E139" s="32">
        <f t="shared" si="10"/>
        <v>0.83857442348008393</v>
      </c>
      <c r="F139" s="33"/>
      <c r="G139" s="33"/>
      <c r="H139" s="34"/>
      <c r="I139" s="30">
        <v>7</v>
      </c>
      <c r="J139" s="31">
        <v>6.05</v>
      </c>
      <c r="K139" s="35">
        <f t="shared" si="11"/>
        <v>0.95000000000000018</v>
      </c>
      <c r="L139" s="33"/>
      <c r="M139" s="33"/>
      <c r="N139" s="36"/>
    </row>
    <row r="140" spans="1:14" ht="51">
      <c r="A140" s="28" t="s">
        <v>44</v>
      </c>
      <c r="B140" s="29">
        <v>40484.649305555555</v>
      </c>
      <c r="C140" s="30">
        <v>9020</v>
      </c>
      <c r="D140" s="31" t="s">
        <v>21</v>
      </c>
      <c r="E140" s="32" t="e">
        <f t="shared" si="10"/>
        <v>#VALUE!</v>
      </c>
      <c r="F140" s="41" t="s">
        <v>22</v>
      </c>
      <c r="G140" s="41"/>
      <c r="H140" s="34"/>
      <c r="I140" s="30">
        <v>7</v>
      </c>
      <c r="J140" s="31">
        <v>6.21</v>
      </c>
      <c r="K140" s="35">
        <f t="shared" si="11"/>
        <v>0.79</v>
      </c>
      <c r="L140" s="33"/>
      <c r="M140" s="33"/>
      <c r="N140" s="36"/>
    </row>
    <row r="141" spans="1:14" ht="51">
      <c r="A141" s="40" t="s">
        <v>44</v>
      </c>
      <c r="B141" s="29">
        <v>40484.649305555555</v>
      </c>
      <c r="C141" s="30">
        <v>9020</v>
      </c>
      <c r="D141" s="31" t="s">
        <v>21</v>
      </c>
      <c r="E141" s="32" t="e">
        <f t="shared" si="10"/>
        <v>#VALUE!</v>
      </c>
      <c r="F141" s="41" t="s">
        <v>22</v>
      </c>
      <c r="G141" s="41"/>
      <c r="H141" s="34"/>
      <c r="I141" s="30">
        <v>7</v>
      </c>
      <c r="J141" s="31">
        <v>6.21</v>
      </c>
      <c r="K141" s="35">
        <f t="shared" si="11"/>
        <v>0.79</v>
      </c>
      <c r="L141" s="33"/>
      <c r="M141" s="33"/>
      <c r="N141" s="36"/>
    </row>
    <row r="142" spans="1:14" ht="25.5">
      <c r="A142" s="40" t="s">
        <v>45</v>
      </c>
      <c r="B142" s="29">
        <v>40344.366666666669</v>
      </c>
      <c r="C142" s="30">
        <v>1170</v>
      </c>
      <c r="D142" s="31">
        <v>1140</v>
      </c>
      <c r="E142" s="32">
        <f t="shared" si="10"/>
        <v>2.5974025974025974</v>
      </c>
      <c r="F142" s="33"/>
      <c r="G142" s="33"/>
      <c r="H142" s="34"/>
      <c r="I142" s="30">
        <v>7.6</v>
      </c>
      <c r="J142" s="31">
        <v>6.35</v>
      </c>
      <c r="K142" s="35">
        <f t="shared" si="11"/>
        <v>1.25</v>
      </c>
      <c r="L142" s="37" t="s">
        <v>17</v>
      </c>
      <c r="M142" s="38" t="s">
        <v>15</v>
      </c>
      <c r="N142" s="39" t="s">
        <v>18</v>
      </c>
    </row>
    <row r="143" spans="1:14" ht="25.5">
      <c r="A143" s="28" t="s">
        <v>45</v>
      </c>
      <c r="B143" s="29">
        <v>40442.532638888886</v>
      </c>
      <c r="C143" s="30">
        <v>1350</v>
      </c>
      <c r="D143" s="31">
        <v>1010</v>
      </c>
      <c r="E143" s="32">
        <f t="shared" si="10"/>
        <v>28.8135593220339</v>
      </c>
      <c r="F143" s="37" t="s">
        <v>17</v>
      </c>
      <c r="G143" s="38" t="s">
        <v>15</v>
      </c>
      <c r="H143" s="39" t="s">
        <v>18</v>
      </c>
      <c r="I143" s="30">
        <v>7.27</v>
      </c>
      <c r="J143" s="31">
        <v>7.08</v>
      </c>
      <c r="K143" s="35">
        <f t="shared" si="11"/>
        <v>0.1899999999999995</v>
      </c>
      <c r="L143" s="33"/>
      <c r="M143" s="33"/>
      <c r="N143" s="36"/>
    </row>
    <row r="144" spans="1:14">
      <c r="A144" s="40" t="s">
        <v>46</v>
      </c>
      <c r="B144" s="29">
        <v>40340.556250000001</v>
      </c>
      <c r="C144" s="30">
        <v>3090</v>
      </c>
      <c r="D144" s="31">
        <v>2644</v>
      </c>
      <c r="E144" s="32">
        <f t="shared" si="10"/>
        <v>15.556330659225672</v>
      </c>
      <c r="F144" s="37"/>
      <c r="G144" s="70"/>
      <c r="H144" s="39"/>
      <c r="I144" s="30">
        <v>7.9</v>
      </c>
      <c r="J144" s="31">
        <v>7.47</v>
      </c>
      <c r="K144" s="35">
        <f t="shared" si="11"/>
        <v>0.4300000000000006</v>
      </c>
      <c r="L144" s="33"/>
      <c r="M144" s="33"/>
      <c r="N144" s="36"/>
    </row>
    <row r="145" spans="1:14">
      <c r="A145" s="28" t="s">
        <v>46</v>
      </c>
      <c r="B145" s="29">
        <v>40435.661111111112</v>
      </c>
      <c r="C145" s="30">
        <v>3310</v>
      </c>
      <c r="D145" s="31">
        <v>3570</v>
      </c>
      <c r="E145" s="32">
        <f t="shared" si="10"/>
        <v>7.5581395348837201</v>
      </c>
      <c r="F145" s="33"/>
      <c r="G145" s="33"/>
      <c r="H145" s="34"/>
      <c r="I145" s="30">
        <v>7.82</v>
      </c>
      <c r="J145" s="31">
        <v>7.24</v>
      </c>
      <c r="K145" s="35">
        <f t="shared" si="11"/>
        <v>0.58000000000000007</v>
      </c>
      <c r="L145" s="33"/>
      <c r="M145" s="33"/>
      <c r="N145" s="36"/>
    </row>
    <row r="146" spans="1:14" ht="51">
      <c r="A146" s="40" t="s">
        <v>47</v>
      </c>
      <c r="B146" s="29">
        <v>40338.692361111112</v>
      </c>
      <c r="C146" s="30">
        <v>7780</v>
      </c>
      <c r="D146" s="71" t="s">
        <v>21</v>
      </c>
      <c r="E146" s="32" t="e">
        <f t="shared" si="10"/>
        <v>#VALUE!</v>
      </c>
      <c r="F146" s="41" t="s">
        <v>22</v>
      </c>
      <c r="G146" s="66"/>
      <c r="H146" s="34"/>
      <c r="I146" s="30">
        <v>5.9</v>
      </c>
      <c r="J146" s="31">
        <v>5.14</v>
      </c>
      <c r="K146" s="35">
        <f t="shared" si="11"/>
        <v>0.76000000000000068</v>
      </c>
      <c r="L146" s="33"/>
      <c r="M146" s="33"/>
      <c r="N146" s="36"/>
    </row>
    <row r="147" spans="1:14" ht="51.75" thickBot="1">
      <c r="A147" s="45" t="s">
        <v>47</v>
      </c>
      <c r="B147" s="46">
        <v>40435.667361111111</v>
      </c>
      <c r="C147" s="47">
        <v>7780</v>
      </c>
      <c r="D147" s="48" t="s">
        <v>21</v>
      </c>
      <c r="E147" s="49" t="e">
        <f t="shared" si="10"/>
        <v>#VALUE!</v>
      </c>
      <c r="F147" s="73" t="s">
        <v>22</v>
      </c>
      <c r="G147" s="50"/>
      <c r="H147" s="68"/>
      <c r="I147" s="47">
        <v>6.29</v>
      </c>
      <c r="J147" s="48">
        <v>5.14</v>
      </c>
      <c r="K147" s="52">
        <f t="shared" si="11"/>
        <v>1.1500000000000004</v>
      </c>
      <c r="L147" s="50"/>
      <c r="M147" s="50"/>
      <c r="N147" s="53"/>
    </row>
    <row r="148" spans="1:14">
      <c r="A148" s="54"/>
      <c r="B148" s="55" t="s">
        <v>20</v>
      </c>
      <c r="C148" s="56"/>
      <c r="D148" s="56"/>
      <c r="E148" s="57"/>
      <c r="F148" s="58"/>
      <c r="G148" s="58"/>
      <c r="H148" s="58"/>
      <c r="I148" s="56"/>
      <c r="J148" s="56"/>
      <c r="K148" s="56"/>
      <c r="L148" s="58"/>
      <c r="M148" s="58"/>
      <c r="N148" s="58"/>
    </row>
    <row r="149" spans="1:14">
      <c r="A149" s="59"/>
      <c r="B149" s="60" t="s">
        <v>0</v>
      </c>
      <c r="C149" s="56"/>
      <c r="D149" s="56"/>
      <c r="E149" s="57"/>
      <c r="F149" s="58"/>
      <c r="G149" s="58"/>
      <c r="H149" s="58"/>
      <c r="I149" s="56"/>
      <c r="J149" s="56"/>
      <c r="K149" s="56"/>
      <c r="L149" s="58"/>
      <c r="M149" s="58"/>
      <c r="N149" s="58"/>
    </row>
    <row r="150" spans="1:14" ht="51">
      <c r="A150" s="40" t="s">
        <v>48</v>
      </c>
      <c r="B150" s="29">
        <v>40338.680555555555</v>
      </c>
      <c r="C150" s="30">
        <v>7380</v>
      </c>
      <c r="D150" s="71" t="s">
        <v>21</v>
      </c>
      <c r="E150" s="32" t="e">
        <f t="shared" ref="E150:E170" si="12">((2*ABS(D150-C150))/(D150+C150))*100</f>
        <v>#VALUE!</v>
      </c>
      <c r="F150" s="41" t="s">
        <v>22</v>
      </c>
      <c r="G150" s="33"/>
      <c r="H150" s="34"/>
      <c r="I150" s="30">
        <v>4.8</v>
      </c>
      <c r="J150" s="31">
        <v>4.3099999999999996</v>
      </c>
      <c r="K150" s="35">
        <f t="shared" ref="K150:K170" si="13">ABS(I150-J150)</f>
        <v>0.49000000000000021</v>
      </c>
      <c r="L150" s="33"/>
      <c r="M150" s="33"/>
      <c r="N150" s="36"/>
    </row>
    <row r="151" spans="1:14">
      <c r="A151" s="28" t="s">
        <v>48</v>
      </c>
      <c r="B151" s="29">
        <v>40436.537499999999</v>
      </c>
      <c r="C151" s="30">
        <v>7540</v>
      </c>
      <c r="D151" s="31">
        <v>7630</v>
      </c>
      <c r="E151" s="32">
        <f t="shared" si="12"/>
        <v>1.1865524060646011</v>
      </c>
      <c r="F151" s="33"/>
      <c r="G151" s="33"/>
      <c r="H151" s="34"/>
      <c r="I151" s="30">
        <v>4.71</v>
      </c>
      <c r="J151" s="31">
        <v>4.55</v>
      </c>
      <c r="K151" s="35">
        <f t="shared" si="13"/>
        <v>0.16000000000000014</v>
      </c>
      <c r="L151" s="33"/>
      <c r="M151" s="33"/>
      <c r="N151" s="36"/>
    </row>
    <row r="152" spans="1:14" ht="25.5">
      <c r="A152" s="40" t="s">
        <v>49</v>
      </c>
      <c r="B152" s="29">
        <v>40341.681250000001</v>
      </c>
      <c r="C152" s="30">
        <v>3550</v>
      </c>
      <c r="D152" s="31">
        <v>3066</v>
      </c>
      <c r="E152" s="32">
        <f t="shared" si="12"/>
        <v>14.631197097944376</v>
      </c>
      <c r="F152" s="33"/>
      <c r="G152" s="33"/>
      <c r="H152" s="34"/>
      <c r="I152" s="30">
        <v>7.8</v>
      </c>
      <c r="J152" s="31">
        <v>6.77</v>
      </c>
      <c r="K152" s="35">
        <f t="shared" si="13"/>
        <v>1.0300000000000002</v>
      </c>
      <c r="L152" s="37" t="s">
        <v>17</v>
      </c>
      <c r="M152" s="38" t="s">
        <v>15</v>
      </c>
      <c r="N152" s="39" t="s">
        <v>18</v>
      </c>
    </row>
    <row r="153" spans="1:14">
      <c r="A153" s="28" t="s">
        <v>49</v>
      </c>
      <c r="B153" s="29">
        <v>40441.584722222222</v>
      </c>
      <c r="C153" s="30">
        <v>3840</v>
      </c>
      <c r="D153" s="31">
        <v>3943</v>
      </c>
      <c r="E153" s="32">
        <f t="shared" si="12"/>
        <v>2.6467942952588976</v>
      </c>
      <c r="F153" s="33"/>
      <c r="G153" s="33"/>
      <c r="H153" s="34"/>
      <c r="I153" s="30">
        <v>7.61</v>
      </c>
      <c r="J153" s="31">
        <v>6.78</v>
      </c>
      <c r="K153" s="35">
        <f t="shared" si="13"/>
        <v>0.83000000000000007</v>
      </c>
      <c r="L153" s="33"/>
      <c r="M153" s="33"/>
      <c r="N153" s="36"/>
    </row>
    <row r="154" spans="1:14">
      <c r="A154" s="40" t="s">
        <v>50</v>
      </c>
      <c r="B154" s="29">
        <v>40338.595138888886</v>
      </c>
      <c r="C154" s="30">
        <v>656</v>
      </c>
      <c r="D154" s="31">
        <v>561</v>
      </c>
      <c r="E154" s="32">
        <f t="shared" si="12"/>
        <v>15.612161051766641</v>
      </c>
      <c r="F154" s="37"/>
      <c r="G154" s="70"/>
      <c r="H154" s="34"/>
      <c r="I154" s="30">
        <v>6.9</v>
      </c>
      <c r="J154" s="31">
        <v>6.46</v>
      </c>
      <c r="K154" s="35">
        <f t="shared" si="13"/>
        <v>0.44000000000000039</v>
      </c>
      <c r="L154" s="33"/>
      <c r="M154" s="33"/>
      <c r="N154" s="36"/>
    </row>
    <row r="155" spans="1:14" ht="38.25">
      <c r="A155" s="28" t="s">
        <v>50</v>
      </c>
      <c r="B155" s="29">
        <v>40435.51666666667</v>
      </c>
      <c r="C155" s="30">
        <v>332</v>
      </c>
      <c r="D155" s="31"/>
      <c r="E155" s="32">
        <f t="shared" si="12"/>
        <v>200</v>
      </c>
      <c r="F155" s="41" t="s">
        <v>145</v>
      </c>
      <c r="G155" s="42" t="s">
        <v>14</v>
      </c>
      <c r="H155" s="69" t="s">
        <v>151</v>
      </c>
      <c r="I155" s="30">
        <v>7.12</v>
      </c>
      <c r="J155" s="31"/>
      <c r="K155" s="35">
        <f t="shared" si="13"/>
        <v>7.12</v>
      </c>
      <c r="L155" s="41" t="s">
        <v>145</v>
      </c>
      <c r="M155" s="42" t="s">
        <v>14</v>
      </c>
      <c r="N155" s="69" t="s">
        <v>151</v>
      </c>
    </row>
    <row r="156" spans="1:14" ht="25.5">
      <c r="A156" s="28" t="s">
        <v>50</v>
      </c>
      <c r="B156" s="29">
        <v>40435.51666666667</v>
      </c>
      <c r="C156" s="30">
        <v>332</v>
      </c>
      <c r="D156" s="31">
        <v>302</v>
      </c>
      <c r="E156" s="32">
        <f t="shared" si="12"/>
        <v>9.4637223974763405</v>
      </c>
      <c r="F156" s="41" t="s">
        <v>145</v>
      </c>
      <c r="G156" s="42" t="s">
        <v>15</v>
      </c>
      <c r="H156" s="69" t="s">
        <v>150</v>
      </c>
      <c r="I156" s="30">
        <v>7.12</v>
      </c>
      <c r="J156" s="31">
        <v>7.29</v>
      </c>
      <c r="K156" s="35">
        <f t="shared" si="13"/>
        <v>0.16999999999999993</v>
      </c>
      <c r="L156" s="41" t="s">
        <v>145</v>
      </c>
      <c r="M156" s="42" t="s">
        <v>15</v>
      </c>
      <c r="N156" s="69" t="s">
        <v>150</v>
      </c>
    </row>
    <row r="157" spans="1:14" ht="25.5">
      <c r="A157" s="28" t="s">
        <v>118</v>
      </c>
      <c r="B157" s="29">
        <v>40435</v>
      </c>
      <c r="C157" s="30"/>
      <c r="D157" s="31"/>
      <c r="E157" s="32" t="e">
        <f t="shared" si="12"/>
        <v>#DIV/0!</v>
      </c>
      <c r="F157" s="33" t="s">
        <v>146</v>
      </c>
      <c r="G157" s="33"/>
      <c r="H157" s="34"/>
      <c r="I157" s="30"/>
      <c r="J157" s="31"/>
      <c r="K157" s="35">
        <f t="shared" si="13"/>
        <v>0</v>
      </c>
      <c r="L157" s="33" t="s">
        <v>146</v>
      </c>
      <c r="M157" s="33"/>
      <c r="N157" s="36"/>
    </row>
    <row r="158" spans="1:14" ht="25.5">
      <c r="A158" s="40" t="s">
        <v>51</v>
      </c>
      <c r="B158" s="29">
        <v>40338.622916666667</v>
      </c>
      <c r="C158" s="30">
        <v>1470</v>
      </c>
      <c r="D158" s="31">
        <v>1238</v>
      </c>
      <c r="E158" s="32">
        <f t="shared" si="12"/>
        <v>17.134416543574595</v>
      </c>
      <c r="F158" s="37"/>
      <c r="G158" s="70"/>
      <c r="H158" s="39"/>
      <c r="I158" s="30">
        <v>7</v>
      </c>
      <c r="J158" s="31">
        <v>5.78</v>
      </c>
      <c r="K158" s="35">
        <f t="shared" si="13"/>
        <v>1.2199999999999998</v>
      </c>
      <c r="L158" s="37" t="s">
        <v>17</v>
      </c>
      <c r="M158" s="38" t="s">
        <v>15</v>
      </c>
      <c r="N158" s="39" t="s">
        <v>18</v>
      </c>
    </row>
    <row r="159" spans="1:14">
      <c r="A159" s="28" t="s">
        <v>51</v>
      </c>
      <c r="B159" s="29">
        <v>40435.569444444445</v>
      </c>
      <c r="C159" s="30">
        <v>1370</v>
      </c>
      <c r="D159" s="31">
        <v>1226</v>
      </c>
      <c r="E159" s="32">
        <f t="shared" si="12"/>
        <v>11.093990755007704</v>
      </c>
      <c r="F159" s="33"/>
      <c r="G159" s="33"/>
      <c r="H159" s="34"/>
      <c r="I159" s="30">
        <v>6.73</v>
      </c>
      <c r="J159" s="31">
        <v>6.05</v>
      </c>
      <c r="K159" s="35">
        <f t="shared" si="13"/>
        <v>0.6800000000000006</v>
      </c>
      <c r="L159" s="33"/>
      <c r="M159" s="33"/>
      <c r="N159" s="36"/>
    </row>
    <row r="160" spans="1:14" ht="51">
      <c r="A160" s="28" t="s">
        <v>119</v>
      </c>
      <c r="B160" s="29">
        <v>40435.586805555555</v>
      </c>
      <c r="C160" s="30">
        <v>8000</v>
      </c>
      <c r="D160" s="31" t="s">
        <v>21</v>
      </c>
      <c r="E160" s="32" t="e">
        <f t="shared" si="12"/>
        <v>#VALUE!</v>
      </c>
      <c r="F160" s="41" t="s">
        <v>22</v>
      </c>
      <c r="G160" s="33"/>
      <c r="H160" s="34"/>
      <c r="I160" s="30">
        <v>6.94</v>
      </c>
      <c r="J160" s="31">
        <v>6.07</v>
      </c>
      <c r="K160" s="35">
        <f t="shared" si="13"/>
        <v>0.87000000000000011</v>
      </c>
      <c r="L160" s="33"/>
      <c r="M160" s="33"/>
      <c r="N160" s="36"/>
    </row>
    <row r="161" spans="1:14">
      <c r="A161" s="28" t="s">
        <v>120</v>
      </c>
      <c r="B161" s="29">
        <v>40443.495833333334</v>
      </c>
      <c r="C161" s="30">
        <v>8130</v>
      </c>
      <c r="D161" s="31">
        <v>8172</v>
      </c>
      <c r="E161" s="32">
        <f t="shared" si="12"/>
        <v>0.51527419948472586</v>
      </c>
      <c r="F161" s="33"/>
      <c r="G161" s="33"/>
      <c r="H161" s="34"/>
      <c r="I161" s="30">
        <v>5.68</v>
      </c>
      <c r="J161" s="31">
        <v>5.21</v>
      </c>
      <c r="K161" s="35">
        <f t="shared" si="13"/>
        <v>0.46999999999999975</v>
      </c>
      <c r="L161" s="33"/>
      <c r="M161" s="33"/>
      <c r="N161" s="36"/>
    </row>
    <row r="162" spans="1:14">
      <c r="A162" s="28" t="s">
        <v>121</v>
      </c>
      <c r="B162" s="29">
        <v>40443.563888888886</v>
      </c>
      <c r="C162" s="30">
        <v>7370</v>
      </c>
      <c r="D162" s="31">
        <v>7350</v>
      </c>
      <c r="E162" s="32">
        <f t="shared" si="12"/>
        <v>0.27173913043478259</v>
      </c>
      <c r="F162" s="41"/>
      <c r="G162" s="41"/>
      <c r="H162" s="34"/>
      <c r="I162" s="30">
        <v>5.76</v>
      </c>
      <c r="J162" s="31">
        <v>5.17</v>
      </c>
      <c r="K162" s="35">
        <f t="shared" si="13"/>
        <v>0.58999999999999986</v>
      </c>
      <c r="L162" s="33"/>
      <c r="M162" s="33"/>
      <c r="N162" s="36"/>
    </row>
    <row r="163" spans="1:14">
      <c r="A163" s="28" t="s">
        <v>122</v>
      </c>
      <c r="B163" s="29">
        <v>40443.597916666666</v>
      </c>
      <c r="C163" s="30">
        <v>2660</v>
      </c>
      <c r="D163" s="31">
        <v>2845</v>
      </c>
      <c r="E163" s="32">
        <f t="shared" si="12"/>
        <v>6.7211625794732051</v>
      </c>
      <c r="F163" s="41"/>
      <c r="G163" s="41"/>
      <c r="H163" s="34"/>
      <c r="I163" s="30">
        <v>6.78</v>
      </c>
      <c r="J163" s="31">
        <v>6.5</v>
      </c>
      <c r="K163" s="35">
        <f t="shared" si="13"/>
        <v>0.28000000000000025</v>
      </c>
      <c r="L163" s="33"/>
      <c r="M163" s="33"/>
      <c r="N163" s="36"/>
    </row>
    <row r="164" spans="1:14">
      <c r="A164" s="28" t="s">
        <v>123</v>
      </c>
      <c r="B164" s="29">
        <v>40435.525694444441</v>
      </c>
      <c r="C164" s="30">
        <v>1700</v>
      </c>
      <c r="D164" s="31">
        <v>1790</v>
      </c>
      <c r="E164" s="32">
        <f t="shared" si="12"/>
        <v>5.1575931232091694</v>
      </c>
      <c r="F164" s="41"/>
      <c r="G164" s="41"/>
      <c r="H164" s="34"/>
      <c r="I164" s="30">
        <v>6.34</v>
      </c>
      <c r="J164" s="31">
        <v>5.54</v>
      </c>
      <c r="K164" s="35">
        <f t="shared" si="13"/>
        <v>0.79999999999999982</v>
      </c>
      <c r="L164" s="33"/>
      <c r="M164" s="33"/>
      <c r="N164" s="36"/>
    </row>
    <row r="165" spans="1:14" ht="25.5">
      <c r="A165" s="28" t="s">
        <v>124</v>
      </c>
      <c r="B165" s="29">
        <v>40435.506249999999</v>
      </c>
      <c r="C165" s="30">
        <v>996</v>
      </c>
      <c r="D165" s="31">
        <v>1050</v>
      </c>
      <c r="E165" s="32">
        <f t="shared" si="12"/>
        <v>5.2785923753665687</v>
      </c>
      <c r="F165" s="41"/>
      <c r="G165" s="41"/>
      <c r="H165" s="34"/>
      <c r="I165" s="30">
        <v>7.37</v>
      </c>
      <c r="J165" s="31">
        <v>6.31</v>
      </c>
      <c r="K165" s="35">
        <f t="shared" si="13"/>
        <v>1.0600000000000005</v>
      </c>
      <c r="L165" s="37" t="s">
        <v>17</v>
      </c>
      <c r="M165" s="38" t="s">
        <v>15</v>
      </c>
      <c r="N165" s="39" t="s">
        <v>18</v>
      </c>
    </row>
    <row r="166" spans="1:14">
      <c r="A166" s="28" t="s">
        <v>125</v>
      </c>
      <c r="B166" s="29">
        <v>40435.481944444444</v>
      </c>
      <c r="C166" s="30">
        <v>379</v>
      </c>
      <c r="D166" s="31">
        <v>370</v>
      </c>
      <c r="E166" s="32">
        <f t="shared" si="12"/>
        <v>2.4032042723631508</v>
      </c>
      <c r="F166" s="41"/>
      <c r="G166" s="41"/>
      <c r="H166" s="34"/>
      <c r="I166" s="30">
        <v>7.19</v>
      </c>
      <c r="J166" s="31">
        <v>6.4</v>
      </c>
      <c r="K166" s="35">
        <f t="shared" si="13"/>
        <v>0.79</v>
      </c>
      <c r="L166" s="33"/>
      <c r="M166" s="33"/>
      <c r="N166" s="36"/>
    </row>
    <row r="167" spans="1:14">
      <c r="A167" s="28" t="s">
        <v>126</v>
      </c>
      <c r="B167" s="29">
        <v>40435.448611111111</v>
      </c>
      <c r="C167" s="30">
        <v>1410</v>
      </c>
      <c r="D167" s="31">
        <v>1430</v>
      </c>
      <c r="E167" s="32">
        <f t="shared" si="12"/>
        <v>1.4084507042253522</v>
      </c>
      <c r="F167" s="41"/>
      <c r="G167" s="41"/>
      <c r="H167" s="34"/>
      <c r="I167" s="30">
        <v>6.62</v>
      </c>
      <c r="J167" s="31">
        <v>5.7</v>
      </c>
      <c r="K167" s="35">
        <f t="shared" si="13"/>
        <v>0.91999999999999993</v>
      </c>
      <c r="L167" s="33"/>
      <c r="M167" s="33"/>
      <c r="N167" s="36"/>
    </row>
    <row r="168" spans="1:14">
      <c r="A168" s="28" t="s">
        <v>127</v>
      </c>
      <c r="B168" s="29">
        <v>40435.442361111112</v>
      </c>
      <c r="C168" s="30">
        <v>1190</v>
      </c>
      <c r="D168" s="31">
        <v>1330</v>
      </c>
      <c r="E168" s="32">
        <f t="shared" si="12"/>
        <v>11.111111111111111</v>
      </c>
      <c r="F168" s="41"/>
      <c r="G168" s="41"/>
      <c r="H168" s="34"/>
      <c r="I168" s="30">
        <v>6.45</v>
      </c>
      <c r="J168" s="31">
        <v>5.99</v>
      </c>
      <c r="K168" s="35">
        <f t="shared" si="13"/>
        <v>0.45999999999999996</v>
      </c>
      <c r="L168" s="33"/>
      <c r="M168" s="33"/>
      <c r="N168" s="36"/>
    </row>
    <row r="169" spans="1:14" ht="25.5">
      <c r="A169" s="40" t="s">
        <v>52</v>
      </c>
      <c r="B169" s="29">
        <v>40338.486111111109</v>
      </c>
      <c r="C169" s="30">
        <v>1040</v>
      </c>
      <c r="D169" s="31">
        <v>872</v>
      </c>
      <c r="E169" s="32">
        <f t="shared" si="12"/>
        <v>17.573221757322173</v>
      </c>
      <c r="F169" s="33"/>
      <c r="G169" s="33"/>
      <c r="H169" s="34"/>
      <c r="I169" s="30">
        <v>6.7</v>
      </c>
      <c r="J169" s="31">
        <v>5.66</v>
      </c>
      <c r="K169" s="35">
        <f t="shared" si="13"/>
        <v>1.04</v>
      </c>
      <c r="L169" s="37" t="s">
        <v>17</v>
      </c>
      <c r="M169" s="38" t="s">
        <v>15</v>
      </c>
      <c r="N169" s="39" t="s">
        <v>18</v>
      </c>
    </row>
    <row r="170" spans="1:14" ht="51.75" thickBot="1">
      <c r="A170" s="45" t="s">
        <v>52</v>
      </c>
      <c r="B170" s="46">
        <v>40434.55972222222</v>
      </c>
      <c r="C170" s="47">
        <v>1080</v>
      </c>
      <c r="D170" s="48">
        <v>119</v>
      </c>
      <c r="E170" s="49">
        <f t="shared" si="12"/>
        <v>160.30025020850709</v>
      </c>
      <c r="F170" s="73" t="s">
        <v>17</v>
      </c>
      <c r="G170" s="74" t="s">
        <v>15</v>
      </c>
      <c r="H170" s="53" t="s">
        <v>144</v>
      </c>
      <c r="I170" s="47">
        <v>6.65</v>
      </c>
      <c r="J170" s="48">
        <v>5.91</v>
      </c>
      <c r="K170" s="52">
        <f t="shared" si="13"/>
        <v>0.74000000000000021</v>
      </c>
      <c r="L170" s="50"/>
      <c r="M170" s="50"/>
      <c r="N170" s="53"/>
    </row>
    <row r="171" spans="1:14">
      <c r="A171" s="54"/>
      <c r="B171" s="55" t="s">
        <v>20</v>
      </c>
      <c r="C171" s="56"/>
      <c r="D171" s="56"/>
      <c r="E171" s="57"/>
      <c r="F171" s="58"/>
      <c r="G171" s="58"/>
      <c r="H171" s="58"/>
      <c r="I171" s="56"/>
      <c r="J171" s="56"/>
      <c r="K171" s="56"/>
      <c r="L171" s="58"/>
      <c r="M171" s="58"/>
      <c r="N171" s="58"/>
    </row>
    <row r="172" spans="1:14">
      <c r="A172" s="59"/>
      <c r="B172" s="60" t="s">
        <v>0</v>
      </c>
      <c r="C172" s="56"/>
      <c r="D172" s="56"/>
      <c r="E172" s="57"/>
      <c r="F172" s="58"/>
      <c r="G172" s="58"/>
      <c r="H172" s="58"/>
      <c r="I172" s="56"/>
      <c r="J172" s="56"/>
      <c r="K172" s="56"/>
      <c r="L172" s="58"/>
      <c r="M172" s="58"/>
      <c r="N172" s="58"/>
    </row>
    <row r="173" spans="1:14" s="8" customFormat="1">
      <c r="A173" s="61"/>
      <c r="B173" s="60"/>
      <c r="C173" s="62"/>
      <c r="D173" s="62"/>
      <c r="E173" s="63"/>
      <c r="F173" s="64"/>
      <c r="G173" s="64"/>
      <c r="H173" s="64"/>
      <c r="I173" s="62"/>
      <c r="J173" s="62"/>
      <c r="K173" s="62"/>
      <c r="L173" s="64"/>
      <c r="M173" s="64"/>
      <c r="N173" s="64"/>
    </row>
    <row r="174" spans="1:14" s="8" customFormat="1">
      <c r="A174" s="61"/>
      <c r="B174" s="60"/>
      <c r="C174" s="62"/>
      <c r="D174" s="62"/>
      <c r="E174" s="63"/>
      <c r="F174" s="64"/>
      <c r="G174" s="64"/>
      <c r="H174" s="64"/>
      <c r="I174" s="62"/>
      <c r="J174" s="62"/>
      <c r="K174" s="62"/>
      <c r="L174" s="64"/>
      <c r="M174" s="64"/>
      <c r="N174" s="64"/>
    </row>
    <row r="175" spans="1:14" s="8" customFormat="1">
      <c r="A175" s="61"/>
      <c r="B175" s="60"/>
      <c r="C175" s="62"/>
      <c r="D175" s="62"/>
      <c r="E175" s="63"/>
      <c r="F175" s="64"/>
      <c r="G175" s="64"/>
      <c r="H175" s="64"/>
      <c r="I175" s="62"/>
      <c r="J175" s="62"/>
      <c r="K175" s="62"/>
      <c r="L175" s="64"/>
      <c r="M175" s="64"/>
      <c r="N175" s="64"/>
    </row>
    <row r="176" spans="1:14">
      <c r="A176" s="28" t="s">
        <v>128</v>
      </c>
      <c r="B176" s="29">
        <v>40435.631249999999</v>
      </c>
      <c r="C176" s="30">
        <v>6260</v>
      </c>
      <c r="D176" s="31">
        <v>6060</v>
      </c>
      <c r="E176" s="32">
        <f t="shared" ref="E176:E194" si="14">((2*ABS(D176-C176))/(D176+C176))*100</f>
        <v>3.2467532467532463</v>
      </c>
      <c r="F176" s="41"/>
      <c r="G176" s="41"/>
      <c r="H176" s="34"/>
      <c r="I176" s="30">
        <v>6.75</v>
      </c>
      <c r="J176" s="31">
        <v>5.89</v>
      </c>
      <c r="K176" s="35">
        <f t="shared" ref="K176:K194" si="15">ABS(I176-J176)</f>
        <v>0.86000000000000032</v>
      </c>
      <c r="L176" s="33"/>
      <c r="M176" s="33"/>
      <c r="N176" s="36"/>
    </row>
    <row r="177" spans="1:14" ht="51">
      <c r="A177" s="28" t="s">
        <v>129</v>
      </c>
      <c r="B177" s="29">
        <v>40435</v>
      </c>
      <c r="C177" s="30"/>
      <c r="D177" s="31"/>
      <c r="E177" s="32" t="e">
        <f t="shared" si="14"/>
        <v>#DIV/0!</v>
      </c>
      <c r="F177" s="41" t="s">
        <v>142</v>
      </c>
      <c r="G177" s="65"/>
      <c r="H177" s="34"/>
      <c r="I177" s="30"/>
      <c r="J177" s="31"/>
      <c r="K177" s="35">
        <f t="shared" si="15"/>
        <v>0</v>
      </c>
      <c r="L177" s="41" t="s">
        <v>142</v>
      </c>
      <c r="M177" s="65"/>
      <c r="N177" s="34"/>
    </row>
    <row r="178" spans="1:14" ht="25.5">
      <c r="A178" s="40" t="s">
        <v>53</v>
      </c>
      <c r="B178" s="29">
        <v>40338.708333333336</v>
      </c>
      <c r="C178" s="30">
        <v>3630</v>
      </c>
      <c r="D178" s="31">
        <v>3012</v>
      </c>
      <c r="E178" s="32">
        <f t="shared" si="14"/>
        <v>18.608852755194221</v>
      </c>
      <c r="F178" s="33"/>
      <c r="G178" s="33"/>
      <c r="H178" s="34"/>
      <c r="I178" s="30">
        <v>7.4</v>
      </c>
      <c r="J178" s="31">
        <v>6.34</v>
      </c>
      <c r="K178" s="35">
        <f t="shared" si="15"/>
        <v>1.0600000000000005</v>
      </c>
      <c r="L178" s="37" t="s">
        <v>17</v>
      </c>
      <c r="M178" s="38" t="s">
        <v>15</v>
      </c>
      <c r="N178" s="39" t="s">
        <v>18</v>
      </c>
    </row>
    <row r="179" spans="1:14" ht="25.5">
      <c r="A179" s="28" t="s">
        <v>53</v>
      </c>
      <c r="B179" s="29">
        <v>40437</v>
      </c>
      <c r="C179" s="30"/>
      <c r="D179" s="31"/>
      <c r="E179" s="32" t="e">
        <f t="shared" si="14"/>
        <v>#DIV/0!</v>
      </c>
      <c r="F179" s="41" t="s">
        <v>147</v>
      </c>
      <c r="G179" s="41"/>
      <c r="H179" s="34"/>
      <c r="I179" s="30"/>
      <c r="J179" s="31"/>
      <c r="K179" s="35">
        <f t="shared" si="15"/>
        <v>0</v>
      </c>
      <c r="L179" s="41" t="s">
        <v>147</v>
      </c>
      <c r="M179" s="33"/>
      <c r="N179" s="36"/>
    </row>
    <row r="180" spans="1:14" ht="25.5">
      <c r="A180" s="40" t="s">
        <v>54</v>
      </c>
      <c r="B180" s="29">
        <v>40338.364583333336</v>
      </c>
      <c r="C180" s="30">
        <v>764</v>
      </c>
      <c r="D180" s="31">
        <v>623</v>
      </c>
      <c r="E180" s="32">
        <f t="shared" si="14"/>
        <v>20.331651045421772</v>
      </c>
      <c r="F180" s="37" t="s">
        <v>17</v>
      </c>
      <c r="G180" s="38" t="s">
        <v>15</v>
      </c>
      <c r="H180" s="39" t="s">
        <v>18</v>
      </c>
      <c r="I180" s="30">
        <v>7.9</v>
      </c>
      <c r="J180" s="31">
        <v>7.14</v>
      </c>
      <c r="K180" s="35">
        <f t="shared" si="15"/>
        <v>0.76000000000000068</v>
      </c>
      <c r="L180" s="33"/>
      <c r="M180" s="33"/>
      <c r="N180" s="36"/>
    </row>
    <row r="181" spans="1:14" ht="25.5">
      <c r="A181" s="28" t="s">
        <v>54</v>
      </c>
      <c r="B181" s="29">
        <v>40436.59097222222</v>
      </c>
      <c r="C181" s="30">
        <v>770</v>
      </c>
      <c r="D181" s="31">
        <v>860</v>
      </c>
      <c r="E181" s="32">
        <f t="shared" si="14"/>
        <v>11.042944785276074</v>
      </c>
      <c r="F181" s="41"/>
      <c r="G181" s="41"/>
      <c r="H181" s="34"/>
      <c r="I181" s="30">
        <v>7.91</v>
      </c>
      <c r="J181" s="31">
        <v>6.83</v>
      </c>
      <c r="K181" s="35">
        <f t="shared" si="15"/>
        <v>1.08</v>
      </c>
      <c r="L181" s="37" t="s">
        <v>17</v>
      </c>
      <c r="M181" s="38" t="s">
        <v>15</v>
      </c>
      <c r="N181" s="39" t="s">
        <v>18</v>
      </c>
    </row>
    <row r="182" spans="1:14" ht="25.5">
      <c r="A182" s="40" t="s">
        <v>55</v>
      </c>
      <c r="B182" s="29">
        <v>40338.385416666664</v>
      </c>
      <c r="C182" s="30">
        <v>928</v>
      </c>
      <c r="D182" s="31">
        <v>767</v>
      </c>
      <c r="E182" s="32">
        <f t="shared" si="14"/>
        <v>18.997050147492626</v>
      </c>
      <c r="F182" s="41"/>
      <c r="G182" s="65"/>
      <c r="H182" s="34"/>
      <c r="I182" s="30">
        <v>8.1</v>
      </c>
      <c r="J182" s="31">
        <v>6.87</v>
      </c>
      <c r="K182" s="35">
        <f t="shared" si="15"/>
        <v>1.2299999999999995</v>
      </c>
      <c r="L182" s="37" t="s">
        <v>17</v>
      </c>
      <c r="M182" s="38" t="s">
        <v>15</v>
      </c>
      <c r="N182" s="39" t="s">
        <v>18</v>
      </c>
    </row>
    <row r="183" spans="1:14" ht="25.5">
      <c r="A183" s="28" t="s">
        <v>55</v>
      </c>
      <c r="B183" s="29">
        <v>40436.590277777781</v>
      </c>
      <c r="C183" s="30">
        <v>1180</v>
      </c>
      <c r="D183" s="31">
        <v>1370</v>
      </c>
      <c r="E183" s="32">
        <f t="shared" si="14"/>
        <v>14.901960784313726</v>
      </c>
      <c r="F183" s="41"/>
      <c r="G183" s="41"/>
      <c r="H183" s="34"/>
      <c r="I183" s="30">
        <v>7.81</v>
      </c>
      <c r="J183" s="31">
        <v>6.52</v>
      </c>
      <c r="K183" s="35">
        <f t="shared" si="15"/>
        <v>1.29</v>
      </c>
      <c r="L183" s="37" t="s">
        <v>17</v>
      </c>
      <c r="M183" s="38" t="s">
        <v>15</v>
      </c>
      <c r="N183" s="39" t="s">
        <v>18</v>
      </c>
    </row>
    <row r="184" spans="1:14">
      <c r="A184" s="28" t="s">
        <v>130</v>
      </c>
      <c r="B184" s="29">
        <v>40437.595138888886</v>
      </c>
      <c r="C184" s="30">
        <v>1240</v>
      </c>
      <c r="D184" s="31">
        <v>1135</v>
      </c>
      <c r="E184" s="32">
        <f t="shared" si="14"/>
        <v>8.8421052631578938</v>
      </c>
      <c r="F184" s="41"/>
      <c r="G184" s="41"/>
      <c r="H184" s="34"/>
      <c r="I184" s="30">
        <v>6.47</v>
      </c>
      <c r="J184" s="31">
        <v>5.69</v>
      </c>
      <c r="K184" s="35">
        <f t="shared" si="15"/>
        <v>0.77999999999999936</v>
      </c>
      <c r="L184" s="33"/>
      <c r="M184" s="33"/>
      <c r="N184" s="36"/>
    </row>
    <row r="185" spans="1:14">
      <c r="A185" s="28" t="s">
        <v>131</v>
      </c>
      <c r="B185" s="29">
        <v>40437.60833333333</v>
      </c>
      <c r="C185" s="30">
        <v>889</v>
      </c>
      <c r="D185" s="31">
        <v>965.7</v>
      </c>
      <c r="E185" s="32">
        <f t="shared" si="14"/>
        <v>8.2708793875020259</v>
      </c>
      <c r="F185" s="41"/>
      <c r="G185" s="41"/>
      <c r="H185" s="34"/>
      <c r="I185" s="30">
        <v>6.43</v>
      </c>
      <c r="J185" s="31">
        <v>5.69</v>
      </c>
      <c r="K185" s="35">
        <f t="shared" si="15"/>
        <v>0.73999999999999932</v>
      </c>
      <c r="L185" s="33"/>
      <c r="M185" s="33"/>
      <c r="N185" s="36"/>
    </row>
    <row r="186" spans="1:14">
      <c r="A186" s="28" t="s">
        <v>132</v>
      </c>
      <c r="B186" s="29">
        <v>40437.443055555559</v>
      </c>
      <c r="C186" s="30">
        <v>1990</v>
      </c>
      <c r="D186" s="31">
        <v>2080</v>
      </c>
      <c r="E186" s="32">
        <f t="shared" si="14"/>
        <v>4.4226044226044223</v>
      </c>
      <c r="F186" s="41"/>
      <c r="G186" s="41"/>
      <c r="H186" s="34"/>
      <c r="I186" s="30">
        <v>7.9</v>
      </c>
      <c r="J186" s="31">
        <v>7.38</v>
      </c>
      <c r="K186" s="35">
        <f t="shared" si="15"/>
        <v>0.52000000000000046</v>
      </c>
      <c r="L186" s="33"/>
      <c r="M186" s="33"/>
      <c r="N186" s="36"/>
    </row>
    <row r="187" spans="1:14">
      <c r="A187" s="28" t="s">
        <v>133</v>
      </c>
      <c r="B187" s="29">
        <v>40437.594444444447</v>
      </c>
      <c r="C187" s="30">
        <v>1930</v>
      </c>
      <c r="D187" s="31">
        <v>2030</v>
      </c>
      <c r="E187" s="32">
        <f t="shared" si="14"/>
        <v>5.0505050505050502</v>
      </c>
      <c r="F187" s="41"/>
      <c r="G187" s="41"/>
      <c r="H187" s="34"/>
      <c r="I187" s="30">
        <v>7.88</v>
      </c>
      <c r="J187" s="31">
        <v>7.66</v>
      </c>
      <c r="K187" s="35">
        <f t="shared" si="15"/>
        <v>0.21999999999999975</v>
      </c>
      <c r="L187" s="33"/>
      <c r="M187" s="33"/>
      <c r="N187" s="36"/>
    </row>
    <row r="188" spans="1:14">
      <c r="A188" s="28" t="s">
        <v>134</v>
      </c>
      <c r="B188" s="29">
        <v>40435.588194444441</v>
      </c>
      <c r="C188" s="30">
        <v>1440</v>
      </c>
      <c r="D188" s="31">
        <v>1510</v>
      </c>
      <c r="E188" s="32">
        <f t="shared" si="14"/>
        <v>4.7457627118644066</v>
      </c>
      <c r="F188" s="41"/>
      <c r="G188" s="41"/>
      <c r="H188" s="34"/>
      <c r="I188" s="30">
        <v>6.75</v>
      </c>
      <c r="J188" s="31">
        <v>5.9</v>
      </c>
      <c r="K188" s="35">
        <f t="shared" si="15"/>
        <v>0.84999999999999964</v>
      </c>
      <c r="L188" s="33"/>
      <c r="M188" s="33"/>
      <c r="N188" s="36"/>
    </row>
    <row r="189" spans="1:14">
      <c r="A189" s="28" t="s">
        <v>135</v>
      </c>
      <c r="B189" s="29">
        <v>40435.486111111109</v>
      </c>
      <c r="C189" s="30">
        <v>2940</v>
      </c>
      <c r="D189" s="31">
        <v>2407</v>
      </c>
      <c r="E189" s="32">
        <f t="shared" si="14"/>
        <v>19.936412941836544</v>
      </c>
      <c r="F189" s="41"/>
      <c r="G189" s="41"/>
      <c r="H189" s="34"/>
      <c r="I189" s="30">
        <v>7.63</v>
      </c>
      <c r="J189" s="31">
        <v>6.96</v>
      </c>
      <c r="K189" s="35">
        <f t="shared" si="15"/>
        <v>0.66999999999999993</v>
      </c>
      <c r="L189" s="33"/>
      <c r="M189" s="33"/>
      <c r="N189" s="36"/>
    </row>
    <row r="190" spans="1:14">
      <c r="A190" s="28" t="s">
        <v>136</v>
      </c>
      <c r="B190" s="29">
        <v>40435.628472222219</v>
      </c>
      <c r="C190" s="30">
        <v>2440</v>
      </c>
      <c r="D190" s="31">
        <v>2288</v>
      </c>
      <c r="E190" s="32">
        <f t="shared" si="14"/>
        <v>6.429780033840947</v>
      </c>
      <c r="F190" s="41"/>
      <c r="G190" s="41"/>
      <c r="H190" s="34"/>
      <c r="I190" s="30">
        <v>7.16</v>
      </c>
      <c r="J190" s="31">
        <v>6.44</v>
      </c>
      <c r="K190" s="35">
        <f t="shared" si="15"/>
        <v>0.71999999999999975</v>
      </c>
      <c r="L190" s="33"/>
      <c r="M190" s="33"/>
      <c r="N190" s="36"/>
    </row>
    <row r="191" spans="1:14">
      <c r="A191" s="40" t="s">
        <v>56</v>
      </c>
      <c r="B191" s="29">
        <v>40338.569444444445</v>
      </c>
      <c r="C191" s="30">
        <v>2720</v>
      </c>
      <c r="D191" s="31">
        <v>2755</v>
      </c>
      <c r="E191" s="32">
        <f t="shared" si="14"/>
        <v>1.2785388127853883</v>
      </c>
      <c r="F191" s="33"/>
      <c r="G191" s="33"/>
      <c r="H191" s="34"/>
      <c r="I191" s="30">
        <v>6.5</v>
      </c>
      <c r="J191" s="31">
        <v>5.86</v>
      </c>
      <c r="K191" s="35">
        <f t="shared" si="15"/>
        <v>0.63999999999999968</v>
      </c>
      <c r="L191" s="33"/>
      <c r="M191" s="33"/>
      <c r="N191" s="36"/>
    </row>
    <row r="192" spans="1:14">
      <c r="A192" s="40" t="s">
        <v>56</v>
      </c>
      <c r="B192" s="29">
        <v>40384.600694444445</v>
      </c>
      <c r="C192" s="30">
        <v>2390</v>
      </c>
      <c r="D192" s="31">
        <v>2290</v>
      </c>
      <c r="E192" s="32">
        <f t="shared" si="14"/>
        <v>4.2735042735042734</v>
      </c>
      <c r="F192" s="33"/>
      <c r="G192" s="33"/>
      <c r="H192" s="34"/>
      <c r="I192" s="30">
        <v>6.53</v>
      </c>
      <c r="J192" s="31">
        <v>6.48</v>
      </c>
      <c r="K192" s="35">
        <f t="shared" si="15"/>
        <v>4.9999999999999822E-2</v>
      </c>
      <c r="L192" s="33"/>
      <c r="M192" s="33"/>
      <c r="N192" s="36"/>
    </row>
    <row r="193" spans="1:14">
      <c r="A193" s="28" t="s">
        <v>56</v>
      </c>
      <c r="B193" s="29">
        <v>40434.645833333336</v>
      </c>
      <c r="C193" s="30">
        <v>2170</v>
      </c>
      <c r="D193" s="31">
        <v>2380</v>
      </c>
      <c r="E193" s="32">
        <f t="shared" si="14"/>
        <v>9.2307692307692317</v>
      </c>
      <c r="F193" s="41"/>
      <c r="G193" s="41"/>
      <c r="H193" s="34"/>
      <c r="I193" s="30">
        <v>6.83</v>
      </c>
      <c r="J193" s="31">
        <v>6.11</v>
      </c>
      <c r="K193" s="35">
        <f t="shared" si="15"/>
        <v>0.71999999999999975</v>
      </c>
      <c r="L193" s="33"/>
      <c r="M193" s="33"/>
      <c r="N193" s="36"/>
    </row>
    <row r="194" spans="1:14" ht="15.75" thickBot="1">
      <c r="A194" s="45" t="s">
        <v>56</v>
      </c>
      <c r="B194" s="46">
        <v>40484.674305555556</v>
      </c>
      <c r="C194" s="47">
        <v>1900</v>
      </c>
      <c r="D194" s="48">
        <v>1614</v>
      </c>
      <c r="E194" s="49">
        <f t="shared" si="14"/>
        <v>16.277746158224247</v>
      </c>
      <c r="F194" s="73"/>
      <c r="G194" s="73"/>
      <c r="H194" s="68"/>
      <c r="I194" s="47">
        <v>6.86</v>
      </c>
      <c r="J194" s="48">
        <v>6.39</v>
      </c>
      <c r="K194" s="52">
        <f t="shared" si="15"/>
        <v>0.47000000000000064</v>
      </c>
      <c r="L194" s="50"/>
      <c r="M194" s="50"/>
      <c r="N194" s="53"/>
    </row>
    <row r="195" spans="1:14">
      <c r="A195" s="54"/>
      <c r="B195" s="55" t="s">
        <v>20</v>
      </c>
      <c r="C195" s="56"/>
      <c r="D195" s="56"/>
      <c r="E195" s="57"/>
      <c r="F195" s="58"/>
      <c r="G195" s="58"/>
      <c r="H195" s="58"/>
      <c r="I195" s="56"/>
      <c r="J195" s="56"/>
      <c r="K195" s="56"/>
      <c r="L195" s="58"/>
      <c r="M195" s="58"/>
      <c r="N195" s="58"/>
    </row>
    <row r="196" spans="1:14">
      <c r="A196" s="59"/>
      <c r="B196" s="60" t="s">
        <v>0</v>
      </c>
      <c r="C196" s="56"/>
      <c r="D196" s="56"/>
      <c r="E196" s="57"/>
      <c r="F196" s="58"/>
      <c r="G196" s="58"/>
      <c r="H196" s="58"/>
      <c r="I196" s="56"/>
      <c r="J196" s="56"/>
      <c r="K196" s="56"/>
      <c r="L196" s="58"/>
      <c r="M196" s="58"/>
      <c r="N196" s="58"/>
    </row>
    <row r="197" spans="1:14" s="8" customFormat="1">
      <c r="A197" s="61"/>
      <c r="B197" s="60"/>
      <c r="C197" s="62"/>
      <c r="D197" s="62"/>
      <c r="E197" s="63"/>
      <c r="F197" s="64"/>
      <c r="G197" s="64"/>
      <c r="H197" s="64"/>
      <c r="I197" s="62"/>
      <c r="J197" s="62"/>
      <c r="K197" s="62"/>
      <c r="L197" s="64"/>
      <c r="M197" s="64"/>
      <c r="N197" s="64"/>
    </row>
    <row r="198" spans="1:14" s="8" customFormat="1">
      <c r="A198" s="61"/>
      <c r="B198" s="60"/>
      <c r="C198" s="62"/>
      <c r="D198" s="62"/>
      <c r="E198" s="63"/>
      <c r="F198" s="64"/>
      <c r="G198" s="64"/>
      <c r="H198" s="64"/>
      <c r="I198" s="62"/>
      <c r="J198" s="62"/>
      <c r="K198" s="62"/>
      <c r="L198" s="64"/>
      <c r="M198" s="64"/>
      <c r="N198" s="64"/>
    </row>
    <row r="199" spans="1:14" s="8" customFormat="1">
      <c r="A199" s="61"/>
      <c r="B199" s="60"/>
      <c r="C199" s="62"/>
      <c r="D199" s="62"/>
      <c r="E199" s="63"/>
      <c r="F199" s="64"/>
      <c r="G199" s="64"/>
      <c r="H199" s="64"/>
      <c r="I199" s="62"/>
      <c r="J199" s="62"/>
      <c r="K199" s="62"/>
      <c r="L199" s="64"/>
      <c r="M199" s="64"/>
      <c r="N199" s="64"/>
    </row>
    <row r="200" spans="1:14">
      <c r="A200" s="40" t="s">
        <v>57</v>
      </c>
      <c r="B200" s="29">
        <v>40338.56527777778</v>
      </c>
      <c r="C200" s="30">
        <v>367</v>
      </c>
      <c r="D200" s="31">
        <v>356</v>
      </c>
      <c r="E200" s="32">
        <f t="shared" ref="E200:E217" si="16">((2*ABS(D200-C200))/(D200+C200))*100</f>
        <v>3.0428769017980635</v>
      </c>
      <c r="F200" s="33"/>
      <c r="G200" s="33"/>
      <c r="H200" s="34"/>
      <c r="I200" s="30">
        <v>7.3</v>
      </c>
      <c r="J200" s="31">
        <v>7.04</v>
      </c>
      <c r="K200" s="35">
        <f t="shared" ref="K200:K217" si="17">ABS(I200-J200)</f>
        <v>0.25999999999999979</v>
      </c>
      <c r="L200" s="33"/>
      <c r="M200" s="33"/>
      <c r="N200" s="36"/>
    </row>
    <row r="201" spans="1:14" ht="38.25">
      <c r="A201" s="40" t="s">
        <v>57</v>
      </c>
      <c r="B201" s="29">
        <v>40384.590277777781</v>
      </c>
      <c r="C201" s="30">
        <v>196</v>
      </c>
      <c r="D201" s="31">
        <v>5.9</v>
      </c>
      <c r="E201" s="32">
        <f t="shared" si="16"/>
        <v>188.31104507181772</v>
      </c>
      <c r="F201" s="41" t="s">
        <v>73</v>
      </c>
      <c r="G201" s="42" t="s">
        <v>14</v>
      </c>
      <c r="H201" s="69" t="s">
        <v>74</v>
      </c>
      <c r="I201" s="30">
        <v>6.94</v>
      </c>
      <c r="J201" s="31">
        <v>7.36</v>
      </c>
      <c r="K201" s="35">
        <f t="shared" si="17"/>
        <v>0.41999999999999993</v>
      </c>
      <c r="L201" s="33"/>
      <c r="M201" s="33"/>
      <c r="N201" s="36"/>
    </row>
    <row r="202" spans="1:14" ht="38.25">
      <c r="A202" s="40" t="s">
        <v>57</v>
      </c>
      <c r="B202" s="29">
        <v>40384.590277777781</v>
      </c>
      <c r="C202" s="30">
        <v>196</v>
      </c>
      <c r="D202" s="31">
        <v>170</v>
      </c>
      <c r="E202" s="32">
        <f t="shared" si="16"/>
        <v>14.207650273224044</v>
      </c>
      <c r="F202" s="41" t="s">
        <v>75</v>
      </c>
      <c r="G202" s="42" t="s">
        <v>15</v>
      </c>
      <c r="H202" s="69" t="s">
        <v>76</v>
      </c>
      <c r="I202" s="30">
        <v>6.94</v>
      </c>
      <c r="J202" s="31">
        <v>7.36</v>
      </c>
      <c r="K202" s="35">
        <f t="shared" si="17"/>
        <v>0.41999999999999993</v>
      </c>
      <c r="L202" s="33"/>
      <c r="M202" s="33"/>
      <c r="N202" s="36"/>
    </row>
    <row r="203" spans="1:14">
      <c r="A203" s="28" t="s">
        <v>57</v>
      </c>
      <c r="B203" s="29">
        <v>40434.625</v>
      </c>
      <c r="C203" s="30">
        <v>211</v>
      </c>
      <c r="D203" s="31">
        <v>250</v>
      </c>
      <c r="E203" s="32">
        <f t="shared" si="16"/>
        <v>16.919739696312362</v>
      </c>
      <c r="F203" s="41"/>
      <c r="G203" s="41"/>
      <c r="H203" s="34"/>
      <c r="I203" s="30">
        <v>7.23</v>
      </c>
      <c r="J203" s="31">
        <v>6.79</v>
      </c>
      <c r="K203" s="35">
        <f t="shared" si="17"/>
        <v>0.44000000000000039</v>
      </c>
      <c r="L203" s="33"/>
      <c r="M203" s="33"/>
      <c r="N203" s="36"/>
    </row>
    <row r="204" spans="1:14">
      <c r="A204" s="40" t="s">
        <v>57</v>
      </c>
      <c r="B204" s="29">
        <v>40484.679166666669</v>
      </c>
      <c r="C204" s="30">
        <v>249</v>
      </c>
      <c r="D204" s="31">
        <v>246</v>
      </c>
      <c r="E204" s="32">
        <f t="shared" si="16"/>
        <v>1.2121212121212122</v>
      </c>
      <c r="F204" s="41"/>
      <c r="G204" s="41"/>
      <c r="H204" s="34"/>
      <c r="I204" s="30">
        <v>7.26</v>
      </c>
      <c r="J204" s="31">
        <v>6.83</v>
      </c>
      <c r="K204" s="35">
        <f t="shared" si="17"/>
        <v>0.42999999999999972</v>
      </c>
      <c r="L204" s="33"/>
      <c r="M204" s="33"/>
      <c r="N204" s="36"/>
    </row>
    <row r="205" spans="1:14">
      <c r="A205" s="28" t="s">
        <v>137</v>
      </c>
      <c r="B205" s="29">
        <v>40434.672222222223</v>
      </c>
      <c r="C205" s="30">
        <v>1950</v>
      </c>
      <c r="D205" s="31">
        <v>2250</v>
      </c>
      <c r="E205" s="32">
        <f t="shared" si="16"/>
        <v>14.285714285714285</v>
      </c>
      <c r="F205" s="41"/>
      <c r="G205" s="41"/>
      <c r="H205" s="34"/>
      <c r="I205" s="30">
        <v>6.97</v>
      </c>
      <c r="J205" s="31">
        <v>6.17</v>
      </c>
      <c r="K205" s="35">
        <f t="shared" si="17"/>
        <v>0.79999999999999982</v>
      </c>
      <c r="L205" s="33"/>
      <c r="M205" s="33"/>
      <c r="N205" s="36"/>
    </row>
    <row r="206" spans="1:14">
      <c r="A206" s="28" t="s">
        <v>138</v>
      </c>
      <c r="B206" s="29">
        <v>40434.679166666669</v>
      </c>
      <c r="C206" s="30">
        <v>1560</v>
      </c>
      <c r="D206" s="31">
        <v>1770</v>
      </c>
      <c r="E206" s="32">
        <f t="shared" si="16"/>
        <v>12.612612612612612</v>
      </c>
      <c r="F206" s="41"/>
      <c r="G206" s="41"/>
      <c r="H206" s="34"/>
      <c r="I206" s="30">
        <v>6.92</v>
      </c>
      <c r="J206" s="31">
        <v>6.25</v>
      </c>
      <c r="K206" s="35">
        <f t="shared" si="17"/>
        <v>0.66999999999999993</v>
      </c>
      <c r="L206" s="33"/>
      <c r="M206" s="33"/>
      <c r="N206" s="36"/>
    </row>
    <row r="207" spans="1:14">
      <c r="A207" s="40" t="s">
        <v>58</v>
      </c>
      <c r="B207" s="29">
        <v>40184.557638888888</v>
      </c>
      <c r="C207" s="30">
        <v>1240</v>
      </c>
      <c r="D207" s="31">
        <v>1115</v>
      </c>
      <c r="E207" s="32">
        <f t="shared" si="16"/>
        <v>10.615711252653929</v>
      </c>
      <c r="F207" s="33"/>
      <c r="G207" s="33"/>
      <c r="H207" s="34"/>
      <c r="I207" s="30">
        <v>6.6</v>
      </c>
      <c r="J207" s="31">
        <v>5.82</v>
      </c>
      <c r="K207" s="35">
        <f t="shared" si="17"/>
        <v>0.77999999999999936</v>
      </c>
      <c r="L207" s="33"/>
      <c r="M207" s="33"/>
      <c r="N207" s="36"/>
    </row>
    <row r="208" spans="1:14">
      <c r="A208" s="40" t="s">
        <v>58</v>
      </c>
      <c r="B208" s="29">
        <v>40226.402777777781</v>
      </c>
      <c r="C208" s="30">
        <v>1150</v>
      </c>
      <c r="D208" s="31">
        <v>1070</v>
      </c>
      <c r="E208" s="32">
        <f t="shared" si="16"/>
        <v>7.2072072072072073</v>
      </c>
      <c r="F208" s="33"/>
      <c r="G208" s="33"/>
      <c r="H208" s="34"/>
      <c r="I208" s="30">
        <v>7.1</v>
      </c>
      <c r="J208" s="31">
        <v>6.15</v>
      </c>
      <c r="K208" s="35">
        <f t="shared" si="17"/>
        <v>0.94999999999999929</v>
      </c>
      <c r="L208" s="33"/>
      <c r="M208" s="33"/>
      <c r="N208" s="36"/>
    </row>
    <row r="209" spans="1:14" ht="25.5">
      <c r="A209" s="40" t="s">
        <v>58</v>
      </c>
      <c r="B209" s="29">
        <v>40246.277777777781</v>
      </c>
      <c r="C209" s="30">
        <v>1050</v>
      </c>
      <c r="D209" s="31">
        <v>1090</v>
      </c>
      <c r="E209" s="32">
        <f t="shared" si="16"/>
        <v>3.7383177570093453</v>
      </c>
      <c r="F209" s="33"/>
      <c r="G209" s="33"/>
      <c r="H209" s="34"/>
      <c r="I209" s="30">
        <v>7.3</v>
      </c>
      <c r="J209" s="31">
        <v>5.98</v>
      </c>
      <c r="K209" s="35">
        <f t="shared" si="17"/>
        <v>1.3199999999999994</v>
      </c>
      <c r="L209" s="37" t="s">
        <v>17</v>
      </c>
      <c r="M209" s="38" t="s">
        <v>15</v>
      </c>
      <c r="N209" s="39" t="s">
        <v>18</v>
      </c>
    </row>
    <row r="210" spans="1:14">
      <c r="A210" s="40" t="s">
        <v>58</v>
      </c>
      <c r="B210" s="29">
        <v>40281.613194444442</v>
      </c>
      <c r="C210" s="30">
        <v>1080</v>
      </c>
      <c r="D210" s="31">
        <v>1040</v>
      </c>
      <c r="E210" s="32">
        <f t="shared" si="16"/>
        <v>3.7735849056603774</v>
      </c>
      <c r="F210" s="33"/>
      <c r="G210" s="33"/>
      <c r="H210" s="34"/>
      <c r="I210" s="30">
        <v>6.8</v>
      </c>
      <c r="J210" s="31">
        <v>6.08</v>
      </c>
      <c r="K210" s="35">
        <f t="shared" si="17"/>
        <v>0.71999999999999975</v>
      </c>
      <c r="L210" s="33"/>
      <c r="M210" s="33"/>
      <c r="N210" s="36"/>
    </row>
    <row r="211" spans="1:14" ht="25.5">
      <c r="A211" s="40" t="s">
        <v>58</v>
      </c>
      <c r="B211" s="29">
        <v>40301.711805555555</v>
      </c>
      <c r="C211" s="30">
        <v>1040</v>
      </c>
      <c r="D211" s="31">
        <v>945</v>
      </c>
      <c r="E211" s="32">
        <f t="shared" si="16"/>
        <v>9.5717884130982362</v>
      </c>
      <c r="F211" s="33"/>
      <c r="G211" s="33"/>
      <c r="H211" s="34"/>
      <c r="I211" s="30">
        <v>7.1</v>
      </c>
      <c r="J211" s="31">
        <v>6</v>
      </c>
      <c r="K211" s="35">
        <f t="shared" si="17"/>
        <v>1.0999999999999996</v>
      </c>
      <c r="L211" s="37" t="s">
        <v>17</v>
      </c>
      <c r="M211" s="38" t="s">
        <v>15</v>
      </c>
      <c r="N211" s="39" t="s">
        <v>18</v>
      </c>
    </row>
    <row r="212" spans="1:14" ht="25.5">
      <c r="A212" s="40" t="s">
        <v>58</v>
      </c>
      <c r="B212" s="29">
        <v>40342.586805555555</v>
      </c>
      <c r="C212" s="30">
        <v>1070</v>
      </c>
      <c r="D212" s="31">
        <v>1125</v>
      </c>
      <c r="E212" s="32">
        <f t="shared" si="16"/>
        <v>5.0113895216400905</v>
      </c>
      <c r="F212" s="33"/>
      <c r="G212" s="33"/>
      <c r="H212" s="34"/>
      <c r="I212" s="30">
        <v>6.5</v>
      </c>
      <c r="J212" s="31">
        <v>7.62</v>
      </c>
      <c r="K212" s="35">
        <f t="shared" si="17"/>
        <v>1.1200000000000001</v>
      </c>
      <c r="L212" s="37" t="s">
        <v>17</v>
      </c>
      <c r="M212" s="38" t="s">
        <v>15</v>
      </c>
      <c r="N212" s="39" t="s">
        <v>18</v>
      </c>
    </row>
    <row r="213" spans="1:14">
      <c r="A213" s="40" t="s">
        <v>58</v>
      </c>
      <c r="B213" s="29">
        <v>40369.366666666669</v>
      </c>
      <c r="C213" s="30">
        <v>1100</v>
      </c>
      <c r="D213" s="31">
        <v>1220</v>
      </c>
      <c r="E213" s="32">
        <f t="shared" si="16"/>
        <v>10.344827586206897</v>
      </c>
      <c r="F213" s="33"/>
      <c r="G213" s="33"/>
      <c r="H213" s="34"/>
      <c r="I213" s="30">
        <v>6.43</v>
      </c>
      <c r="J213" s="31">
        <v>5.95</v>
      </c>
      <c r="K213" s="35">
        <f t="shared" si="17"/>
        <v>0.47999999999999954</v>
      </c>
      <c r="L213" s="33"/>
      <c r="M213" s="33"/>
      <c r="N213" s="36"/>
    </row>
    <row r="214" spans="1:14">
      <c r="A214" s="40" t="s">
        <v>58</v>
      </c>
      <c r="B214" s="29">
        <v>40393.504861111112</v>
      </c>
      <c r="C214" s="30">
        <v>1080</v>
      </c>
      <c r="D214" s="31">
        <v>1150</v>
      </c>
      <c r="E214" s="32">
        <f t="shared" si="16"/>
        <v>6.2780269058295968</v>
      </c>
      <c r="F214" s="33"/>
      <c r="G214" s="33"/>
      <c r="H214" s="34"/>
      <c r="I214" s="30">
        <v>6.43</v>
      </c>
      <c r="J214" s="31">
        <v>6.36</v>
      </c>
      <c r="K214" s="35">
        <f t="shared" si="17"/>
        <v>6.9999999999999396E-2</v>
      </c>
      <c r="L214" s="33"/>
      <c r="M214" s="33"/>
      <c r="N214" s="36"/>
    </row>
    <row r="215" spans="1:14" ht="25.5">
      <c r="A215" s="28" t="s">
        <v>58</v>
      </c>
      <c r="B215" s="29">
        <v>40422.443055555559</v>
      </c>
      <c r="C215" s="30">
        <v>1090</v>
      </c>
      <c r="D215" s="31">
        <v>1360</v>
      </c>
      <c r="E215" s="32">
        <f t="shared" si="16"/>
        <v>22.040816326530614</v>
      </c>
      <c r="F215" s="37" t="s">
        <v>17</v>
      </c>
      <c r="G215" s="38" t="s">
        <v>15</v>
      </c>
      <c r="H215" s="39" t="s">
        <v>18</v>
      </c>
      <c r="I215" s="30">
        <v>6.96</v>
      </c>
      <c r="J215" s="31">
        <v>6.66</v>
      </c>
      <c r="K215" s="35">
        <f t="shared" si="17"/>
        <v>0.29999999999999982</v>
      </c>
      <c r="L215" s="33"/>
      <c r="M215" s="33"/>
      <c r="N215" s="36"/>
    </row>
    <row r="216" spans="1:14" ht="25.5">
      <c r="A216" s="40" t="s">
        <v>58</v>
      </c>
      <c r="B216" s="29">
        <v>40458.584027777775</v>
      </c>
      <c r="C216" s="30">
        <v>1060</v>
      </c>
      <c r="D216" s="31">
        <v>760</v>
      </c>
      <c r="E216" s="32">
        <f t="shared" si="16"/>
        <v>32.967032967032964</v>
      </c>
      <c r="F216" s="37" t="s">
        <v>17</v>
      </c>
      <c r="G216" s="38" t="s">
        <v>15</v>
      </c>
      <c r="H216" s="39" t="s">
        <v>18</v>
      </c>
      <c r="I216" s="30">
        <v>6.72</v>
      </c>
      <c r="J216" s="31">
        <v>6.54</v>
      </c>
      <c r="K216" s="35">
        <f t="shared" si="17"/>
        <v>0.17999999999999972</v>
      </c>
      <c r="L216" s="33"/>
      <c r="M216" s="33"/>
      <c r="N216" s="36"/>
    </row>
    <row r="217" spans="1:14" ht="15.75" thickBot="1">
      <c r="A217" s="72" t="s">
        <v>58</v>
      </c>
      <c r="B217" s="46">
        <v>40490.479861111111</v>
      </c>
      <c r="C217" s="47">
        <v>1050</v>
      </c>
      <c r="D217" s="48">
        <v>986</v>
      </c>
      <c r="E217" s="49">
        <f t="shared" si="16"/>
        <v>6.2868369351669937</v>
      </c>
      <c r="F217" s="73"/>
      <c r="G217" s="73"/>
      <c r="H217" s="68"/>
      <c r="I217" s="47">
        <v>6.84</v>
      </c>
      <c r="J217" s="48">
        <v>5.96</v>
      </c>
      <c r="K217" s="52">
        <f t="shared" si="17"/>
        <v>0.87999999999999989</v>
      </c>
      <c r="L217" s="50"/>
      <c r="M217" s="50"/>
      <c r="N217" s="53"/>
    </row>
    <row r="218" spans="1:14">
      <c r="A218" s="54"/>
      <c r="B218" s="55" t="s">
        <v>20</v>
      </c>
      <c r="C218" s="56"/>
      <c r="D218" s="56"/>
      <c r="E218" s="57"/>
      <c r="F218" s="58"/>
      <c r="G218" s="58"/>
      <c r="H218" s="58"/>
      <c r="I218" s="56"/>
      <c r="J218" s="56"/>
      <c r="K218" s="56"/>
      <c r="L218" s="58"/>
      <c r="M218" s="58"/>
      <c r="N218" s="58"/>
    </row>
    <row r="219" spans="1:14">
      <c r="A219" s="59"/>
      <c r="B219" s="60" t="s">
        <v>0</v>
      </c>
      <c r="C219" s="56"/>
      <c r="D219" s="56"/>
      <c r="E219" s="57"/>
      <c r="F219" s="58"/>
      <c r="G219" s="58"/>
      <c r="H219" s="58"/>
      <c r="I219" s="56"/>
      <c r="J219" s="56"/>
      <c r="K219" s="56"/>
      <c r="L219" s="58"/>
      <c r="M219" s="58"/>
      <c r="N219" s="58"/>
    </row>
    <row r="220" spans="1:14" s="8" customFormat="1">
      <c r="A220" s="61"/>
      <c r="B220" s="60"/>
      <c r="C220" s="62"/>
      <c r="D220" s="62"/>
      <c r="E220" s="63"/>
      <c r="F220" s="64"/>
      <c r="G220" s="64"/>
      <c r="H220" s="64"/>
      <c r="I220" s="62"/>
      <c r="J220" s="62"/>
      <c r="K220" s="62"/>
      <c r="L220" s="64"/>
      <c r="M220" s="64"/>
      <c r="N220" s="64"/>
    </row>
    <row r="221" spans="1:14" s="8" customFormat="1">
      <c r="A221" s="61"/>
      <c r="B221" s="60"/>
      <c r="C221" s="62"/>
      <c r="D221" s="62"/>
      <c r="E221" s="63"/>
      <c r="F221" s="64"/>
      <c r="G221" s="64"/>
      <c r="H221" s="64"/>
      <c r="I221" s="62"/>
      <c r="J221" s="62"/>
      <c r="K221" s="62"/>
      <c r="L221" s="64"/>
      <c r="M221" s="64"/>
      <c r="N221" s="64"/>
    </row>
    <row r="222" spans="1:14" s="8" customFormat="1">
      <c r="A222" s="61"/>
      <c r="B222" s="60"/>
      <c r="C222" s="62"/>
      <c r="D222" s="62"/>
      <c r="E222" s="63"/>
      <c r="F222" s="64"/>
      <c r="G222" s="64"/>
      <c r="H222" s="64"/>
      <c r="I222" s="62"/>
      <c r="J222" s="62"/>
      <c r="K222" s="62"/>
      <c r="L222" s="64"/>
      <c r="M222" s="64"/>
      <c r="N222" s="64"/>
    </row>
    <row r="223" spans="1:14" s="8" customFormat="1">
      <c r="A223" s="61"/>
      <c r="B223" s="60"/>
      <c r="C223" s="62"/>
      <c r="D223" s="62"/>
      <c r="E223" s="63"/>
      <c r="F223" s="64"/>
      <c r="G223" s="64"/>
      <c r="H223" s="64"/>
      <c r="I223" s="62"/>
      <c r="J223" s="62"/>
      <c r="K223" s="62"/>
      <c r="L223" s="64"/>
      <c r="M223" s="64"/>
      <c r="N223" s="64"/>
    </row>
    <row r="224" spans="1:14" s="8" customFormat="1">
      <c r="A224" s="61"/>
      <c r="B224" s="60"/>
      <c r="C224" s="62"/>
      <c r="D224" s="62"/>
      <c r="E224" s="63"/>
      <c r="F224" s="64"/>
      <c r="G224" s="64"/>
      <c r="H224" s="64"/>
      <c r="I224" s="62"/>
      <c r="J224" s="62"/>
      <c r="K224" s="62"/>
      <c r="L224" s="64"/>
      <c r="M224" s="64"/>
      <c r="N224" s="64"/>
    </row>
    <row r="225" spans="1:14" s="8" customFormat="1">
      <c r="A225" s="61"/>
      <c r="B225" s="60"/>
      <c r="C225" s="62"/>
      <c r="D225" s="62"/>
      <c r="E225" s="63"/>
      <c r="F225" s="64"/>
      <c r="G225" s="64"/>
      <c r="H225" s="64"/>
      <c r="I225" s="62"/>
      <c r="J225" s="62"/>
      <c r="K225" s="62"/>
      <c r="L225" s="64"/>
      <c r="M225" s="64"/>
      <c r="N225" s="64"/>
    </row>
    <row r="226" spans="1:14" s="8" customFormat="1">
      <c r="A226" s="61"/>
      <c r="B226" s="60"/>
      <c r="C226" s="62"/>
      <c r="D226" s="62"/>
      <c r="E226" s="63"/>
      <c r="F226" s="64"/>
      <c r="G226" s="64"/>
      <c r="H226" s="64"/>
      <c r="I226" s="62"/>
      <c r="J226" s="62"/>
      <c r="K226" s="62"/>
      <c r="L226" s="64"/>
      <c r="M226" s="64"/>
      <c r="N226" s="64"/>
    </row>
    <row r="227" spans="1:14" s="8" customFormat="1">
      <c r="A227" s="61"/>
      <c r="B227" s="60"/>
      <c r="C227" s="62"/>
      <c r="D227" s="62"/>
      <c r="E227" s="63"/>
      <c r="F227" s="64"/>
      <c r="G227" s="64"/>
      <c r="H227" s="64"/>
      <c r="I227" s="62"/>
      <c r="J227" s="62"/>
      <c r="K227" s="62"/>
      <c r="L227" s="64"/>
      <c r="M227" s="64"/>
      <c r="N227" s="64"/>
    </row>
    <row r="228" spans="1:14" s="8" customFormat="1">
      <c r="A228" s="61"/>
      <c r="B228" s="60"/>
      <c r="C228" s="62"/>
      <c r="D228" s="62"/>
      <c r="E228" s="63"/>
      <c r="F228" s="64"/>
      <c r="G228" s="64"/>
      <c r="H228" s="64"/>
      <c r="I228" s="62"/>
      <c r="J228" s="62"/>
      <c r="K228" s="62"/>
      <c r="L228" s="64"/>
      <c r="M228" s="64"/>
      <c r="N228" s="64"/>
    </row>
    <row r="229" spans="1:14" s="8" customFormat="1">
      <c r="A229" s="61"/>
      <c r="B229" s="60"/>
      <c r="C229" s="62"/>
      <c r="D229" s="62"/>
      <c r="E229" s="63"/>
      <c r="F229" s="64"/>
      <c r="G229" s="64"/>
      <c r="H229" s="64"/>
      <c r="I229" s="62"/>
      <c r="J229" s="62"/>
      <c r="K229" s="62"/>
      <c r="L229" s="64"/>
      <c r="M229" s="64"/>
      <c r="N229" s="64"/>
    </row>
    <row r="230" spans="1:14" s="8" customFormat="1">
      <c r="A230" s="61"/>
      <c r="B230" s="60"/>
      <c r="C230" s="62"/>
      <c r="D230" s="62"/>
      <c r="E230" s="63"/>
      <c r="F230" s="64"/>
      <c r="G230" s="64"/>
      <c r="H230" s="64"/>
      <c r="I230" s="62"/>
      <c r="J230" s="62"/>
      <c r="K230" s="62"/>
      <c r="L230" s="64"/>
      <c r="M230" s="64"/>
      <c r="N230" s="64"/>
    </row>
    <row r="231" spans="1:14" s="8" customFormat="1">
      <c r="A231" s="61"/>
      <c r="B231" s="60"/>
      <c r="C231" s="62"/>
      <c r="D231" s="62"/>
      <c r="E231" s="63"/>
      <c r="F231" s="64"/>
      <c r="G231" s="64"/>
      <c r="H231" s="64"/>
      <c r="I231" s="62"/>
      <c r="J231" s="62"/>
      <c r="K231" s="62"/>
      <c r="L231" s="64"/>
      <c r="M231" s="64"/>
      <c r="N231" s="64"/>
    </row>
    <row r="232" spans="1:14" s="8" customFormat="1">
      <c r="A232" s="61"/>
      <c r="B232" s="60"/>
      <c r="C232" s="62"/>
      <c r="D232" s="62"/>
      <c r="E232" s="63"/>
      <c r="F232" s="64"/>
      <c r="G232" s="64"/>
      <c r="H232" s="64"/>
      <c r="I232" s="62"/>
      <c r="J232" s="62"/>
      <c r="K232" s="62"/>
      <c r="L232" s="64"/>
      <c r="M232" s="64"/>
      <c r="N232" s="64"/>
    </row>
    <row r="233" spans="1:14" s="8" customFormat="1">
      <c r="A233" s="61"/>
      <c r="B233" s="60"/>
      <c r="C233" s="62"/>
      <c r="D233" s="62"/>
      <c r="E233" s="63"/>
      <c r="F233" s="64"/>
      <c r="G233" s="64"/>
      <c r="H233" s="64"/>
      <c r="I233" s="62"/>
      <c r="J233" s="62"/>
      <c r="K233" s="62"/>
      <c r="L233" s="64"/>
      <c r="M233" s="64"/>
      <c r="N233" s="64"/>
    </row>
    <row r="234" spans="1:14" s="8" customFormat="1">
      <c r="A234" s="61"/>
      <c r="B234" s="60"/>
      <c r="C234" s="62"/>
      <c r="D234" s="62"/>
      <c r="E234" s="63"/>
      <c r="F234" s="64"/>
      <c r="G234" s="64"/>
      <c r="H234" s="64"/>
      <c r="I234" s="62"/>
      <c r="J234" s="62"/>
      <c r="K234" s="62"/>
      <c r="L234" s="64"/>
      <c r="M234" s="64"/>
      <c r="N234" s="64"/>
    </row>
    <row r="235" spans="1:14" s="8" customFormat="1">
      <c r="A235" s="61"/>
      <c r="B235" s="60"/>
      <c r="C235" s="62"/>
      <c r="D235" s="62"/>
      <c r="E235" s="63"/>
      <c r="F235" s="64"/>
      <c r="G235" s="64"/>
      <c r="H235" s="64"/>
      <c r="I235" s="62"/>
      <c r="J235" s="62"/>
      <c r="K235" s="62"/>
      <c r="L235" s="64"/>
      <c r="M235" s="64"/>
      <c r="N235" s="64"/>
    </row>
    <row r="236" spans="1:14" s="8" customFormat="1">
      <c r="A236" s="61"/>
      <c r="B236" s="60"/>
      <c r="C236" s="62"/>
      <c r="D236" s="62"/>
      <c r="E236" s="63"/>
      <c r="F236" s="64"/>
      <c r="G236" s="64"/>
      <c r="H236" s="64"/>
      <c r="I236" s="62"/>
      <c r="J236" s="62"/>
      <c r="K236" s="62"/>
      <c r="L236" s="64"/>
      <c r="M236" s="64"/>
      <c r="N236" s="64"/>
    </row>
    <row r="237" spans="1:14" s="8" customFormat="1">
      <c r="A237" s="61"/>
      <c r="B237" s="60"/>
      <c r="C237" s="62"/>
      <c r="D237" s="62"/>
      <c r="E237" s="63"/>
      <c r="F237" s="64"/>
      <c r="G237" s="64"/>
      <c r="H237" s="64"/>
      <c r="I237" s="62"/>
      <c r="J237" s="62"/>
      <c r="K237" s="62"/>
      <c r="L237" s="64"/>
      <c r="M237" s="64"/>
      <c r="N237" s="64"/>
    </row>
    <row r="238" spans="1:14" ht="51">
      <c r="A238" s="40" t="s">
        <v>59</v>
      </c>
      <c r="B238" s="29">
        <v>40184.559027777781</v>
      </c>
      <c r="C238" s="30">
        <v>5140</v>
      </c>
      <c r="D238" s="71" t="s">
        <v>21</v>
      </c>
      <c r="E238" s="32" t="e">
        <f t="shared" ref="E238:E249" si="18">((2*ABS(D238-C238))/(D238+C238))*100</f>
        <v>#VALUE!</v>
      </c>
      <c r="F238" s="41" t="s">
        <v>22</v>
      </c>
      <c r="G238" s="33"/>
      <c r="H238" s="34"/>
      <c r="I238" s="30">
        <v>6.7</v>
      </c>
      <c r="J238" s="31">
        <v>5.8</v>
      </c>
      <c r="K238" s="35">
        <f t="shared" ref="K238:K249" si="19">ABS(I238-J238)</f>
        <v>0.90000000000000036</v>
      </c>
      <c r="L238" s="33"/>
      <c r="M238" s="33"/>
      <c r="N238" s="36"/>
    </row>
    <row r="239" spans="1:14" ht="25.5">
      <c r="A239" s="40" t="s">
        <v>59</v>
      </c>
      <c r="B239" s="29">
        <v>40226.40625</v>
      </c>
      <c r="C239" s="30">
        <v>4840</v>
      </c>
      <c r="D239" s="31">
        <v>4310</v>
      </c>
      <c r="E239" s="32">
        <f t="shared" si="18"/>
        <v>11.584699453551913</v>
      </c>
      <c r="F239" s="33"/>
      <c r="G239" s="33"/>
      <c r="H239" s="34"/>
      <c r="I239" s="30">
        <v>7.2</v>
      </c>
      <c r="J239" s="31">
        <v>5.97</v>
      </c>
      <c r="K239" s="35">
        <f t="shared" si="19"/>
        <v>1.2300000000000004</v>
      </c>
      <c r="L239" s="37" t="s">
        <v>17</v>
      </c>
      <c r="M239" s="38" t="s">
        <v>15</v>
      </c>
      <c r="N239" s="39" t="s">
        <v>18</v>
      </c>
    </row>
    <row r="240" spans="1:14" ht="25.5">
      <c r="A240" s="40" t="s">
        <v>59</v>
      </c>
      <c r="B240" s="29">
        <v>40246.28125</v>
      </c>
      <c r="C240" s="30">
        <v>4370</v>
      </c>
      <c r="D240" s="31">
        <v>3970</v>
      </c>
      <c r="E240" s="32">
        <f t="shared" si="18"/>
        <v>9.5923261390887298</v>
      </c>
      <c r="F240" s="33"/>
      <c r="G240" s="33"/>
      <c r="H240" s="34"/>
      <c r="I240" s="30">
        <v>7.3</v>
      </c>
      <c r="J240" s="31">
        <v>6.07</v>
      </c>
      <c r="K240" s="35">
        <f t="shared" si="19"/>
        <v>1.2299999999999995</v>
      </c>
      <c r="L240" s="37" t="s">
        <v>17</v>
      </c>
      <c r="M240" s="38" t="s">
        <v>15</v>
      </c>
      <c r="N240" s="39" t="s">
        <v>18</v>
      </c>
    </row>
    <row r="241" spans="1:14">
      <c r="A241" s="40" t="s">
        <v>59</v>
      </c>
      <c r="B241" s="29">
        <v>40281.61041666667</v>
      </c>
      <c r="C241" s="30">
        <v>4150</v>
      </c>
      <c r="D241" s="31">
        <v>3960</v>
      </c>
      <c r="E241" s="32">
        <f t="shared" si="18"/>
        <v>4.68557336621455</v>
      </c>
      <c r="F241" s="33"/>
      <c r="G241" s="33"/>
      <c r="H241" s="34"/>
      <c r="I241" s="30">
        <v>6.8</v>
      </c>
      <c r="J241" s="31">
        <v>6.1</v>
      </c>
      <c r="K241" s="35">
        <f t="shared" si="19"/>
        <v>0.70000000000000018</v>
      </c>
      <c r="L241" s="33"/>
      <c r="M241" s="33"/>
      <c r="N241" s="36"/>
    </row>
    <row r="242" spans="1:14">
      <c r="A242" s="40" t="s">
        <v>59</v>
      </c>
      <c r="B242" s="29">
        <v>40301.703472222223</v>
      </c>
      <c r="C242" s="30">
        <v>4340</v>
      </c>
      <c r="D242" s="31">
        <v>3676</v>
      </c>
      <c r="E242" s="32">
        <f t="shared" si="18"/>
        <v>16.56686626746507</v>
      </c>
      <c r="F242" s="33"/>
      <c r="G242" s="66"/>
      <c r="H242" s="34"/>
      <c r="I242" s="30">
        <v>7</v>
      </c>
      <c r="J242" s="31">
        <v>6.26</v>
      </c>
      <c r="K242" s="35">
        <f t="shared" si="19"/>
        <v>0.74000000000000021</v>
      </c>
      <c r="L242" s="33"/>
      <c r="M242" s="33"/>
      <c r="N242" s="36"/>
    </row>
    <row r="243" spans="1:14" ht="25.5">
      <c r="A243" s="40" t="s">
        <v>59</v>
      </c>
      <c r="B243" s="29">
        <v>40342.59097222222</v>
      </c>
      <c r="C243" s="30">
        <v>3900</v>
      </c>
      <c r="D243" s="31">
        <v>3794</v>
      </c>
      <c r="E243" s="32">
        <f t="shared" si="18"/>
        <v>2.7553938133610605</v>
      </c>
      <c r="F243" s="33"/>
      <c r="G243" s="33"/>
      <c r="H243" s="34"/>
      <c r="I243" s="30">
        <v>6.7</v>
      </c>
      <c r="J243" s="31">
        <v>8.01</v>
      </c>
      <c r="K243" s="35">
        <f t="shared" si="19"/>
        <v>1.3099999999999996</v>
      </c>
      <c r="L243" s="37" t="s">
        <v>17</v>
      </c>
      <c r="M243" s="38" t="s">
        <v>15</v>
      </c>
      <c r="N243" s="39" t="s">
        <v>18</v>
      </c>
    </row>
    <row r="244" spans="1:14">
      <c r="A244" s="40" t="s">
        <v>59</v>
      </c>
      <c r="B244" s="29">
        <v>40369.376388888886</v>
      </c>
      <c r="C244" s="30">
        <v>3840</v>
      </c>
      <c r="D244" s="31">
        <v>3587</v>
      </c>
      <c r="E244" s="32">
        <f t="shared" si="18"/>
        <v>6.8129796687760873</v>
      </c>
      <c r="F244" s="33"/>
      <c r="G244" s="33"/>
      <c r="H244" s="34"/>
      <c r="I244" s="30">
        <v>6.66</v>
      </c>
      <c r="J244" s="31">
        <v>6.11</v>
      </c>
      <c r="K244" s="35">
        <f t="shared" si="19"/>
        <v>0.54999999999999982</v>
      </c>
      <c r="L244" s="33"/>
      <c r="M244" s="33"/>
      <c r="N244" s="36"/>
    </row>
    <row r="245" spans="1:14">
      <c r="A245" s="40" t="s">
        <v>59</v>
      </c>
      <c r="B245" s="29">
        <v>40393.499305555553</v>
      </c>
      <c r="C245" s="30">
        <v>3910</v>
      </c>
      <c r="D245" s="31">
        <v>4390</v>
      </c>
      <c r="E245" s="32">
        <f t="shared" si="18"/>
        <v>11.566265060240964</v>
      </c>
      <c r="F245" s="33"/>
      <c r="G245" s="33"/>
      <c r="H245" s="34"/>
      <c r="I245" s="30">
        <v>7.01</v>
      </c>
      <c r="J245" s="31">
        <v>6.34</v>
      </c>
      <c r="K245" s="35">
        <f t="shared" si="19"/>
        <v>0.66999999999999993</v>
      </c>
      <c r="L245" s="33"/>
      <c r="M245" s="33"/>
      <c r="N245" s="36"/>
    </row>
    <row r="246" spans="1:14">
      <c r="A246" s="28" t="s">
        <v>59</v>
      </c>
      <c r="B246" s="29">
        <v>40422.449305555558</v>
      </c>
      <c r="C246" s="30">
        <v>3890</v>
      </c>
      <c r="D246" s="31">
        <v>4160</v>
      </c>
      <c r="E246" s="32">
        <f t="shared" si="18"/>
        <v>6.70807453416149</v>
      </c>
      <c r="F246" s="41"/>
      <c r="G246" s="41"/>
      <c r="H246" s="34"/>
      <c r="I246" s="30">
        <v>7.15</v>
      </c>
      <c r="J246" s="31">
        <v>6.28</v>
      </c>
      <c r="K246" s="35">
        <f t="shared" si="19"/>
        <v>0.87000000000000011</v>
      </c>
      <c r="L246" s="33"/>
      <c r="M246" s="33"/>
      <c r="N246" s="36"/>
    </row>
    <row r="247" spans="1:14" ht="38.25">
      <c r="A247" s="40" t="s">
        <v>59</v>
      </c>
      <c r="B247" s="29">
        <v>40458.575694444444</v>
      </c>
      <c r="C247" s="30">
        <v>3830</v>
      </c>
      <c r="D247" s="31">
        <v>2250</v>
      </c>
      <c r="E247" s="32">
        <f t="shared" si="18"/>
        <v>51.973684210526315</v>
      </c>
      <c r="F247" s="41" t="s">
        <v>17</v>
      </c>
      <c r="G247" s="42" t="s">
        <v>15</v>
      </c>
      <c r="H247" s="6" t="s">
        <v>152</v>
      </c>
      <c r="I247" s="30">
        <v>6.85</v>
      </c>
      <c r="J247" s="31">
        <v>6.3</v>
      </c>
      <c r="K247" s="35">
        <f t="shared" si="19"/>
        <v>0.54999999999999982</v>
      </c>
      <c r="L247" s="33"/>
      <c r="M247" s="33"/>
      <c r="N247" s="36"/>
    </row>
    <row r="248" spans="1:14">
      <c r="A248" s="40" t="s">
        <v>59</v>
      </c>
      <c r="B248" s="29">
        <v>40490.472222222219</v>
      </c>
      <c r="C248" s="30">
        <v>4000</v>
      </c>
      <c r="D248" s="31">
        <v>3304</v>
      </c>
      <c r="E248" s="32">
        <f t="shared" si="18"/>
        <v>19.058050383351588</v>
      </c>
      <c r="F248" s="41"/>
      <c r="G248" s="41"/>
      <c r="H248" s="34"/>
      <c r="I248" s="30">
        <v>6.87</v>
      </c>
      <c r="J248" s="31">
        <v>6.16</v>
      </c>
      <c r="K248" s="35">
        <f t="shared" si="19"/>
        <v>0.71</v>
      </c>
      <c r="L248" s="33"/>
      <c r="M248" s="33"/>
      <c r="N248" s="36"/>
    </row>
    <row r="249" spans="1:14" ht="51.75" thickBot="1">
      <c r="A249" s="72" t="s">
        <v>59</v>
      </c>
      <c r="B249" s="46">
        <v>40513.416666666664</v>
      </c>
      <c r="C249" s="47">
        <v>4130</v>
      </c>
      <c r="D249" s="48" t="s">
        <v>21</v>
      </c>
      <c r="E249" s="49" t="e">
        <f t="shared" si="18"/>
        <v>#VALUE!</v>
      </c>
      <c r="F249" s="73" t="s">
        <v>22</v>
      </c>
      <c r="G249" s="73"/>
      <c r="H249" s="68"/>
      <c r="I249" s="47">
        <v>6.91</v>
      </c>
      <c r="J249" s="48">
        <v>6.35</v>
      </c>
      <c r="K249" s="52">
        <f t="shared" si="19"/>
        <v>0.5600000000000005</v>
      </c>
      <c r="L249" s="50"/>
      <c r="M249" s="50"/>
      <c r="N249" s="53"/>
    </row>
    <row r="250" spans="1:14">
      <c r="A250" s="54"/>
      <c r="B250" s="55" t="s">
        <v>20</v>
      </c>
      <c r="C250" s="56"/>
      <c r="D250" s="56"/>
      <c r="E250" s="57"/>
      <c r="F250" s="58"/>
      <c r="G250" s="58"/>
      <c r="H250" s="58"/>
      <c r="I250" s="56"/>
      <c r="J250" s="56"/>
      <c r="K250" s="56"/>
      <c r="L250" s="58"/>
      <c r="M250" s="58"/>
      <c r="N250" s="58"/>
    </row>
    <row r="251" spans="1:14">
      <c r="A251" s="59"/>
      <c r="B251" s="60" t="s">
        <v>0</v>
      </c>
      <c r="C251" s="56"/>
      <c r="D251" s="56"/>
      <c r="E251" s="57"/>
      <c r="F251" s="58"/>
      <c r="G251" s="58"/>
      <c r="H251" s="58"/>
      <c r="I251" s="56"/>
      <c r="J251" s="56"/>
      <c r="K251" s="56"/>
      <c r="L251" s="58"/>
      <c r="M251" s="58"/>
      <c r="N251" s="58"/>
    </row>
    <row r="252" spans="1:14" s="8" customFormat="1">
      <c r="A252" s="61"/>
      <c r="B252" s="60"/>
      <c r="C252" s="62"/>
      <c r="D252" s="62"/>
      <c r="E252" s="63"/>
      <c r="F252" s="64"/>
      <c r="G252" s="64"/>
      <c r="H252" s="64"/>
      <c r="I252" s="62"/>
      <c r="J252" s="62"/>
      <c r="K252" s="62"/>
      <c r="L252" s="64"/>
      <c r="M252" s="64"/>
      <c r="N252" s="64"/>
    </row>
    <row r="253" spans="1:14" s="8" customFormat="1">
      <c r="A253" s="61"/>
      <c r="B253" s="60"/>
      <c r="C253" s="62"/>
      <c r="D253" s="62"/>
      <c r="E253" s="63"/>
      <c r="F253" s="64"/>
      <c r="G253" s="64"/>
      <c r="H253" s="64"/>
      <c r="I253" s="62"/>
      <c r="J253" s="62"/>
      <c r="K253" s="62"/>
      <c r="L253" s="64"/>
      <c r="M253" s="64"/>
      <c r="N253" s="64"/>
    </row>
    <row r="254" spans="1:14" s="8" customFormat="1">
      <c r="A254" s="61"/>
      <c r="B254" s="60"/>
      <c r="C254" s="62"/>
      <c r="D254" s="62"/>
      <c r="E254" s="63"/>
      <c r="F254" s="64"/>
      <c r="G254" s="64"/>
      <c r="H254" s="64"/>
      <c r="I254" s="62"/>
      <c r="J254" s="62"/>
      <c r="K254" s="62"/>
      <c r="L254" s="64"/>
      <c r="M254" s="64"/>
      <c r="N254" s="64"/>
    </row>
    <row r="255" spans="1:14" s="8" customFormat="1">
      <c r="A255" s="61"/>
      <c r="B255" s="60"/>
      <c r="C255" s="62"/>
      <c r="D255" s="62"/>
      <c r="E255" s="63"/>
      <c r="F255" s="64"/>
      <c r="G255" s="64"/>
      <c r="H255" s="64"/>
      <c r="I255" s="62"/>
      <c r="J255" s="62"/>
      <c r="K255" s="62"/>
      <c r="L255" s="64"/>
      <c r="M255" s="64"/>
      <c r="N255" s="64"/>
    </row>
    <row r="256" spans="1:14" s="8" customFormat="1">
      <c r="A256" s="61"/>
      <c r="B256" s="60"/>
      <c r="C256" s="62"/>
      <c r="D256" s="62"/>
      <c r="E256" s="63"/>
      <c r="F256" s="64"/>
      <c r="G256" s="64"/>
      <c r="H256" s="64"/>
      <c r="I256" s="62"/>
      <c r="J256" s="62"/>
      <c r="K256" s="62"/>
      <c r="L256" s="64"/>
      <c r="M256" s="64"/>
      <c r="N256" s="64"/>
    </row>
    <row r="257" spans="1:14" s="8" customFormat="1">
      <c r="A257" s="61"/>
      <c r="B257" s="60"/>
      <c r="C257" s="62"/>
      <c r="D257" s="62"/>
      <c r="E257" s="63"/>
      <c r="F257" s="64"/>
      <c r="G257" s="64"/>
      <c r="H257" s="64"/>
      <c r="I257" s="62"/>
      <c r="J257" s="62"/>
      <c r="K257" s="62"/>
      <c r="L257" s="64"/>
      <c r="M257" s="64"/>
      <c r="N257" s="64"/>
    </row>
    <row r="258" spans="1:14" s="8" customFormat="1">
      <c r="A258" s="61"/>
      <c r="B258" s="60"/>
      <c r="C258" s="62"/>
      <c r="D258" s="62"/>
      <c r="E258" s="63"/>
      <c r="F258" s="64"/>
      <c r="G258" s="64"/>
      <c r="H258" s="64"/>
      <c r="I258" s="62"/>
      <c r="J258" s="62"/>
      <c r="K258" s="62"/>
      <c r="L258" s="64"/>
      <c r="M258" s="64"/>
      <c r="N258" s="64"/>
    </row>
    <row r="259" spans="1:14" s="8" customFormat="1">
      <c r="A259" s="61"/>
      <c r="B259" s="60"/>
      <c r="C259" s="62"/>
      <c r="D259" s="62"/>
      <c r="E259" s="63"/>
      <c r="F259" s="64"/>
      <c r="G259" s="64"/>
      <c r="H259" s="64"/>
      <c r="I259" s="62"/>
      <c r="J259" s="62"/>
      <c r="K259" s="62"/>
      <c r="L259" s="64"/>
      <c r="M259" s="64"/>
      <c r="N259" s="64"/>
    </row>
    <row r="260" spans="1:14" s="8" customFormat="1">
      <c r="A260" s="61"/>
      <c r="B260" s="60"/>
      <c r="C260" s="62"/>
      <c r="D260" s="62"/>
      <c r="E260" s="63"/>
      <c r="F260" s="64"/>
      <c r="G260" s="64"/>
      <c r="H260" s="64"/>
      <c r="I260" s="62"/>
      <c r="J260" s="62"/>
      <c r="K260" s="62"/>
      <c r="L260" s="64"/>
      <c r="M260" s="64"/>
      <c r="N260" s="64"/>
    </row>
    <row r="261" spans="1:14" s="8" customFormat="1">
      <c r="A261" s="61"/>
      <c r="B261" s="60"/>
      <c r="C261" s="62"/>
      <c r="D261" s="62"/>
      <c r="E261" s="63"/>
      <c r="F261" s="64"/>
      <c r="G261" s="64"/>
      <c r="H261" s="64"/>
      <c r="I261" s="62"/>
      <c r="J261" s="62"/>
      <c r="K261" s="62"/>
      <c r="L261" s="64"/>
      <c r="M261" s="64"/>
      <c r="N261" s="64"/>
    </row>
    <row r="262" spans="1:14" s="8" customFormat="1">
      <c r="A262" s="61"/>
      <c r="B262" s="60"/>
      <c r="C262" s="62"/>
      <c r="D262" s="62"/>
      <c r="E262" s="63"/>
      <c r="F262" s="64"/>
      <c r="G262" s="64"/>
      <c r="H262" s="64"/>
      <c r="I262" s="62"/>
      <c r="J262" s="62"/>
      <c r="K262" s="62"/>
      <c r="L262" s="64"/>
      <c r="M262" s="64"/>
      <c r="N262" s="64"/>
    </row>
    <row r="263" spans="1:14" s="8" customFormat="1">
      <c r="A263" s="61"/>
      <c r="B263" s="60"/>
      <c r="C263" s="62"/>
      <c r="D263" s="62"/>
      <c r="E263" s="63"/>
      <c r="F263" s="64"/>
      <c r="G263" s="64"/>
      <c r="H263" s="64"/>
      <c r="I263" s="62"/>
      <c r="J263" s="62"/>
      <c r="K263" s="62"/>
      <c r="L263" s="64"/>
      <c r="M263" s="64"/>
      <c r="N263" s="64"/>
    </row>
    <row r="264" spans="1:14" s="8" customFormat="1">
      <c r="A264" s="61"/>
      <c r="B264" s="60"/>
      <c r="C264" s="62"/>
      <c r="D264" s="62"/>
      <c r="E264" s="63"/>
      <c r="F264" s="64"/>
      <c r="G264" s="64"/>
      <c r="H264" s="64"/>
      <c r="I264" s="62"/>
      <c r="J264" s="62"/>
      <c r="K264" s="62"/>
      <c r="L264" s="64"/>
      <c r="M264" s="64"/>
      <c r="N264" s="64"/>
    </row>
    <row r="265" spans="1:14" s="8" customFormat="1">
      <c r="A265" s="61"/>
      <c r="B265" s="60"/>
      <c r="C265" s="62"/>
      <c r="D265" s="62"/>
      <c r="E265" s="63"/>
      <c r="F265" s="64"/>
      <c r="G265" s="64"/>
      <c r="H265" s="64"/>
      <c r="I265" s="62"/>
      <c r="J265" s="62"/>
      <c r="K265" s="62"/>
      <c r="L265" s="64"/>
      <c r="M265" s="64"/>
      <c r="N265" s="64"/>
    </row>
    <row r="266" spans="1:14" s="8" customFormat="1">
      <c r="A266" s="61"/>
      <c r="B266" s="60"/>
      <c r="C266" s="62"/>
      <c r="D266" s="62"/>
      <c r="E266" s="63"/>
      <c r="F266" s="64"/>
      <c r="G266" s="64"/>
      <c r="H266" s="64"/>
      <c r="I266" s="62"/>
      <c r="J266" s="62"/>
      <c r="K266" s="62"/>
      <c r="L266" s="64"/>
      <c r="M266" s="64"/>
      <c r="N266" s="64"/>
    </row>
    <row r="267" spans="1:14" s="8" customFormat="1">
      <c r="A267" s="61"/>
      <c r="B267" s="60"/>
      <c r="C267" s="62"/>
      <c r="D267" s="62"/>
      <c r="E267" s="63"/>
      <c r="F267" s="64"/>
      <c r="G267" s="64"/>
      <c r="H267" s="64"/>
      <c r="I267" s="62"/>
      <c r="J267" s="62"/>
      <c r="K267" s="62"/>
      <c r="L267" s="64"/>
      <c r="M267" s="64"/>
      <c r="N267" s="64"/>
    </row>
    <row r="268" spans="1:14" s="8" customFormat="1">
      <c r="A268" s="61"/>
      <c r="B268" s="60"/>
      <c r="C268" s="62"/>
      <c r="D268" s="62"/>
      <c r="E268" s="63"/>
      <c r="F268" s="64"/>
      <c r="G268" s="64"/>
      <c r="H268" s="64"/>
      <c r="I268" s="62"/>
      <c r="J268" s="62"/>
      <c r="K268" s="62"/>
      <c r="L268" s="64"/>
      <c r="M268" s="64"/>
      <c r="N268" s="64"/>
    </row>
    <row r="269" spans="1:14" s="8" customFormat="1">
      <c r="A269" s="61"/>
      <c r="B269" s="60"/>
      <c r="C269" s="62"/>
      <c r="D269" s="62"/>
      <c r="E269" s="63"/>
      <c r="F269" s="64"/>
      <c r="G269" s="64"/>
      <c r="H269" s="64"/>
      <c r="I269" s="62"/>
      <c r="J269" s="62"/>
      <c r="K269" s="62"/>
      <c r="L269" s="64"/>
      <c r="M269" s="64"/>
      <c r="N269" s="64"/>
    </row>
    <row r="270" spans="1:14" s="8" customFormat="1">
      <c r="A270" s="61"/>
      <c r="B270" s="60"/>
      <c r="C270" s="62"/>
      <c r="D270" s="62"/>
      <c r="E270" s="63"/>
      <c r="F270" s="64"/>
      <c r="G270" s="64"/>
      <c r="H270" s="64"/>
      <c r="I270" s="62"/>
      <c r="J270" s="62"/>
      <c r="K270" s="62"/>
      <c r="L270" s="64"/>
      <c r="M270" s="64"/>
      <c r="N270" s="64"/>
    </row>
    <row r="271" spans="1:14" s="8" customFormat="1">
      <c r="A271" s="61"/>
      <c r="B271" s="60"/>
      <c r="C271" s="62"/>
      <c r="D271" s="62"/>
      <c r="E271" s="63"/>
      <c r="F271" s="64"/>
      <c r="G271" s="64"/>
      <c r="H271" s="64"/>
      <c r="I271" s="62"/>
      <c r="J271" s="62"/>
      <c r="K271" s="62"/>
      <c r="L271" s="64"/>
      <c r="M271" s="64"/>
      <c r="N271" s="64"/>
    </row>
    <row r="272" spans="1:14" s="8" customFormat="1">
      <c r="A272" s="61"/>
      <c r="B272" s="60"/>
      <c r="C272" s="62"/>
      <c r="D272" s="62"/>
      <c r="E272" s="63"/>
      <c r="F272" s="64"/>
      <c r="G272" s="64"/>
      <c r="H272" s="64"/>
      <c r="I272" s="62"/>
      <c r="J272" s="62"/>
      <c r="K272" s="62"/>
      <c r="L272" s="64"/>
      <c r="M272" s="64"/>
      <c r="N272" s="64"/>
    </row>
    <row r="273" spans="1:14" ht="51">
      <c r="A273" s="40" t="s">
        <v>60</v>
      </c>
      <c r="B273" s="29">
        <v>40184.558333333334</v>
      </c>
      <c r="C273" s="30">
        <v>5390</v>
      </c>
      <c r="D273" s="71" t="s">
        <v>21</v>
      </c>
      <c r="E273" s="32" t="e">
        <f t="shared" ref="E273:E293" si="20">((2*ABS(D273-C273))/(D273+C273))*100</f>
        <v>#VALUE!</v>
      </c>
      <c r="F273" s="41" t="s">
        <v>22</v>
      </c>
      <c r="G273" s="33"/>
      <c r="H273" s="34"/>
      <c r="I273" s="30">
        <v>6.7</v>
      </c>
      <c r="J273" s="31">
        <v>5.69</v>
      </c>
      <c r="K273" s="35">
        <f t="shared" ref="K273:K293" si="21">ABS(I273-J273)</f>
        <v>1.0099999999999998</v>
      </c>
      <c r="L273" s="37" t="s">
        <v>17</v>
      </c>
      <c r="M273" s="38" t="s">
        <v>15</v>
      </c>
      <c r="N273" s="39" t="s">
        <v>18</v>
      </c>
    </row>
    <row r="274" spans="1:14" ht="25.5">
      <c r="A274" s="40" t="s">
        <v>60</v>
      </c>
      <c r="B274" s="29">
        <v>40226.413194444445</v>
      </c>
      <c r="C274" s="30">
        <v>6620</v>
      </c>
      <c r="D274" s="31">
        <v>5800</v>
      </c>
      <c r="E274" s="32">
        <f t="shared" si="20"/>
        <v>13.20450885668277</v>
      </c>
      <c r="F274" s="33"/>
      <c r="G274" s="33"/>
      <c r="H274" s="34"/>
      <c r="I274" s="30">
        <v>7.2</v>
      </c>
      <c r="J274" s="31">
        <v>5.93</v>
      </c>
      <c r="K274" s="35">
        <f t="shared" si="21"/>
        <v>1.2700000000000005</v>
      </c>
      <c r="L274" s="37" t="s">
        <v>17</v>
      </c>
      <c r="M274" s="38" t="s">
        <v>15</v>
      </c>
      <c r="N274" s="39" t="s">
        <v>18</v>
      </c>
    </row>
    <row r="275" spans="1:14">
      <c r="A275" s="40" t="s">
        <v>60</v>
      </c>
      <c r="B275" s="29">
        <v>40246.288194444445</v>
      </c>
      <c r="C275" s="30">
        <v>5690</v>
      </c>
      <c r="D275" s="31">
        <v>4820</v>
      </c>
      <c r="E275" s="32">
        <f t="shared" si="20"/>
        <v>16.555661274976213</v>
      </c>
      <c r="F275" s="33"/>
      <c r="G275" s="33"/>
      <c r="H275" s="34"/>
      <c r="I275" s="30">
        <v>6.9</v>
      </c>
      <c r="J275" s="31">
        <v>6.1</v>
      </c>
      <c r="K275" s="35">
        <f t="shared" si="21"/>
        <v>0.80000000000000071</v>
      </c>
      <c r="L275" s="33"/>
      <c r="M275" s="33"/>
      <c r="N275" s="36"/>
    </row>
    <row r="276" spans="1:14">
      <c r="A276" s="40" t="s">
        <v>60</v>
      </c>
      <c r="B276" s="29">
        <v>40281.599305555559</v>
      </c>
      <c r="C276" s="30">
        <v>6210</v>
      </c>
      <c r="D276" s="31">
        <v>5860</v>
      </c>
      <c r="E276" s="32">
        <f t="shared" si="20"/>
        <v>5.7995028997514497</v>
      </c>
      <c r="F276" s="33"/>
      <c r="G276" s="33"/>
      <c r="H276" s="34"/>
      <c r="I276" s="30">
        <v>6.9</v>
      </c>
      <c r="J276" s="31">
        <v>6.17</v>
      </c>
      <c r="K276" s="35">
        <f t="shared" si="21"/>
        <v>0.73000000000000043</v>
      </c>
      <c r="L276" s="33"/>
      <c r="M276" s="33"/>
      <c r="N276" s="36"/>
    </row>
    <row r="277" spans="1:14" ht="51">
      <c r="A277" s="40" t="s">
        <v>60</v>
      </c>
      <c r="B277" s="29">
        <v>40301.70208333333</v>
      </c>
      <c r="C277" s="30">
        <v>3360</v>
      </c>
      <c r="D277" s="71" t="s">
        <v>21</v>
      </c>
      <c r="E277" s="32" t="e">
        <f t="shared" si="20"/>
        <v>#VALUE!</v>
      </c>
      <c r="F277" s="41" t="s">
        <v>22</v>
      </c>
      <c r="G277" s="33"/>
      <c r="H277" s="34"/>
      <c r="I277" s="30">
        <v>7.3</v>
      </c>
      <c r="J277" s="31">
        <v>6.24</v>
      </c>
      <c r="K277" s="35">
        <f t="shared" si="21"/>
        <v>1.0599999999999996</v>
      </c>
      <c r="L277" s="37" t="s">
        <v>17</v>
      </c>
      <c r="M277" s="38" t="s">
        <v>15</v>
      </c>
      <c r="N277" s="39" t="s">
        <v>18</v>
      </c>
    </row>
    <row r="278" spans="1:14" ht="51">
      <c r="A278" s="40" t="s">
        <v>60</v>
      </c>
      <c r="B278" s="29">
        <v>40342.584722222222</v>
      </c>
      <c r="C278" s="30">
        <v>5440</v>
      </c>
      <c r="D278" s="71" t="s">
        <v>21</v>
      </c>
      <c r="E278" s="32" t="e">
        <f t="shared" si="20"/>
        <v>#VALUE!</v>
      </c>
      <c r="F278" s="41" t="s">
        <v>22</v>
      </c>
      <c r="G278" s="33"/>
      <c r="H278" s="36"/>
      <c r="I278" s="30">
        <v>6.8</v>
      </c>
      <c r="J278" s="31">
        <v>7.77</v>
      </c>
      <c r="K278" s="35">
        <f t="shared" si="21"/>
        <v>0.96999999999999975</v>
      </c>
      <c r="L278" s="33"/>
      <c r="M278" s="33"/>
      <c r="N278" s="36"/>
    </row>
    <row r="279" spans="1:14">
      <c r="A279" s="40" t="s">
        <v>60</v>
      </c>
      <c r="B279" s="29">
        <v>40369.371527777781</v>
      </c>
      <c r="C279" s="30">
        <v>4160</v>
      </c>
      <c r="D279" s="31">
        <v>3890</v>
      </c>
      <c r="E279" s="32">
        <f t="shared" si="20"/>
        <v>6.70807453416149</v>
      </c>
      <c r="F279" s="33"/>
      <c r="G279" s="33"/>
      <c r="H279" s="34"/>
      <c r="I279" s="30">
        <v>6.45</v>
      </c>
      <c r="J279" s="31">
        <v>5.93</v>
      </c>
      <c r="K279" s="35">
        <f t="shared" si="21"/>
        <v>0.52000000000000046</v>
      </c>
      <c r="L279" s="33"/>
      <c r="M279" s="33"/>
      <c r="N279" s="36"/>
    </row>
    <row r="280" spans="1:14">
      <c r="A280" s="40" t="s">
        <v>60</v>
      </c>
      <c r="B280" s="29">
        <v>40393.492361111108</v>
      </c>
      <c r="C280" s="30">
        <v>5510</v>
      </c>
      <c r="D280" s="31">
        <v>5830</v>
      </c>
      <c r="E280" s="32">
        <f t="shared" si="20"/>
        <v>5.6437389770723101</v>
      </c>
      <c r="F280" s="33"/>
      <c r="G280" s="33"/>
      <c r="H280" s="34"/>
      <c r="I280" s="30">
        <v>6.83</v>
      </c>
      <c r="J280" s="31">
        <v>6.05</v>
      </c>
      <c r="K280" s="35">
        <f t="shared" si="21"/>
        <v>0.78000000000000025</v>
      </c>
      <c r="L280" s="33"/>
      <c r="M280" s="33"/>
      <c r="N280" s="36"/>
    </row>
    <row r="281" spans="1:14">
      <c r="A281" s="28" t="s">
        <v>60</v>
      </c>
      <c r="B281" s="29">
        <v>40422.452777777777</v>
      </c>
      <c r="C281" s="30">
        <v>4220</v>
      </c>
      <c r="D281" s="31">
        <v>4450</v>
      </c>
      <c r="E281" s="32">
        <f t="shared" si="20"/>
        <v>5.3056516724336795</v>
      </c>
      <c r="F281" s="41"/>
      <c r="G281" s="41"/>
      <c r="H281" s="34"/>
      <c r="I281" s="30">
        <v>7.02</v>
      </c>
      <c r="J281" s="31">
        <v>6.16</v>
      </c>
      <c r="K281" s="35">
        <f t="shared" si="21"/>
        <v>0.85999999999999943</v>
      </c>
      <c r="L281" s="33"/>
      <c r="M281" s="33"/>
      <c r="N281" s="36"/>
    </row>
    <row r="282" spans="1:14" ht="25.5">
      <c r="A282" s="40" t="s">
        <v>60</v>
      </c>
      <c r="B282" s="29">
        <v>40458.569444444445</v>
      </c>
      <c r="C282" s="30">
        <v>5540</v>
      </c>
      <c r="D282" s="31">
        <v>3360</v>
      </c>
      <c r="E282" s="32">
        <f t="shared" si="20"/>
        <v>48.988764044943821</v>
      </c>
      <c r="F282" s="37" t="s">
        <v>17</v>
      </c>
      <c r="G282" s="38" t="s">
        <v>15</v>
      </c>
      <c r="H282" s="39" t="s">
        <v>18</v>
      </c>
      <c r="I282" s="30">
        <v>6.97</v>
      </c>
      <c r="J282" s="31">
        <v>6.19</v>
      </c>
      <c r="K282" s="35">
        <f t="shared" si="21"/>
        <v>0.77999999999999936</v>
      </c>
      <c r="L282" s="33"/>
      <c r="M282" s="33"/>
      <c r="N282" s="36"/>
    </row>
    <row r="283" spans="1:14" ht="51">
      <c r="A283" s="40" t="s">
        <v>60</v>
      </c>
      <c r="B283" s="29">
        <v>40490.473611111112</v>
      </c>
      <c r="C283" s="30">
        <v>5520</v>
      </c>
      <c r="D283" s="31" t="s">
        <v>21</v>
      </c>
      <c r="E283" s="32" t="e">
        <f t="shared" si="20"/>
        <v>#VALUE!</v>
      </c>
      <c r="F283" s="41" t="s">
        <v>22</v>
      </c>
      <c r="G283" s="41"/>
      <c r="H283" s="34"/>
      <c r="I283" s="30">
        <v>6.75</v>
      </c>
      <c r="J283" s="75">
        <v>5.74</v>
      </c>
      <c r="K283" s="35">
        <f t="shared" si="21"/>
        <v>1.0099999999999998</v>
      </c>
      <c r="L283" s="37" t="s">
        <v>17</v>
      </c>
      <c r="M283" s="38" t="s">
        <v>15</v>
      </c>
      <c r="N283" s="39" t="s">
        <v>18</v>
      </c>
    </row>
    <row r="284" spans="1:14" ht="51">
      <c r="A284" s="28" t="s">
        <v>60</v>
      </c>
      <c r="B284" s="29">
        <v>40513.438194444447</v>
      </c>
      <c r="C284" s="30">
        <v>5440</v>
      </c>
      <c r="D284" s="31" t="s">
        <v>21</v>
      </c>
      <c r="E284" s="32" t="e">
        <f t="shared" si="20"/>
        <v>#VALUE!</v>
      </c>
      <c r="F284" s="41" t="s">
        <v>22</v>
      </c>
      <c r="G284" s="41"/>
      <c r="H284" s="34"/>
      <c r="I284" s="30">
        <v>6.6</v>
      </c>
      <c r="J284" s="31">
        <v>6.12</v>
      </c>
      <c r="K284" s="35">
        <f t="shared" si="21"/>
        <v>0.47999999999999954</v>
      </c>
      <c r="L284" s="33"/>
      <c r="M284" s="33"/>
      <c r="N284" s="36"/>
    </row>
    <row r="285" spans="1:14">
      <c r="A285" s="28" t="s">
        <v>139</v>
      </c>
      <c r="B285" s="29">
        <v>40430.654166666667</v>
      </c>
      <c r="C285" s="30">
        <v>181</v>
      </c>
      <c r="D285" s="31">
        <v>190</v>
      </c>
      <c r="E285" s="32">
        <f t="shared" si="20"/>
        <v>4.8517520215633425</v>
      </c>
      <c r="F285" s="41"/>
      <c r="G285" s="41"/>
      <c r="H285" s="34"/>
      <c r="I285" s="30">
        <v>7.55</v>
      </c>
      <c r="J285" s="31">
        <v>7.1</v>
      </c>
      <c r="K285" s="35">
        <f t="shared" si="21"/>
        <v>0.45000000000000018</v>
      </c>
      <c r="L285" s="33"/>
      <c r="M285" s="33"/>
      <c r="N285" s="36"/>
    </row>
    <row r="286" spans="1:14" ht="25.5">
      <c r="A286" s="28" t="s">
        <v>140</v>
      </c>
      <c r="B286" s="29">
        <v>40434.449305555558</v>
      </c>
      <c r="C286" s="30">
        <v>289</v>
      </c>
      <c r="D286" s="75">
        <v>187</v>
      </c>
      <c r="E286" s="32">
        <f t="shared" si="20"/>
        <v>42.857142857142854</v>
      </c>
      <c r="F286" s="37" t="s">
        <v>17</v>
      </c>
      <c r="G286" s="38" t="s">
        <v>15</v>
      </c>
      <c r="H286" s="39" t="s">
        <v>18</v>
      </c>
      <c r="I286" s="30">
        <v>7.94</v>
      </c>
      <c r="J286" s="31">
        <v>8.39</v>
      </c>
      <c r="K286" s="35">
        <f t="shared" si="21"/>
        <v>0.45000000000000018</v>
      </c>
      <c r="L286" s="33"/>
      <c r="M286" s="33"/>
      <c r="N286" s="36"/>
    </row>
    <row r="287" spans="1:14">
      <c r="A287" s="28" t="s">
        <v>141</v>
      </c>
      <c r="B287" s="29">
        <v>40430.699305555558</v>
      </c>
      <c r="C287" s="30">
        <v>795</v>
      </c>
      <c r="D287" s="31">
        <v>836</v>
      </c>
      <c r="E287" s="32">
        <f t="shared" si="20"/>
        <v>5.0275904353157568</v>
      </c>
      <c r="F287" s="41"/>
      <c r="G287" s="41"/>
      <c r="H287" s="34"/>
      <c r="I287" s="30">
        <v>7.26</v>
      </c>
      <c r="J287" s="31">
        <v>6.94</v>
      </c>
      <c r="K287" s="35">
        <f t="shared" si="21"/>
        <v>0.3199999999999994</v>
      </c>
      <c r="L287" s="33"/>
      <c r="M287" s="33"/>
      <c r="N287" s="36"/>
    </row>
    <row r="288" spans="1:14">
      <c r="A288" s="40" t="s">
        <v>61</v>
      </c>
      <c r="B288" s="29">
        <v>40336.420138888891</v>
      </c>
      <c r="C288" s="30">
        <v>356</v>
      </c>
      <c r="D288" s="31">
        <v>340</v>
      </c>
      <c r="E288" s="32">
        <f t="shared" si="20"/>
        <v>4.5977011494252871</v>
      </c>
      <c r="F288" s="33"/>
      <c r="G288" s="33"/>
      <c r="H288" s="34"/>
      <c r="I288" s="30">
        <v>8.3000000000000007</v>
      </c>
      <c r="J288" s="31">
        <v>7.61</v>
      </c>
      <c r="K288" s="35">
        <f t="shared" si="21"/>
        <v>0.69000000000000039</v>
      </c>
      <c r="L288" s="33"/>
      <c r="M288" s="33"/>
      <c r="N288" s="36"/>
    </row>
    <row r="289" spans="1:14">
      <c r="A289" s="28" t="s">
        <v>61</v>
      </c>
      <c r="B289" s="29">
        <v>40429.674305555556</v>
      </c>
      <c r="C289" s="30">
        <v>365</v>
      </c>
      <c r="D289" s="31">
        <v>337</v>
      </c>
      <c r="E289" s="32">
        <f t="shared" si="20"/>
        <v>7.9772079772079767</v>
      </c>
      <c r="F289" s="41"/>
      <c r="G289" s="41"/>
      <c r="H289" s="34"/>
      <c r="I289" s="30">
        <v>7.78</v>
      </c>
      <c r="J289" s="31">
        <v>7.36</v>
      </c>
      <c r="K289" s="35">
        <f t="shared" si="21"/>
        <v>0.41999999999999993</v>
      </c>
      <c r="L289" s="33"/>
      <c r="M289" s="33"/>
      <c r="N289" s="36"/>
    </row>
    <row r="290" spans="1:14">
      <c r="A290" s="40" t="s">
        <v>62</v>
      </c>
      <c r="B290" s="29">
        <v>40336.456944444442</v>
      </c>
      <c r="C290" s="30">
        <v>399</v>
      </c>
      <c r="D290" s="31">
        <v>390</v>
      </c>
      <c r="E290" s="32">
        <f t="shared" si="20"/>
        <v>2.2813688212927756</v>
      </c>
      <c r="F290" s="33"/>
      <c r="G290" s="33"/>
      <c r="H290" s="34"/>
      <c r="I290" s="30">
        <v>8.1999999999999993</v>
      </c>
      <c r="J290" s="31">
        <v>7.84</v>
      </c>
      <c r="K290" s="35">
        <f t="shared" si="21"/>
        <v>0.35999999999999943</v>
      </c>
      <c r="L290" s="33"/>
      <c r="M290" s="33"/>
      <c r="N290" s="36"/>
    </row>
    <row r="291" spans="1:14">
      <c r="A291" s="28" t="s">
        <v>62</v>
      </c>
      <c r="B291" s="29">
        <v>40429.698611111111</v>
      </c>
      <c r="C291" s="30">
        <v>432</v>
      </c>
      <c r="D291" s="31">
        <v>392</v>
      </c>
      <c r="E291" s="32">
        <f t="shared" si="20"/>
        <v>9.7087378640776691</v>
      </c>
      <c r="F291" s="41"/>
      <c r="G291" s="41"/>
      <c r="H291" s="34"/>
      <c r="I291" s="30">
        <v>7.9</v>
      </c>
      <c r="J291" s="31">
        <v>7.52</v>
      </c>
      <c r="K291" s="35">
        <f t="shared" si="21"/>
        <v>0.38000000000000078</v>
      </c>
      <c r="L291" s="33"/>
      <c r="M291" s="33"/>
      <c r="N291" s="36"/>
    </row>
    <row r="292" spans="1:14">
      <c r="A292" s="40" t="s">
        <v>63</v>
      </c>
      <c r="B292" s="29">
        <v>40337.604861111111</v>
      </c>
      <c r="C292" s="30">
        <v>573</v>
      </c>
      <c r="D292" s="31">
        <v>633</v>
      </c>
      <c r="E292" s="32">
        <f t="shared" si="20"/>
        <v>9.9502487562189064</v>
      </c>
      <c r="F292" s="33"/>
      <c r="G292" s="33"/>
      <c r="H292" s="34"/>
      <c r="I292" s="30">
        <v>8.1</v>
      </c>
      <c r="J292" s="31">
        <v>7.36</v>
      </c>
      <c r="K292" s="35">
        <f t="shared" si="21"/>
        <v>0.73999999999999932</v>
      </c>
      <c r="L292" s="33"/>
      <c r="M292" s="33"/>
      <c r="N292" s="36"/>
    </row>
    <row r="293" spans="1:14" ht="15.75" thickBot="1">
      <c r="A293" s="45" t="s">
        <v>63</v>
      </c>
      <c r="B293" s="46">
        <v>40429.50277777778</v>
      </c>
      <c r="C293" s="47">
        <v>517</v>
      </c>
      <c r="D293" s="48">
        <v>519</v>
      </c>
      <c r="E293" s="49">
        <f t="shared" si="20"/>
        <v>0.38610038610038611</v>
      </c>
      <c r="F293" s="73"/>
      <c r="G293" s="73"/>
      <c r="H293" s="68"/>
      <c r="I293" s="47">
        <v>7.8</v>
      </c>
      <c r="J293" s="48">
        <v>7.5</v>
      </c>
      <c r="K293" s="52">
        <f t="shared" si="21"/>
        <v>0.29999999999999982</v>
      </c>
      <c r="L293" s="50"/>
      <c r="M293" s="50"/>
      <c r="N293" s="53"/>
    </row>
    <row r="294" spans="1:14">
      <c r="A294" s="54"/>
      <c r="B294" s="55" t="s">
        <v>20</v>
      </c>
      <c r="C294" s="56"/>
      <c r="D294" s="56"/>
      <c r="E294" s="57"/>
      <c r="F294" s="58"/>
      <c r="G294" s="58"/>
      <c r="H294" s="58"/>
      <c r="I294" s="56"/>
      <c r="J294" s="56"/>
      <c r="K294" s="56"/>
      <c r="L294" s="58"/>
      <c r="M294" s="58"/>
      <c r="N294" s="58"/>
    </row>
    <row r="295" spans="1:14">
      <c r="A295" s="59"/>
      <c r="B295" s="60" t="s">
        <v>0</v>
      </c>
      <c r="C295" s="56"/>
      <c r="D295" s="56"/>
      <c r="E295" s="57"/>
      <c r="F295" s="58"/>
      <c r="G295" s="58"/>
      <c r="H295" s="58"/>
      <c r="I295" s="56"/>
      <c r="J295" s="56"/>
      <c r="K295" s="56"/>
      <c r="L295" s="58"/>
      <c r="M295" s="58"/>
      <c r="N295" s="58"/>
    </row>
    <row r="296" spans="1:14" s="8" customFormat="1">
      <c r="A296" s="61"/>
      <c r="B296" s="60"/>
      <c r="C296" s="62"/>
      <c r="D296" s="62"/>
      <c r="E296" s="63"/>
      <c r="F296" s="64"/>
      <c r="G296" s="64"/>
      <c r="H296" s="64"/>
      <c r="I296" s="62"/>
      <c r="J296" s="62"/>
      <c r="K296" s="62"/>
      <c r="L296" s="64"/>
      <c r="M296" s="64"/>
      <c r="N296" s="64"/>
    </row>
    <row r="297" spans="1:14" s="8" customFormat="1">
      <c r="A297" s="61"/>
      <c r="B297" s="60"/>
      <c r="C297" s="62"/>
      <c r="D297" s="62"/>
      <c r="E297" s="63"/>
      <c r="F297" s="64"/>
      <c r="G297" s="64"/>
      <c r="H297" s="64"/>
      <c r="I297" s="62"/>
      <c r="J297" s="62"/>
      <c r="K297" s="62"/>
      <c r="L297" s="64"/>
      <c r="M297" s="64"/>
      <c r="N297" s="64"/>
    </row>
    <row r="298" spans="1:14">
      <c r="A298" s="40" t="s">
        <v>64</v>
      </c>
      <c r="B298" s="29">
        <v>40337.627083333333</v>
      </c>
      <c r="C298" s="30">
        <v>1090</v>
      </c>
      <c r="D298" s="31">
        <v>1110</v>
      </c>
      <c r="E298" s="32">
        <f t="shared" ref="E298:E313" si="22">((2*ABS(D298-C298))/(D298+C298))*100</f>
        <v>1.8181818181818181</v>
      </c>
      <c r="F298" s="33"/>
      <c r="G298" s="33"/>
      <c r="H298" s="34"/>
      <c r="I298" s="30">
        <v>7.7</v>
      </c>
      <c r="J298" s="31">
        <v>6.94</v>
      </c>
      <c r="K298" s="35">
        <f t="shared" ref="K298:K313" si="23">ABS(I298-J298)</f>
        <v>0.75999999999999979</v>
      </c>
      <c r="L298" s="33"/>
      <c r="M298" s="33"/>
      <c r="N298" s="36"/>
    </row>
    <row r="299" spans="1:14">
      <c r="A299" s="28" t="s">
        <v>64</v>
      </c>
      <c r="B299" s="29">
        <v>40429.540972222225</v>
      </c>
      <c r="C299" s="30">
        <v>899</v>
      </c>
      <c r="D299" s="31">
        <v>801</v>
      </c>
      <c r="E299" s="32">
        <f t="shared" si="22"/>
        <v>11.529411764705882</v>
      </c>
      <c r="F299" s="41"/>
      <c r="G299" s="41"/>
      <c r="H299" s="34"/>
      <c r="I299" s="30">
        <v>7.47</v>
      </c>
      <c r="J299" s="31">
        <v>6.9</v>
      </c>
      <c r="K299" s="35">
        <f t="shared" si="23"/>
        <v>0.5699999999999994</v>
      </c>
      <c r="L299" s="33"/>
      <c r="M299" s="33"/>
      <c r="N299" s="36"/>
    </row>
    <row r="300" spans="1:14" ht="25.5">
      <c r="A300" s="40" t="s">
        <v>65</v>
      </c>
      <c r="B300" s="29">
        <v>40336.697916666664</v>
      </c>
      <c r="C300" s="30">
        <v>1700</v>
      </c>
      <c r="D300" s="31">
        <v>1807</v>
      </c>
      <c r="E300" s="32">
        <f t="shared" si="22"/>
        <v>6.1020815511833479</v>
      </c>
      <c r="F300" s="33"/>
      <c r="G300" s="33"/>
      <c r="H300" s="34"/>
      <c r="I300" s="43">
        <v>8</v>
      </c>
      <c r="J300" s="31">
        <v>6.93</v>
      </c>
      <c r="K300" s="35">
        <f t="shared" si="23"/>
        <v>1.0700000000000003</v>
      </c>
      <c r="L300" s="37" t="s">
        <v>17</v>
      </c>
      <c r="M300" s="38" t="s">
        <v>15</v>
      </c>
      <c r="N300" s="39" t="s">
        <v>18</v>
      </c>
    </row>
    <row r="301" spans="1:14">
      <c r="A301" s="28" t="s">
        <v>65</v>
      </c>
      <c r="B301" s="29">
        <v>40429.625</v>
      </c>
      <c r="C301" s="30">
        <v>1500</v>
      </c>
      <c r="D301" s="31">
        <v>1351</v>
      </c>
      <c r="E301" s="32">
        <f t="shared" si="22"/>
        <v>10.452472816555595</v>
      </c>
      <c r="F301" s="41"/>
      <c r="G301" s="41"/>
      <c r="H301" s="34"/>
      <c r="I301" s="30">
        <v>7.22</v>
      </c>
      <c r="J301" s="31">
        <v>6.92</v>
      </c>
      <c r="K301" s="35">
        <f t="shared" si="23"/>
        <v>0.29999999999999982</v>
      </c>
      <c r="L301" s="33"/>
      <c r="M301" s="33"/>
      <c r="N301" s="36"/>
    </row>
    <row r="302" spans="1:14" ht="25.5">
      <c r="A302" s="40" t="s">
        <v>66</v>
      </c>
      <c r="B302" s="29">
        <v>40336.690972222219</v>
      </c>
      <c r="C302" s="30">
        <v>1730</v>
      </c>
      <c r="D302" s="31">
        <v>1727</v>
      </c>
      <c r="E302" s="32">
        <f t="shared" si="22"/>
        <v>0.17356089094590688</v>
      </c>
      <c r="F302" s="33"/>
      <c r="G302" s="33"/>
      <c r="H302" s="34"/>
      <c r="I302" s="30">
        <v>8.1</v>
      </c>
      <c r="J302" s="31">
        <v>6.85</v>
      </c>
      <c r="K302" s="35">
        <f t="shared" si="23"/>
        <v>1.25</v>
      </c>
      <c r="L302" s="37" t="s">
        <v>17</v>
      </c>
      <c r="M302" s="38" t="s">
        <v>15</v>
      </c>
      <c r="N302" s="39" t="s">
        <v>18</v>
      </c>
    </row>
    <row r="303" spans="1:14">
      <c r="A303" s="28" t="s">
        <v>66</v>
      </c>
      <c r="B303" s="29">
        <v>40429.634027777778</v>
      </c>
      <c r="C303" s="30">
        <v>1650</v>
      </c>
      <c r="D303" s="31">
        <v>1399</v>
      </c>
      <c r="E303" s="32">
        <f t="shared" si="22"/>
        <v>16.464414562151525</v>
      </c>
      <c r="F303" s="41"/>
      <c r="G303" s="41"/>
      <c r="H303" s="34"/>
      <c r="I303" s="30">
        <v>7.45</v>
      </c>
      <c r="J303" s="31">
        <v>6.98</v>
      </c>
      <c r="K303" s="35">
        <f t="shared" si="23"/>
        <v>0.46999999999999975</v>
      </c>
      <c r="L303" s="33"/>
      <c r="M303" s="33"/>
      <c r="N303" s="36"/>
    </row>
    <row r="304" spans="1:14" ht="63.75">
      <c r="A304" s="40" t="s">
        <v>67</v>
      </c>
      <c r="B304" s="29">
        <v>40340.474305555559</v>
      </c>
      <c r="C304" s="30">
        <v>17500</v>
      </c>
      <c r="D304" s="71" t="s">
        <v>21</v>
      </c>
      <c r="E304" s="32" t="e">
        <f t="shared" si="22"/>
        <v>#VALUE!</v>
      </c>
      <c r="F304" s="41" t="s">
        <v>22</v>
      </c>
      <c r="G304" s="33"/>
      <c r="H304" s="34"/>
      <c r="I304" s="30">
        <v>3.6</v>
      </c>
      <c r="J304" s="31">
        <v>5.38</v>
      </c>
      <c r="K304" s="35">
        <f t="shared" si="23"/>
        <v>1.7799999999999998</v>
      </c>
      <c r="L304" s="41" t="s">
        <v>17</v>
      </c>
      <c r="M304" s="42" t="s">
        <v>19</v>
      </c>
      <c r="N304" s="34" t="s">
        <v>148</v>
      </c>
    </row>
    <row r="305" spans="1:14" ht="25.5">
      <c r="A305" s="28" t="s">
        <v>67</v>
      </c>
      <c r="B305" s="29">
        <v>40443.458333333336</v>
      </c>
      <c r="C305" s="30">
        <v>17900</v>
      </c>
      <c r="D305" s="31">
        <v>17530</v>
      </c>
      <c r="E305" s="32">
        <f t="shared" si="22"/>
        <v>2.0886254586508608</v>
      </c>
      <c r="F305" s="41"/>
      <c r="G305" s="41"/>
      <c r="H305" s="34"/>
      <c r="I305" s="30">
        <v>3.67</v>
      </c>
      <c r="J305" s="31">
        <v>5.05</v>
      </c>
      <c r="K305" s="35">
        <f t="shared" si="23"/>
        <v>1.38</v>
      </c>
      <c r="L305" s="37" t="s">
        <v>17</v>
      </c>
      <c r="M305" s="38" t="s">
        <v>15</v>
      </c>
      <c r="N305" s="39" t="s">
        <v>18</v>
      </c>
    </row>
    <row r="306" spans="1:14">
      <c r="A306" s="40" t="s">
        <v>68</v>
      </c>
      <c r="B306" s="29">
        <v>40340.493055555555</v>
      </c>
      <c r="C306" s="30">
        <v>2360</v>
      </c>
      <c r="D306" s="31">
        <v>2274</v>
      </c>
      <c r="E306" s="32">
        <f t="shared" si="22"/>
        <v>3.7116961588260682</v>
      </c>
      <c r="F306" s="33"/>
      <c r="G306" s="66"/>
      <c r="H306" s="34"/>
      <c r="I306" s="30">
        <v>5.9</v>
      </c>
      <c r="J306" s="31">
        <v>6.61</v>
      </c>
      <c r="K306" s="35">
        <f t="shared" si="23"/>
        <v>0.71</v>
      </c>
      <c r="L306" s="33"/>
      <c r="M306" s="33"/>
      <c r="N306" s="36"/>
    </row>
    <row r="307" spans="1:14">
      <c r="A307" s="28" t="s">
        <v>68</v>
      </c>
      <c r="B307" s="29">
        <v>40443.440972222219</v>
      </c>
      <c r="C307" s="30">
        <v>2810</v>
      </c>
      <c r="D307" s="31">
        <v>3008</v>
      </c>
      <c r="E307" s="32">
        <f t="shared" si="22"/>
        <v>6.8064627019594353</v>
      </c>
      <c r="F307" s="41"/>
      <c r="G307" s="41"/>
      <c r="H307" s="34"/>
      <c r="I307" s="30">
        <v>6.31</v>
      </c>
      <c r="J307" s="31">
        <v>6.26</v>
      </c>
      <c r="K307" s="35">
        <f t="shared" si="23"/>
        <v>4.9999999999999822E-2</v>
      </c>
      <c r="L307" s="33"/>
      <c r="M307" s="33"/>
      <c r="N307" s="36"/>
    </row>
    <row r="308" spans="1:14" ht="25.5">
      <c r="A308" s="40" t="s">
        <v>69</v>
      </c>
      <c r="B308" s="29">
        <v>40336.573611111111</v>
      </c>
      <c r="C308" s="30">
        <v>3910</v>
      </c>
      <c r="D308" s="31">
        <v>3660</v>
      </c>
      <c r="E308" s="32">
        <f t="shared" si="22"/>
        <v>6.6050198150594461</v>
      </c>
      <c r="F308" s="33"/>
      <c r="G308" s="33"/>
      <c r="H308" s="34"/>
      <c r="I308" s="30">
        <v>7.4</v>
      </c>
      <c r="J308" s="31">
        <v>6.4</v>
      </c>
      <c r="K308" s="35">
        <f t="shared" si="23"/>
        <v>1</v>
      </c>
      <c r="L308" s="37" t="s">
        <v>17</v>
      </c>
      <c r="M308" s="38" t="s">
        <v>15</v>
      </c>
      <c r="N308" s="39" t="s">
        <v>18</v>
      </c>
    </row>
    <row r="309" spans="1:14">
      <c r="A309" s="28" t="s">
        <v>69</v>
      </c>
      <c r="B309" s="29">
        <v>40430.484722222223</v>
      </c>
      <c r="C309" s="30">
        <v>3950</v>
      </c>
      <c r="D309" s="31">
        <v>4370</v>
      </c>
      <c r="E309" s="32">
        <f t="shared" si="22"/>
        <v>10.096153846153847</v>
      </c>
      <c r="F309" s="41"/>
      <c r="G309" s="41"/>
      <c r="H309" s="34"/>
      <c r="I309" s="30">
        <v>6.85</v>
      </c>
      <c r="J309" s="31">
        <v>6.27</v>
      </c>
      <c r="K309" s="35">
        <f t="shared" si="23"/>
        <v>0.58000000000000007</v>
      </c>
      <c r="L309" s="33"/>
      <c r="M309" s="33"/>
      <c r="N309" s="36"/>
    </row>
    <row r="310" spans="1:14">
      <c r="A310" s="40" t="s">
        <v>70</v>
      </c>
      <c r="B310" s="29">
        <v>40336.489583333336</v>
      </c>
      <c r="C310" s="30">
        <v>1420</v>
      </c>
      <c r="D310" s="31">
        <v>1390</v>
      </c>
      <c r="E310" s="32">
        <f t="shared" si="22"/>
        <v>2.1352313167259789</v>
      </c>
      <c r="F310" s="33"/>
      <c r="G310" s="33"/>
      <c r="H310" s="34"/>
      <c r="I310" s="30">
        <v>8</v>
      </c>
      <c r="J310" s="31">
        <v>7.18</v>
      </c>
      <c r="K310" s="35">
        <f t="shared" si="23"/>
        <v>0.82000000000000028</v>
      </c>
      <c r="L310" s="33"/>
      <c r="M310" s="33"/>
      <c r="N310" s="36"/>
    </row>
    <row r="311" spans="1:14">
      <c r="A311" s="28" t="s">
        <v>70</v>
      </c>
      <c r="B311" s="29">
        <v>40430.529861111114</v>
      </c>
      <c r="C311" s="30">
        <v>1550</v>
      </c>
      <c r="D311" s="31">
        <v>1710</v>
      </c>
      <c r="E311" s="32">
        <f t="shared" si="22"/>
        <v>9.8159509202453989</v>
      </c>
      <c r="F311" s="41"/>
      <c r="G311" s="41"/>
      <c r="H311" s="34"/>
      <c r="I311" s="30">
        <v>7.43</v>
      </c>
      <c r="J311" s="31">
        <v>7.01</v>
      </c>
      <c r="K311" s="35">
        <f t="shared" si="23"/>
        <v>0.41999999999999993</v>
      </c>
      <c r="L311" s="33"/>
      <c r="M311" s="33"/>
      <c r="N311" s="36"/>
    </row>
    <row r="312" spans="1:14">
      <c r="A312" s="40" t="s">
        <v>71</v>
      </c>
      <c r="B312" s="29">
        <v>40336.513194444444</v>
      </c>
      <c r="C312" s="30">
        <v>1270</v>
      </c>
      <c r="D312" s="31">
        <v>1270</v>
      </c>
      <c r="E312" s="32">
        <f t="shared" si="22"/>
        <v>0</v>
      </c>
      <c r="F312" s="33"/>
      <c r="G312" s="33"/>
      <c r="H312" s="34"/>
      <c r="I312" s="30">
        <v>8.1</v>
      </c>
      <c r="J312" s="31">
        <v>7.52</v>
      </c>
      <c r="K312" s="35">
        <f t="shared" si="23"/>
        <v>0.58000000000000007</v>
      </c>
      <c r="L312" s="33"/>
      <c r="M312" s="33"/>
      <c r="N312" s="36"/>
    </row>
    <row r="313" spans="1:14" ht="15.75" thickBot="1">
      <c r="A313" s="45" t="s">
        <v>71</v>
      </c>
      <c r="B313" s="46">
        <v>40430.531944444447</v>
      </c>
      <c r="C313" s="47">
        <v>1370</v>
      </c>
      <c r="D313" s="48">
        <v>1430</v>
      </c>
      <c r="E313" s="49">
        <f t="shared" si="22"/>
        <v>4.2857142857142856</v>
      </c>
      <c r="F313" s="73"/>
      <c r="G313" s="73"/>
      <c r="H313" s="68"/>
      <c r="I313" s="47">
        <v>7.83</v>
      </c>
      <c r="J313" s="48">
        <v>7.38</v>
      </c>
      <c r="K313" s="52">
        <f t="shared" si="23"/>
        <v>0.45000000000000018</v>
      </c>
      <c r="L313" s="50"/>
      <c r="M313" s="50"/>
      <c r="N313" s="53"/>
    </row>
    <row r="314" spans="1:14">
      <c r="A314" s="54"/>
      <c r="B314" s="55" t="s">
        <v>20</v>
      </c>
      <c r="C314" s="56"/>
      <c r="D314" s="56"/>
      <c r="E314" s="57"/>
      <c r="F314" s="58"/>
      <c r="G314" s="58"/>
      <c r="H314" s="58"/>
      <c r="I314" s="56"/>
      <c r="J314" s="56"/>
      <c r="K314" s="56"/>
      <c r="L314" s="58"/>
      <c r="M314" s="58"/>
      <c r="N314" s="58"/>
    </row>
    <row r="315" spans="1:14">
      <c r="A315" s="59"/>
      <c r="B315" s="60" t="s">
        <v>0</v>
      </c>
      <c r="C315" s="56"/>
      <c r="D315" s="56"/>
      <c r="E315" s="57"/>
      <c r="F315" s="58"/>
      <c r="G315" s="58"/>
      <c r="H315" s="58"/>
      <c r="I315" s="56"/>
      <c r="J315" s="56"/>
      <c r="K315" s="56"/>
      <c r="L315" s="58"/>
      <c r="M315" s="58"/>
      <c r="N315" s="58"/>
    </row>
    <row r="316" spans="1:14" s="8" customFormat="1">
      <c r="A316" s="61"/>
      <c r="B316" s="60"/>
      <c r="C316" s="62"/>
      <c r="D316" s="62"/>
      <c r="E316" s="63"/>
      <c r="F316" s="64"/>
      <c r="G316" s="64"/>
      <c r="H316" s="64"/>
      <c r="I316" s="62"/>
      <c r="J316" s="62"/>
      <c r="K316" s="62"/>
      <c r="L316" s="64"/>
      <c r="M316" s="64"/>
      <c r="N316" s="64"/>
    </row>
    <row r="317" spans="1:14" s="8" customFormat="1">
      <c r="A317" s="61"/>
      <c r="B317" s="60"/>
      <c r="C317" s="62"/>
      <c r="D317" s="62"/>
      <c r="E317" s="63"/>
      <c r="F317" s="64"/>
      <c r="G317" s="64"/>
      <c r="H317" s="64"/>
      <c r="I317" s="62"/>
      <c r="J317" s="62"/>
      <c r="K317" s="62"/>
      <c r="L317" s="64"/>
      <c r="M317" s="64"/>
      <c r="N317" s="64"/>
    </row>
    <row r="318" spans="1:14" s="8" customFormat="1">
      <c r="A318" s="61"/>
      <c r="B318" s="60"/>
      <c r="C318" s="62"/>
      <c r="D318" s="62"/>
      <c r="E318" s="63"/>
      <c r="F318" s="64"/>
      <c r="G318" s="64"/>
      <c r="H318" s="64"/>
      <c r="I318" s="62"/>
      <c r="J318" s="62"/>
      <c r="K318" s="62"/>
      <c r="L318" s="64"/>
      <c r="M318" s="64"/>
      <c r="N318" s="64"/>
    </row>
    <row r="319" spans="1:14" s="8" customFormat="1">
      <c r="A319" s="61"/>
      <c r="B319" s="60"/>
      <c r="C319" s="62"/>
      <c r="D319" s="62"/>
      <c r="E319" s="63"/>
      <c r="F319" s="64"/>
      <c r="G319" s="64"/>
      <c r="H319" s="64"/>
      <c r="I319" s="62"/>
      <c r="J319" s="62"/>
      <c r="K319" s="62"/>
      <c r="L319" s="64"/>
      <c r="M319" s="64"/>
      <c r="N319" s="64"/>
    </row>
    <row r="320" spans="1:14" s="8" customFormat="1">
      <c r="A320" s="61"/>
      <c r="B320" s="60"/>
      <c r="C320" s="62"/>
      <c r="D320" s="62"/>
      <c r="E320" s="63"/>
      <c r="F320" s="64"/>
      <c r="G320" s="64"/>
      <c r="H320" s="64"/>
      <c r="I320" s="62"/>
      <c r="J320" s="62"/>
      <c r="K320" s="62"/>
      <c r="L320" s="64"/>
      <c r="M320" s="64"/>
      <c r="N320" s="64"/>
    </row>
    <row r="321" spans="1:14" s="8" customFormat="1">
      <c r="A321" s="61"/>
      <c r="B321" s="60"/>
      <c r="C321" s="62"/>
      <c r="D321" s="62"/>
      <c r="E321" s="63"/>
      <c r="F321" s="64"/>
      <c r="G321" s="64"/>
      <c r="H321" s="64"/>
      <c r="I321" s="62"/>
      <c r="J321" s="62"/>
      <c r="K321" s="62"/>
      <c r="L321" s="64"/>
      <c r="M321" s="64"/>
      <c r="N321" s="64"/>
    </row>
    <row r="322" spans="1:14" s="8" customFormat="1">
      <c r="A322" s="61"/>
      <c r="B322" s="60"/>
      <c r="C322" s="62"/>
      <c r="D322" s="62"/>
      <c r="E322" s="63"/>
      <c r="F322" s="64"/>
      <c r="G322" s="64"/>
      <c r="H322" s="64"/>
      <c r="I322" s="62"/>
      <c r="J322" s="62"/>
      <c r="K322" s="62"/>
      <c r="L322" s="64"/>
      <c r="M322" s="64"/>
      <c r="N322" s="64"/>
    </row>
    <row r="323" spans="1:14" s="8" customFormat="1">
      <c r="A323" s="61"/>
      <c r="B323" s="60"/>
      <c r="C323" s="62"/>
      <c r="D323" s="62"/>
      <c r="E323" s="63"/>
      <c r="F323" s="64"/>
      <c r="G323" s="64"/>
      <c r="H323" s="64"/>
      <c r="I323" s="62"/>
      <c r="J323" s="62"/>
      <c r="K323" s="62"/>
      <c r="L323" s="64"/>
      <c r="M323" s="64"/>
      <c r="N323" s="64"/>
    </row>
    <row r="324" spans="1:14" s="8" customFormat="1">
      <c r="A324" s="61"/>
      <c r="B324" s="60"/>
      <c r="C324" s="62"/>
      <c r="D324" s="62"/>
      <c r="E324" s="63"/>
      <c r="F324" s="64"/>
      <c r="G324" s="64"/>
      <c r="H324" s="64"/>
      <c r="I324" s="62"/>
      <c r="J324" s="62"/>
      <c r="K324" s="62"/>
      <c r="L324" s="64"/>
      <c r="M324" s="64"/>
      <c r="N324" s="64"/>
    </row>
    <row r="325" spans="1:14" s="8" customFormat="1">
      <c r="A325" s="61"/>
      <c r="B325" s="60"/>
      <c r="C325" s="62"/>
      <c r="D325" s="62"/>
      <c r="E325" s="63"/>
      <c r="F325" s="64"/>
      <c r="G325" s="64"/>
      <c r="H325" s="64"/>
      <c r="I325" s="62"/>
      <c r="J325" s="62"/>
      <c r="K325" s="62"/>
      <c r="L325" s="64"/>
      <c r="M325" s="64"/>
      <c r="N325" s="64"/>
    </row>
    <row r="326" spans="1:14" s="8" customFormat="1">
      <c r="A326" s="61"/>
      <c r="B326" s="60"/>
      <c r="C326" s="62"/>
      <c r="D326" s="62"/>
      <c r="E326" s="63"/>
      <c r="F326" s="64"/>
      <c r="G326" s="64"/>
      <c r="H326" s="64"/>
      <c r="I326" s="62"/>
      <c r="J326" s="62"/>
      <c r="K326" s="62"/>
      <c r="L326" s="64"/>
      <c r="M326" s="64"/>
      <c r="N326" s="64"/>
    </row>
    <row r="327" spans="1:14" s="8" customFormat="1">
      <c r="A327" s="61"/>
      <c r="B327" s="60"/>
      <c r="C327" s="62"/>
      <c r="D327" s="62"/>
      <c r="E327" s="63"/>
      <c r="F327" s="64"/>
      <c r="G327" s="64"/>
      <c r="H327" s="64"/>
      <c r="I327" s="62"/>
      <c r="J327" s="62"/>
      <c r="K327" s="62"/>
      <c r="L327" s="64"/>
      <c r="M327" s="64"/>
      <c r="N327" s="64"/>
    </row>
    <row r="328" spans="1:14" s="8" customFormat="1">
      <c r="A328" s="61"/>
      <c r="B328" s="60"/>
      <c r="C328" s="62"/>
      <c r="D328" s="62"/>
      <c r="E328" s="63"/>
      <c r="F328" s="64"/>
      <c r="G328" s="64"/>
      <c r="H328" s="64"/>
      <c r="I328" s="62"/>
      <c r="J328" s="62"/>
      <c r="K328" s="62"/>
      <c r="L328" s="64"/>
      <c r="M328" s="64"/>
      <c r="N328" s="64"/>
    </row>
    <row r="329" spans="1:14" s="8" customFormat="1">
      <c r="A329" s="61"/>
      <c r="B329" s="60"/>
      <c r="C329" s="62"/>
      <c r="D329" s="62"/>
      <c r="E329" s="63"/>
      <c r="F329" s="64"/>
      <c r="G329" s="64"/>
      <c r="H329" s="64"/>
      <c r="I329" s="62"/>
      <c r="J329" s="62"/>
      <c r="K329" s="62"/>
      <c r="L329" s="64"/>
      <c r="M329" s="64"/>
      <c r="N329" s="64"/>
    </row>
    <row r="330" spans="1:14" s="8" customFormat="1">
      <c r="A330" s="61"/>
      <c r="B330" s="60"/>
      <c r="C330" s="62"/>
      <c r="D330" s="62"/>
      <c r="E330" s="63"/>
      <c r="F330" s="64"/>
      <c r="G330" s="64"/>
      <c r="H330" s="64"/>
      <c r="I330" s="62"/>
      <c r="J330" s="62"/>
      <c r="K330" s="62"/>
      <c r="L330" s="64"/>
      <c r="M330" s="64"/>
      <c r="N330" s="64"/>
    </row>
    <row r="331" spans="1:14" s="8" customFormat="1">
      <c r="A331" s="61"/>
      <c r="B331" s="60"/>
      <c r="C331" s="62"/>
      <c r="D331" s="62"/>
      <c r="E331" s="63"/>
      <c r="F331" s="64"/>
      <c r="G331" s="64"/>
      <c r="H331" s="64"/>
      <c r="I331" s="62"/>
      <c r="J331" s="62"/>
      <c r="K331" s="62"/>
      <c r="L331" s="64"/>
      <c r="M331" s="64"/>
      <c r="N331" s="64"/>
    </row>
    <row r="332" spans="1:14" s="8" customFormat="1">
      <c r="A332" s="61"/>
      <c r="B332" s="60"/>
      <c r="C332" s="62"/>
      <c r="D332" s="62"/>
      <c r="E332" s="63"/>
      <c r="F332" s="64"/>
      <c r="G332" s="64"/>
      <c r="H332" s="64"/>
      <c r="I332" s="62"/>
      <c r="J332" s="62"/>
      <c r="K332" s="62"/>
      <c r="L332" s="64"/>
      <c r="M332" s="64"/>
      <c r="N332" s="64"/>
    </row>
    <row r="333" spans="1:14" ht="51">
      <c r="A333" s="40" t="s">
        <v>72</v>
      </c>
      <c r="B333" s="29">
        <v>40303.347916666666</v>
      </c>
      <c r="C333" s="30">
        <v>5300</v>
      </c>
      <c r="D333" s="71" t="s">
        <v>21</v>
      </c>
      <c r="E333" s="32" t="e">
        <f t="shared" ref="E333:E338" si="24">((2*ABS(D333-C333))/(D333+C333))*100</f>
        <v>#VALUE!</v>
      </c>
      <c r="F333" s="41" t="s">
        <v>22</v>
      </c>
      <c r="G333" s="33"/>
      <c r="H333" s="34"/>
      <c r="I333" s="30">
        <v>6.5</v>
      </c>
      <c r="J333" s="31">
        <v>6.28</v>
      </c>
      <c r="K333" s="35">
        <f t="shared" ref="K333:K338" si="25">ABS(I333-J333)</f>
        <v>0.21999999999999975</v>
      </c>
      <c r="L333" s="33"/>
      <c r="M333" s="33"/>
      <c r="N333" s="36"/>
    </row>
    <row r="334" spans="1:14" ht="51">
      <c r="A334" s="40" t="s">
        <v>72</v>
      </c>
      <c r="B334" s="29">
        <v>40342.601388888892</v>
      </c>
      <c r="C334" s="30">
        <v>4190</v>
      </c>
      <c r="D334" s="71" t="s">
        <v>21</v>
      </c>
      <c r="E334" s="32" t="e">
        <f t="shared" si="24"/>
        <v>#VALUE!</v>
      </c>
      <c r="F334" s="41" t="s">
        <v>22</v>
      </c>
      <c r="G334" s="33"/>
      <c r="H334" s="34"/>
      <c r="I334" s="30">
        <v>6.4</v>
      </c>
      <c r="J334" s="31">
        <v>7.61</v>
      </c>
      <c r="K334" s="35">
        <f t="shared" si="25"/>
        <v>1.21</v>
      </c>
      <c r="L334" s="37" t="s">
        <v>17</v>
      </c>
      <c r="M334" s="38" t="s">
        <v>15</v>
      </c>
      <c r="N334" s="39" t="s">
        <v>18</v>
      </c>
    </row>
    <row r="335" spans="1:14" ht="51">
      <c r="A335" s="40" t="s">
        <v>72</v>
      </c>
      <c r="B335" s="29">
        <v>40369.333333333336</v>
      </c>
      <c r="C335" s="30">
        <v>4120</v>
      </c>
      <c r="D335" s="71" t="s">
        <v>21</v>
      </c>
      <c r="E335" s="32" t="e">
        <f t="shared" si="24"/>
        <v>#VALUE!</v>
      </c>
      <c r="F335" s="41" t="s">
        <v>22</v>
      </c>
      <c r="G335" s="33"/>
      <c r="H335" s="34"/>
      <c r="I335" s="30">
        <v>6.55</v>
      </c>
      <c r="J335" s="31">
        <v>6.33</v>
      </c>
      <c r="K335" s="35">
        <f t="shared" si="25"/>
        <v>0.21999999999999975</v>
      </c>
      <c r="L335" s="33"/>
      <c r="M335" s="33"/>
      <c r="N335" s="36"/>
    </row>
    <row r="336" spans="1:14" ht="51">
      <c r="A336" s="40" t="s">
        <v>72</v>
      </c>
      <c r="B336" s="29">
        <v>40393.446527777778</v>
      </c>
      <c r="C336" s="30">
        <v>4620</v>
      </c>
      <c r="D336" s="71" t="s">
        <v>21</v>
      </c>
      <c r="E336" s="32" t="e">
        <f t="shared" si="24"/>
        <v>#VALUE!</v>
      </c>
      <c r="F336" s="41" t="s">
        <v>22</v>
      </c>
      <c r="G336" s="33"/>
      <c r="H336" s="34"/>
      <c r="I336" s="30">
        <v>6.4</v>
      </c>
      <c r="J336" s="31">
        <v>6.22</v>
      </c>
      <c r="K336" s="35">
        <f t="shared" si="25"/>
        <v>0.1800000000000006</v>
      </c>
      <c r="L336" s="33"/>
      <c r="M336" s="33"/>
      <c r="N336" s="36"/>
    </row>
    <row r="337" spans="1:14" ht="51">
      <c r="A337" s="28" t="s">
        <v>72</v>
      </c>
      <c r="B337" s="29">
        <v>40422.662499999999</v>
      </c>
      <c r="C337" s="30">
        <v>5060</v>
      </c>
      <c r="D337" s="31" t="s">
        <v>21</v>
      </c>
      <c r="E337" s="32" t="e">
        <f t="shared" si="24"/>
        <v>#VALUE!</v>
      </c>
      <c r="F337" s="41" t="s">
        <v>22</v>
      </c>
      <c r="G337" s="41"/>
      <c r="H337" s="34"/>
      <c r="I337" s="30">
        <v>6.71</v>
      </c>
      <c r="J337" s="31">
        <v>6.06</v>
      </c>
      <c r="K337" s="35">
        <f t="shared" si="25"/>
        <v>0.65000000000000036</v>
      </c>
      <c r="L337" s="33"/>
      <c r="M337" s="33"/>
      <c r="N337" s="36"/>
    </row>
    <row r="338" spans="1:14" ht="51.75" thickBot="1">
      <c r="A338" s="72" t="s">
        <v>72</v>
      </c>
      <c r="B338" s="46">
        <v>40470.706250000003</v>
      </c>
      <c r="C338" s="47">
        <v>4540</v>
      </c>
      <c r="D338" s="48" t="s">
        <v>21</v>
      </c>
      <c r="E338" s="49" t="e">
        <f t="shared" si="24"/>
        <v>#VALUE!</v>
      </c>
      <c r="F338" s="73" t="s">
        <v>22</v>
      </c>
      <c r="G338" s="73"/>
      <c r="H338" s="68"/>
      <c r="I338" s="47">
        <v>6.52</v>
      </c>
      <c r="J338" s="48">
        <v>5.97</v>
      </c>
      <c r="K338" s="52">
        <f t="shared" si="25"/>
        <v>0.54999999999999982</v>
      </c>
      <c r="L338" s="50"/>
      <c r="M338" s="50"/>
      <c r="N338" s="53"/>
    </row>
    <row r="339" spans="1:14">
      <c r="A339" s="54"/>
      <c r="B339" s="55" t="s">
        <v>20</v>
      </c>
      <c r="C339" s="56"/>
      <c r="D339" s="56"/>
      <c r="E339" s="57"/>
      <c r="F339" s="58"/>
      <c r="G339" s="58"/>
      <c r="H339" s="58"/>
      <c r="I339" s="56"/>
      <c r="J339" s="56"/>
      <c r="K339" s="56"/>
      <c r="L339" s="58"/>
      <c r="M339" s="58"/>
      <c r="N339" s="58"/>
    </row>
    <row r="340" spans="1:14">
      <c r="A340" s="59"/>
      <c r="B340" s="60" t="s">
        <v>0</v>
      </c>
      <c r="C340" s="56"/>
      <c r="D340" s="56"/>
      <c r="E340" s="57"/>
      <c r="F340" s="58"/>
      <c r="G340" s="58"/>
      <c r="H340" s="58"/>
      <c r="I340" s="56"/>
      <c r="J340" s="56"/>
      <c r="K340" s="56"/>
      <c r="L340" s="58"/>
      <c r="M340" s="58"/>
      <c r="N340" s="58"/>
    </row>
    <row r="341" spans="1:14">
      <c r="A341" s="56"/>
      <c r="B341" s="76"/>
      <c r="C341" s="56"/>
      <c r="D341" s="56"/>
      <c r="E341" s="57"/>
      <c r="F341" s="58"/>
      <c r="G341" s="58"/>
      <c r="H341" s="58"/>
      <c r="I341" s="56"/>
      <c r="J341" s="56"/>
      <c r="K341" s="56"/>
      <c r="L341" s="58"/>
      <c r="M341" s="58"/>
      <c r="N341" s="58"/>
    </row>
    <row r="342" spans="1:14">
      <c r="A342" s="56"/>
      <c r="B342" s="76"/>
      <c r="C342" s="56"/>
      <c r="D342" s="56"/>
      <c r="E342" s="57"/>
      <c r="F342" s="58"/>
      <c r="G342" s="58"/>
      <c r="H342" s="58"/>
      <c r="I342" s="56"/>
      <c r="J342" s="56"/>
      <c r="K342" s="56"/>
      <c r="L342" s="58"/>
      <c r="M342" s="58"/>
      <c r="N342" s="58"/>
    </row>
    <row r="343" spans="1:14">
      <c r="A343" s="56"/>
      <c r="B343" s="76"/>
      <c r="C343" s="56"/>
      <c r="D343" s="56"/>
      <c r="E343" s="57"/>
      <c r="F343" s="58"/>
      <c r="G343" s="58"/>
      <c r="H343" s="58"/>
      <c r="I343" s="56"/>
      <c r="J343" s="56"/>
      <c r="K343" s="56"/>
      <c r="L343" s="58"/>
      <c r="M343" s="58"/>
      <c r="N343" s="58"/>
    </row>
    <row r="344" spans="1:14">
      <c r="A344" s="56"/>
      <c r="B344" s="76"/>
      <c r="C344" s="56"/>
      <c r="D344" s="56"/>
      <c r="E344" s="57"/>
      <c r="F344" s="58"/>
      <c r="G344" s="58"/>
      <c r="H344" s="58"/>
      <c r="I344" s="56"/>
      <c r="J344" s="56"/>
      <c r="K344" s="56"/>
      <c r="L344" s="58"/>
      <c r="M344" s="58"/>
      <c r="N344" s="58"/>
    </row>
    <row r="345" spans="1:14">
      <c r="A345" s="56"/>
      <c r="B345" s="76"/>
      <c r="C345" s="56"/>
      <c r="D345" s="56"/>
      <c r="E345" s="57"/>
      <c r="F345" s="58"/>
      <c r="G345" s="58"/>
      <c r="H345" s="58"/>
      <c r="I345" s="56"/>
      <c r="J345" s="56"/>
      <c r="K345" s="56"/>
      <c r="L345" s="58"/>
      <c r="M345" s="58"/>
      <c r="N345" s="58"/>
    </row>
    <row r="346" spans="1:14">
      <c r="A346" s="56"/>
      <c r="B346" s="76"/>
      <c r="C346" s="56"/>
      <c r="D346" s="56"/>
      <c r="E346" s="57"/>
      <c r="F346" s="58"/>
      <c r="G346" s="58"/>
      <c r="H346" s="58"/>
      <c r="I346" s="56"/>
      <c r="J346" s="56"/>
      <c r="K346" s="56"/>
      <c r="L346" s="58"/>
      <c r="M346" s="58"/>
      <c r="N346" s="58"/>
    </row>
    <row r="347" spans="1:14">
      <c r="A347" s="56"/>
      <c r="B347" s="76"/>
      <c r="C347" s="56"/>
      <c r="D347" s="56"/>
      <c r="E347" s="57"/>
      <c r="F347" s="58"/>
      <c r="G347" s="58"/>
      <c r="H347" s="58"/>
      <c r="I347" s="56"/>
      <c r="J347" s="56"/>
      <c r="K347" s="56"/>
      <c r="L347" s="58"/>
      <c r="M347" s="58"/>
      <c r="N347" s="58"/>
    </row>
    <row r="348" spans="1:14">
      <c r="A348" s="56"/>
      <c r="B348" s="76"/>
      <c r="C348" s="56"/>
      <c r="D348" s="56"/>
      <c r="E348" s="57"/>
      <c r="F348" s="58"/>
      <c r="G348" s="58"/>
      <c r="H348" s="58"/>
      <c r="I348" s="56"/>
      <c r="J348" s="56"/>
      <c r="K348" s="56"/>
      <c r="L348" s="58"/>
      <c r="M348" s="58"/>
      <c r="N348" s="58"/>
    </row>
    <row r="349" spans="1:14">
      <c r="A349" s="56"/>
      <c r="B349" s="76"/>
      <c r="C349" s="56"/>
      <c r="D349" s="56"/>
      <c r="E349" s="57"/>
      <c r="F349" s="58"/>
      <c r="G349" s="58"/>
      <c r="H349" s="58"/>
      <c r="I349" s="56"/>
      <c r="J349" s="56"/>
      <c r="K349" s="56"/>
      <c r="L349" s="58"/>
      <c r="M349" s="58"/>
      <c r="N349" s="58"/>
    </row>
    <row r="350" spans="1:14">
      <c r="A350" s="56"/>
      <c r="B350" s="76"/>
      <c r="C350" s="56"/>
      <c r="D350" s="56"/>
      <c r="E350" s="57"/>
      <c r="F350" s="58"/>
      <c r="G350" s="58"/>
      <c r="H350" s="58"/>
      <c r="I350" s="56"/>
      <c r="J350" s="56"/>
      <c r="K350" s="56"/>
      <c r="L350" s="58"/>
      <c r="M350" s="58"/>
      <c r="N350" s="58"/>
    </row>
    <row r="351" spans="1:14">
      <c r="A351" s="56"/>
      <c r="B351" s="76"/>
      <c r="C351" s="56"/>
      <c r="D351" s="56"/>
      <c r="E351" s="57"/>
      <c r="F351" s="58"/>
      <c r="G351" s="58"/>
      <c r="H351" s="58"/>
      <c r="I351" s="56"/>
      <c r="J351" s="56"/>
      <c r="K351" s="56"/>
      <c r="L351" s="58"/>
      <c r="M351" s="58"/>
      <c r="N351" s="58"/>
    </row>
  </sheetData>
  <sortState ref="A7:N298">
    <sortCondition ref="A7:A298"/>
    <sortCondition ref="B7:B298"/>
  </sortState>
  <conditionalFormatting sqref="E200:E217 E273:E293 E298:E313 E333:E338 E238:E249 E150:E170 E176:E194 E137:E147 E114:E121 E73:E98 E52:E69 E3:E25 E29:E45">
    <cfRule type="cellIs" dxfId="3" priority="2" operator="greaterThanOrEqual">
      <formula>50</formula>
    </cfRule>
    <cfRule type="cellIs" dxfId="2" priority="4" operator="greaterThanOrEqual">
      <formula>20</formula>
    </cfRule>
  </conditionalFormatting>
  <conditionalFormatting sqref="K238:K249 K200:K217 K273:K293 K298:K313 K333:K338 K150:K170 K176:K194 K137:K147 K114:K121 K73:K98 K52:K69 K3:K25 K29:K45">
    <cfRule type="cellIs" dxfId="1" priority="1" operator="greaterThanOrEqual">
      <formula>1.5</formula>
    </cfRule>
    <cfRule type="cellIs" dxfId="0" priority="3" operator="greaterThanOrEqual">
      <formula>1</formula>
    </cfRule>
  </conditionalFormatting>
  <dataValidations count="2">
    <dataValidation type="list" allowBlank="1" showInputMessage="1" showErrorMessage="1" sqref="M333:M338 M273:M287 M200:M211 M213:M217 M238:M240 M243:M249 M289:M293 M298:M313 G273:G279 G238:G249 G281:G283 G205:G217 G200:G203 G190:G194 G285:G293 G298:G313 G333:G338 M159:M166 M154:M157 M150:M152 M176 G157:G170 G150:G155 G176:G188 M114:M116 M68 M73:M79 M89:M90 M96:M97 M84:M86 M92:M93 M81 G114:G121 G73:G98 G69 G52:G67 M52:M66 M43 M45 G40:G43 G45 M3:M7 M30:M32 M34:M41 M24:M25 M10:M12 M17:M18 G29:G38 G3:G4 G6:G23 G137:G147 M137:M139 M119:M120 M141:M147 M178:M182 M184:M194">
      <formula1>#REF!</formula1>
    </dataValidation>
    <dataValidation type="list" allowBlank="1" showInputMessage="1" showErrorMessage="1" sqref="M288 G284 G280 G204 M212 G189 M241:M242 M167:M170 M158 G156 M153 M69 G68 M94:M95 M87:M88 M80 M82:M83 M91 M98 M67 G44 G39 M42 M44 M19:M23 G5 M13:M16 M8:M9 M29 M33 G24:G25 M121 M117:M118 M140 M183 M177">
      <formula1>$Q$3:$Q$4</formula1>
    </dataValidation>
  </dataValidations>
  <pageMargins left="0.70866141732283472" right="0.70866141732283472" top="1.05" bottom="0.74803149606299213" header="0.31496062992125984" footer="0.31496062992125984"/>
  <pageSetup paperSize="17" scale="90" orientation="landscape" r:id="rId1"/>
  <headerFooter>
    <oddHeader>&amp;L&amp;G&amp;C&amp;"Arial,Regular"&amp;18Table C-62: Rose Creek Drainage Groundwater Quality
2010 QA/QC Lab vs. Field Comparison&amp;"-,Regular"&amp;20
&amp;R&amp;G</oddHeader>
    <oddFooter>&amp;L&amp;"Arial,Regular"&amp;8&amp;Z&amp;F\&amp;A&amp;R&amp;"Arial,Regular"&amp;10Pg &amp;P of &amp;N</oddFooter>
  </headerFooter>
  <rowBreaks count="12" manualBreakCount="12">
    <brk id="28" max="16383" man="1"/>
    <brk id="51" max="16383" man="1"/>
    <brk id="72" max="16383" man="1"/>
    <brk id="113" max="16383" man="1"/>
    <brk id="136" max="16383" man="1"/>
    <brk id="149" max="16383" man="1"/>
    <brk id="175" max="16383" man="1"/>
    <brk id="199" max="16383" man="1"/>
    <brk id="237" max="16383" man="1"/>
    <brk id="272" max="16383" man="1"/>
    <brk id="297" max="16383" man="1"/>
    <brk id="332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"/>
  <sheetViews>
    <sheetView workbookViewId="0">
      <selection activeCell="C30" sqref="C30"/>
    </sheetView>
  </sheetViews>
  <sheetFormatPr defaultRowHeight="15"/>
  <sheetData>
    <row r="1" spans="1:1">
      <c r="A1" s="2" t="s">
        <v>14</v>
      </c>
    </row>
    <row r="2" spans="1:1">
      <c r="A2" s="2" t="s">
        <v>15</v>
      </c>
    </row>
    <row r="3" spans="1:1">
      <c r="A3" s="2" t="s">
        <v>16</v>
      </c>
    </row>
    <row r="4" spans="1:1">
      <c r="A4" s="2" t="s">
        <v>19</v>
      </c>
    </row>
    <row r="5" spans="1:1">
      <c r="A5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Final</vt:lpstr>
      <vt:lpstr>Refs</vt:lpstr>
      <vt:lpstr>Final!Print_Titles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kramsay</dc:creator>
  <cp:lastModifiedBy>Karen Meawasige</cp:lastModifiedBy>
  <cp:lastPrinted>2011-02-16T17:07:16Z</cp:lastPrinted>
  <dcterms:created xsi:type="dcterms:W3CDTF">2010-03-10T00:58:22Z</dcterms:created>
  <dcterms:modified xsi:type="dcterms:W3CDTF">2011-02-18T21:15:59Z</dcterms:modified>
</cp:coreProperties>
</file>