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240" windowHeight="8730" activeTab="1"/>
  </bookViews>
  <sheets>
    <sheet name="General" sheetId="1" r:id="rId1"/>
    <sheet name="Diss. Metals" sheetId="4" r:id="rId2"/>
    <sheet name="Refs" sheetId="6" r:id="rId3"/>
  </sheets>
  <definedNames>
    <definedName name="_xlnm.Print_Titles" localSheetId="1">'Diss. Metals'!$A:$C,'Diss. Metals'!$1:$2</definedName>
  </definedNames>
  <calcPr calcId="144525"/>
</workbook>
</file>

<file path=xl/calcChain.xml><?xml version="1.0" encoding="utf-8"?>
<calcChain xmlns="http://schemas.openxmlformats.org/spreadsheetml/2006/main">
  <c r="D85" i="4" l="1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W11" i="1"/>
  <c r="V11" i="1"/>
  <c r="U11" i="1"/>
  <c r="T11" i="1"/>
  <c r="S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R10" i="1"/>
  <c r="R11" i="1" s="1"/>
  <c r="W5" i="1"/>
  <c r="V5" i="1"/>
  <c r="U5" i="1"/>
  <c r="T5" i="1"/>
  <c r="S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R4" i="1"/>
  <c r="R5" i="1" s="1"/>
  <c r="AI103" i="4" l="1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W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R40" i="1"/>
  <c r="R41" i="1" s="1"/>
  <c r="W35" i="1"/>
  <c r="V35" i="1"/>
  <c r="U35" i="1"/>
  <c r="T35" i="1"/>
  <c r="S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R34" i="1"/>
  <c r="R35" i="1" s="1"/>
  <c r="W29" i="1"/>
  <c r="V29" i="1"/>
  <c r="U29" i="1"/>
  <c r="T29" i="1"/>
  <c r="S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R28" i="1"/>
  <c r="R29" i="1" s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R22" i="1"/>
  <c r="R23" i="1" s="1"/>
  <c r="W17" i="1"/>
  <c r="V17" i="1"/>
  <c r="U17" i="1"/>
  <c r="T17" i="1"/>
  <c r="S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R16" i="1"/>
  <c r="R17" i="1" s="1"/>
</calcChain>
</file>

<file path=xl/sharedStrings.xml><?xml version="1.0" encoding="utf-8"?>
<sst xmlns="http://schemas.openxmlformats.org/spreadsheetml/2006/main" count="1390" uniqueCount="122">
  <si>
    <t>Acid(pH4.5)</t>
  </si>
  <si>
    <t>Acid(pH8.3)</t>
  </si>
  <si>
    <t>Ag-d</t>
  </si>
  <si>
    <t>Al-d</t>
  </si>
  <si>
    <t>ALK</t>
  </si>
  <si>
    <t>ALKPP</t>
  </si>
  <si>
    <t>As-d</t>
  </si>
  <si>
    <t>Ba-d</t>
  </si>
  <si>
    <t>B-d</t>
  </si>
  <si>
    <t>Be-d</t>
  </si>
  <si>
    <t>Bi-d</t>
  </si>
  <si>
    <t>CaCO3</t>
  </si>
  <si>
    <t>CaCO3-d</t>
  </si>
  <si>
    <t>Ca-d</t>
  </si>
  <si>
    <t>Cd-d</t>
  </si>
  <si>
    <t>Cl-d</t>
  </si>
  <si>
    <t>CO3</t>
  </si>
  <si>
    <t>Co-d</t>
  </si>
  <si>
    <t>Colour</t>
  </si>
  <si>
    <t>COND</t>
  </si>
  <si>
    <t>Cr-d</t>
  </si>
  <si>
    <t>Cu-d</t>
  </si>
  <si>
    <t>DOC</t>
  </si>
  <si>
    <t>Fe-d</t>
  </si>
  <si>
    <t>HCO3</t>
  </si>
  <si>
    <t>K-d</t>
  </si>
  <si>
    <t>Li-d</t>
  </si>
  <si>
    <t>Mg-d</t>
  </si>
  <si>
    <t>Mn-d</t>
  </si>
  <si>
    <t>Mo-d</t>
  </si>
  <si>
    <t>Na-d</t>
  </si>
  <si>
    <t>NH3</t>
  </si>
  <si>
    <t>Ni-d</t>
  </si>
  <si>
    <t>OH</t>
  </si>
  <si>
    <t>Pb-d</t>
  </si>
  <si>
    <t>pH</t>
  </si>
  <si>
    <t>Sb-d</t>
  </si>
  <si>
    <t>Se-d</t>
  </si>
  <si>
    <t>Si-d</t>
  </si>
  <si>
    <t>Sn-d</t>
  </si>
  <si>
    <t>SO4-d</t>
  </si>
  <si>
    <t>Sr-d</t>
  </si>
  <si>
    <t>TDS</t>
  </si>
  <si>
    <t>Ti-d</t>
  </si>
  <si>
    <t>Tl-d</t>
  </si>
  <si>
    <t>TOC</t>
  </si>
  <si>
    <t>TSS</t>
  </si>
  <si>
    <t>TURB</t>
  </si>
  <si>
    <t>U-d</t>
  </si>
  <si>
    <t>V-d</t>
  </si>
  <si>
    <t>Zn-d</t>
  </si>
  <si>
    <t>Zr-d</t>
  </si>
  <si>
    <t>Station</t>
  </si>
  <si>
    <t>Date</t>
  </si>
  <si>
    <t>Sample Type</t>
  </si>
  <si>
    <t>mg/L</t>
  </si>
  <si>
    <t>µg/L</t>
  </si>
  <si>
    <t>TCU</t>
  </si>
  <si>
    <t>µmho/cm</t>
  </si>
  <si>
    <t>NTU</t>
  </si>
  <si>
    <t>FIELD BLANK</t>
  </si>
  <si>
    <t>&lt;0.005</t>
  </si>
  <si>
    <t>&lt;0.5</t>
  </si>
  <si>
    <t>&lt;0.02</t>
  </si>
  <si>
    <t>&lt;0.01</t>
  </si>
  <si>
    <t>&lt;0.05</t>
  </si>
  <si>
    <t>&lt;1.0</t>
  </si>
  <si>
    <t>&lt;0.1</t>
  </si>
  <si>
    <t>&lt;0.0005</t>
  </si>
  <si>
    <t>&lt;0.04</t>
  </si>
  <si>
    <t>&lt;10.0</t>
  </si>
  <si>
    <t>&lt;0.002</t>
  </si>
  <si>
    <t>&lt;0.2</t>
  </si>
  <si>
    <t>Comments</t>
  </si>
  <si>
    <t>Change Value</t>
  </si>
  <si>
    <t>Action</t>
  </si>
  <si>
    <t>Let Value Stand</t>
  </si>
  <si>
    <t>Result</t>
  </si>
  <si>
    <t>Remove Value</t>
  </si>
  <si>
    <t>Deionized Water</t>
  </si>
  <si>
    <t>&lt;4.0</t>
  </si>
  <si>
    <t>&lt;50</t>
  </si>
  <si>
    <t>&lt;1</t>
  </si>
  <si>
    <t>&lt;100</t>
  </si>
  <si>
    <t>Times greater than DI water</t>
  </si>
  <si>
    <t>High blank value remains.</t>
  </si>
  <si>
    <t>Request Retest</t>
  </si>
  <si>
    <t>Blank value remains.</t>
  </si>
  <si>
    <t>&lt;5</t>
  </si>
  <si>
    <t>&lt;3</t>
  </si>
  <si>
    <t>Blank value &lt; PQL</t>
  </si>
  <si>
    <t>Blank value is a detection limit higher than that of DI water</t>
  </si>
  <si>
    <t>Blank value &gt; PQL and &lt; retest limit</t>
  </si>
  <si>
    <t>Retest performed, see results below.</t>
  </si>
  <si>
    <t>P03-06-3</t>
  </si>
  <si>
    <t>SRK08-SP7B</t>
  </si>
  <si>
    <t>X26</t>
  </si>
  <si>
    <t>P01-01A</t>
  </si>
  <si>
    <t>X16B</t>
  </si>
  <si>
    <t>X24-96D</t>
  </si>
  <si>
    <t xml:space="preserve">Blank concentration &gt; PQL and correctly entered into emLine. </t>
  </si>
  <si>
    <t xml:space="preserve">High blank value remains. </t>
  </si>
  <si>
    <t xml:space="preserve">New blank value entered into emLine. </t>
  </si>
  <si>
    <t>Blank concentration not &gt; PQL (detection limit for field blank higher than that used for DI water). Therefore, comparison not valid in this case.</t>
  </si>
  <si>
    <t>Retest for June 14 P03-06-3 blank. Blank concentration &gt; PQL and correctly entered into emLine.</t>
  </si>
  <si>
    <t>Blank concentration equal to PQL (detection limit for field blank higher than that used for DI water) and correctly entered into emLine.</t>
  </si>
  <si>
    <t>Blank value correctly entered into emLine. However concentration not &gt; PQL (detection limit for field blank higher than that used for DI water). Therefore, comparison not valid in this case.</t>
  </si>
  <si>
    <t>SRK08-SP7B Retest</t>
  </si>
  <si>
    <t>Retest for July 25 SRK08-SP7B blank. Blank value correctly entered into emLine. However concentration not &gt; PQL (detection limit for field blank higher than that used for DI water). Therefore, comparison not valid in this case.</t>
  </si>
  <si>
    <t>Blank value correctly entered into emLine. However, blank concentration not &gt; PQL (detection limit for field blank higher than that used for DI water). Therefore, comparison not valid in this case.</t>
  </si>
  <si>
    <t>P01-01A Retest</t>
  </si>
  <si>
    <t>X24-96D Retest</t>
  </si>
  <si>
    <t>X16B Retest</t>
  </si>
  <si>
    <t>P03-06-3 Retest</t>
  </si>
  <si>
    <t>Retest for September X24-96D blank. Blank concentration &gt; PQL and correctly entered into emLine.</t>
  </si>
  <si>
    <t>Retest for September 8 P01-01A blank. Blank concentration &gt; PQL and correctly entered into emLine.</t>
  </si>
  <si>
    <t>Retest for September 8 X16B blank. Blank concentration &gt; PQL and correctly entered into emLine.</t>
  </si>
  <si>
    <t>X26 Retest</t>
  </si>
  <si>
    <t>Retest for September 1 X26 field blank. Blank value correctly entered into emLine. However concentration not &gt; PQL (detection limit for field blank higher than that used for DI water). Therefore, comparison not valid in this case.</t>
  </si>
  <si>
    <t>SRK08-SP7A</t>
  </si>
  <si>
    <t>Blank value &gt; retest limit (20X DI Water Detection Limit)</t>
  </si>
  <si>
    <t>Blank value &gt; retest limit (20X DI Water Detection Limit, or &gt;1 pH unit difference from DI Water)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</si>
</sst>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3">
    <xf numFmtId="0" fontId="0" fillId="0" borderId="0" xfId="0"/>
    <xf numFmtId="0" fontId="4" fillId="0" borderId="17" xfId="1" applyFont="1" applyBorder="1"/>
    <xf numFmtId="0" fontId="4" fillId="0" borderId="13" xfId="1" applyFont="1" applyBorder="1"/>
    <xf numFmtId="0" fontId="0" fillId="0" borderId="0" xfId="0"/>
    <xf numFmtId="0" fontId="0" fillId="0" borderId="0" xfId="0" applyFill="1"/>
    <xf numFmtId="0" fontId="1" fillId="0" borderId="0" xfId="0" applyFont="1"/>
    <xf numFmtId="2" fontId="4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left" vertical="center" wrapText="1"/>
    </xf>
    <xf numFmtId="2" fontId="4" fillId="0" borderId="14" xfId="0" applyNumberFormat="1" applyFont="1" applyFill="1" applyBorder="1" applyAlignment="1">
      <alignment horizontal="center"/>
    </xf>
    <xf numFmtId="0" fontId="3" fillId="0" borderId="12" xfId="1" applyFont="1" applyBorder="1"/>
    <xf numFmtId="0" fontId="3" fillId="0" borderId="6" xfId="1" applyFont="1" applyBorder="1"/>
    <xf numFmtId="0" fontId="3" fillId="0" borderId="15" xfId="1" applyFont="1" applyBorder="1"/>
    <xf numFmtId="164" fontId="3" fillId="0" borderId="7" xfId="1" applyNumberFormat="1" applyFont="1" applyBorder="1" applyAlignment="1">
      <alignment horizontal="right"/>
    </xf>
    <xf numFmtId="1" fontId="3" fillId="0" borderId="7" xfId="1" applyNumberFormat="1" applyFont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15" xfId="1" applyFont="1" applyBorder="1" applyAlignment="1">
      <alignment horizontal="right"/>
    </xf>
    <xf numFmtId="1" fontId="3" fillId="0" borderId="17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2" fontId="3" fillId="0" borderId="7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2" fontId="3" fillId="0" borderId="13" xfId="1" applyNumberFormat="1" applyFont="1" applyBorder="1" applyAlignment="1">
      <alignment horizontal="right"/>
    </xf>
    <xf numFmtId="14" fontId="4" fillId="0" borderId="7" xfId="1" applyNumberFormat="1" applyFont="1" applyBorder="1"/>
    <xf numFmtId="2" fontId="3" fillId="0" borderId="9" xfId="0" applyNumberFormat="1" applyFont="1" applyFill="1" applyBorder="1" applyAlignment="1">
      <alignment horizontal="center"/>
    </xf>
    <xf numFmtId="0" fontId="3" fillId="0" borderId="12" xfId="1" applyFont="1" applyBorder="1" applyAlignment="1">
      <alignment horizontal="right"/>
    </xf>
    <xf numFmtId="2" fontId="3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2" fontId="0" fillId="0" borderId="0" xfId="0" applyNumberFormat="1"/>
    <xf numFmtId="0" fontId="3" fillId="0" borderId="6" xfId="1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0" borderId="0" xfId="0" applyFont="1" applyFill="1"/>
    <xf numFmtId="2" fontId="3" fillId="0" borderId="11" xfId="0" applyNumberFormat="1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wrapText="1"/>
    </xf>
    <xf numFmtId="2" fontId="3" fillId="0" borderId="8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/>
    <xf numFmtId="2" fontId="5" fillId="0" borderId="8" xfId="0" applyNumberFormat="1" applyFont="1" applyFill="1" applyBorder="1"/>
    <xf numFmtId="0" fontId="5" fillId="0" borderId="16" xfId="0" applyFont="1" applyFill="1" applyBorder="1"/>
    <xf numFmtId="0" fontId="6" fillId="0" borderId="0" xfId="0" applyFont="1" applyFill="1"/>
    <xf numFmtId="0" fontId="6" fillId="0" borderId="0" xfId="0" applyFont="1"/>
    <xf numFmtId="0" fontId="3" fillId="0" borderId="15" xfId="1" applyFont="1" applyFill="1" applyBorder="1"/>
    <xf numFmtId="0" fontId="0" fillId="0" borderId="0" xfId="0" applyFill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wrapText="1"/>
    </xf>
    <xf numFmtId="2" fontId="2" fillId="0" borderId="8" xfId="0" applyNumberFormat="1" applyFont="1" applyFill="1" applyBorder="1" applyAlignment="1">
      <alignment horizontal="center"/>
    </xf>
    <xf numFmtId="165" fontId="2" fillId="0" borderId="7" xfId="1" applyNumberFormat="1" applyFont="1" applyBorder="1" applyAlignment="1">
      <alignment horizontal="right"/>
    </xf>
    <xf numFmtId="2" fontId="2" fillId="0" borderId="11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/>
    <xf numFmtId="0" fontId="0" fillId="4" borderId="0" xfId="0" applyFill="1"/>
    <xf numFmtId="0" fontId="0" fillId="2" borderId="0" xfId="0" applyFill="1"/>
    <xf numFmtId="0" fontId="0" fillId="3" borderId="0" xfId="0" applyFill="1"/>
    <xf numFmtId="0" fontId="2" fillId="0" borderId="14" xfId="1" applyFont="1" applyFill="1" applyBorder="1"/>
    <xf numFmtId="1" fontId="2" fillId="0" borderId="17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2" fontId="2" fillId="0" borderId="7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2" fontId="2" fillId="0" borderId="6" xfId="1" applyNumberFormat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12" xfId="1" applyFont="1" applyBorder="1"/>
    <xf numFmtId="0" fontId="2" fillId="0" borderId="6" xfId="1" applyFont="1" applyBorder="1"/>
    <xf numFmtId="2" fontId="2" fillId="0" borderId="6" xfId="1" applyNumberFormat="1" applyFont="1" applyBorder="1"/>
    <xf numFmtId="0" fontId="2" fillId="0" borderId="15" xfId="1" applyFont="1" applyBorder="1"/>
    <xf numFmtId="0" fontId="7" fillId="0" borderId="3" xfId="0" applyFont="1" applyFill="1" applyBorder="1" applyAlignment="1">
      <alignment horizontal="left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0" fontId="7" fillId="0" borderId="8" xfId="0" applyFont="1" applyFill="1" applyBorder="1"/>
    <xf numFmtId="2" fontId="7" fillId="0" borderId="8" xfId="0" applyNumberFormat="1" applyFont="1" applyFill="1" applyBorder="1"/>
    <xf numFmtId="0" fontId="7" fillId="0" borderId="16" xfId="0" applyFont="1" applyFill="1" applyBorder="1"/>
    <xf numFmtId="166" fontId="2" fillId="0" borderId="7" xfId="1" applyNumberFormat="1" applyFont="1" applyBorder="1" applyAlignment="1">
      <alignment horizontal="right"/>
    </xf>
    <xf numFmtId="0" fontId="7" fillId="0" borderId="25" xfId="0" applyFont="1" applyFill="1" applyBorder="1"/>
    <xf numFmtId="0" fontId="2" fillId="0" borderId="15" xfId="1" applyFont="1" applyFill="1" applyBorder="1"/>
    <xf numFmtId="0" fontId="5" fillId="0" borderId="25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0" fillId="0" borderId="24" xfId="0" applyBorder="1"/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3" fillId="0" borderId="24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left" wrapText="1"/>
    </xf>
    <xf numFmtId="2" fontId="3" fillId="0" borderId="24" xfId="0" applyNumberFormat="1" applyFont="1" applyFill="1" applyBorder="1" applyAlignment="1">
      <alignment horizontal="left" vertical="center" wrapText="1"/>
    </xf>
    <xf numFmtId="2" fontId="3" fillId="0" borderId="24" xfId="0" applyNumberFormat="1" applyFont="1" applyFill="1" applyBorder="1" applyAlignment="1">
      <alignment horizontal="right"/>
    </xf>
    <xf numFmtId="0" fontId="5" fillId="0" borderId="24" xfId="0" applyFont="1" applyFill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7" xfId="1" applyFont="1" applyBorder="1"/>
    <xf numFmtId="0" fontId="4" fillId="0" borderId="28" xfId="1" applyFont="1" applyBorder="1"/>
    <xf numFmtId="2" fontId="4" fillId="0" borderId="22" xfId="1" applyNumberFormat="1" applyFont="1" applyBorder="1" applyAlignment="1">
      <alignment horizontal="center"/>
    </xf>
    <xf numFmtId="2" fontId="3" fillId="0" borderId="29" xfId="0" applyNumberFormat="1" applyFont="1" applyFill="1" applyBorder="1" applyAlignment="1">
      <alignment horizontal="center"/>
    </xf>
    <xf numFmtId="2" fontId="5" fillId="0" borderId="24" xfId="0" applyNumberFormat="1" applyFont="1" applyFill="1" applyBorder="1"/>
    <xf numFmtId="0" fontId="4" fillId="0" borderId="30" xfId="1" applyFont="1" applyBorder="1"/>
    <xf numFmtId="0" fontId="4" fillId="0" borderId="31" xfId="1" applyFont="1" applyBorder="1"/>
    <xf numFmtId="0" fontId="4" fillId="0" borderId="32" xfId="1" applyFont="1" applyBorder="1"/>
    <xf numFmtId="0" fontId="4" fillId="0" borderId="33" xfId="1" applyFont="1" applyBorder="1"/>
    <xf numFmtId="14" fontId="4" fillId="0" borderId="6" xfId="1" applyNumberFormat="1" applyFont="1" applyBorder="1"/>
    <xf numFmtId="0" fontId="4" fillId="0" borderId="15" xfId="1" applyFont="1" applyBorder="1"/>
    <xf numFmtId="165" fontId="3" fillId="0" borderId="6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2" fontId="3" fillId="0" borderId="15" xfId="1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2" fontId="2" fillId="0" borderId="24" xfId="0" applyNumberFormat="1" applyFont="1" applyFill="1" applyBorder="1" applyAlignment="1">
      <alignment horizontal="left" wrapText="1"/>
    </xf>
    <xf numFmtId="2" fontId="2" fillId="0" borderId="24" xfId="0" applyNumberFormat="1" applyFont="1" applyFill="1" applyBorder="1" applyAlignment="1">
      <alignment horizontal="right"/>
    </xf>
    <xf numFmtId="0" fontId="7" fillId="0" borderId="24" xfId="0" applyFont="1" applyFill="1" applyBorder="1"/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21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17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0" xfId="1" applyFont="1" applyBorder="1" applyAlignment="1">
      <alignment horizontal="center"/>
    </xf>
  </cellXfs>
  <cellStyles count="107">
    <cellStyle name="Normal" xfId="0" builtinId="0"/>
    <cellStyle name="Normal 10" xfId="13"/>
    <cellStyle name="Normal 10 2" xfId="83"/>
    <cellStyle name="Normal 10 3" xfId="48"/>
    <cellStyle name="Normal 11" xfId="14"/>
    <cellStyle name="Normal 11 2" xfId="84"/>
    <cellStyle name="Normal 11 3" xfId="49"/>
    <cellStyle name="Normal 12" xfId="15"/>
    <cellStyle name="Normal 12 2" xfId="85"/>
    <cellStyle name="Normal 12 3" xfId="50"/>
    <cellStyle name="Normal 13" xfId="16"/>
    <cellStyle name="Normal 13 2" xfId="86"/>
    <cellStyle name="Normal 13 3" xfId="51"/>
    <cellStyle name="Normal 14" xfId="17"/>
    <cellStyle name="Normal 14 2" xfId="87"/>
    <cellStyle name="Normal 14 3" xfId="52"/>
    <cellStyle name="Normal 15" xfId="18"/>
    <cellStyle name="Normal 15 2" xfId="88"/>
    <cellStyle name="Normal 15 3" xfId="53"/>
    <cellStyle name="Normal 16" xfId="19"/>
    <cellStyle name="Normal 16 2" xfId="89"/>
    <cellStyle name="Normal 16 3" xfId="54"/>
    <cellStyle name="Normal 17" xfId="20"/>
    <cellStyle name="Normal 17 2" xfId="90"/>
    <cellStyle name="Normal 17 3" xfId="55"/>
    <cellStyle name="Normal 18" xfId="21"/>
    <cellStyle name="Normal 18 2" xfId="91"/>
    <cellStyle name="Normal 18 3" xfId="56"/>
    <cellStyle name="Normal 19" xfId="22"/>
    <cellStyle name="Normal 19 2" xfId="92"/>
    <cellStyle name="Normal 19 3" xfId="57"/>
    <cellStyle name="Normal 2" xfId="1"/>
    <cellStyle name="Normal 2 2" xfId="2"/>
    <cellStyle name="Normal 2 2 2" xfId="72"/>
    <cellStyle name="Normal 2 2 3" xfId="37"/>
    <cellStyle name="Normal 20" xfId="23"/>
    <cellStyle name="Normal 20 2" xfId="93"/>
    <cellStyle name="Normal 20 3" xfId="58"/>
    <cellStyle name="Normal 21" xfId="24"/>
    <cellStyle name="Normal 21 2" xfId="94"/>
    <cellStyle name="Normal 21 3" xfId="59"/>
    <cellStyle name="Normal 22" xfId="25"/>
    <cellStyle name="Normal 22 2" xfId="95"/>
    <cellStyle name="Normal 22 3" xfId="60"/>
    <cellStyle name="Normal 23" xfId="26"/>
    <cellStyle name="Normal 23 2" xfId="96"/>
    <cellStyle name="Normal 23 3" xfId="61"/>
    <cellStyle name="Normal 24" xfId="27"/>
    <cellStyle name="Normal 24 2" xfId="97"/>
    <cellStyle name="Normal 24 3" xfId="62"/>
    <cellStyle name="Normal 25" xfId="28"/>
    <cellStyle name="Normal 25 2" xfId="98"/>
    <cellStyle name="Normal 25 3" xfId="63"/>
    <cellStyle name="Normal 26" xfId="29"/>
    <cellStyle name="Normal 26 2" xfId="99"/>
    <cellStyle name="Normal 26 3" xfId="64"/>
    <cellStyle name="Normal 27" xfId="30"/>
    <cellStyle name="Normal 27 2" xfId="100"/>
    <cellStyle name="Normal 27 3" xfId="65"/>
    <cellStyle name="Normal 28" xfId="31"/>
    <cellStyle name="Normal 28 2" xfId="101"/>
    <cellStyle name="Normal 28 3" xfId="66"/>
    <cellStyle name="Normal 3" xfId="3"/>
    <cellStyle name="Normal 3 2" xfId="8"/>
    <cellStyle name="Normal 3 2 2" xfId="78"/>
    <cellStyle name="Normal 3 2 3" xfId="43"/>
    <cellStyle name="Normal 3 3" xfId="73"/>
    <cellStyle name="Normal 3 4" xfId="38"/>
    <cellStyle name="Normal 30" xfId="32"/>
    <cellStyle name="Normal 30 2" xfId="102"/>
    <cellStyle name="Normal 30 3" xfId="67"/>
    <cellStyle name="Normal 31" xfId="33"/>
    <cellStyle name="Normal 31 2" xfId="103"/>
    <cellStyle name="Normal 31 3" xfId="68"/>
    <cellStyle name="Normal 32" xfId="34"/>
    <cellStyle name="Normal 32 2" xfId="104"/>
    <cellStyle name="Normal 32 3" xfId="69"/>
    <cellStyle name="Normal 33" xfId="35"/>
    <cellStyle name="Normal 33 2" xfId="105"/>
    <cellStyle name="Normal 33 3" xfId="70"/>
    <cellStyle name="Normal 34" xfId="36"/>
    <cellStyle name="Normal 34 2" xfId="106"/>
    <cellStyle name="Normal 34 3" xfId="71"/>
    <cellStyle name="Normal 4" xfId="4"/>
    <cellStyle name="Normal 4 2" xfId="9"/>
    <cellStyle name="Normal 4 2 2" xfId="79"/>
    <cellStyle name="Normal 4 2 3" xfId="44"/>
    <cellStyle name="Normal 4 3" xfId="74"/>
    <cellStyle name="Normal 4 4" xfId="39"/>
    <cellStyle name="Normal 5" xfId="5"/>
    <cellStyle name="Normal 5 2" xfId="10"/>
    <cellStyle name="Normal 5 2 2" xfId="80"/>
    <cellStyle name="Normal 5 2 3" xfId="45"/>
    <cellStyle name="Normal 5 3" xfId="75"/>
    <cellStyle name="Normal 5 4" xfId="40"/>
    <cellStyle name="Normal 6" xfId="6"/>
    <cellStyle name="Normal 6 2" xfId="11"/>
    <cellStyle name="Normal 6 2 2" xfId="81"/>
    <cellStyle name="Normal 6 2 3" xfId="46"/>
    <cellStyle name="Normal 6 3" xfId="76"/>
    <cellStyle name="Normal 6 4" xfId="41"/>
    <cellStyle name="Normal 7 2" xfId="12"/>
    <cellStyle name="Normal 7 2 2" xfId="82"/>
    <cellStyle name="Normal 7 2 3" xfId="47"/>
    <cellStyle name="Normal 9" xfId="7"/>
    <cellStyle name="Normal 9 2" xfId="77"/>
    <cellStyle name="Normal 9 3" xfId="42"/>
  </cellStyles>
  <dxfs count="5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AG48"/>
  <sheetViews>
    <sheetView view="pageLayout" zoomScaleNormal="60" workbookViewId="0">
      <selection activeCell="A2" sqref="A2"/>
    </sheetView>
  </sheetViews>
  <sheetFormatPr defaultRowHeight="15" x14ac:dyDescent="0.25"/>
  <cols>
    <col min="1" max="1" width="15" customWidth="1"/>
    <col min="2" max="2" width="10.140625" bestFit="1" customWidth="1"/>
    <col min="3" max="3" width="13.28515625" bestFit="1" customWidth="1"/>
    <col min="4" max="4" width="11.140625" bestFit="1" customWidth="1"/>
    <col min="5" max="5" width="33.140625" customWidth="1"/>
    <col min="6" max="6" width="5.5703125" bestFit="1" customWidth="1"/>
    <col min="7" max="7" width="7.28515625" bestFit="1" customWidth="1"/>
    <col min="8" max="8" width="7.42578125" customWidth="1"/>
    <col min="9" max="9" width="8.85546875" bestFit="1" customWidth="1"/>
    <col min="10" max="11" width="5.5703125" bestFit="1" customWidth="1"/>
    <col min="12" max="12" width="7" bestFit="1" customWidth="1"/>
    <col min="13" max="13" width="38.28515625" customWidth="1"/>
    <col min="14" max="14" width="5.5703125" bestFit="1" customWidth="1"/>
    <col min="15" max="15" width="6" bestFit="1" customWidth="1"/>
    <col min="16" max="16" width="6.7109375" bestFit="1" customWidth="1"/>
    <col min="17" max="17" width="5.5703125" bestFit="1" customWidth="1"/>
    <col min="18" max="18" width="7.140625" style="28" bestFit="1" customWidth="1"/>
    <col min="19" max="19" width="6.42578125" bestFit="1" customWidth="1"/>
    <col min="20" max="20" width="5.7109375" bestFit="1" customWidth="1"/>
    <col min="21" max="22" width="5.5703125" bestFit="1" customWidth="1"/>
    <col min="23" max="23" width="6" bestFit="1" customWidth="1"/>
  </cols>
  <sheetData>
    <row r="1" spans="1:33" ht="15.75" thickBot="1" x14ac:dyDescent="0.3">
      <c r="A1" s="296"/>
      <c r="B1" s="296"/>
      <c r="C1" s="296"/>
      <c r="D1" s="322" t="s">
        <v>0</v>
      </c>
      <c r="E1" s="323" t="s">
        <v>1</v>
      </c>
      <c r="F1" s="323" t="s">
        <v>4</v>
      </c>
      <c r="G1" s="323" t="s">
        <v>5</v>
      </c>
      <c r="H1" s="323" t="s">
        <v>11</v>
      </c>
      <c r="I1" s="323" t="s">
        <v>12</v>
      </c>
      <c r="J1" s="323" t="s">
        <v>15</v>
      </c>
      <c r="K1" s="323" t="s">
        <v>16</v>
      </c>
      <c r="L1" s="323" t="s">
        <v>18</v>
      </c>
      <c r="M1" s="323" t="s">
        <v>19</v>
      </c>
      <c r="N1" s="323" t="s">
        <v>22</v>
      </c>
      <c r="O1" s="323" t="s">
        <v>24</v>
      </c>
      <c r="P1" s="323" t="s">
        <v>31</v>
      </c>
      <c r="Q1" s="323" t="s">
        <v>33</v>
      </c>
      <c r="R1" s="325" t="s">
        <v>35</v>
      </c>
      <c r="S1" s="323" t="s">
        <v>40</v>
      </c>
      <c r="T1" s="323" t="s">
        <v>42</v>
      </c>
      <c r="U1" s="323" t="s">
        <v>45</v>
      </c>
      <c r="V1" s="323" t="s">
        <v>46</v>
      </c>
      <c r="W1" s="324" t="s">
        <v>47</v>
      </c>
    </row>
    <row r="2" spans="1:33" ht="15.75" thickBot="1" x14ac:dyDescent="0.3">
      <c r="A2" s="301" t="s">
        <v>52</v>
      </c>
      <c r="B2" s="302" t="s">
        <v>53</v>
      </c>
      <c r="C2" s="303" t="s">
        <v>54</v>
      </c>
      <c r="D2" s="293" t="s">
        <v>55</v>
      </c>
      <c r="E2" s="294" t="s">
        <v>55</v>
      </c>
      <c r="F2" s="294" t="s">
        <v>55</v>
      </c>
      <c r="G2" s="294" t="s">
        <v>55</v>
      </c>
      <c r="H2" s="294" t="s">
        <v>55</v>
      </c>
      <c r="I2" s="294" t="s">
        <v>55</v>
      </c>
      <c r="J2" s="294" t="s">
        <v>55</v>
      </c>
      <c r="K2" s="294" t="s">
        <v>55</v>
      </c>
      <c r="L2" s="294" t="s">
        <v>57</v>
      </c>
      <c r="M2" s="294" t="s">
        <v>58</v>
      </c>
      <c r="N2" s="294" t="s">
        <v>55</v>
      </c>
      <c r="O2" s="294" t="s">
        <v>55</v>
      </c>
      <c r="P2" s="294" t="s">
        <v>55</v>
      </c>
      <c r="Q2" s="294" t="s">
        <v>55</v>
      </c>
      <c r="R2" s="298"/>
      <c r="S2" s="294" t="s">
        <v>55</v>
      </c>
      <c r="T2" s="294" t="s">
        <v>55</v>
      </c>
      <c r="U2" s="294" t="s">
        <v>55</v>
      </c>
      <c r="V2" s="294" t="s">
        <v>55</v>
      </c>
      <c r="W2" s="295" t="s">
        <v>59</v>
      </c>
    </row>
    <row r="3" spans="1:33" s="3" customFormat="1" x14ac:dyDescent="0.25">
      <c r="A3" s="1" t="s">
        <v>94</v>
      </c>
      <c r="B3" s="23">
        <v>40343</v>
      </c>
      <c r="C3" s="2" t="s">
        <v>60</v>
      </c>
      <c r="D3" s="56" t="s">
        <v>62</v>
      </c>
      <c r="E3" s="57">
        <v>4.2</v>
      </c>
      <c r="F3" s="58" t="s">
        <v>62</v>
      </c>
      <c r="G3" s="57" t="s">
        <v>62</v>
      </c>
      <c r="H3" s="57"/>
      <c r="I3" s="57" t="s">
        <v>62</v>
      </c>
      <c r="J3" s="57"/>
      <c r="K3" s="58" t="s">
        <v>62</v>
      </c>
      <c r="L3" s="58"/>
      <c r="M3" s="59">
        <v>6</v>
      </c>
      <c r="N3" s="59"/>
      <c r="O3" s="58">
        <v>0.6</v>
      </c>
      <c r="P3" s="58"/>
      <c r="Q3" s="57" t="s">
        <v>62</v>
      </c>
      <c r="R3" s="58">
        <v>5.0999999999999996</v>
      </c>
      <c r="S3" s="59" t="s">
        <v>62</v>
      </c>
      <c r="T3" s="58"/>
      <c r="U3" s="58"/>
      <c r="V3" s="57" t="s">
        <v>82</v>
      </c>
      <c r="W3" s="60"/>
      <c r="Z3" s="41"/>
    </row>
    <row r="4" spans="1:33" s="3" customFormat="1" x14ac:dyDescent="0.25">
      <c r="A4" s="326" t="s">
        <v>79</v>
      </c>
      <c r="B4" s="327"/>
      <c r="C4" s="328"/>
      <c r="D4" s="61" t="s">
        <v>62</v>
      </c>
      <c r="E4" s="62" t="s">
        <v>62</v>
      </c>
      <c r="F4" s="62" t="s">
        <v>62</v>
      </c>
      <c r="G4" s="62" t="s">
        <v>62</v>
      </c>
      <c r="H4" s="62" t="s">
        <v>62</v>
      </c>
      <c r="I4" s="62" t="s">
        <v>62</v>
      </c>
      <c r="J4" s="62" t="s">
        <v>62</v>
      </c>
      <c r="K4" s="62" t="s">
        <v>62</v>
      </c>
      <c r="L4" s="62" t="s">
        <v>62</v>
      </c>
      <c r="M4" s="62" t="s">
        <v>66</v>
      </c>
      <c r="N4" s="62" t="s">
        <v>62</v>
      </c>
      <c r="O4" s="62" t="s">
        <v>62</v>
      </c>
      <c r="P4" s="62" t="s">
        <v>61</v>
      </c>
      <c r="Q4" s="62" t="s">
        <v>62</v>
      </c>
      <c r="R4" s="63">
        <f>AVERAGE(5.6,6.3)</f>
        <v>5.9499999999999993</v>
      </c>
      <c r="S4" s="62" t="s">
        <v>62</v>
      </c>
      <c r="T4" s="62" t="s">
        <v>70</v>
      </c>
      <c r="U4" s="62" t="s">
        <v>62</v>
      </c>
      <c r="V4" s="62" t="s">
        <v>80</v>
      </c>
      <c r="W4" s="64" t="s">
        <v>67</v>
      </c>
      <c r="Z4" s="31"/>
    </row>
    <row r="5" spans="1:33" s="3" customFormat="1" x14ac:dyDescent="0.25">
      <c r="A5" s="335" t="s">
        <v>84</v>
      </c>
      <c r="B5" s="336"/>
      <c r="C5" s="337"/>
      <c r="D5" s="65">
        <f t="shared" ref="D5:Q5" si="0">(IF((MID(D3,1,1))="&lt;",MID(D3,2,6),D3))/(IF((MID(D4,1,1))="&lt;",MID(D4,2,6),D4))</f>
        <v>1</v>
      </c>
      <c r="E5" s="66">
        <f t="shared" si="0"/>
        <v>8.4</v>
      </c>
      <c r="F5" s="66">
        <f t="shared" si="0"/>
        <v>1</v>
      </c>
      <c r="G5" s="66">
        <f t="shared" si="0"/>
        <v>1</v>
      </c>
      <c r="H5" s="66">
        <f t="shared" si="0"/>
        <v>0</v>
      </c>
      <c r="I5" s="66">
        <f t="shared" si="0"/>
        <v>1</v>
      </c>
      <c r="J5" s="66">
        <f t="shared" si="0"/>
        <v>0</v>
      </c>
      <c r="K5" s="66">
        <f t="shared" si="0"/>
        <v>1</v>
      </c>
      <c r="L5" s="66">
        <f t="shared" si="0"/>
        <v>0</v>
      </c>
      <c r="M5" s="66">
        <f t="shared" si="0"/>
        <v>6</v>
      </c>
      <c r="N5" s="66">
        <f t="shared" si="0"/>
        <v>0</v>
      </c>
      <c r="O5" s="66">
        <f t="shared" si="0"/>
        <v>1.2</v>
      </c>
      <c r="P5" s="66">
        <f t="shared" si="0"/>
        <v>0</v>
      </c>
      <c r="Q5" s="66">
        <f t="shared" si="0"/>
        <v>1</v>
      </c>
      <c r="R5" s="67">
        <f>ABS(R4-R3)</f>
        <v>0.84999999999999964</v>
      </c>
      <c r="S5" s="66">
        <f>(IF((MID(S3,1,1))="&lt;",MID(S3,2,6),S3))/(IF((MID(S4,1,1))="&lt;",MID(S4,2,6),S4))</f>
        <v>1</v>
      </c>
      <c r="T5" s="66">
        <f>(IF((MID(T3,1,1))="&lt;",MID(T3,2,6),T3))/(IF((MID(T4,1,1))="&lt;",MID(T4,2,6),T4))</f>
        <v>0</v>
      </c>
      <c r="U5" s="66">
        <f>(IF((MID(U3,1,1))="&lt;",MID(U3,2,6),U3))/(IF((MID(U4,1,1))="&lt;",MID(U4,2,6),U4))</f>
        <v>0</v>
      </c>
      <c r="V5" s="66">
        <f>(IF((MID(V3,1,1))="&lt;",MID(V3,2,6),V3))/(IF((MID(V4,1,1))="&lt;",MID(V4,2,6),V4))</f>
        <v>0.25</v>
      </c>
      <c r="W5" s="68">
        <f>(IF((MID(W3,1,1))="&lt;",MID(W3,2,6),W3))/(IF((MID(W4,1,1))="&lt;",MID(W4,2,6),W4))</f>
        <v>0</v>
      </c>
      <c r="Z5" s="4"/>
    </row>
    <row r="6" spans="1:33" s="42" customFormat="1" ht="25.5" x14ac:dyDescent="0.25">
      <c r="A6" s="329" t="s">
        <v>73</v>
      </c>
      <c r="B6" s="330"/>
      <c r="C6" s="331"/>
      <c r="D6" s="50"/>
      <c r="E6" s="283" t="s">
        <v>100</v>
      </c>
      <c r="F6" s="45"/>
      <c r="G6" s="45"/>
      <c r="H6" s="45"/>
      <c r="I6" s="45"/>
      <c r="J6" s="45"/>
      <c r="K6" s="45"/>
      <c r="L6" s="45"/>
      <c r="M6" s="286" t="s">
        <v>100</v>
      </c>
      <c r="N6" s="69"/>
      <c r="O6" s="69"/>
      <c r="P6" s="69"/>
      <c r="Q6" s="69"/>
      <c r="R6" s="70"/>
      <c r="S6" s="69"/>
      <c r="T6" s="69"/>
      <c r="U6" s="69"/>
      <c r="V6" s="69"/>
      <c r="W6" s="71"/>
      <c r="X6" s="41"/>
      <c r="Y6" s="41"/>
      <c r="Z6" s="3"/>
      <c r="AA6" s="41"/>
      <c r="AB6" s="41"/>
      <c r="AC6" s="41"/>
      <c r="AD6" s="41"/>
      <c r="AE6" s="41"/>
      <c r="AF6" s="41"/>
      <c r="AG6" s="41"/>
    </row>
    <row r="7" spans="1:33" s="5" customFormat="1" x14ac:dyDescent="0.25">
      <c r="A7" s="332" t="s">
        <v>75</v>
      </c>
      <c r="B7" s="333"/>
      <c r="C7" s="334"/>
      <c r="D7" s="30"/>
      <c r="E7" s="282" t="s">
        <v>76</v>
      </c>
      <c r="F7" s="6"/>
      <c r="G7" s="6"/>
      <c r="H7" s="6"/>
      <c r="I7" s="6"/>
      <c r="J7" s="6"/>
      <c r="K7" s="6"/>
      <c r="L7" s="6"/>
      <c r="M7" s="285" t="s">
        <v>76</v>
      </c>
      <c r="N7" s="6"/>
      <c r="O7" s="6"/>
      <c r="P7" s="6"/>
      <c r="Q7" s="6"/>
      <c r="R7" s="6"/>
      <c r="S7" s="6"/>
      <c r="T7" s="6"/>
      <c r="U7" s="6"/>
      <c r="V7" s="6"/>
      <c r="W7" s="8"/>
      <c r="X7" s="31"/>
      <c r="Y7" s="31"/>
      <c r="Z7" s="3"/>
      <c r="AA7" s="31"/>
      <c r="AB7" s="31"/>
      <c r="AC7" s="31"/>
      <c r="AD7" s="31"/>
      <c r="AE7" s="31"/>
      <c r="AF7" s="31"/>
      <c r="AG7" s="31"/>
    </row>
    <row r="8" spans="1:33" s="3" customFormat="1" ht="15.75" thickBot="1" x14ac:dyDescent="0.3">
      <c r="A8" s="338" t="s">
        <v>77</v>
      </c>
      <c r="B8" s="339"/>
      <c r="C8" s="340"/>
      <c r="D8" s="72"/>
      <c r="E8" s="284" t="s">
        <v>101</v>
      </c>
      <c r="F8" s="48"/>
      <c r="G8" s="73"/>
      <c r="H8" s="73"/>
      <c r="I8" s="48"/>
      <c r="J8" s="48"/>
      <c r="K8" s="48"/>
      <c r="L8" s="48"/>
      <c r="M8" s="287" t="s">
        <v>101</v>
      </c>
      <c r="N8" s="74"/>
      <c r="O8" s="74"/>
      <c r="P8" s="74"/>
      <c r="Q8" s="74"/>
      <c r="R8" s="75"/>
      <c r="S8" s="74"/>
      <c r="T8" s="74"/>
      <c r="U8" s="74"/>
      <c r="V8" s="74"/>
      <c r="W8" s="76"/>
      <c r="X8" s="4"/>
      <c r="Y8" s="4"/>
      <c r="AA8" s="4"/>
      <c r="AB8" s="4"/>
      <c r="AC8" s="4"/>
      <c r="AD8" s="4"/>
      <c r="AE8" s="4"/>
      <c r="AF8" s="4"/>
      <c r="AG8" s="4"/>
    </row>
    <row r="9" spans="1:33" s="3" customFormat="1" x14ac:dyDescent="0.25">
      <c r="A9" s="1" t="s">
        <v>95</v>
      </c>
      <c r="B9" s="23">
        <v>40384</v>
      </c>
      <c r="C9" s="2" t="s">
        <v>60</v>
      </c>
      <c r="D9" s="56" t="s">
        <v>62</v>
      </c>
      <c r="E9" s="57">
        <v>1</v>
      </c>
      <c r="F9" s="58">
        <v>1.1000000000000001</v>
      </c>
      <c r="G9" s="57" t="s">
        <v>62</v>
      </c>
      <c r="H9" s="57"/>
      <c r="I9" s="57">
        <v>0.9</v>
      </c>
      <c r="J9" s="57" t="s">
        <v>62</v>
      </c>
      <c r="K9" s="58" t="s">
        <v>62</v>
      </c>
      <c r="L9" s="58"/>
      <c r="M9" s="59" t="s">
        <v>82</v>
      </c>
      <c r="N9" s="59"/>
      <c r="O9" s="58">
        <v>1.4</v>
      </c>
      <c r="P9" s="58"/>
      <c r="Q9" s="57" t="s">
        <v>62</v>
      </c>
      <c r="R9" s="58">
        <v>5.67</v>
      </c>
      <c r="S9" s="59" t="s">
        <v>62</v>
      </c>
      <c r="T9" s="58"/>
      <c r="U9" s="58"/>
      <c r="V9" s="57" t="s">
        <v>82</v>
      </c>
      <c r="W9" s="60"/>
      <c r="Z9" s="4"/>
    </row>
    <row r="10" spans="1:33" s="3" customFormat="1" x14ac:dyDescent="0.25">
      <c r="A10" s="326" t="s">
        <v>79</v>
      </c>
      <c r="B10" s="327"/>
      <c r="C10" s="328"/>
      <c r="D10" s="61" t="s">
        <v>62</v>
      </c>
      <c r="E10" s="62" t="s">
        <v>62</v>
      </c>
      <c r="F10" s="62" t="s">
        <v>62</v>
      </c>
      <c r="G10" s="62" t="s">
        <v>62</v>
      </c>
      <c r="H10" s="62" t="s">
        <v>62</v>
      </c>
      <c r="I10" s="62" t="s">
        <v>62</v>
      </c>
      <c r="J10" s="62" t="s">
        <v>62</v>
      </c>
      <c r="K10" s="62" t="s">
        <v>62</v>
      </c>
      <c r="L10" s="62" t="s">
        <v>62</v>
      </c>
      <c r="M10" s="62" t="s">
        <v>66</v>
      </c>
      <c r="N10" s="62" t="s">
        <v>62</v>
      </c>
      <c r="O10" s="62" t="s">
        <v>62</v>
      </c>
      <c r="P10" s="62" t="s">
        <v>61</v>
      </c>
      <c r="Q10" s="62" t="s">
        <v>62</v>
      </c>
      <c r="R10" s="63">
        <f>AVERAGE(5.6,6.3)</f>
        <v>5.9499999999999993</v>
      </c>
      <c r="S10" s="62" t="s">
        <v>62</v>
      </c>
      <c r="T10" s="62" t="s">
        <v>70</v>
      </c>
      <c r="U10" s="62" t="s">
        <v>62</v>
      </c>
      <c r="V10" s="62" t="s">
        <v>80</v>
      </c>
      <c r="W10" s="64" t="s">
        <v>67</v>
      </c>
      <c r="Z10" s="4"/>
    </row>
    <row r="11" spans="1:33" s="3" customFormat="1" x14ac:dyDescent="0.25">
      <c r="A11" s="335" t="s">
        <v>84</v>
      </c>
      <c r="B11" s="336"/>
      <c r="C11" s="337"/>
      <c r="D11" s="65">
        <f t="shared" ref="D11:Q11" si="1">(IF((MID(D9,1,1))="&lt;",MID(D9,2,6),D9))/(IF((MID(D10,1,1))="&lt;",MID(D10,2,6),D10))</f>
        <v>1</v>
      </c>
      <c r="E11" s="66">
        <f t="shared" si="1"/>
        <v>2</v>
      </c>
      <c r="F11" s="66">
        <f t="shared" si="1"/>
        <v>2.2000000000000002</v>
      </c>
      <c r="G11" s="66">
        <f t="shared" si="1"/>
        <v>1</v>
      </c>
      <c r="H11" s="66">
        <f t="shared" si="1"/>
        <v>0</v>
      </c>
      <c r="I11" s="66">
        <f t="shared" si="1"/>
        <v>1.8</v>
      </c>
      <c r="J11" s="66">
        <f t="shared" si="1"/>
        <v>1</v>
      </c>
      <c r="K11" s="66">
        <f t="shared" si="1"/>
        <v>1</v>
      </c>
      <c r="L11" s="66">
        <f t="shared" si="1"/>
        <v>0</v>
      </c>
      <c r="M11" s="66">
        <f t="shared" si="1"/>
        <v>1</v>
      </c>
      <c r="N11" s="66">
        <f t="shared" si="1"/>
        <v>0</v>
      </c>
      <c r="O11" s="66">
        <f t="shared" si="1"/>
        <v>2.8</v>
      </c>
      <c r="P11" s="66">
        <f t="shared" si="1"/>
        <v>0</v>
      </c>
      <c r="Q11" s="66">
        <f t="shared" si="1"/>
        <v>1</v>
      </c>
      <c r="R11" s="67">
        <f>ABS(R10-R9)</f>
        <v>0.27999999999999936</v>
      </c>
      <c r="S11" s="66">
        <f>(IF((MID(S9,1,1))="&lt;",MID(S9,2,6),S9))/(IF((MID(S10,1,1))="&lt;",MID(S10,2,6),S10))</f>
        <v>1</v>
      </c>
      <c r="T11" s="66">
        <f>(IF((MID(T9,1,1))="&lt;",MID(T9,2,6),T9))/(IF((MID(T10,1,1))="&lt;",MID(T10,2,6),T10))</f>
        <v>0</v>
      </c>
      <c r="U11" s="66">
        <f>(IF((MID(U9,1,1))="&lt;",MID(U9,2,6),U9))/(IF((MID(U10,1,1))="&lt;",MID(U10,2,6),U10))</f>
        <v>0</v>
      </c>
      <c r="V11" s="66">
        <f>(IF((MID(V9,1,1))="&lt;",MID(V9,2,6),V9))/(IF((MID(V10,1,1))="&lt;",MID(V10,2,6),V10))</f>
        <v>0.25</v>
      </c>
      <c r="W11" s="68">
        <f>(IF((MID(W9,1,1))="&lt;",MID(W9,2,6),W9))/(IF((MID(W10,1,1))="&lt;",MID(W10,2,6),W10))</f>
        <v>0</v>
      </c>
      <c r="Z11" s="4"/>
    </row>
    <row r="12" spans="1:33" s="3" customFormat="1" x14ac:dyDescent="0.25">
      <c r="A12" s="329" t="s">
        <v>73</v>
      </c>
      <c r="B12" s="330"/>
      <c r="C12" s="331"/>
      <c r="D12" s="50"/>
      <c r="E12" s="45"/>
      <c r="F12" s="45"/>
      <c r="G12" s="45"/>
      <c r="H12" s="45"/>
      <c r="I12" s="45"/>
      <c r="J12" s="45"/>
      <c r="K12" s="45"/>
      <c r="L12" s="45"/>
      <c r="M12" s="45"/>
      <c r="N12" s="69"/>
      <c r="O12" s="69"/>
      <c r="P12" s="69"/>
      <c r="Q12" s="69"/>
      <c r="R12" s="70"/>
      <c r="S12" s="69"/>
      <c r="T12" s="69"/>
      <c r="U12" s="69"/>
      <c r="V12" s="69"/>
      <c r="W12" s="71"/>
      <c r="X12" s="4"/>
      <c r="Y12" s="4"/>
      <c r="AA12" s="4"/>
      <c r="AB12" s="4"/>
      <c r="AC12" s="4"/>
      <c r="AD12" s="4"/>
      <c r="AE12" s="4"/>
      <c r="AF12" s="4"/>
      <c r="AG12" s="4"/>
    </row>
    <row r="13" spans="1:33" s="3" customFormat="1" x14ac:dyDescent="0.25">
      <c r="A13" s="332" t="s">
        <v>75</v>
      </c>
      <c r="B13" s="333"/>
      <c r="C13" s="334"/>
      <c r="D13" s="3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8"/>
      <c r="X13" s="4"/>
      <c r="Y13" s="4"/>
      <c r="AA13" s="4"/>
      <c r="AB13" s="4"/>
      <c r="AC13" s="4"/>
      <c r="AD13" s="4"/>
      <c r="AE13" s="4"/>
      <c r="AF13" s="4"/>
      <c r="AG13" s="4"/>
    </row>
    <row r="14" spans="1:33" s="3" customFormat="1" ht="15.75" thickBot="1" x14ac:dyDescent="0.3">
      <c r="A14" s="338" t="s">
        <v>77</v>
      </c>
      <c r="B14" s="339"/>
      <c r="C14" s="340"/>
      <c r="D14" s="72"/>
      <c r="E14" s="73"/>
      <c r="F14" s="48"/>
      <c r="G14" s="73"/>
      <c r="H14" s="73"/>
      <c r="I14" s="48"/>
      <c r="J14" s="48"/>
      <c r="K14" s="48"/>
      <c r="L14" s="48"/>
      <c r="M14" s="48"/>
      <c r="N14" s="74"/>
      <c r="O14" s="74"/>
      <c r="P14" s="74"/>
      <c r="Q14" s="74"/>
      <c r="R14" s="75"/>
      <c r="S14" s="74"/>
      <c r="T14" s="74"/>
      <c r="U14" s="74"/>
      <c r="V14" s="74"/>
      <c r="W14" s="76"/>
      <c r="X14" s="4"/>
      <c r="Y14" s="4"/>
      <c r="AA14" s="4"/>
      <c r="AB14" s="4"/>
      <c r="AC14" s="4"/>
      <c r="AD14" s="4"/>
      <c r="AE14" s="4"/>
      <c r="AF14" s="4"/>
      <c r="AG14" s="4"/>
    </row>
    <row r="15" spans="1:33" s="3" customFormat="1" x14ac:dyDescent="0.25">
      <c r="A15" s="1" t="s">
        <v>96</v>
      </c>
      <c r="B15" s="23">
        <v>40422</v>
      </c>
      <c r="C15" s="2" t="s">
        <v>60</v>
      </c>
      <c r="D15" s="18" t="s">
        <v>62</v>
      </c>
      <c r="E15" s="13" t="s">
        <v>62</v>
      </c>
      <c r="F15" s="20">
        <v>1</v>
      </c>
      <c r="G15" s="13" t="s">
        <v>62</v>
      </c>
      <c r="H15" s="13"/>
      <c r="I15" s="13">
        <v>0.9</v>
      </c>
      <c r="J15" s="13" t="s">
        <v>62</v>
      </c>
      <c r="K15" s="20" t="s">
        <v>62</v>
      </c>
      <c r="L15" s="20"/>
      <c r="M15" s="12">
        <v>4</v>
      </c>
      <c r="N15" s="12"/>
      <c r="O15" s="20">
        <v>1.3</v>
      </c>
      <c r="P15" s="20"/>
      <c r="Q15" s="13" t="s">
        <v>62</v>
      </c>
      <c r="R15" s="20">
        <v>5.42</v>
      </c>
      <c r="S15" s="12" t="s">
        <v>62</v>
      </c>
      <c r="T15" s="20"/>
      <c r="U15" s="20"/>
      <c r="V15" s="13" t="s">
        <v>82</v>
      </c>
      <c r="W15" s="22"/>
    </row>
    <row r="16" spans="1:33" s="3" customFormat="1" x14ac:dyDescent="0.25">
      <c r="A16" s="326" t="s">
        <v>79</v>
      </c>
      <c r="B16" s="327"/>
      <c r="C16" s="328"/>
      <c r="D16" s="25" t="s">
        <v>62</v>
      </c>
      <c r="E16" s="16" t="s">
        <v>62</v>
      </c>
      <c r="F16" s="16" t="s">
        <v>62</v>
      </c>
      <c r="G16" s="16" t="s">
        <v>62</v>
      </c>
      <c r="H16" s="16" t="s">
        <v>62</v>
      </c>
      <c r="I16" s="16" t="s">
        <v>62</v>
      </c>
      <c r="J16" s="16" t="s">
        <v>62</v>
      </c>
      <c r="K16" s="16" t="s">
        <v>62</v>
      </c>
      <c r="L16" s="16" t="s">
        <v>62</v>
      </c>
      <c r="M16" s="16" t="s">
        <v>66</v>
      </c>
      <c r="N16" s="16" t="s">
        <v>62</v>
      </c>
      <c r="O16" s="16" t="s">
        <v>62</v>
      </c>
      <c r="P16" s="16" t="s">
        <v>61</v>
      </c>
      <c r="Q16" s="16" t="s">
        <v>62</v>
      </c>
      <c r="R16" s="27">
        <f>AVERAGE(5.6,6.3)</f>
        <v>5.9499999999999993</v>
      </c>
      <c r="S16" s="16" t="s">
        <v>62</v>
      </c>
      <c r="T16" s="16" t="s">
        <v>70</v>
      </c>
      <c r="U16" s="16" t="s">
        <v>62</v>
      </c>
      <c r="V16" s="16" t="s">
        <v>80</v>
      </c>
      <c r="W16" s="17" t="s">
        <v>67</v>
      </c>
    </row>
    <row r="17" spans="1:23" s="3" customFormat="1" x14ac:dyDescent="0.25">
      <c r="A17" s="335" t="s">
        <v>84</v>
      </c>
      <c r="B17" s="336"/>
      <c r="C17" s="337"/>
      <c r="D17" s="9">
        <f>(IF((MID(D15,1,1))="&lt;",MID(D15,2,6),D15))/(IF((MID(D16,1,1))="&lt;",MID(D16,2,6),D16))</f>
        <v>1</v>
      </c>
      <c r="E17" s="10">
        <f>(IF((MID(E15,1,1))="&lt;",MID(E15,2,6),E15))/(IF((MID(E16,1,1))="&lt;",MID(E16,2,6),E16))</f>
        <v>1</v>
      </c>
      <c r="F17" s="10">
        <f>(IF((MID(F15,1,1))="&lt;",MID(F15,2,6),F15))/(IF((MID(F16,1,1))="&lt;",MID(F16,2,6),F16))</f>
        <v>2</v>
      </c>
      <c r="G17" s="10">
        <f t="shared" ref="G17:Q17" si="2">(IF((MID(G15,1,1))="&lt;",MID(G15,2,6),G15))/(IF((MID(G16,1,1))="&lt;",MID(G16,2,6),G16))</f>
        <v>1</v>
      </c>
      <c r="H17" s="10">
        <f t="shared" si="2"/>
        <v>0</v>
      </c>
      <c r="I17" s="10">
        <f t="shared" si="2"/>
        <v>1.8</v>
      </c>
      <c r="J17" s="10">
        <f t="shared" si="2"/>
        <v>1</v>
      </c>
      <c r="K17" s="10">
        <f t="shared" si="2"/>
        <v>1</v>
      </c>
      <c r="L17" s="10">
        <f t="shared" si="2"/>
        <v>0</v>
      </c>
      <c r="M17" s="10">
        <f t="shared" si="2"/>
        <v>4</v>
      </c>
      <c r="N17" s="10">
        <f t="shared" si="2"/>
        <v>0</v>
      </c>
      <c r="O17" s="10">
        <f t="shared" si="2"/>
        <v>2.6</v>
      </c>
      <c r="P17" s="10">
        <f t="shared" si="2"/>
        <v>0</v>
      </c>
      <c r="Q17" s="10">
        <f t="shared" si="2"/>
        <v>1</v>
      </c>
      <c r="R17" s="26">
        <f>ABS(R16-R15)</f>
        <v>0.52999999999999936</v>
      </c>
      <c r="S17" s="10">
        <f>(IF((MID(S15,1,1))="&lt;",MID(S15,2,6),S15))/(IF((MID(S16,1,1))="&lt;",MID(S16,2,6),S16))</f>
        <v>1</v>
      </c>
      <c r="T17" s="10">
        <f>(IF((MID(T15,1,1))="&lt;",MID(T15,2,6),T15))/(IF((MID(T16,1,1))="&lt;",MID(T16,2,6),T16))</f>
        <v>0</v>
      </c>
      <c r="U17" s="10">
        <f>(IF((MID(U15,1,1))="&lt;",MID(U15,2,6),U15))/(IF((MID(U16,1,1))="&lt;",MID(U16,2,6),U16))</f>
        <v>0</v>
      </c>
      <c r="V17" s="10">
        <f>(IF((MID(V15,1,1))="&lt;",MID(V15,2,6),V15))/(IF((MID(V16,1,1))="&lt;",MID(V16,2,6),V16))</f>
        <v>0.25</v>
      </c>
      <c r="W17" s="11">
        <f>(IF((MID(W15,1,1))="&lt;",MID(W15,2,6),W15))/(IF((MID(W16,1,1))="&lt;",MID(W16,2,6),W16))</f>
        <v>0</v>
      </c>
    </row>
    <row r="18" spans="1:23" s="3" customFormat="1" x14ac:dyDescent="0.25">
      <c r="A18" s="329" t="s">
        <v>73</v>
      </c>
      <c r="B18" s="330"/>
      <c r="C18" s="331"/>
      <c r="D18" s="32"/>
      <c r="E18" s="7"/>
      <c r="F18" s="7"/>
      <c r="G18" s="7"/>
      <c r="H18" s="7"/>
      <c r="I18" s="7"/>
      <c r="J18" s="7"/>
      <c r="K18" s="7"/>
      <c r="L18" s="7"/>
      <c r="M18" s="7"/>
      <c r="N18" s="35"/>
      <c r="O18" s="35"/>
      <c r="P18" s="35"/>
      <c r="Q18" s="35"/>
      <c r="R18" s="36"/>
      <c r="S18" s="35"/>
      <c r="T18" s="35"/>
      <c r="U18" s="35"/>
      <c r="V18" s="35"/>
      <c r="W18" s="37"/>
    </row>
    <row r="19" spans="1:23" s="3" customFormat="1" x14ac:dyDescent="0.25">
      <c r="A19" s="332" t="s">
        <v>75</v>
      </c>
      <c r="B19" s="333"/>
      <c r="C19" s="334"/>
      <c r="D19" s="3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8"/>
    </row>
    <row r="20" spans="1:23" s="3" customFormat="1" ht="15.75" thickBot="1" x14ac:dyDescent="0.3">
      <c r="A20" s="338" t="s">
        <v>77</v>
      </c>
      <c r="B20" s="339"/>
      <c r="C20" s="340"/>
      <c r="D20" s="24"/>
      <c r="E20" s="14"/>
      <c r="F20" s="15"/>
      <c r="G20" s="14"/>
      <c r="H20" s="14"/>
      <c r="I20" s="15"/>
      <c r="J20" s="15"/>
      <c r="K20" s="15"/>
      <c r="L20" s="15"/>
      <c r="M20" s="15"/>
      <c r="N20" s="38"/>
      <c r="O20" s="38"/>
      <c r="P20" s="38"/>
      <c r="Q20" s="38"/>
      <c r="R20" s="39"/>
      <c r="S20" s="38"/>
      <c r="T20" s="38"/>
      <c r="U20" s="38"/>
      <c r="V20" s="38"/>
      <c r="W20" s="40"/>
    </row>
    <row r="21" spans="1:23" s="3" customFormat="1" x14ac:dyDescent="0.25">
      <c r="A21" s="1" t="s">
        <v>97</v>
      </c>
      <c r="B21" s="23">
        <v>40429</v>
      </c>
      <c r="C21" s="2" t="s">
        <v>60</v>
      </c>
      <c r="D21" s="18" t="s">
        <v>62</v>
      </c>
      <c r="E21" s="13">
        <v>1.1000000000000001</v>
      </c>
      <c r="F21" s="20">
        <v>1.5</v>
      </c>
      <c r="G21" s="13" t="s">
        <v>62</v>
      </c>
      <c r="H21" s="13"/>
      <c r="I21" s="13">
        <v>1.2</v>
      </c>
      <c r="J21" s="13" t="s">
        <v>62</v>
      </c>
      <c r="K21" s="20" t="s">
        <v>62</v>
      </c>
      <c r="L21" s="20"/>
      <c r="M21" s="12">
        <v>2</v>
      </c>
      <c r="N21" s="12"/>
      <c r="O21" s="20">
        <v>1.8</v>
      </c>
      <c r="P21" s="20"/>
      <c r="Q21" s="13" t="s">
        <v>62</v>
      </c>
      <c r="R21" s="20">
        <v>6.07</v>
      </c>
      <c r="S21" s="12" t="s">
        <v>62</v>
      </c>
      <c r="T21" s="20"/>
      <c r="U21" s="20"/>
      <c r="V21" s="13" t="s">
        <v>82</v>
      </c>
      <c r="W21" s="22"/>
    </row>
    <row r="22" spans="1:23" s="3" customFormat="1" x14ac:dyDescent="0.25">
      <c r="A22" s="326" t="s">
        <v>79</v>
      </c>
      <c r="B22" s="327"/>
      <c r="C22" s="328"/>
      <c r="D22" s="25" t="s">
        <v>62</v>
      </c>
      <c r="E22" s="16" t="s">
        <v>62</v>
      </c>
      <c r="F22" s="16" t="s">
        <v>62</v>
      </c>
      <c r="G22" s="16" t="s">
        <v>62</v>
      </c>
      <c r="H22" s="16" t="s">
        <v>62</v>
      </c>
      <c r="I22" s="16" t="s">
        <v>62</v>
      </c>
      <c r="J22" s="16" t="s">
        <v>62</v>
      </c>
      <c r="K22" s="16" t="s">
        <v>62</v>
      </c>
      <c r="L22" s="16" t="s">
        <v>62</v>
      </c>
      <c r="M22" s="16" t="s">
        <v>66</v>
      </c>
      <c r="N22" s="16" t="s">
        <v>62</v>
      </c>
      <c r="O22" s="16" t="s">
        <v>62</v>
      </c>
      <c r="P22" s="16" t="s">
        <v>61</v>
      </c>
      <c r="Q22" s="16" t="s">
        <v>62</v>
      </c>
      <c r="R22" s="27">
        <f>AVERAGE(5.6,6.3)</f>
        <v>5.9499999999999993</v>
      </c>
      <c r="S22" s="16" t="s">
        <v>62</v>
      </c>
      <c r="T22" s="16" t="s">
        <v>70</v>
      </c>
      <c r="U22" s="16" t="s">
        <v>62</v>
      </c>
      <c r="V22" s="16" t="s">
        <v>80</v>
      </c>
      <c r="W22" s="17" t="s">
        <v>67</v>
      </c>
    </row>
    <row r="23" spans="1:23" s="3" customFormat="1" x14ac:dyDescent="0.25">
      <c r="A23" s="335" t="s">
        <v>84</v>
      </c>
      <c r="B23" s="336"/>
      <c r="C23" s="337"/>
      <c r="D23" s="9">
        <f>(IF((MID(D21,1,1))="&lt;",MID(D21,2,6),D21))/(IF((MID(D22,1,1))="&lt;",MID(D22,2,6),D22))</f>
        <v>1</v>
      </c>
      <c r="E23" s="10">
        <f>(IF((MID(E21,1,1))="&lt;",MID(E21,2,6),E21))/(IF((MID(E22,1,1))="&lt;",MID(E22,2,6),E22))</f>
        <v>2.2000000000000002</v>
      </c>
      <c r="F23" s="10">
        <f>(IF((MID(F21,1,1))="&lt;",MID(F21,2,6),F21))/(IF((MID(F22,1,1))="&lt;",MID(F22,2,6),F22))</f>
        <v>3</v>
      </c>
      <c r="G23" s="10">
        <f t="shared" ref="G23:Q23" si="3">(IF((MID(G21,1,1))="&lt;",MID(G21,2,6),G21))/(IF((MID(G22,1,1))="&lt;",MID(G22,2,6),G22))</f>
        <v>1</v>
      </c>
      <c r="H23" s="10">
        <f t="shared" si="3"/>
        <v>0</v>
      </c>
      <c r="I23" s="10">
        <f t="shared" si="3"/>
        <v>2.4</v>
      </c>
      <c r="J23" s="10">
        <f t="shared" si="3"/>
        <v>1</v>
      </c>
      <c r="K23" s="10">
        <f t="shared" si="3"/>
        <v>1</v>
      </c>
      <c r="L23" s="10">
        <f t="shared" si="3"/>
        <v>0</v>
      </c>
      <c r="M23" s="10">
        <f t="shared" si="3"/>
        <v>2</v>
      </c>
      <c r="N23" s="10">
        <f t="shared" si="3"/>
        <v>0</v>
      </c>
      <c r="O23" s="10">
        <f t="shared" si="3"/>
        <v>3.6</v>
      </c>
      <c r="P23" s="10">
        <f t="shared" si="3"/>
        <v>0</v>
      </c>
      <c r="Q23" s="10">
        <f t="shared" si="3"/>
        <v>1</v>
      </c>
      <c r="R23" s="26">
        <f>ABS(R22-R21)</f>
        <v>0.12000000000000099</v>
      </c>
      <c r="S23" s="10">
        <f>(IF((MID(S21,1,1))="&lt;",MID(S21,2,6),S21))/(IF((MID(S22,1,1))="&lt;",MID(S22,2,6),S22))</f>
        <v>1</v>
      </c>
      <c r="T23" s="10">
        <f>(IF((MID(T21,1,1))="&lt;",MID(T21,2,6),T21))/(IF((MID(T22,1,1))="&lt;",MID(T22,2,6),T22))</f>
        <v>0</v>
      </c>
      <c r="U23" s="10">
        <f>(IF((MID(U21,1,1))="&lt;",MID(U21,2,6),U21))/(IF((MID(U22,1,1))="&lt;",MID(U22,2,6),U22))</f>
        <v>0</v>
      </c>
      <c r="V23" s="10">
        <f>(IF((MID(V21,1,1))="&lt;",MID(V21,2,6),V21))/(IF((MID(V22,1,1))="&lt;",MID(V22,2,6),V22))</f>
        <v>0.25</v>
      </c>
      <c r="W23" s="11">
        <f>(IF((MID(W21,1,1))="&lt;",MID(W21,2,6),W21))/(IF((MID(W22,1,1))="&lt;",MID(W22,2,6),W22))</f>
        <v>0</v>
      </c>
    </row>
    <row r="24" spans="1:23" s="3" customFormat="1" x14ac:dyDescent="0.25">
      <c r="A24" s="329" t="s">
        <v>73</v>
      </c>
      <c r="B24" s="330"/>
      <c r="C24" s="331"/>
      <c r="D24" s="32"/>
      <c r="E24" s="7"/>
      <c r="F24" s="7"/>
      <c r="G24" s="7"/>
      <c r="H24" s="7"/>
      <c r="I24" s="7"/>
      <c r="J24" s="7"/>
      <c r="K24" s="7"/>
      <c r="L24" s="7"/>
      <c r="M24" s="7"/>
      <c r="N24" s="35"/>
      <c r="O24" s="35"/>
      <c r="P24" s="35"/>
      <c r="Q24" s="35"/>
      <c r="R24" s="36"/>
      <c r="S24" s="35"/>
      <c r="T24" s="35"/>
      <c r="U24" s="35"/>
      <c r="V24" s="35"/>
      <c r="W24" s="37"/>
    </row>
    <row r="25" spans="1:23" s="3" customFormat="1" x14ac:dyDescent="0.25">
      <c r="A25" s="332" t="s">
        <v>75</v>
      </c>
      <c r="B25" s="333"/>
      <c r="C25" s="334"/>
      <c r="D25" s="3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8"/>
    </row>
    <row r="26" spans="1:23" s="3" customFormat="1" ht="15.75" thickBot="1" x14ac:dyDescent="0.3">
      <c r="A26" s="338" t="s">
        <v>77</v>
      </c>
      <c r="B26" s="339"/>
      <c r="C26" s="340"/>
      <c r="D26" s="24"/>
      <c r="E26" s="14"/>
      <c r="F26" s="15"/>
      <c r="G26" s="14"/>
      <c r="H26" s="14"/>
      <c r="I26" s="15"/>
      <c r="J26" s="15"/>
      <c r="K26" s="15"/>
      <c r="L26" s="15"/>
      <c r="M26" s="15"/>
      <c r="N26" s="38"/>
      <c r="O26" s="38"/>
      <c r="P26" s="38"/>
      <c r="Q26" s="38"/>
      <c r="R26" s="39"/>
      <c r="S26" s="38"/>
      <c r="T26" s="38"/>
      <c r="U26" s="38"/>
      <c r="V26" s="38"/>
      <c r="W26" s="40"/>
    </row>
    <row r="27" spans="1:23" s="3" customFormat="1" x14ac:dyDescent="0.25">
      <c r="A27" s="1" t="s">
        <v>98</v>
      </c>
      <c r="B27" s="23">
        <v>40429</v>
      </c>
      <c r="C27" s="2" t="s">
        <v>60</v>
      </c>
      <c r="D27" s="18" t="s">
        <v>62</v>
      </c>
      <c r="E27" s="13">
        <v>0.8</v>
      </c>
      <c r="F27" s="20" t="s">
        <v>62</v>
      </c>
      <c r="G27" s="13" t="s">
        <v>62</v>
      </c>
      <c r="H27" s="13"/>
      <c r="I27" s="13">
        <v>1.1000000000000001</v>
      </c>
      <c r="J27" s="13" t="s">
        <v>62</v>
      </c>
      <c r="K27" s="20" t="s">
        <v>62</v>
      </c>
      <c r="L27" s="20"/>
      <c r="M27" s="12">
        <v>2</v>
      </c>
      <c r="N27" s="12"/>
      <c r="O27" s="20" t="s">
        <v>62</v>
      </c>
      <c r="P27" s="20"/>
      <c r="Q27" s="13" t="s">
        <v>62</v>
      </c>
      <c r="R27" s="20">
        <v>5.72</v>
      </c>
      <c r="S27" s="12" t="s">
        <v>62</v>
      </c>
      <c r="T27" s="20"/>
      <c r="U27" s="20"/>
      <c r="V27" s="13" t="s">
        <v>82</v>
      </c>
      <c r="W27" s="22"/>
    </row>
    <row r="28" spans="1:23" s="3" customFormat="1" x14ac:dyDescent="0.25">
      <c r="A28" s="326" t="s">
        <v>79</v>
      </c>
      <c r="B28" s="327"/>
      <c r="C28" s="328"/>
      <c r="D28" s="25" t="s">
        <v>62</v>
      </c>
      <c r="E28" s="16" t="s">
        <v>62</v>
      </c>
      <c r="F28" s="16" t="s">
        <v>62</v>
      </c>
      <c r="G28" s="16" t="s">
        <v>62</v>
      </c>
      <c r="H28" s="16" t="s">
        <v>62</v>
      </c>
      <c r="I28" s="16" t="s">
        <v>62</v>
      </c>
      <c r="J28" s="16" t="s">
        <v>62</v>
      </c>
      <c r="K28" s="16" t="s">
        <v>62</v>
      </c>
      <c r="L28" s="16" t="s">
        <v>62</v>
      </c>
      <c r="M28" s="16" t="s">
        <v>66</v>
      </c>
      <c r="N28" s="16" t="s">
        <v>62</v>
      </c>
      <c r="O28" s="16" t="s">
        <v>62</v>
      </c>
      <c r="P28" s="16" t="s">
        <v>61</v>
      </c>
      <c r="Q28" s="16" t="s">
        <v>62</v>
      </c>
      <c r="R28" s="27">
        <f>AVERAGE(5.6,6.3)</f>
        <v>5.9499999999999993</v>
      </c>
      <c r="S28" s="16" t="s">
        <v>62</v>
      </c>
      <c r="T28" s="16" t="s">
        <v>70</v>
      </c>
      <c r="U28" s="16" t="s">
        <v>62</v>
      </c>
      <c r="V28" s="16" t="s">
        <v>80</v>
      </c>
      <c r="W28" s="17" t="s">
        <v>67</v>
      </c>
    </row>
    <row r="29" spans="1:23" s="3" customFormat="1" x14ac:dyDescent="0.25">
      <c r="A29" s="335" t="s">
        <v>84</v>
      </c>
      <c r="B29" s="336"/>
      <c r="C29" s="337"/>
      <c r="D29" s="9">
        <f>(IF((MID(D27,1,1))="&lt;",MID(D27,2,6),D27))/(IF((MID(D28,1,1))="&lt;",MID(D28,2,6),D28))</f>
        <v>1</v>
      </c>
      <c r="E29" s="10">
        <f>(IF((MID(E27,1,1))="&lt;",MID(E27,2,6),E27))/(IF((MID(E28,1,1))="&lt;",MID(E28,2,6),E28))</f>
        <v>1.6</v>
      </c>
      <c r="F29" s="10">
        <f>(IF((MID(F27,1,1))="&lt;",MID(F27,2,6),F27))/(IF((MID(F28,1,1))="&lt;",MID(F28,2,6),F28))</f>
        <v>1</v>
      </c>
      <c r="G29" s="10">
        <f t="shared" ref="G29:Q29" si="4">(IF((MID(G27,1,1))="&lt;",MID(G27,2,6),G27))/(IF((MID(G28,1,1))="&lt;",MID(G28,2,6),G28))</f>
        <v>1</v>
      </c>
      <c r="H29" s="10">
        <f t="shared" si="4"/>
        <v>0</v>
      </c>
      <c r="I29" s="10">
        <f t="shared" si="4"/>
        <v>2.2000000000000002</v>
      </c>
      <c r="J29" s="10">
        <f t="shared" si="4"/>
        <v>1</v>
      </c>
      <c r="K29" s="10">
        <f t="shared" si="4"/>
        <v>1</v>
      </c>
      <c r="L29" s="10">
        <f t="shared" si="4"/>
        <v>0</v>
      </c>
      <c r="M29" s="10">
        <f t="shared" si="4"/>
        <v>2</v>
      </c>
      <c r="N29" s="10">
        <f t="shared" si="4"/>
        <v>0</v>
      </c>
      <c r="O29" s="10">
        <f t="shared" si="4"/>
        <v>1</v>
      </c>
      <c r="P29" s="10">
        <f t="shared" si="4"/>
        <v>0</v>
      </c>
      <c r="Q29" s="10">
        <f t="shared" si="4"/>
        <v>1</v>
      </c>
      <c r="R29" s="26">
        <f>ABS(R28-R27)</f>
        <v>0.22999999999999954</v>
      </c>
      <c r="S29" s="10">
        <f>(IF((MID(S27,1,1))="&lt;",MID(S27,2,6),S27))/(IF((MID(S28,1,1))="&lt;",MID(S28,2,6),S28))</f>
        <v>1</v>
      </c>
      <c r="T29" s="10">
        <f>(IF((MID(T27,1,1))="&lt;",MID(T27,2,6),T27))/(IF((MID(T28,1,1))="&lt;",MID(T28,2,6),T28))</f>
        <v>0</v>
      </c>
      <c r="U29" s="10">
        <f>(IF((MID(U27,1,1))="&lt;",MID(U27,2,6),U27))/(IF((MID(U28,1,1))="&lt;",MID(U28,2,6),U28))</f>
        <v>0</v>
      </c>
      <c r="V29" s="10">
        <f>(IF((MID(V27,1,1))="&lt;",MID(V27,2,6),V27))/(IF((MID(V28,1,1))="&lt;",MID(V28,2,6),V28))</f>
        <v>0.25</v>
      </c>
      <c r="W29" s="11">
        <f>(IF((MID(W27,1,1))="&lt;",MID(W27,2,6),W27))/(IF((MID(W28,1,1))="&lt;",MID(W28,2,6),W28))</f>
        <v>0</v>
      </c>
    </row>
    <row r="30" spans="1:23" s="3" customFormat="1" x14ac:dyDescent="0.25">
      <c r="A30" s="329" t="s">
        <v>73</v>
      </c>
      <c r="B30" s="330"/>
      <c r="C30" s="331"/>
      <c r="D30" s="32"/>
      <c r="E30" s="7"/>
      <c r="F30" s="7"/>
      <c r="G30" s="7"/>
      <c r="H30" s="7"/>
      <c r="I30" s="7"/>
      <c r="J30" s="7"/>
      <c r="K30" s="7"/>
      <c r="L30" s="7"/>
      <c r="M30" s="7"/>
      <c r="N30" s="35"/>
      <c r="O30" s="35"/>
      <c r="P30" s="35"/>
      <c r="Q30" s="35"/>
      <c r="R30" s="36"/>
      <c r="S30" s="35"/>
      <c r="T30" s="35"/>
      <c r="U30" s="35"/>
      <c r="V30" s="35"/>
      <c r="W30" s="37"/>
    </row>
    <row r="31" spans="1:23" s="3" customFormat="1" x14ac:dyDescent="0.25">
      <c r="A31" s="332" t="s">
        <v>75</v>
      </c>
      <c r="B31" s="333"/>
      <c r="C31" s="334"/>
      <c r="D31" s="3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8"/>
    </row>
    <row r="32" spans="1:23" s="3" customFormat="1" ht="15.75" thickBot="1" x14ac:dyDescent="0.3">
      <c r="A32" s="338" t="s">
        <v>77</v>
      </c>
      <c r="B32" s="339"/>
      <c r="C32" s="340"/>
      <c r="D32" s="24"/>
      <c r="E32" s="14"/>
      <c r="F32" s="15"/>
      <c r="G32" s="14"/>
      <c r="H32" s="14"/>
      <c r="I32" s="15"/>
      <c r="J32" s="15"/>
      <c r="K32" s="15"/>
      <c r="L32" s="15"/>
      <c r="M32" s="15"/>
      <c r="N32" s="38"/>
      <c r="O32" s="38"/>
      <c r="P32" s="38"/>
      <c r="Q32" s="38"/>
      <c r="R32" s="39"/>
      <c r="S32" s="38"/>
      <c r="T32" s="38"/>
      <c r="U32" s="38"/>
      <c r="V32" s="38"/>
      <c r="W32" s="40"/>
    </row>
    <row r="33" spans="1:23" s="3" customFormat="1" x14ac:dyDescent="0.25">
      <c r="A33" s="1" t="s">
        <v>99</v>
      </c>
      <c r="B33" s="23">
        <v>40430</v>
      </c>
      <c r="C33" s="2" t="s">
        <v>60</v>
      </c>
      <c r="D33" s="18" t="s">
        <v>62</v>
      </c>
      <c r="E33" s="13">
        <v>1.2</v>
      </c>
      <c r="F33" s="20">
        <v>1.5</v>
      </c>
      <c r="G33" s="13" t="s">
        <v>62</v>
      </c>
      <c r="H33" s="13"/>
      <c r="I33" s="13" t="s">
        <v>62</v>
      </c>
      <c r="J33" s="13" t="s">
        <v>62</v>
      </c>
      <c r="K33" s="20" t="s">
        <v>62</v>
      </c>
      <c r="L33" s="20"/>
      <c r="M33" s="12">
        <v>2</v>
      </c>
      <c r="N33" s="12"/>
      <c r="O33" s="20">
        <v>1.8</v>
      </c>
      <c r="P33" s="20"/>
      <c r="Q33" s="13" t="s">
        <v>62</v>
      </c>
      <c r="R33" s="20">
        <v>5.97</v>
      </c>
      <c r="S33" s="12" t="s">
        <v>62</v>
      </c>
      <c r="T33" s="20"/>
      <c r="U33" s="20"/>
      <c r="V33" s="13" t="s">
        <v>82</v>
      </c>
      <c r="W33" s="22"/>
    </row>
    <row r="34" spans="1:23" s="3" customFormat="1" x14ac:dyDescent="0.25">
      <c r="A34" s="326" t="s">
        <v>79</v>
      </c>
      <c r="B34" s="327"/>
      <c r="C34" s="328"/>
      <c r="D34" s="25" t="s">
        <v>62</v>
      </c>
      <c r="E34" s="16" t="s">
        <v>62</v>
      </c>
      <c r="F34" s="16" t="s">
        <v>62</v>
      </c>
      <c r="G34" s="16" t="s">
        <v>62</v>
      </c>
      <c r="H34" s="16" t="s">
        <v>62</v>
      </c>
      <c r="I34" s="16" t="s">
        <v>62</v>
      </c>
      <c r="J34" s="16" t="s">
        <v>62</v>
      </c>
      <c r="K34" s="16" t="s">
        <v>62</v>
      </c>
      <c r="L34" s="16" t="s">
        <v>62</v>
      </c>
      <c r="M34" s="16" t="s">
        <v>66</v>
      </c>
      <c r="N34" s="16" t="s">
        <v>62</v>
      </c>
      <c r="O34" s="16" t="s">
        <v>62</v>
      </c>
      <c r="P34" s="16" t="s">
        <v>61</v>
      </c>
      <c r="Q34" s="16" t="s">
        <v>62</v>
      </c>
      <c r="R34" s="27">
        <f>AVERAGE(5.6,6.3)</f>
        <v>5.9499999999999993</v>
      </c>
      <c r="S34" s="16" t="s">
        <v>62</v>
      </c>
      <c r="T34" s="16" t="s">
        <v>70</v>
      </c>
      <c r="U34" s="16" t="s">
        <v>62</v>
      </c>
      <c r="V34" s="16" t="s">
        <v>80</v>
      </c>
      <c r="W34" s="17" t="s">
        <v>67</v>
      </c>
    </row>
    <row r="35" spans="1:23" s="3" customFormat="1" x14ac:dyDescent="0.25">
      <c r="A35" s="335" t="s">
        <v>84</v>
      </c>
      <c r="B35" s="336"/>
      <c r="C35" s="337"/>
      <c r="D35" s="9">
        <f>(IF((MID(D33,1,1))="&lt;",MID(D33,2,6),D33))/(IF((MID(D34,1,1))="&lt;",MID(D34,2,6),D34))</f>
        <v>1</v>
      </c>
      <c r="E35" s="10">
        <f>(IF((MID(E33,1,1))="&lt;",MID(E33,2,6),E33))/(IF((MID(E34,1,1))="&lt;",MID(E34,2,6),E34))</f>
        <v>2.4</v>
      </c>
      <c r="F35" s="10">
        <f>(IF((MID(F33,1,1))="&lt;",MID(F33,2,6),F33))/(IF((MID(F34,1,1))="&lt;",MID(F34,2,6),F34))</f>
        <v>3</v>
      </c>
      <c r="G35" s="10">
        <f t="shared" ref="G35:Q35" si="5">(IF((MID(G33,1,1))="&lt;",MID(G33,2,6),G33))/(IF((MID(G34,1,1))="&lt;",MID(G34,2,6),G34))</f>
        <v>1</v>
      </c>
      <c r="H35" s="10">
        <f t="shared" si="5"/>
        <v>0</v>
      </c>
      <c r="I35" s="10">
        <f t="shared" si="5"/>
        <v>1</v>
      </c>
      <c r="J35" s="10">
        <f t="shared" si="5"/>
        <v>1</v>
      </c>
      <c r="K35" s="10">
        <f t="shared" si="5"/>
        <v>1</v>
      </c>
      <c r="L35" s="10">
        <f t="shared" si="5"/>
        <v>0</v>
      </c>
      <c r="M35" s="10">
        <f t="shared" si="5"/>
        <v>2</v>
      </c>
      <c r="N35" s="10">
        <f t="shared" si="5"/>
        <v>0</v>
      </c>
      <c r="O35" s="10">
        <f t="shared" si="5"/>
        <v>3.6</v>
      </c>
      <c r="P35" s="10">
        <f t="shared" si="5"/>
        <v>0</v>
      </c>
      <c r="Q35" s="10">
        <f t="shared" si="5"/>
        <v>1</v>
      </c>
      <c r="R35" s="26">
        <f>ABS(R34-R33)</f>
        <v>2.0000000000000462E-2</v>
      </c>
      <c r="S35" s="10">
        <f>(IF((MID(S33,1,1))="&lt;",MID(S33,2,6),S33))/(IF((MID(S34,1,1))="&lt;",MID(S34,2,6),S34))</f>
        <v>1</v>
      </c>
      <c r="T35" s="10">
        <f>(IF((MID(T33,1,1))="&lt;",MID(T33,2,6),T33))/(IF((MID(T34,1,1))="&lt;",MID(T34,2,6),T34))</f>
        <v>0</v>
      </c>
      <c r="U35" s="10">
        <f>(IF((MID(U33,1,1))="&lt;",MID(U33,2,6),U33))/(IF((MID(U34,1,1))="&lt;",MID(U34,2,6),U34))</f>
        <v>0</v>
      </c>
      <c r="V35" s="10">
        <f>(IF((MID(V33,1,1))="&lt;",MID(V33,2,6),V33))/(IF((MID(V34,1,1))="&lt;",MID(V34,2,6),V34))</f>
        <v>0.25</v>
      </c>
      <c r="W35" s="11">
        <f>(IF((MID(W33,1,1))="&lt;",MID(W33,2,6),W33))/(IF((MID(W34,1,1))="&lt;",MID(W34,2,6),W34))</f>
        <v>0</v>
      </c>
    </row>
    <row r="36" spans="1:23" s="3" customFormat="1" x14ac:dyDescent="0.25">
      <c r="A36" s="329" t="s">
        <v>73</v>
      </c>
      <c r="B36" s="330"/>
      <c r="C36" s="331"/>
      <c r="D36" s="32"/>
      <c r="E36" s="7"/>
      <c r="F36" s="7"/>
      <c r="G36" s="7"/>
      <c r="H36" s="7"/>
      <c r="I36" s="7"/>
      <c r="J36" s="7"/>
      <c r="K36" s="7"/>
      <c r="L36" s="7"/>
      <c r="M36" s="7"/>
      <c r="N36" s="35"/>
      <c r="O36" s="35"/>
      <c r="P36" s="35"/>
      <c r="Q36" s="35"/>
      <c r="R36" s="36"/>
      <c r="S36" s="35"/>
      <c r="T36" s="35"/>
      <c r="U36" s="35"/>
      <c r="V36" s="35"/>
      <c r="W36" s="37"/>
    </row>
    <row r="37" spans="1:23" s="3" customFormat="1" x14ac:dyDescent="0.25">
      <c r="A37" s="332" t="s">
        <v>75</v>
      </c>
      <c r="B37" s="333"/>
      <c r="C37" s="334"/>
      <c r="D37" s="3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8"/>
    </row>
    <row r="38" spans="1:23" s="3" customFormat="1" ht="15.75" thickBot="1" x14ac:dyDescent="0.3">
      <c r="A38" s="338" t="s">
        <v>77</v>
      </c>
      <c r="B38" s="339"/>
      <c r="C38" s="340"/>
      <c r="D38" s="24"/>
      <c r="E38" s="14"/>
      <c r="F38" s="15"/>
      <c r="G38" s="14"/>
      <c r="H38" s="14"/>
      <c r="I38" s="15"/>
      <c r="J38" s="15"/>
      <c r="K38" s="15"/>
      <c r="L38" s="15"/>
      <c r="M38" s="15"/>
      <c r="N38" s="38"/>
      <c r="O38" s="38"/>
      <c r="P38" s="38"/>
      <c r="Q38" s="38"/>
      <c r="R38" s="39"/>
      <c r="S38" s="38"/>
      <c r="T38" s="38"/>
      <c r="U38" s="38"/>
      <c r="V38" s="38"/>
      <c r="W38" s="40"/>
    </row>
    <row r="39" spans="1:23" s="3" customFormat="1" x14ac:dyDescent="0.25">
      <c r="A39" s="1" t="s">
        <v>119</v>
      </c>
      <c r="B39" s="23">
        <v>40484</v>
      </c>
      <c r="C39" s="2" t="s">
        <v>60</v>
      </c>
      <c r="D39" s="18" t="s">
        <v>62</v>
      </c>
      <c r="E39" s="13" t="s">
        <v>62</v>
      </c>
      <c r="F39" s="20">
        <v>0.9</v>
      </c>
      <c r="G39" s="13" t="s">
        <v>62</v>
      </c>
      <c r="H39" s="13"/>
      <c r="I39" s="13" t="s">
        <v>62</v>
      </c>
      <c r="J39" s="13" t="s">
        <v>62</v>
      </c>
      <c r="K39" s="20" t="s">
        <v>62</v>
      </c>
      <c r="L39" s="20"/>
      <c r="M39" s="12">
        <v>2</v>
      </c>
      <c r="N39" s="12"/>
      <c r="O39" s="20">
        <v>1</v>
      </c>
      <c r="P39" s="20"/>
      <c r="Q39" s="13" t="s">
        <v>62</v>
      </c>
      <c r="R39" s="20">
        <v>5.65</v>
      </c>
      <c r="S39" s="12" t="s">
        <v>62</v>
      </c>
      <c r="T39" s="20"/>
      <c r="U39" s="20"/>
      <c r="V39" s="13" t="s">
        <v>82</v>
      </c>
      <c r="W39" s="22"/>
    </row>
    <row r="40" spans="1:23" s="3" customFormat="1" x14ac:dyDescent="0.25">
      <c r="A40" s="326" t="s">
        <v>79</v>
      </c>
      <c r="B40" s="327"/>
      <c r="C40" s="328"/>
      <c r="D40" s="25" t="s">
        <v>62</v>
      </c>
      <c r="E40" s="16" t="s">
        <v>62</v>
      </c>
      <c r="F40" s="16" t="s">
        <v>62</v>
      </c>
      <c r="G40" s="16" t="s">
        <v>62</v>
      </c>
      <c r="H40" s="16" t="s">
        <v>62</v>
      </c>
      <c r="I40" s="16" t="s">
        <v>62</v>
      </c>
      <c r="J40" s="16" t="s">
        <v>62</v>
      </c>
      <c r="K40" s="16" t="s">
        <v>62</v>
      </c>
      <c r="L40" s="16" t="s">
        <v>62</v>
      </c>
      <c r="M40" s="16" t="s">
        <v>66</v>
      </c>
      <c r="N40" s="16" t="s">
        <v>62</v>
      </c>
      <c r="O40" s="16" t="s">
        <v>62</v>
      </c>
      <c r="P40" s="16" t="s">
        <v>61</v>
      </c>
      <c r="Q40" s="16" t="s">
        <v>62</v>
      </c>
      <c r="R40" s="27">
        <f>AVERAGE(5.6,6.3)</f>
        <v>5.9499999999999993</v>
      </c>
      <c r="S40" s="16" t="s">
        <v>62</v>
      </c>
      <c r="T40" s="16" t="s">
        <v>70</v>
      </c>
      <c r="U40" s="16" t="s">
        <v>62</v>
      </c>
      <c r="V40" s="16" t="s">
        <v>80</v>
      </c>
      <c r="W40" s="17" t="s">
        <v>67</v>
      </c>
    </row>
    <row r="41" spans="1:23" s="3" customFormat="1" x14ac:dyDescent="0.25">
      <c r="A41" s="335" t="s">
        <v>84</v>
      </c>
      <c r="B41" s="336"/>
      <c r="C41" s="337"/>
      <c r="D41" s="9">
        <f>(IF((MID(D39,1,1))="&lt;",MID(D39,2,6),D39))/(IF((MID(D40,1,1))="&lt;",MID(D40,2,6),D40))</f>
        <v>1</v>
      </c>
      <c r="E41" s="10">
        <f>(IF((MID(E39,1,1))="&lt;",MID(E39,2,6),E39))/(IF((MID(E40,1,1))="&lt;",MID(E40,2,6),E40))</f>
        <v>1</v>
      </c>
      <c r="F41" s="10">
        <f>(IF((MID(F39,1,1))="&lt;",MID(F39,2,6),F39))/(IF((MID(F40,1,1))="&lt;",MID(F40,2,6),F40))</f>
        <v>1.8</v>
      </c>
      <c r="G41" s="10">
        <f t="shared" ref="G41:Q41" si="6">(IF((MID(G39,1,1))="&lt;",MID(G39,2,6),G39))/(IF((MID(G40,1,1))="&lt;",MID(G40,2,6),G40))</f>
        <v>1</v>
      </c>
      <c r="H41" s="10">
        <f t="shared" si="6"/>
        <v>0</v>
      </c>
      <c r="I41" s="10">
        <f t="shared" si="6"/>
        <v>1</v>
      </c>
      <c r="J41" s="10">
        <f t="shared" si="6"/>
        <v>1</v>
      </c>
      <c r="K41" s="10">
        <f t="shared" si="6"/>
        <v>1</v>
      </c>
      <c r="L41" s="10">
        <f t="shared" si="6"/>
        <v>0</v>
      </c>
      <c r="M41" s="10">
        <f t="shared" si="6"/>
        <v>2</v>
      </c>
      <c r="N41" s="10">
        <f t="shared" si="6"/>
        <v>0</v>
      </c>
      <c r="O41" s="10">
        <f t="shared" si="6"/>
        <v>2</v>
      </c>
      <c r="P41" s="10">
        <f t="shared" si="6"/>
        <v>0</v>
      </c>
      <c r="Q41" s="10">
        <f t="shared" si="6"/>
        <v>1</v>
      </c>
      <c r="R41" s="26">
        <f>ABS(R40-R39)</f>
        <v>0.29999999999999893</v>
      </c>
      <c r="S41" s="10">
        <f>(IF((MID(S39,1,1))="&lt;",MID(S39,2,6),S39))/(IF((MID(S40,1,1))="&lt;",MID(S40,2,6),S40))</f>
        <v>1</v>
      </c>
      <c r="T41" s="10">
        <f>(IF((MID(T39,1,1))="&lt;",MID(T39,2,6),T39))/(IF((MID(T40,1,1))="&lt;",MID(T40,2,6),T40))</f>
        <v>0</v>
      </c>
      <c r="U41" s="10">
        <f>(IF((MID(U39,1,1))="&lt;",MID(U39,2,6),U39))/(IF((MID(U40,1,1))="&lt;",MID(U40,2,6),U40))</f>
        <v>0</v>
      </c>
      <c r="V41" s="10">
        <f>(IF((MID(V39,1,1))="&lt;",MID(V39,2,6),V39))/(IF((MID(V40,1,1))="&lt;",MID(V40,2,6),V40))</f>
        <v>0.25</v>
      </c>
      <c r="W41" s="11">
        <f>(IF((MID(W39,1,1))="&lt;",MID(W39,2,6),W39))/(IF((MID(W40,1,1))="&lt;",MID(W40,2,6),W40))</f>
        <v>0</v>
      </c>
    </row>
    <row r="42" spans="1:23" s="3" customFormat="1" x14ac:dyDescent="0.25">
      <c r="A42" s="329" t="s">
        <v>73</v>
      </c>
      <c r="B42" s="330"/>
      <c r="C42" s="331"/>
      <c r="D42" s="32"/>
      <c r="E42" s="7"/>
      <c r="F42" s="7"/>
      <c r="G42" s="7"/>
      <c r="H42" s="7"/>
      <c r="I42" s="7"/>
      <c r="J42" s="7"/>
      <c r="K42" s="7"/>
      <c r="L42" s="7"/>
      <c r="M42" s="7"/>
      <c r="N42" s="35"/>
      <c r="O42" s="35"/>
      <c r="P42" s="35"/>
      <c r="Q42" s="35"/>
      <c r="R42" s="36"/>
      <c r="S42" s="35"/>
      <c r="T42" s="35"/>
      <c r="U42" s="35"/>
      <c r="V42" s="35"/>
      <c r="W42" s="37"/>
    </row>
    <row r="43" spans="1:23" s="3" customFormat="1" x14ac:dyDescent="0.25">
      <c r="A43" s="332" t="s">
        <v>75</v>
      </c>
      <c r="B43" s="333"/>
      <c r="C43" s="334"/>
      <c r="D43" s="3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8"/>
    </row>
    <row r="44" spans="1:23" s="3" customFormat="1" ht="15.75" thickBot="1" x14ac:dyDescent="0.3">
      <c r="A44" s="341" t="s">
        <v>77</v>
      </c>
      <c r="B44" s="342"/>
      <c r="C44" s="343"/>
      <c r="D44" s="299"/>
      <c r="E44" s="291"/>
      <c r="F44" s="288"/>
      <c r="G44" s="291"/>
      <c r="H44" s="291"/>
      <c r="I44" s="288"/>
      <c r="J44" s="288"/>
      <c r="K44" s="288"/>
      <c r="L44" s="288"/>
      <c r="M44" s="288"/>
      <c r="N44" s="292"/>
      <c r="O44" s="292"/>
      <c r="P44" s="292"/>
      <c r="Q44" s="292"/>
      <c r="R44" s="300"/>
      <c r="S44" s="292"/>
      <c r="T44" s="292"/>
      <c r="U44" s="292"/>
      <c r="V44" s="292"/>
      <c r="W44" s="80"/>
    </row>
    <row r="45" spans="1:23" x14ac:dyDescent="0.25">
      <c r="D45" s="3"/>
      <c r="E45" s="3" t="s">
        <v>90</v>
      </c>
    </row>
    <row r="46" spans="1:23" x14ac:dyDescent="0.25">
      <c r="D46" s="52"/>
      <c r="E46" s="3" t="s">
        <v>91</v>
      </c>
    </row>
    <row r="47" spans="1:23" x14ac:dyDescent="0.25">
      <c r="D47" s="53"/>
      <c r="E47" s="3" t="s">
        <v>92</v>
      </c>
    </row>
    <row r="48" spans="1:23" x14ac:dyDescent="0.25">
      <c r="D48" s="54"/>
      <c r="E48" s="3" t="s">
        <v>121</v>
      </c>
    </row>
  </sheetData>
  <mergeCells count="35"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30:C30"/>
    <mergeCell ref="A31:C31"/>
    <mergeCell ref="A32:C32"/>
    <mergeCell ref="A16:C16"/>
    <mergeCell ref="A17:C17"/>
    <mergeCell ref="A18:C18"/>
    <mergeCell ref="A19:C19"/>
    <mergeCell ref="A20:C20"/>
    <mergeCell ref="A23:C23"/>
    <mergeCell ref="A24:C24"/>
    <mergeCell ref="A25:C25"/>
    <mergeCell ref="A26:C26"/>
    <mergeCell ref="A28:C28"/>
    <mergeCell ref="A22:C22"/>
    <mergeCell ref="A4:C4"/>
    <mergeCell ref="A6:C6"/>
    <mergeCell ref="A7:C7"/>
    <mergeCell ref="A5:C5"/>
    <mergeCell ref="A29:C29"/>
    <mergeCell ref="A14:C14"/>
    <mergeCell ref="A10:C10"/>
    <mergeCell ref="A11:C11"/>
    <mergeCell ref="A12:C12"/>
    <mergeCell ref="A13:C13"/>
    <mergeCell ref="A8:C8"/>
  </mergeCells>
  <conditionalFormatting sqref="R41 R17 R23 R29 R35 R5 R11">
    <cfRule type="cellIs" dxfId="55" priority="106" operator="greaterThanOrEqual">
      <formula>1</formula>
    </cfRule>
  </conditionalFormatting>
  <conditionalFormatting sqref="S17:W17 D17:Q17 D5:W5">
    <cfRule type="expression" dxfId="54" priority="98">
      <formula>IF(AND((MID(D3,1,1))="&lt;",(MID(D4,1,1))="&lt;",D5&gt;=5),TRUE,FALSE)</formula>
    </cfRule>
    <cfRule type="cellIs" dxfId="53" priority="99" operator="greaterThanOrEqual">
      <formula>20</formula>
    </cfRule>
    <cfRule type="cellIs" dxfId="52" priority="100" operator="greaterThanOrEqual">
      <formula>5</formula>
    </cfRule>
  </conditionalFormatting>
  <conditionalFormatting sqref="S23:W23 D23:Q23">
    <cfRule type="expression" dxfId="51" priority="94">
      <formula>IF(AND((MID(D21,1,1))="&lt;",(MID(D22,1,1))="&lt;",D23&gt;=5),TRUE,FALSE)</formula>
    </cfRule>
    <cfRule type="cellIs" dxfId="50" priority="95" operator="greaterThanOrEqual">
      <formula>20</formula>
    </cfRule>
    <cfRule type="cellIs" dxfId="49" priority="96" operator="greaterThanOrEqual">
      <formula>5</formula>
    </cfRule>
  </conditionalFormatting>
  <conditionalFormatting sqref="S29:W29 D29:Q29">
    <cfRule type="expression" dxfId="48" priority="90">
      <formula>IF(AND((MID(D27,1,1))="&lt;",(MID(D28,1,1))="&lt;",D29&gt;=5),TRUE,FALSE)</formula>
    </cfRule>
    <cfRule type="cellIs" dxfId="47" priority="91" operator="greaterThanOrEqual">
      <formula>20</formula>
    </cfRule>
    <cfRule type="cellIs" dxfId="46" priority="92" operator="greaterThanOrEqual">
      <formula>5</formula>
    </cfRule>
  </conditionalFormatting>
  <conditionalFormatting sqref="S35:W35 D35:Q35">
    <cfRule type="expression" dxfId="45" priority="86">
      <formula>IF(AND((MID(D33,1,1))="&lt;",(MID(D34,1,1))="&lt;",D35&gt;=5),TRUE,FALSE)</formula>
    </cfRule>
    <cfRule type="cellIs" dxfId="44" priority="87" operator="greaterThanOrEqual">
      <formula>20</formula>
    </cfRule>
    <cfRule type="cellIs" dxfId="43" priority="88" operator="greaterThanOrEqual">
      <formula>5</formula>
    </cfRule>
  </conditionalFormatting>
  <conditionalFormatting sqref="S41:W41 D41:Q41">
    <cfRule type="expression" dxfId="42" priority="78">
      <formula>IF(AND((MID(D39,1,1))="&lt;",(MID(D40,1,1))="&lt;",D41&gt;=5),TRUE,FALSE)</formula>
    </cfRule>
    <cfRule type="cellIs" dxfId="41" priority="79" operator="greaterThanOrEqual">
      <formula>20</formula>
    </cfRule>
    <cfRule type="cellIs" dxfId="40" priority="80" operator="greaterThanOrEqual">
      <formula>5</formula>
    </cfRule>
  </conditionalFormatting>
  <conditionalFormatting sqref="D11:W11">
    <cfRule type="expression" dxfId="39" priority="6">
      <formula>IF(AND((MID(D9,1,1))="&lt;",(MID(D10,1,1))="&lt;",D11&gt;=5),TRUE,FALSE)</formula>
    </cfRule>
    <cfRule type="cellIs" dxfId="38" priority="7" operator="greaterThanOrEqual">
      <formula>20</formula>
    </cfRule>
    <cfRule type="cellIs" dxfId="37" priority="8" operator="greaterThanOrEqual">
      <formula>5</formula>
    </cfRule>
  </conditionalFormatting>
  <dataValidations disablePrompts="1" count="1">
    <dataValidation type="list" allowBlank="1" showInputMessage="1" showErrorMessage="1" sqref="D43:W43 D7:W7 D13:W13 D19:W19 D25:W25 D31:W31 D37:W37">
      <formula1>#REF!</formula1>
    </dataValidation>
  </dataValidations>
  <pageMargins left="0.7" right="0.7" top="1.2661458333333333" bottom="0.75" header="0.3" footer="0.3"/>
  <pageSetup paperSize="17" scale="85" orientation="landscape" r:id="rId1"/>
  <headerFooter>
    <oddHeader>&amp;L&amp;G&amp;C&amp;"Arial,Regular"&amp;18Table C-56: Rose Creek Drainage Groundwater Quality
2010 QA/QC Field Blanks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AS110"/>
  <sheetViews>
    <sheetView tabSelected="1" view="pageLayout" topLeftCell="G1" zoomScaleNormal="60" workbookViewId="0">
      <selection activeCell="A2" sqref="A2"/>
    </sheetView>
  </sheetViews>
  <sheetFormatPr defaultRowHeight="15" x14ac:dyDescent="0.25"/>
  <cols>
    <col min="1" max="1" width="17.7109375" style="3" customWidth="1"/>
    <col min="2" max="3" width="13.5703125" style="3" customWidth="1"/>
    <col min="4" max="4" width="6.7109375" style="3" bestFit="1" customWidth="1"/>
    <col min="5" max="5" width="21.42578125" style="3" bestFit="1" customWidth="1"/>
    <col min="6" max="6" width="22" style="3" bestFit="1" customWidth="1"/>
    <col min="7" max="7" width="21.42578125" style="3" bestFit="1" customWidth="1"/>
    <col min="8" max="8" width="4.85546875" style="3" bestFit="1" customWidth="1"/>
    <col min="9" max="10" width="21.42578125" style="3" bestFit="1" customWidth="1"/>
    <col min="11" max="11" width="17.85546875" style="3" bestFit="1" customWidth="1"/>
    <col min="12" max="12" width="18.42578125" style="3" bestFit="1" customWidth="1"/>
    <col min="13" max="14" width="21.42578125" style="3" bestFit="1" customWidth="1"/>
    <col min="15" max="16" width="24.42578125" style="3" bestFit="1" customWidth="1"/>
    <col min="17" max="17" width="5.7109375" style="3" bestFit="1" customWidth="1"/>
    <col min="18" max="18" width="7.7109375" style="3" bestFit="1" customWidth="1"/>
    <col min="19" max="19" width="5.7109375" style="3" bestFit="1" customWidth="1"/>
    <col min="20" max="20" width="24.7109375" style="3" bestFit="1" customWidth="1"/>
    <col min="21" max="21" width="21.42578125" style="3" bestFit="1" customWidth="1"/>
    <col min="22" max="22" width="18.42578125" style="3" bestFit="1" customWidth="1"/>
    <col min="23" max="23" width="21.42578125" style="3" bestFit="1" customWidth="1"/>
    <col min="24" max="24" width="24.7109375" style="3" bestFit="1" customWidth="1"/>
    <col min="25" max="25" width="21.42578125" style="3" bestFit="1" customWidth="1"/>
    <col min="26" max="26" width="5.7109375" style="3" bestFit="1" customWidth="1"/>
    <col min="27" max="27" width="5.140625" style="3" bestFit="1" customWidth="1"/>
    <col min="28" max="33" width="21.42578125" style="3" bestFit="1" customWidth="1"/>
    <col min="34" max="34" width="24.7109375" style="3" bestFit="1" customWidth="1"/>
    <col min="35" max="35" width="21.42578125" style="3" bestFit="1" customWidth="1"/>
    <col min="36" max="16384" width="9.140625" style="3"/>
  </cols>
  <sheetData>
    <row r="1" spans="1:45" ht="15.75" thickBot="1" x14ac:dyDescent="0.3">
      <c r="A1" s="296"/>
      <c r="B1" s="296"/>
      <c r="C1" s="297"/>
      <c r="D1" s="322" t="s">
        <v>2</v>
      </c>
      <c r="E1" s="323" t="s">
        <v>3</v>
      </c>
      <c r="F1" s="323" t="s">
        <v>6</v>
      </c>
      <c r="G1" s="323" t="s">
        <v>7</v>
      </c>
      <c r="H1" s="323" t="s">
        <v>8</v>
      </c>
      <c r="I1" s="323" t="s">
        <v>9</v>
      </c>
      <c r="J1" s="323" t="s">
        <v>10</v>
      </c>
      <c r="K1" s="323" t="s">
        <v>13</v>
      </c>
      <c r="L1" s="323" t="s">
        <v>14</v>
      </c>
      <c r="M1" s="323" t="s">
        <v>17</v>
      </c>
      <c r="N1" s="323" t="s">
        <v>20</v>
      </c>
      <c r="O1" s="323" t="s">
        <v>21</v>
      </c>
      <c r="P1" s="323" t="s">
        <v>23</v>
      </c>
      <c r="Q1" s="323" t="s">
        <v>25</v>
      </c>
      <c r="R1" s="323" t="s">
        <v>26</v>
      </c>
      <c r="S1" s="323" t="s">
        <v>27</v>
      </c>
      <c r="T1" s="323" t="s">
        <v>28</v>
      </c>
      <c r="U1" s="323" t="s">
        <v>29</v>
      </c>
      <c r="V1" s="323" t="s">
        <v>30</v>
      </c>
      <c r="W1" s="323" t="s">
        <v>32</v>
      </c>
      <c r="X1" s="323" t="s">
        <v>34</v>
      </c>
      <c r="Y1" s="323" t="s">
        <v>36</v>
      </c>
      <c r="Z1" s="323" t="s">
        <v>37</v>
      </c>
      <c r="AA1" s="323" t="s">
        <v>38</v>
      </c>
      <c r="AB1" s="323" t="s">
        <v>39</v>
      </c>
      <c r="AC1" s="323" t="s">
        <v>41</v>
      </c>
      <c r="AD1" s="323" t="s">
        <v>43</v>
      </c>
      <c r="AE1" s="323" t="s">
        <v>44</v>
      </c>
      <c r="AF1" s="323" t="s">
        <v>48</v>
      </c>
      <c r="AG1" s="323" t="s">
        <v>49</v>
      </c>
      <c r="AH1" s="323" t="s">
        <v>50</v>
      </c>
      <c r="AI1" s="324" t="s">
        <v>51</v>
      </c>
    </row>
    <row r="2" spans="1:45" ht="15.75" thickBot="1" x14ac:dyDescent="0.3">
      <c r="A2" s="319" t="s">
        <v>52</v>
      </c>
      <c r="B2" s="320" t="s">
        <v>53</v>
      </c>
      <c r="C2" s="321" t="s">
        <v>54</v>
      </c>
      <c r="D2" s="293" t="s">
        <v>56</v>
      </c>
      <c r="E2" s="294" t="s">
        <v>56</v>
      </c>
      <c r="F2" s="294" t="s">
        <v>56</v>
      </c>
      <c r="G2" s="294" t="s">
        <v>56</v>
      </c>
      <c r="H2" s="294" t="s">
        <v>56</v>
      </c>
      <c r="I2" s="294" t="s">
        <v>56</v>
      </c>
      <c r="J2" s="294" t="s">
        <v>56</v>
      </c>
      <c r="K2" s="294" t="s">
        <v>55</v>
      </c>
      <c r="L2" s="294" t="s">
        <v>56</v>
      </c>
      <c r="M2" s="294" t="s">
        <v>56</v>
      </c>
      <c r="N2" s="294" t="s">
        <v>56</v>
      </c>
      <c r="O2" s="294" t="s">
        <v>56</v>
      </c>
      <c r="P2" s="294" t="s">
        <v>56</v>
      </c>
      <c r="Q2" s="294" t="s">
        <v>55</v>
      </c>
      <c r="R2" s="294" t="s">
        <v>55</v>
      </c>
      <c r="S2" s="294" t="s">
        <v>55</v>
      </c>
      <c r="T2" s="294" t="s">
        <v>56</v>
      </c>
      <c r="U2" s="294" t="s">
        <v>56</v>
      </c>
      <c r="V2" s="294" t="s">
        <v>55</v>
      </c>
      <c r="W2" s="294" t="s">
        <v>56</v>
      </c>
      <c r="X2" s="294" t="s">
        <v>56</v>
      </c>
      <c r="Y2" s="294" t="s">
        <v>56</v>
      </c>
      <c r="Z2" s="294" t="s">
        <v>56</v>
      </c>
      <c r="AA2" s="294" t="s">
        <v>56</v>
      </c>
      <c r="AB2" s="294" t="s">
        <v>56</v>
      </c>
      <c r="AC2" s="294" t="s">
        <v>56</v>
      </c>
      <c r="AD2" s="294" t="s">
        <v>56</v>
      </c>
      <c r="AE2" s="294" t="s">
        <v>56</v>
      </c>
      <c r="AF2" s="294" t="s">
        <v>56</v>
      </c>
      <c r="AG2" s="294" t="s">
        <v>56</v>
      </c>
      <c r="AH2" s="294" t="s">
        <v>56</v>
      </c>
      <c r="AI2" s="295" t="s">
        <v>56</v>
      </c>
    </row>
    <row r="3" spans="1:45" x14ac:dyDescent="0.25">
      <c r="A3" s="1" t="s">
        <v>94</v>
      </c>
      <c r="B3" s="23">
        <v>40343</v>
      </c>
      <c r="C3" s="2" t="s">
        <v>60</v>
      </c>
      <c r="D3" s="49" t="s">
        <v>63</v>
      </c>
      <c r="E3" s="58" t="s">
        <v>89</v>
      </c>
      <c r="F3" s="58" t="s">
        <v>67</v>
      </c>
      <c r="G3" s="77">
        <v>2</v>
      </c>
      <c r="H3" s="58" t="s">
        <v>81</v>
      </c>
      <c r="I3" s="58" t="s">
        <v>67</v>
      </c>
      <c r="J3" s="58" t="s">
        <v>82</v>
      </c>
      <c r="K3" s="58" t="s">
        <v>65</v>
      </c>
      <c r="L3" s="58" t="s">
        <v>64</v>
      </c>
      <c r="M3" s="49" t="s">
        <v>62</v>
      </c>
      <c r="N3" s="58" t="s">
        <v>82</v>
      </c>
      <c r="O3" s="49" t="s">
        <v>72</v>
      </c>
      <c r="P3" s="58">
        <v>31</v>
      </c>
      <c r="Q3" s="58" t="s">
        <v>65</v>
      </c>
      <c r="R3" s="77" t="s">
        <v>61</v>
      </c>
      <c r="S3" s="58" t="s">
        <v>65</v>
      </c>
      <c r="T3" s="77">
        <v>3</v>
      </c>
      <c r="U3" s="58" t="s">
        <v>82</v>
      </c>
      <c r="V3" s="58" t="s">
        <v>65</v>
      </c>
      <c r="W3" s="77" t="s">
        <v>82</v>
      </c>
      <c r="X3" s="49">
        <v>2.4</v>
      </c>
      <c r="Y3" s="58" t="s">
        <v>62</v>
      </c>
      <c r="Z3" s="49" t="s">
        <v>67</v>
      </c>
      <c r="AA3" s="58" t="s">
        <v>83</v>
      </c>
      <c r="AB3" s="58" t="s">
        <v>88</v>
      </c>
      <c r="AC3" s="58" t="s">
        <v>82</v>
      </c>
      <c r="AD3" s="58" t="s">
        <v>88</v>
      </c>
      <c r="AE3" s="58" t="s">
        <v>65</v>
      </c>
      <c r="AF3" s="49" t="s">
        <v>67</v>
      </c>
      <c r="AG3" s="58" t="s">
        <v>88</v>
      </c>
      <c r="AH3" s="77" t="s">
        <v>88</v>
      </c>
      <c r="AI3" s="60" t="s">
        <v>62</v>
      </c>
      <c r="AL3" s="41"/>
    </row>
    <row r="4" spans="1:45" x14ac:dyDescent="0.25">
      <c r="A4" s="347" t="s">
        <v>79</v>
      </c>
      <c r="B4" s="348"/>
      <c r="C4" s="349"/>
      <c r="D4" s="62" t="s">
        <v>61</v>
      </c>
      <c r="E4" s="62" t="s">
        <v>72</v>
      </c>
      <c r="F4" s="62" t="s">
        <v>63</v>
      </c>
      <c r="G4" s="62" t="s">
        <v>63</v>
      </c>
      <c r="H4" s="62" t="s">
        <v>81</v>
      </c>
      <c r="I4" s="62" t="s">
        <v>64</v>
      </c>
      <c r="J4" s="62" t="s">
        <v>61</v>
      </c>
      <c r="K4" s="62" t="s">
        <v>65</v>
      </c>
      <c r="L4" s="62" t="s">
        <v>61</v>
      </c>
      <c r="M4" s="62" t="s">
        <v>61</v>
      </c>
      <c r="N4" s="62" t="s">
        <v>67</v>
      </c>
      <c r="O4" s="62" t="s">
        <v>65</v>
      </c>
      <c r="P4" s="62" t="s">
        <v>82</v>
      </c>
      <c r="Q4" s="62" t="s">
        <v>65</v>
      </c>
      <c r="R4" s="62" t="s">
        <v>62</v>
      </c>
      <c r="S4" s="62" t="s">
        <v>65</v>
      </c>
      <c r="T4" s="62" t="s">
        <v>65</v>
      </c>
      <c r="U4" s="62" t="s">
        <v>65</v>
      </c>
      <c r="V4" s="62" t="s">
        <v>65</v>
      </c>
      <c r="W4" s="62" t="s">
        <v>63</v>
      </c>
      <c r="X4" s="62" t="s">
        <v>61</v>
      </c>
      <c r="Y4" s="62" t="s">
        <v>63</v>
      </c>
      <c r="Z4" s="62" t="s">
        <v>69</v>
      </c>
      <c r="AA4" s="62" t="s">
        <v>83</v>
      </c>
      <c r="AB4" s="62" t="s">
        <v>64</v>
      </c>
      <c r="AC4" s="62" t="s">
        <v>65</v>
      </c>
      <c r="AD4" s="62" t="s">
        <v>62</v>
      </c>
      <c r="AE4" s="62" t="s">
        <v>71</v>
      </c>
      <c r="AF4" s="62" t="s">
        <v>71</v>
      </c>
      <c r="AG4" s="62" t="s">
        <v>72</v>
      </c>
      <c r="AH4" s="62" t="s">
        <v>67</v>
      </c>
      <c r="AI4" s="64" t="s">
        <v>67</v>
      </c>
    </row>
    <row r="5" spans="1:45" x14ac:dyDescent="0.25">
      <c r="A5" s="350" t="s">
        <v>84</v>
      </c>
      <c r="B5" s="351"/>
      <c r="C5" s="352"/>
      <c r="D5" s="51">
        <f t="shared" ref="D5:AI5" si="0">(IF((MID(D3,1,1))="&lt;",MID(D3,2,6),D3))/(IF((MID(D4,1,1))="&lt;",MID(D4,2,6),D4))</f>
        <v>4</v>
      </c>
      <c r="E5" s="51">
        <f t="shared" si="0"/>
        <v>15</v>
      </c>
      <c r="F5" s="51">
        <f t="shared" si="0"/>
        <v>5</v>
      </c>
      <c r="G5" s="51">
        <f t="shared" si="0"/>
        <v>100</v>
      </c>
      <c r="H5" s="51">
        <f t="shared" si="0"/>
        <v>1</v>
      </c>
      <c r="I5" s="51">
        <f t="shared" si="0"/>
        <v>10</v>
      </c>
      <c r="J5" s="51">
        <f t="shared" si="0"/>
        <v>200</v>
      </c>
      <c r="K5" s="51">
        <f t="shared" si="0"/>
        <v>1</v>
      </c>
      <c r="L5" s="51">
        <f t="shared" si="0"/>
        <v>2</v>
      </c>
      <c r="M5" s="51">
        <f t="shared" si="0"/>
        <v>100</v>
      </c>
      <c r="N5" s="51">
        <f t="shared" si="0"/>
        <v>10</v>
      </c>
      <c r="O5" s="51">
        <f t="shared" si="0"/>
        <v>4</v>
      </c>
      <c r="P5" s="51">
        <f t="shared" si="0"/>
        <v>31</v>
      </c>
      <c r="Q5" s="51">
        <f t="shared" si="0"/>
        <v>1</v>
      </c>
      <c r="R5" s="51">
        <f t="shared" si="0"/>
        <v>0.01</v>
      </c>
      <c r="S5" s="51">
        <f t="shared" si="0"/>
        <v>1</v>
      </c>
      <c r="T5" s="51">
        <f t="shared" si="0"/>
        <v>60</v>
      </c>
      <c r="U5" s="51">
        <f t="shared" si="0"/>
        <v>20</v>
      </c>
      <c r="V5" s="51">
        <f t="shared" si="0"/>
        <v>1</v>
      </c>
      <c r="W5" s="51">
        <f t="shared" si="0"/>
        <v>50</v>
      </c>
      <c r="X5" s="51">
        <f t="shared" si="0"/>
        <v>480</v>
      </c>
      <c r="Y5" s="51">
        <f t="shared" si="0"/>
        <v>25</v>
      </c>
      <c r="Z5" s="51">
        <f t="shared" si="0"/>
        <v>2.5</v>
      </c>
      <c r="AA5" s="51">
        <f t="shared" si="0"/>
        <v>1</v>
      </c>
      <c r="AB5" s="51">
        <f t="shared" si="0"/>
        <v>500</v>
      </c>
      <c r="AC5" s="51">
        <f t="shared" si="0"/>
        <v>20</v>
      </c>
      <c r="AD5" s="51">
        <f t="shared" si="0"/>
        <v>10</v>
      </c>
      <c r="AE5" s="51">
        <f t="shared" si="0"/>
        <v>25</v>
      </c>
      <c r="AF5" s="51">
        <f t="shared" si="0"/>
        <v>50</v>
      </c>
      <c r="AG5" s="51">
        <f t="shared" si="0"/>
        <v>25</v>
      </c>
      <c r="AH5" s="51">
        <f t="shared" si="0"/>
        <v>50</v>
      </c>
      <c r="AI5" s="55">
        <f t="shared" si="0"/>
        <v>5</v>
      </c>
    </row>
    <row r="6" spans="1:45" s="42" customFormat="1" ht="89.25" x14ac:dyDescent="0.2">
      <c r="A6" s="344" t="s">
        <v>73</v>
      </c>
      <c r="B6" s="345"/>
      <c r="C6" s="346"/>
      <c r="D6" s="45"/>
      <c r="E6" s="82" t="s">
        <v>103</v>
      </c>
      <c r="F6" s="84" t="s">
        <v>103</v>
      </c>
      <c r="G6" s="115" t="s">
        <v>103</v>
      </c>
      <c r="H6" s="45"/>
      <c r="I6" s="86" t="s">
        <v>103</v>
      </c>
      <c r="J6" s="88" t="s">
        <v>103</v>
      </c>
      <c r="K6" s="45"/>
      <c r="L6" s="45"/>
      <c r="M6" s="90" t="s">
        <v>103</v>
      </c>
      <c r="N6" s="92" t="s">
        <v>103</v>
      </c>
      <c r="O6" s="69"/>
      <c r="P6" s="117" t="s">
        <v>100</v>
      </c>
      <c r="Q6" s="69"/>
      <c r="R6" s="69"/>
      <c r="S6" s="69"/>
      <c r="T6" s="122" t="s">
        <v>103</v>
      </c>
      <c r="U6" s="94" t="s">
        <v>103</v>
      </c>
      <c r="V6" s="69"/>
      <c r="W6" s="96" t="s">
        <v>103</v>
      </c>
      <c r="X6" s="124" t="s">
        <v>100</v>
      </c>
      <c r="Y6" s="98" t="s">
        <v>103</v>
      </c>
      <c r="Z6" s="69"/>
      <c r="AA6" s="69"/>
      <c r="AB6" s="100" t="s">
        <v>103</v>
      </c>
      <c r="AC6" s="102" t="s">
        <v>103</v>
      </c>
      <c r="AD6" s="104" t="s">
        <v>103</v>
      </c>
      <c r="AE6" s="106" t="s">
        <v>103</v>
      </c>
      <c r="AF6" s="108" t="s">
        <v>103</v>
      </c>
      <c r="AG6" s="110" t="s">
        <v>103</v>
      </c>
      <c r="AH6" s="112" t="s">
        <v>103</v>
      </c>
      <c r="AI6" s="71" t="s">
        <v>103</v>
      </c>
      <c r="AJ6" s="41"/>
      <c r="AK6" s="41"/>
      <c r="AM6" s="41"/>
      <c r="AN6" s="41"/>
      <c r="AO6" s="41"/>
      <c r="AP6" s="41"/>
      <c r="AQ6" s="41"/>
      <c r="AR6" s="41"/>
      <c r="AS6" s="41"/>
    </row>
    <row r="7" spans="1:45" s="5" customFormat="1" x14ac:dyDescent="0.25">
      <c r="A7" s="332" t="s">
        <v>75</v>
      </c>
      <c r="B7" s="333"/>
      <c r="C7" s="334"/>
      <c r="D7" s="6"/>
      <c r="E7" s="81" t="s">
        <v>76</v>
      </c>
      <c r="F7" s="83" t="s">
        <v>76</v>
      </c>
      <c r="G7" s="113" t="s">
        <v>76</v>
      </c>
      <c r="H7" s="6"/>
      <c r="I7" s="85" t="s">
        <v>76</v>
      </c>
      <c r="J7" s="87" t="s">
        <v>76</v>
      </c>
      <c r="K7" s="6"/>
      <c r="L7" s="6"/>
      <c r="M7" s="89" t="s">
        <v>76</v>
      </c>
      <c r="N7" s="91" t="s">
        <v>76</v>
      </c>
      <c r="O7" s="6"/>
      <c r="P7" s="116" t="s">
        <v>86</v>
      </c>
      <c r="Q7" s="6"/>
      <c r="R7" s="6"/>
      <c r="S7" s="6"/>
      <c r="T7" s="120" t="s">
        <v>76</v>
      </c>
      <c r="U7" s="93" t="s">
        <v>76</v>
      </c>
      <c r="V7" s="6"/>
      <c r="W7" s="95" t="s">
        <v>76</v>
      </c>
      <c r="X7" s="123" t="s">
        <v>86</v>
      </c>
      <c r="Y7" s="97" t="s">
        <v>76</v>
      </c>
      <c r="Z7" s="6"/>
      <c r="AA7" s="6"/>
      <c r="AB7" s="99" t="s">
        <v>76</v>
      </c>
      <c r="AC7" s="101" t="s">
        <v>76</v>
      </c>
      <c r="AD7" s="103" t="s">
        <v>76</v>
      </c>
      <c r="AE7" s="105" t="s">
        <v>76</v>
      </c>
      <c r="AF7" s="107" t="s">
        <v>76</v>
      </c>
      <c r="AG7" s="109" t="s">
        <v>76</v>
      </c>
      <c r="AH7" s="111" t="s">
        <v>76</v>
      </c>
      <c r="AI7" s="8" t="s">
        <v>76</v>
      </c>
      <c r="AJ7" s="31"/>
      <c r="AK7" s="31"/>
      <c r="AM7" s="31"/>
      <c r="AN7" s="31"/>
      <c r="AO7" s="31"/>
      <c r="AP7" s="31"/>
      <c r="AQ7" s="31"/>
      <c r="AR7" s="31"/>
      <c r="AS7" s="31"/>
    </row>
    <row r="8" spans="1:45" ht="26.25" thickBot="1" x14ac:dyDescent="0.3">
      <c r="A8" s="338" t="s">
        <v>77</v>
      </c>
      <c r="B8" s="339"/>
      <c r="C8" s="340"/>
      <c r="D8" s="48"/>
      <c r="E8" s="47"/>
      <c r="F8" s="48"/>
      <c r="G8" s="114" t="s">
        <v>85</v>
      </c>
      <c r="H8" s="48"/>
      <c r="I8" s="48"/>
      <c r="J8" s="73"/>
      <c r="K8" s="73"/>
      <c r="L8" s="48"/>
      <c r="M8" s="48"/>
      <c r="N8" s="48"/>
      <c r="O8" s="74"/>
      <c r="P8" s="118" t="s">
        <v>93</v>
      </c>
      <c r="Q8" s="74"/>
      <c r="R8" s="74"/>
      <c r="S8" s="74"/>
      <c r="T8" s="121" t="s">
        <v>85</v>
      </c>
      <c r="U8" s="74"/>
      <c r="V8" s="74"/>
      <c r="W8" s="74"/>
      <c r="X8" s="125" t="s">
        <v>93</v>
      </c>
      <c r="Y8" s="74"/>
      <c r="Z8" s="74"/>
      <c r="AA8" s="74"/>
      <c r="AB8" s="74"/>
      <c r="AC8" s="74"/>
      <c r="AD8" s="74"/>
      <c r="AE8" s="74"/>
      <c r="AF8" s="74"/>
      <c r="AG8" s="74"/>
      <c r="AH8" s="46"/>
      <c r="AI8" s="78"/>
      <c r="AJ8" s="4"/>
      <c r="AK8" s="4"/>
      <c r="AM8" s="4"/>
      <c r="AN8" s="4"/>
      <c r="AO8" s="4"/>
      <c r="AP8" s="4"/>
      <c r="AQ8" s="4"/>
      <c r="AR8" s="4"/>
      <c r="AS8" s="4"/>
    </row>
    <row r="9" spans="1:45" x14ac:dyDescent="0.25">
      <c r="A9" s="1" t="s">
        <v>113</v>
      </c>
      <c r="B9" s="23">
        <v>40343</v>
      </c>
      <c r="C9" s="2" t="s">
        <v>60</v>
      </c>
      <c r="D9" s="49"/>
      <c r="E9" s="58"/>
      <c r="F9" s="58"/>
      <c r="G9" s="77"/>
      <c r="H9" s="58"/>
      <c r="I9" s="58"/>
      <c r="J9" s="58"/>
      <c r="K9" s="58"/>
      <c r="L9" s="58"/>
      <c r="M9" s="49"/>
      <c r="N9" s="58"/>
      <c r="O9" s="49"/>
      <c r="P9" s="58">
        <v>152</v>
      </c>
      <c r="Q9" s="58"/>
      <c r="R9" s="77"/>
      <c r="S9" s="58"/>
      <c r="T9" s="77"/>
      <c r="U9" s="58"/>
      <c r="V9" s="58"/>
      <c r="W9" s="77"/>
      <c r="X9" s="49">
        <v>12.6</v>
      </c>
      <c r="Y9" s="58"/>
      <c r="Z9" s="49"/>
      <c r="AA9" s="58"/>
      <c r="AB9" s="58"/>
      <c r="AC9" s="58"/>
      <c r="AD9" s="58"/>
      <c r="AE9" s="58"/>
      <c r="AF9" s="49"/>
      <c r="AG9" s="58"/>
      <c r="AH9" s="77"/>
      <c r="AI9" s="60"/>
      <c r="AL9" s="41"/>
    </row>
    <row r="10" spans="1:45" x14ac:dyDescent="0.25">
      <c r="A10" s="347" t="s">
        <v>79</v>
      </c>
      <c r="B10" s="348"/>
      <c r="C10" s="349"/>
      <c r="D10" s="62" t="s">
        <v>61</v>
      </c>
      <c r="E10" s="62" t="s">
        <v>72</v>
      </c>
      <c r="F10" s="62" t="s">
        <v>63</v>
      </c>
      <c r="G10" s="62" t="s">
        <v>63</v>
      </c>
      <c r="H10" s="62" t="s">
        <v>81</v>
      </c>
      <c r="I10" s="62" t="s">
        <v>64</v>
      </c>
      <c r="J10" s="62" t="s">
        <v>61</v>
      </c>
      <c r="K10" s="62" t="s">
        <v>65</v>
      </c>
      <c r="L10" s="62" t="s">
        <v>61</v>
      </c>
      <c r="M10" s="62" t="s">
        <v>61</v>
      </c>
      <c r="N10" s="62" t="s">
        <v>67</v>
      </c>
      <c r="O10" s="62" t="s">
        <v>65</v>
      </c>
      <c r="P10" s="62" t="s">
        <v>82</v>
      </c>
      <c r="Q10" s="62" t="s">
        <v>65</v>
      </c>
      <c r="R10" s="62" t="s">
        <v>62</v>
      </c>
      <c r="S10" s="62" t="s">
        <v>65</v>
      </c>
      <c r="T10" s="62" t="s">
        <v>65</v>
      </c>
      <c r="U10" s="62" t="s">
        <v>65</v>
      </c>
      <c r="V10" s="62" t="s">
        <v>65</v>
      </c>
      <c r="W10" s="62" t="s">
        <v>63</v>
      </c>
      <c r="X10" s="62" t="s">
        <v>61</v>
      </c>
      <c r="Y10" s="62" t="s">
        <v>63</v>
      </c>
      <c r="Z10" s="62" t="s">
        <v>69</v>
      </c>
      <c r="AA10" s="62" t="s">
        <v>83</v>
      </c>
      <c r="AB10" s="62" t="s">
        <v>64</v>
      </c>
      <c r="AC10" s="62" t="s">
        <v>65</v>
      </c>
      <c r="AD10" s="62" t="s">
        <v>62</v>
      </c>
      <c r="AE10" s="62" t="s">
        <v>71</v>
      </c>
      <c r="AF10" s="62" t="s">
        <v>71</v>
      </c>
      <c r="AG10" s="62" t="s">
        <v>72</v>
      </c>
      <c r="AH10" s="62" t="s">
        <v>67</v>
      </c>
      <c r="AI10" s="64" t="s">
        <v>67</v>
      </c>
      <c r="AL10" s="31"/>
    </row>
    <row r="11" spans="1:45" x14ac:dyDescent="0.25">
      <c r="A11" s="350" t="s">
        <v>84</v>
      </c>
      <c r="B11" s="351"/>
      <c r="C11" s="352"/>
      <c r="D11" s="51">
        <f t="shared" ref="D11:AI11" si="1">(IF((MID(D9,1,1))="&lt;",MID(D9,2,6),D9))/(IF((MID(D10,1,1))="&lt;",MID(D10,2,6),D10))</f>
        <v>0</v>
      </c>
      <c r="E11" s="51">
        <f t="shared" si="1"/>
        <v>0</v>
      </c>
      <c r="F11" s="51">
        <f t="shared" si="1"/>
        <v>0</v>
      </c>
      <c r="G11" s="51">
        <f t="shared" si="1"/>
        <v>0</v>
      </c>
      <c r="H11" s="51">
        <f t="shared" si="1"/>
        <v>0</v>
      </c>
      <c r="I11" s="51">
        <f t="shared" si="1"/>
        <v>0</v>
      </c>
      <c r="J11" s="51">
        <f t="shared" si="1"/>
        <v>0</v>
      </c>
      <c r="K11" s="51">
        <f t="shared" si="1"/>
        <v>0</v>
      </c>
      <c r="L11" s="51">
        <f t="shared" si="1"/>
        <v>0</v>
      </c>
      <c r="M11" s="51">
        <f t="shared" si="1"/>
        <v>0</v>
      </c>
      <c r="N11" s="51">
        <f t="shared" si="1"/>
        <v>0</v>
      </c>
      <c r="O11" s="51">
        <f t="shared" si="1"/>
        <v>0</v>
      </c>
      <c r="P11" s="51">
        <f t="shared" si="1"/>
        <v>152</v>
      </c>
      <c r="Q11" s="51">
        <f t="shared" si="1"/>
        <v>0</v>
      </c>
      <c r="R11" s="51">
        <f t="shared" si="1"/>
        <v>0</v>
      </c>
      <c r="S11" s="51">
        <f t="shared" si="1"/>
        <v>0</v>
      </c>
      <c r="T11" s="51">
        <f t="shared" si="1"/>
        <v>0</v>
      </c>
      <c r="U11" s="51">
        <f t="shared" si="1"/>
        <v>0</v>
      </c>
      <c r="V11" s="51">
        <f t="shared" si="1"/>
        <v>0</v>
      </c>
      <c r="W11" s="51">
        <f t="shared" si="1"/>
        <v>0</v>
      </c>
      <c r="X11" s="51">
        <f t="shared" si="1"/>
        <v>2520</v>
      </c>
      <c r="Y11" s="51">
        <f t="shared" si="1"/>
        <v>0</v>
      </c>
      <c r="Z11" s="51">
        <f t="shared" si="1"/>
        <v>0</v>
      </c>
      <c r="AA11" s="51">
        <f t="shared" si="1"/>
        <v>0</v>
      </c>
      <c r="AB11" s="51">
        <f t="shared" si="1"/>
        <v>0</v>
      </c>
      <c r="AC11" s="51">
        <f t="shared" si="1"/>
        <v>0</v>
      </c>
      <c r="AD11" s="51">
        <f t="shared" si="1"/>
        <v>0</v>
      </c>
      <c r="AE11" s="51">
        <f t="shared" si="1"/>
        <v>0</v>
      </c>
      <c r="AF11" s="51">
        <f t="shared" si="1"/>
        <v>0</v>
      </c>
      <c r="AG11" s="51">
        <f t="shared" si="1"/>
        <v>0</v>
      </c>
      <c r="AH11" s="51">
        <f t="shared" si="1"/>
        <v>0</v>
      </c>
      <c r="AI11" s="79">
        <f t="shared" si="1"/>
        <v>0</v>
      </c>
      <c r="AL11" s="4"/>
    </row>
    <row r="12" spans="1:45" s="42" customFormat="1" ht="51" x14ac:dyDescent="0.25">
      <c r="A12" s="344" t="s">
        <v>73</v>
      </c>
      <c r="B12" s="345"/>
      <c r="C12" s="346"/>
      <c r="D12" s="45"/>
      <c r="E12" s="69"/>
      <c r="F12" s="45"/>
      <c r="G12" s="69"/>
      <c r="H12" s="45"/>
      <c r="I12" s="69"/>
      <c r="J12" s="69"/>
      <c r="K12" s="45"/>
      <c r="L12" s="45"/>
      <c r="M12" s="69"/>
      <c r="N12" s="69"/>
      <c r="O12" s="69"/>
      <c r="P12" s="117" t="s">
        <v>104</v>
      </c>
      <c r="Q12" s="69"/>
      <c r="R12" s="69"/>
      <c r="S12" s="69"/>
      <c r="T12" s="69"/>
      <c r="U12" s="69"/>
      <c r="V12" s="69"/>
      <c r="W12" s="69"/>
      <c r="X12" s="124" t="s">
        <v>104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71"/>
      <c r="AJ12" s="41"/>
      <c r="AK12" s="41"/>
      <c r="AL12" s="3"/>
      <c r="AM12" s="41"/>
      <c r="AN12" s="41"/>
      <c r="AO12" s="41"/>
      <c r="AP12" s="41"/>
      <c r="AQ12" s="41"/>
      <c r="AR12" s="41"/>
      <c r="AS12" s="41"/>
    </row>
    <row r="13" spans="1:45" s="5" customFormat="1" x14ac:dyDescent="0.25">
      <c r="A13" s="332" t="s">
        <v>75</v>
      </c>
      <c r="B13" s="333"/>
      <c r="C13" s="3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 t="s">
        <v>76</v>
      </c>
      <c r="Q13" s="6"/>
      <c r="R13" s="6"/>
      <c r="S13" s="6"/>
      <c r="T13" s="6"/>
      <c r="U13" s="6"/>
      <c r="V13" s="6"/>
      <c r="W13" s="6"/>
      <c r="X13" s="123" t="s">
        <v>76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8"/>
      <c r="AJ13" s="31"/>
      <c r="AK13" s="31"/>
      <c r="AL13" s="3"/>
      <c r="AM13" s="31"/>
      <c r="AN13" s="31"/>
      <c r="AO13" s="31"/>
      <c r="AP13" s="31"/>
      <c r="AQ13" s="31"/>
      <c r="AR13" s="31"/>
      <c r="AS13" s="31"/>
    </row>
    <row r="14" spans="1:45" ht="26.25" thickBot="1" x14ac:dyDescent="0.3">
      <c r="A14" s="338" t="s">
        <v>77</v>
      </c>
      <c r="B14" s="339"/>
      <c r="C14" s="340"/>
      <c r="D14" s="48"/>
      <c r="E14" s="47"/>
      <c r="F14" s="48"/>
      <c r="G14" s="46"/>
      <c r="H14" s="48"/>
      <c r="I14" s="48"/>
      <c r="J14" s="73"/>
      <c r="K14" s="73"/>
      <c r="L14" s="48"/>
      <c r="M14" s="48"/>
      <c r="N14" s="48"/>
      <c r="O14" s="74"/>
      <c r="P14" s="119" t="s">
        <v>102</v>
      </c>
      <c r="Q14" s="74"/>
      <c r="R14" s="74"/>
      <c r="S14" s="74"/>
      <c r="T14" s="74"/>
      <c r="U14" s="74"/>
      <c r="V14" s="74"/>
      <c r="W14" s="74"/>
      <c r="X14" s="125" t="s">
        <v>102</v>
      </c>
      <c r="Y14" s="74"/>
      <c r="Z14" s="74"/>
      <c r="AA14" s="74"/>
      <c r="AB14" s="74"/>
      <c r="AC14" s="74"/>
      <c r="AD14" s="74"/>
      <c r="AE14" s="74"/>
      <c r="AF14" s="74"/>
      <c r="AG14" s="74"/>
      <c r="AH14" s="46"/>
      <c r="AI14" s="76"/>
      <c r="AJ14" s="4"/>
      <c r="AK14" s="4"/>
      <c r="AM14" s="4"/>
      <c r="AN14" s="4"/>
      <c r="AO14" s="4"/>
      <c r="AP14" s="4"/>
      <c r="AQ14" s="4"/>
      <c r="AR14" s="4"/>
      <c r="AS14" s="4"/>
    </row>
    <row r="15" spans="1:45" x14ac:dyDescent="0.25">
      <c r="A15" s="1" t="s">
        <v>95</v>
      </c>
      <c r="B15" s="23">
        <v>40384</v>
      </c>
      <c r="C15" s="2" t="s">
        <v>60</v>
      </c>
      <c r="D15" s="49" t="s">
        <v>63</v>
      </c>
      <c r="E15" s="58">
        <v>4</v>
      </c>
      <c r="F15" s="58" t="s">
        <v>67</v>
      </c>
      <c r="G15" s="77" t="s">
        <v>82</v>
      </c>
      <c r="H15" s="58" t="s">
        <v>81</v>
      </c>
      <c r="I15" s="58" t="s">
        <v>67</v>
      </c>
      <c r="J15" s="58" t="s">
        <v>82</v>
      </c>
      <c r="K15" s="58">
        <v>0.1</v>
      </c>
      <c r="L15" s="58">
        <v>0.05</v>
      </c>
      <c r="M15" s="49" t="s">
        <v>62</v>
      </c>
      <c r="N15" s="58" t="s">
        <v>82</v>
      </c>
      <c r="O15" s="49" t="s">
        <v>72</v>
      </c>
      <c r="P15" s="58">
        <v>9</v>
      </c>
      <c r="Q15" s="58" t="s">
        <v>65</v>
      </c>
      <c r="R15" s="77" t="s">
        <v>61</v>
      </c>
      <c r="S15" s="58">
        <v>0.16</v>
      </c>
      <c r="T15" s="77">
        <v>12</v>
      </c>
      <c r="U15" s="58" t="s">
        <v>82</v>
      </c>
      <c r="V15" s="58" t="s">
        <v>65</v>
      </c>
      <c r="W15" s="77" t="s">
        <v>82</v>
      </c>
      <c r="X15" s="49">
        <v>0.4</v>
      </c>
      <c r="Y15" s="58" t="s">
        <v>62</v>
      </c>
      <c r="Z15" s="49" t="s">
        <v>67</v>
      </c>
      <c r="AA15" s="58" t="s">
        <v>83</v>
      </c>
      <c r="AB15" s="58" t="s">
        <v>88</v>
      </c>
      <c r="AC15" s="58" t="s">
        <v>82</v>
      </c>
      <c r="AD15" s="58" t="s">
        <v>88</v>
      </c>
      <c r="AE15" s="58" t="s">
        <v>65</v>
      </c>
      <c r="AF15" s="49" t="s">
        <v>67</v>
      </c>
      <c r="AG15" s="58" t="s">
        <v>88</v>
      </c>
      <c r="AH15" s="77">
        <v>68</v>
      </c>
      <c r="AI15" s="60" t="s">
        <v>62</v>
      </c>
      <c r="AL15" s="4"/>
    </row>
    <row r="16" spans="1:45" x14ac:dyDescent="0.25">
      <c r="A16" s="347" t="s">
        <v>79</v>
      </c>
      <c r="B16" s="348"/>
      <c r="C16" s="349"/>
      <c r="D16" s="62" t="s">
        <v>61</v>
      </c>
      <c r="E16" s="62" t="s">
        <v>72</v>
      </c>
      <c r="F16" s="62" t="s">
        <v>63</v>
      </c>
      <c r="G16" s="62" t="s">
        <v>63</v>
      </c>
      <c r="H16" s="62" t="s">
        <v>81</v>
      </c>
      <c r="I16" s="62" t="s">
        <v>64</v>
      </c>
      <c r="J16" s="62" t="s">
        <v>61</v>
      </c>
      <c r="K16" s="62" t="s">
        <v>65</v>
      </c>
      <c r="L16" s="62" t="s">
        <v>61</v>
      </c>
      <c r="M16" s="62" t="s">
        <v>61</v>
      </c>
      <c r="N16" s="62" t="s">
        <v>67</v>
      </c>
      <c r="O16" s="62" t="s">
        <v>65</v>
      </c>
      <c r="P16" s="62" t="s">
        <v>82</v>
      </c>
      <c r="Q16" s="62" t="s">
        <v>65</v>
      </c>
      <c r="R16" s="62" t="s">
        <v>62</v>
      </c>
      <c r="S16" s="62" t="s">
        <v>65</v>
      </c>
      <c r="T16" s="62" t="s">
        <v>65</v>
      </c>
      <c r="U16" s="62" t="s">
        <v>65</v>
      </c>
      <c r="V16" s="62" t="s">
        <v>65</v>
      </c>
      <c r="W16" s="62" t="s">
        <v>63</v>
      </c>
      <c r="X16" s="62" t="s">
        <v>61</v>
      </c>
      <c r="Y16" s="62" t="s">
        <v>63</v>
      </c>
      <c r="Z16" s="62" t="s">
        <v>69</v>
      </c>
      <c r="AA16" s="62" t="s">
        <v>83</v>
      </c>
      <c r="AB16" s="62" t="s">
        <v>64</v>
      </c>
      <c r="AC16" s="62" t="s">
        <v>65</v>
      </c>
      <c r="AD16" s="62" t="s">
        <v>62</v>
      </c>
      <c r="AE16" s="62" t="s">
        <v>71</v>
      </c>
      <c r="AF16" s="62" t="s">
        <v>71</v>
      </c>
      <c r="AG16" s="62" t="s">
        <v>72</v>
      </c>
      <c r="AH16" s="62" t="s">
        <v>67</v>
      </c>
      <c r="AI16" s="64" t="s">
        <v>67</v>
      </c>
      <c r="AL16" s="4"/>
    </row>
    <row r="17" spans="1:45" x14ac:dyDescent="0.25">
      <c r="A17" s="350" t="s">
        <v>84</v>
      </c>
      <c r="B17" s="351"/>
      <c r="C17" s="352"/>
      <c r="D17" s="51">
        <f t="shared" ref="D17:AI17" si="2">(IF((MID(D15,1,1))="&lt;",MID(D15,2,6),D15))/(IF((MID(D16,1,1))="&lt;",MID(D16,2,6),D16))</f>
        <v>4</v>
      </c>
      <c r="E17" s="51">
        <f t="shared" si="2"/>
        <v>20</v>
      </c>
      <c r="F17" s="51">
        <f t="shared" si="2"/>
        <v>5</v>
      </c>
      <c r="G17" s="51">
        <f t="shared" si="2"/>
        <v>50</v>
      </c>
      <c r="H17" s="51">
        <f t="shared" si="2"/>
        <v>1</v>
      </c>
      <c r="I17" s="51">
        <f t="shared" si="2"/>
        <v>10</v>
      </c>
      <c r="J17" s="51">
        <f t="shared" si="2"/>
        <v>200</v>
      </c>
      <c r="K17" s="51">
        <f t="shared" si="2"/>
        <v>2</v>
      </c>
      <c r="L17" s="51">
        <f t="shared" si="2"/>
        <v>10</v>
      </c>
      <c r="M17" s="51">
        <f t="shared" si="2"/>
        <v>100</v>
      </c>
      <c r="N17" s="51">
        <f t="shared" si="2"/>
        <v>10</v>
      </c>
      <c r="O17" s="51">
        <f t="shared" si="2"/>
        <v>4</v>
      </c>
      <c r="P17" s="51">
        <f t="shared" si="2"/>
        <v>9</v>
      </c>
      <c r="Q17" s="51">
        <f t="shared" si="2"/>
        <v>1</v>
      </c>
      <c r="R17" s="51">
        <f t="shared" si="2"/>
        <v>0.01</v>
      </c>
      <c r="S17" s="51">
        <f t="shared" si="2"/>
        <v>3.1999999999999997</v>
      </c>
      <c r="T17" s="51">
        <f t="shared" si="2"/>
        <v>240</v>
      </c>
      <c r="U17" s="51">
        <f t="shared" si="2"/>
        <v>20</v>
      </c>
      <c r="V17" s="51">
        <f t="shared" si="2"/>
        <v>1</v>
      </c>
      <c r="W17" s="51">
        <f t="shared" si="2"/>
        <v>50</v>
      </c>
      <c r="X17" s="51">
        <f t="shared" si="2"/>
        <v>80</v>
      </c>
      <c r="Y17" s="51">
        <f t="shared" si="2"/>
        <v>25</v>
      </c>
      <c r="Z17" s="51">
        <f t="shared" si="2"/>
        <v>2.5</v>
      </c>
      <c r="AA17" s="51">
        <f t="shared" si="2"/>
        <v>1</v>
      </c>
      <c r="AB17" s="51">
        <f t="shared" si="2"/>
        <v>500</v>
      </c>
      <c r="AC17" s="51">
        <f t="shared" si="2"/>
        <v>20</v>
      </c>
      <c r="AD17" s="51">
        <f t="shared" si="2"/>
        <v>10</v>
      </c>
      <c r="AE17" s="51">
        <f t="shared" si="2"/>
        <v>25</v>
      </c>
      <c r="AF17" s="51">
        <f t="shared" si="2"/>
        <v>50</v>
      </c>
      <c r="AG17" s="51">
        <f t="shared" si="2"/>
        <v>25</v>
      </c>
      <c r="AH17" s="51">
        <f t="shared" si="2"/>
        <v>680</v>
      </c>
      <c r="AI17" s="55">
        <f t="shared" si="2"/>
        <v>5</v>
      </c>
      <c r="AL17" s="4"/>
    </row>
    <row r="18" spans="1:45" ht="102" x14ac:dyDescent="0.25">
      <c r="A18" s="344" t="s">
        <v>73</v>
      </c>
      <c r="B18" s="345"/>
      <c r="C18" s="346"/>
      <c r="D18" s="45"/>
      <c r="E18" s="128" t="s">
        <v>103</v>
      </c>
      <c r="F18" s="130" t="s">
        <v>103</v>
      </c>
      <c r="G18" s="132" t="s">
        <v>103</v>
      </c>
      <c r="H18" s="45"/>
      <c r="I18" s="134" t="s">
        <v>103</v>
      </c>
      <c r="J18" s="136" t="s">
        <v>103</v>
      </c>
      <c r="K18" s="45"/>
      <c r="L18" s="160" t="s">
        <v>105</v>
      </c>
      <c r="M18" s="138" t="s">
        <v>103</v>
      </c>
      <c r="N18" s="140" t="s">
        <v>103</v>
      </c>
      <c r="O18" s="69"/>
      <c r="P18" s="164" t="s">
        <v>103</v>
      </c>
      <c r="Q18" s="69"/>
      <c r="R18" s="69"/>
      <c r="S18" s="69"/>
      <c r="T18" s="165" t="s">
        <v>100</v>
      </c>
      <c r="U18" s="142" t="s">
        <v>103</v>
      </c>
      <c r="V18" s="69"/>
      <c r="W18" s="144" t="s">
        <v>103</v>
      </c>
      <c r="X18" s="166" t="s">
        <v>106</v>
      </c>
      <c r="Y18" s="146" t="s">
        <v>103</v>
      </c>
      <c r="Z18" s="69"/>
      <c r="AA18" s="69"/>
      <c r="AB18" s="148" t="s">
        <v>103</v>
      </c>
      <c r="AC18" s="150" t="s">
        <v>103</v>
      </c>
      <c r="AD18" s="152" t="s">
        <v>103</v>
      </c>
      <c r="AE18" s="154" t="s">
        <v>103</v>
      </c>
      <c r="AF18" s="156" t="s">
        <v>103</v>
      </c>
      <c r="AG18" s="158" t="s">
        <v>103</v>
      </c>
      <c r="AH18" s="168" t="s">
        <v>100</v>
      </c>
      <c r="AI18" s="71" t="s">
        <v>103</v>
      </c>
      <c r="AJ18" s="4"/>
      <c r="AK18" s="4"/>
      <c r="AM18" s="4"/>
      <c r="AN18" s="4"/>
      <c r="AO18" s="4"/>
      <c r="AP18" s="4"/>
      <c r="AQ18" s="4"/>
      <c r="AR18" s="4"/>
      <c r="AS18" s="4"/>
    </row>
    <row r="19" spans="1:45" x14ac:dyDescent="0.25">
      <c r="A19" s="332" t="s">
        <v>75</v>
      </c>
      <c r="B19" s="333"/>
      <c r="C19" s="334"/>
      <c r="D19" s="6"/>
      <c r="E19" s="126" t="s">
        <v>76</v>
      </c>
      <c r="F19" s="129" t="s">
        <v>76</v>
      </c>
      <c r="G19" s="131" t="s">
        <v>76</v>
      </c>
      <c r="H19" s="6"/>
      <c r="I19" s="133" t="s">
        <v>76</v>
      </c>
      <c r="J19" s="135" t="s">
        <v>76</v>
      </c>
      <c r="K19" s="6"/>
      <c r="L19" s="159" t="s">
        <v>76</v>
      </c>
      <c r="M19" s="137" t="s">
        <v>76</v>
      </c>
      <c r="N19" s="139" t="s">
        <v>76</v>
      </c>
      <c r="O19" s="6"/>
      <c r="P19" s="162" t="s">
        <v>76</v>
      </c>
      <c r="Q19" s="6"/>
      <c r="R19" s="6"/>
      <c r="S19" s="6"/>
      <c r="T19" s="6" t="s">
        <v>86</v>
      </c>
      <c r="U19" s="141" t="s">
        <v>76</v>
      </c>
      <c r="V19" s="6"/>
      <c r="W19" s="143" t="s">
        <v>76</v>
      </c>
      <c r="X19" s="6" t="s">
        <v>76</v>
      </c>
      <c r="Y19" s="145" t="s">
        <v>76</v>
      </c>
      <c r="Z19" s="6"/>
      <c r="AA19" s="6"/>
      <c r="AB19" s="147" t="s">
        <v>76</v>
      </c>
      <c r="AC19" s="149" t="s">
        <v>76</v>
      </c>
      <c r="AD19" s="151" t="s">
        <v>76</v>
      </c>
      <c r="AE19" s="153" t="s">
        <v>76</v>
      </c>
      <c r="AF19" s="155" t="s">
        <v>76</v>
      </c>
      <c r="AG19" s="157" t="s">
        <v>76</v>
      </c>
      <c r="AH19" s="6" t="s">
        <v>86</v>
      </c>
      <c r="AI19" s="8" t="s">
        <v>76</v>
      </c>
      <c r="AJ19" s="4"/>
      <c r="AK19" s="4"/>
      <c r="AM19" s="4"/>
      <c r="AN19" s="4"/>
      <c r="AO19" s="4"/>
      <c r="AP19" s="4"/>
      <c r="AQ19" s="4"/>
      <c r="AR19" s="4"/>
      <c r="AS19" s="4"/>
    </row>
    <row r="20" spans="1:45" ht="26.25" thickBot="1" x14ac:dyDescent="0.3">
      <c r="A20" s="338" t="s">
        <v>77</v>
      </c>
      <c r="B20" s="339"/>
      <c r="C20" s="340"/>
      <c r="D20" s="48"/>
      <c r="E20" s="127" t="s">
        <v>85</v>
      </c>
      <c r="F20" s="48"/>
      <c r="G20" s="46"/>
      <c r="H20" s="48"/>
      <c r="I20" s="48"/>
      <c r="J20" s="73"/>
      <c r="K20" s="73"/>
      <c r="L20" s="161" t="s">
        <v>87</v>
      </c>
      <c r="M20" s="48"/>
      <c r="N20" s="48"/>
      <c r="O20" s="74"/>
      <c r="P20" s="163" t="s">
        <v>87</v>
      </c>
      <c r="Q20" s="74"/>
      <c r="R20" s="74"/>
      <c r="S20" s="74"/>
      <c r="T20" s="46" t="s">
        <v>93</v>
      </c>
      <c r="U20" s="74"/>
      <c r="V20" s="74"/>
      <c r="W20" s="74"/>
      <c r="X20" s="46" t="s">
        <v>85</v>
      </c>
      <c r="Y20" s="74"/>
      <c r="Z20" s="74"/>
      <c r="AA20" s="74"/>
      <c r="AB20" s="74"/>
      <c r="AC20" s="74"/>
      <c r="AD20" s="74"/>
      <c r="AE20" s="74"/>
      <c r="AF20" s="74"/>
      <c r="AG20" s="74"/>
      <c r="AH20" s="46"/>
      <c r="AI20" s="76"/>
      <c r="AJ20" s="4"/>
      <c r="AK20" s="4"/>
      <c r="AM20" s="4"/>
      <c r="AN20" s="4"/>
      <c r="AO20" s="4"/>
      <c r="AP20" s="4"/>
      <c r="AQ20" s="4"/>
      <c r="AR20" s="4"/>
      <c r="AS20" s="4"/>
    </row>
    <row r="21" spans="1:45" x14ac:dyDescent="0.25">
      <c r="A21" s="1" t="s">
        <v>107</v>
      </c>
      <c r="B21" s="23">
        <v>40384</v>
      </c>
      <c r="C21" s="2" t="s">
        <v>60</v>
      </c>
      <c r="D21" s="49"/>
      <c r="E21" s="58"/>
      <c r="F21" s="58"/>
      <c r="G21" s="77"/>
      <c r="H21" s="58"/>
      <c r="I21" s="58"/>
      <c r="J21" s="58"/>
      <c r="K21" s="58"/>
      <c r="L21" s="58"/>
      <c r="M21" s="49"/>
      <c r="N21" s="58"/>
      <c r="O21" s="49"/>
      <c r="P21" s="58"/>
      <c r="Q21" s="58"/>
      <c r="R21" s="77"/>
      <c r="S21" s="58"/>
      <c r="T21" s="77" t="s">
        <v>82</v>
      </c>
      <c r="U21" s="58"/>
      <c r="V21" s="58"/>
      <c r="W21" s="77"/>
      <c r="X21" s="49"/>
      <c r="Y21" s="58"/>
      <c r="Z21" s="49"/>
      <c r="AA21" s="58"/>
      <c r="AB21" s="58"/>
      <c r="AC21" s="58"/>
      <c r="AD21" s="58"/>
      <c r="AE21" s="58"/>
      <c r="AF21" s="49"/>
      <c r="AG21" s="58"/>
      <c r="AH21" s="77" t="s">
        <v>88</v>
      </c>
      <c r="AI21" s="60"/>
      <c r="AL21" s="4"/>
    </row>
    <row r="22" spans="1:45" x14ac:dyDescent="0.25">
      <c r="A22" s="347" t="s">
        <v>79</v>
      </c>
      <c r="B22" s="348"/>
      <c r="C22" s="349"/>
      <c r="D22" s="62" t="s">
        <v>61</v>
      </c>
      <c r="E22" s="62" t="s">
        <v>72</v>
      </c>
      <c r="F22" s="62" t="s">
        <v>63</v>
      </c>
      <c r="G22" s="62" t="s">
        <v>63</v>
      </c>
      <c r="H22" s="62" t="s">
        <v>81</v>
      </c>
      <c r="I22" s="62" t="s">
        <v>64</v>
      </c>
      <c r="J22" s="62" t="s">
        <v>61</v>
      </c>
      <c r="K22" s="62" t="s">
        <v>65</v>
      </c>
      <c r="L22" s="62" t="s">
        <v>61</v>
      </c>
      <c r="M22" s="62" t="s">
        <v>61</v>
      </c>
      <c r="N22" s="62" t="s">
        <v>67</v>
      </c>
      <c r="O22" s="62" t="s">
        <v>65</v>
      </c>
      <c r="P22" s="62" t="s">
        <v>82</v>
      </c>
      <c r="Q22" s="62" t="s">
        <v>65</v>
      </c>
      <c r="R22" s="62" t="s">
        <v>62</v>
      </c>
      <c r="S22" s="62" t="s">
        <v>65</v>
      </c>
      <c r="T22" s="62" t="s">
        <v>65</v>
      </c>
      <c r="U22" s="62" t="s">
        <v>65</v>
      </c>
      <c r="V22" s="62" t="s">
        <v>65</v>
      </c>
      <c r="W22" s="62" t="s">
        <v>63</v>
      </c>
      <c r="X22" s="62" t="s">
        <v>61</v>
      </c>
      <c r="Y22" s="62" t="s">
        <v>63</v>
      </c>
      <c r="Z22" s="62" t="s">
        <v>69</v>
      </c>
      <c r="AA22" s="62" t="s">
        <v>83</v>
      </c>
      <c r="AB22" s="62" t="s">
        <v>64</v>
      </c>
      <c r="AC22" s="62" t="s">
        <v>65</v>
      </c>
      <c r="AD22" s="62" t="s">
        <v>62</v>
      </c>
      <c r="AE22" s="62" t="s">
        <v>71</v>
      </c>
      <c r="AF22" s="62" t="s">
        <v>71</v>
      </c>
      <c r="AG22" s="62" t="s">
        <v>72</v>
      </c>
      <c r="AH22" s="62" t="s">
        <v>67</v>
      </c>
      <c r="AI22" s="64" t="s">
        <v>67</v>
      </c>
      <c r="AL22" s="4"/>
    </row>
    <row r="23" spans="1:45" x14ac:dyDescent="0.25">
      <c r="A23" s="350" t="s">
        <v>84</v>
      </c>
      <c r="B23" s="351"/>
      <c r="C23" s="352"/>
      <c r="D23" s="51">
        <f t="shared" ref="D23:AI23" si="3">(IF((MID(D21,1,1))="&lt;",MID(D21,2,6),D21))/(IF((MID(D22,1,1))="&lt;",MID(D22,2,6),D22))</f>
        <v>0</v>
      </c>
      <c r="E23" s="51">
        <f t="shared" si="3"/>
        <v>0</v>
      </c>
      <c r="F23" s="51">
        <f t="shared" si="3"/>
        <v>0</v>
      </c>
      <c r="G23" s="51">
        <f t="shared" si="3"/>
        <v>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 t="shared" si="3"/>
        <v>0</v>
      </c>
      <c r="L23" s="51">
        <f t="shared" si="3"/>
        <v>0</v>
      </c>
      <c r="M23" s="51">
        <f t="shared" si="3"/>
        <v>0</v>
      </c>
      <c r="N23" s="51">
        <f t="shared" si="3"/>
        <v>0</v>
      </c>
      <c r="O23" s="51">
        <f t="shared" si="3"/>
        <v>0</v>
      </c>
      <c r="P23" s="51">
        <f t="shared" si="3"/>
        <v>0</v>
      </c>
      <c r="Q23" s="51">
        <f t="shared" si="3"/>
        <v>0</v>
      </c>
      <c r="R23" s="51">
        <f t="shared" si="3"/>
        <v>0</v>
      </c>
      <c r="S23" s="51">
        <f t="shared" si="3"/>
        <v>0</v>
      </c>
      <c r="T23" s="51">
        <f t="shared" si="3"/>
        <v>20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50</v>
      </c>
      <c r="AI23" s="55">
        <f t="shared" si="3"/>
        <v>0</v>
      </c>
      <c r="AL23" s="4"/>
    </row>
    <row r="24" spans="1:45" ht="127.5" x14ac:dyDescent="0.25">
      <c r="A24" s="344" t="s">
        <v>73</v>
      </c>
      <c r="B24" s="345"/>
      <c r="C24" s="346"/>
      <c r="D24" s="45"/>
      <c r="E24" s="45"/>
      <c r="F24" s="69"/>
      <c r="G24" s="69"/>
      <c r="H24" s="45"/>
      <c r="I24" s="69"/>
      <c r="J24" s="69"/>
      <c r="K24" s="45"/>
      <c r="L24" s="45"/>
      <c r="M24" s="69"/>
      <c r="N24" s="69"/>
      <c r="O24" s="69"/>
      <c r="P24" s="69"/>
      <c r="Q24" s="69"/>
      <c r="R24" s="69"/>
      <c r="S24" s="69"/>
      <c r="T24" s="169" t="s">
        <v>108</v>
      </c>
      <c r="U24" s="69"/>
      <c r="V24" s="69"/>
      <c r="W24" s="69"/>
      <c r="X24" s="45"/>
      <c r="Y24" s="69"/>
      <c r="Z24" s="69"/>
      <c r="AA24" s="69"/>
      <c r="AB24" s="69"/>
      <c r="AC24" s="69"/>
      <c r="AD24" s="69"/>
      <c r="AE24" s="69"/>
      <c r="AF24" s="69"/>
      <c r="AG24" s="69"/>
      <c r="AH24" s="170" t="s">
        <v>108</v>
      </c>
      <c r="AI24" s="71"/>
      <c r="AJ24" s="4"/>
      <c r="AK24" s="4"/>
      <c r="AM24" s="4"/>
      <c r="AN24" s="4"/>
      <c r="AO24" s="4"/>
      <c r="AP24" s="4"/>
      <c r="AQ24" s="4"/>
      <c r="AR24" s="4"/>
      <c r="AS24" s="4"/>
    </row>
    <row r="25" spans="1:45" x14ac:dyDescent="0.25">
      <c r="A25" s="332" t="s">
        <v>75</v>
      </c>
      <c r="B25" s="333"/>
      <c r="C25" s="3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 t="s">
        <v>76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67" t="s">
        <v>76</v>
      </c>
      <c r="AI25" s="8"/>
      <c r="AJ25" s="4"/>
      <c r="AK25" s="4"/>
      <c r="AM25" s="4"/>
      <c r="AN25" s="4"/>
      <c r="AO25" s="4"/>
      <c r="AP25" s="4"/>
      <c r="AQ25" s="4"/>
      <c r="AR25" s="4"/>
      <c r="AS25" s="4"/>
    </row>
    <row r="26" spans="1:45" ht="26.25" thickBot="1" x14ac:dyDescent="0.3">
      <c r="A26" s="341" t="s">
        <v>77</v>
      </c>
      <c r="B26" s="342"/>
      <c r="C26" s="343"/>
      <c r="D26" s="161"/>
      <c r="E26" s="313"/>
      <c r="F26" s="161"/>
      <c r="G26" s="287"/>
      <c r="H26" s="161"/>
      <c r="I26" s="161"/>
      <c r="J26" s="314"/>
      <c r="K26" s="314"/>
      <c r="L26" s="161"/>
      <c r="M26" s="161"/>
      <c r="N26" s="161"/>
      <c r="O26" s="315"/>
      <c r="P26" s="315"/>
      <c r="Q26" s="315"/>
      <c r="R26" s="315"/>
      <c r="S26" s="315"/>
      <c r="T26" s="287" t="s">
        <v>102</v>
      </c>
      <c r="U26" s="315"/>
      <c r="V26" s="315"/>
      <c r="W26" s="315"/>
      <c r="X26" s="287"/>
      <c r="Y26" s="315"/>
      <c r="Z26" s="315"/>
      <c r="AA26" s="315"/>
      <c r="AB26" s="315"/>
      <c r="AC26" s="315"/>
      <c r="AD26" s="315"/>
      <c r="AE26" s="315"/>
      <c r="AF26" s="315"/>
      <c r="AG26" s="315"/>
      <c r="AH26" s="287" t="s">
        <v>102</v>
      </c>
      <c r="AI26" s="78"/>
      <c r="AJ26" s="4"/>
      <c r="AK26" s="4"/>
      <c r="AM26" s="4"/>
      <c r="AN26" s="4"/>
      <c r="AO26" s="4"/>
      <c r="AP26" s="4"/>
      <c r="AQ26" s="4"/>
      <c r="AR26" s="4"/>
      <c r="AS26" s="4"/>
    </row>
    <row r="27" spans="1:45" x14ac:dyDescent="0.25">
      <c r="A27" s="1" t="s">
        <v>96</v>
      </c>
      <c r="B27" s="23">
        <v>40422</v>
      </c>
      <c r="C27" s="2" t="s">
        <v>60</v>
      </c>
      <c r="D27" s="19" t="s">
        <v>63</v>
      </c>
      <c r="E27" s="20" t="s">
        <v>89</v>
      </c>
      <c r="F27" s="20" t="s">
        <v>67</v>
      </c>
      <c r="G27" s="21" t="s">
        <v>82</v>
      </c>
      <c r="H27" s="20" t="s">
        <v>81</v>
      </c>
      <c r="I27" s="20" t="s">
        <v>67</v>
      </c>
      <c r="J27" s="20" t="s">
        <v>82</v>
      </c>
      <c r="K27" s="20">
        <v>0.14000000000000001</v>
      </c>
      <c r="L27" s="20" t="s">
        <v>64</v>
      </c>
      <c r="M27" s="19" t="s">
        <v>62</v>
      </c>
      <c r="N27" s="20" t="s">
        <v>82</v>
      </c>
      <c r="O27" s="19">
        <v>0.5</v>
      </c>
      <c r="P27" s="20">
        <v>22</v>
      </c>
      <c r="Q27" s="20" t="s">
        <v>65</v>
      </c>
      <c r="R27" s="21" t="s">
        <v>61</v>
      </c>
      <c r="S27" s="20">
        <v>0.12</v>
      </c>
      <c r="T27" s="21">
        <v>6</v>
      </c>
      <c r="U27" s="20" t="s">
        <v>82</v>
      </c>
      <c r="V27" s="20" t="s">
        <v>65</v>
      </c>
      <c r="W27" s="21" t="s">
        <v>82</v>
      </c>
      <c r="X27" s="19">
        <v>0.3</v>
      </c>
      <c r="Y27" s="20" t="s">
        <v>62</v>
      </c>
      <c r="Z27" s="19" t="s">
        <v>67</v>
      </c>
      <c r="AA27" s="20" t="s">
        <v>83</v>
      </c>
      <c r="AB27" s="20" t="s">
        <v>88</v>
      </c>
      <c r="AC27" s="20" t="s">
        <v>82</v>
      </c>
      <c r="AD27" s="20" t="s">
        <v>88</v>
      </c>
      <c r="AE27" s="20" t="s">
        <v>65</v>
      </c>
      <c r="AF27" s="19" t="s">
        <v>67</v>
      </c>
      <c r="AG27" s="20" t="s">
        <v>88</v>
      </c>
      <c r="AH27" s="21">
        <v>27</v>
      </c>
      <c r="AI27" s="22" t="s">
        <v>62</v>
      </c>
    </row>
    <row r="28" spans="1:45" x14ac:dyDescent="0.25">
      <c r="A28" s="347" t="s">
        <v>79</v>
      </c>
      <c r="B28" s="348"/>
      <c r="C28" s="349"/>
      <c r="D28" s="16" t="s">
        <v>61</v>
      </c>
      <c r="E28" s="16" t="s">
        <v>72</v>
      </c>
      <c r="F28" s="16" t="s">
        <v>63</v>
      </c>
      <c r="G28" s="16" t="s">
        <v>63</v>
      </c>
      <c r="H28" s="16" t="s">
        <v>81</v>
      </c>
      <c r="I28" s="16" t="s">
        <v>64</v>
      </c>
      <c r="J28" s="16" t="s">
        <v>61</v>
      </c>
      <c r="K28" s="16" t="s">
        <v>65</v>
      </c>
      <c r="L28" s="16" t="s">
        <v>61</v>
      </c>
      <c r="M28" s="16" t="s">
        <v>61</v>
      </c>
      <c r="N28" s="16" t="s">
        <v>67</v>
      </c>
      <c r="O28" s="16" t="s">
        <v>65</v>
      </c>
      <c r="P28" s="16" t="s">
        <v>82</v>
      </c>
      <c r="Q28" s="16" t="s">
        <v>65</v>
      </c>
      <c r="R28" s="16" t="s">
        <v>62</v>
      </c>
      <c r="S28" s="16" t="s">
        <v>65</v>
      </c>
      <c r="T28" s="16" t="s">
        <v>65</v>
      </c>
      <c r="U28" s="16" t="s">
        <v>65</v>
      </c>
      <c r="V28" s="16" t="s">
        <v>65</v>
      </c>
      <c r="W28" s="16" t="s">
        <v>63</v>
      </c>
      <c r="X28" s="16" t="s">
        <v>61</v>
      </c>
      <c r="Y28" s="16" t="s">
        <v>63</v>
      </c>
      <c r="Z28" s="16" t="s">
        <v>69</v>
      </c>
      <c r="AA28" s="16" t="s">
        <v>83</v>
      </c>
      <c r="AB28" s="16" t="s">
        <v>64</v>
      </c>
      <c r="AC28" s="16" t="s">
        <v>65</v>
      </c>
      <c r="AD28" s="16" t="s">
        <v>62</v>
      </c>
      <c r="AE28" s="16" t="s">
        <v>71</v>
      </c>
      <c r="AF28" s="16" t="s">
        <v>71</v>
      </c>
      <c r="AG28" s="16" t="s">
        <v>72</v>
      </c>
      <c r="AH28" s="16" t="s">
        <v>67</v>
      </c>
      <c r="AI28" s="17" t="s">
        <v>67</v>
      </c>
    </row>
    <row r="29" spans="1:45" x14ac:dyDescent="0.25">
      <c r="A29" s="350" t="s">
        <v>84</v>
      </c>
      <c r="B29" s="351"/>
      <c r="C29" s="352"/>
      <c r="D29" s="29">
        <f t="shared" ref="D29:AI29" si="4">(IF((MID(D27,1,1))="&lt;",MID(D27,2,6),D27))/(IF((MID(D28,1,1))="&lt;",MID(D28,2,6),D28))</f>
        <v>4</v>
      </c>
      <c r="E29" s="29">
        <f t="shared" si="4"/>
        <v>15</v>
      </c>
      <c r="F29" s="29">
        <f t="shared" si="4"/>
        <v>5</v>
      </c>
      <c r="G29" s="29">
        <f t="shared" si="4"/>
        <v>50</v>
      </c>
      <c r="H29" s="29">
        <f t="shared" si="4"/>
        <v>1</v>
      </c>
      <c r="I29" s="29">
        <f t="shared" si="4"/>
        <v>10</v>
      </c>
      <c r="J29" s="29">
        <f t="shared" si="4"/>
        <v>200</v>
      </c>
      <c r="K29" s="29">
        <f t="shared" si="4"/>
        <v>2.8000000000000003</v>
      </c>
      <c r="L29" s="29">
        <f t="shared" si="4"/>
        <v>2</v>
      </c>
      <c r="M29" s="29">
        <f t="shared" si="4"/>
        <v>100</v>
      </c>
      <c r="N29" s="29">
        <f t="shared" si="4"/>
        <v>10</v>
      </c>
      <c r="O29" s="29">
        <f t="shared" si="4"/>
        <v>10</v>
      </c>
      <c r="P29" s="29">
        <f t="shared" si="4"/>
        <v>22</v>
      </c>
      <c r="Q29" s="29">
        <f t="shared" si="4"/>
        <v>1</v>
      </c>
      <c r="R29" s="29">
        <f t="shared" si="4"/>
        <v>0.01</v>
      </c>
      <c r="S29" s="29">
        <f t="shared" si="4"/>
        <v>2.4</v>
      </c>
      <c r="T29" s="29">
        <f t="shared" si="4"/>
        <v>120</v>
      </c>
      <c r="U29" s="29">
        <f t="shared" si="4"/>
        <v>20</v>
      </c>
      <c r="V29" s="29">
        <f t="shared" si="4"/>
        <v>1</v>
      </c>
      <c r="W29" s="29">
        <f t="shared" si="4"/>
        <v>50</v>
      </c>
      <c r="X29" s="29">
        <f t="shared" si="4"/>
        <v>60</v>
      </c>
      <c r="Y29" s="29">
        <f t="shared" si="4"/>
        <v>25</v>
      </c>
      <c r="Z29" s="29">
        <f t="shared" si="4"/>
        <v>2.5</v>
      </c>
      <c r="AA29" s="29">
        <f t="shared" si="4"/>
        <v>1</v>
      </c>
      <c r="AB29" s="29">
        <f t="shared" si="4"/>
        <v>500</v>
      </c>
      <c r="AC29" s="29">
        <f t="shared" si="4"/>
        <v>20</v>
      </c>
      <c r="AD29" s="29">
        <f t="shared" si="4"/>
        <v>10</v>
      </c>
      <c r="AE29" s="29">
        <f t="shared" si="4"/>
        <v>25</v>
      </c>
      <c r="AF29" s="29">
        <f t="shared" si="4"/>
        <v>50</v>
      </c>
      <c r="AG29" s="29">
        <f t="shared" si="4"/>
        <v>25</v>
      </c>
      <c r="AH29" s="29">
        <f t="shared" si="4"/>
        <v>270</v>
      </c>
      <c r="AI29" s="43">
        <f t="shared" si="4"/>
        <v>5</v>
      </c>
    </row>
    <row r="30" spans="1:45" ht="114.75" x14ac:dyDescent="0.25">
      <c r="A30" s="344" t="s">
        <v>73</v>
      </c>
      <c r="B30" s="345"/>
      <c r="C30" s="346"/>
      <c r="D30" s="7"/>
      <c r="E30" s="174" t="s">
        <v>103</v>
      </c>
      <c r="F30" s="176" t="s">
        <v>103</v>
      </c>
      <c r="G30" s="178" t="s">
        <v>103</v>
      </c>
      <c r="H30" s="7"/>
      <c r="I30" s="180" t="s">
        <v>103</v>
      </c>
      <c r="J30" s="182" t="s">
        <v>103</v>
      </c>
      <c r="K30" s="7"/>
      <c r="L30" s="7"/>
      <c r="M30" s="184" t="s">
        <v>103</v>
      </c>
      <c r="N30" s="187" t="s">
        <v>103</v>
      </c>
      <c r="O30" s="189" t="s">
        <v>109</v>
      </c>
      <c r="P30" s="191" t="s">
        <v>109</v>
      </c>
      <c r="Q30" s="35"/>
      <c r="R30" s="35"/>
      <c r="S30" s="35"/>
      <c r="T30" s="193" t="s">
        <v>100</v>
      </c>
      <c r="U30" s="195" t="s">
        <v>103</v>
      </c>
      <c r="V30" s="35"/>
      <c r="W30" s="197" t="s">
        <v>103</v>
      </c>
      <c r="X30" s="199" t="s">
        <v>109</v>
      </c>
      <c r="Y30" s="199" t="s">
        <v>103</v>
      </c>
      <c r="Z30" s="35"/>
      <c r="AA30" s="35"/>
      <c r="AB30" s="201" t="s">
        <v>103</v>
      </c>
      <c r="AC30" s="203" t="s">
        <v>103</v>
      </c>
      <c r="AD30" s="205" t="s">
        <v>103</v>
      </c>
      <c r="AE30" s="207" t="s">
        <v>103</v>
      </c>
      <c r="AF30" s="209" t="s">
        <v>103</v>
      </c>
      <c r="AG30" s="211" t="s">
        <v>103</v>
      </c>
      <c r="AH30" s="213" t="s">
        <v>100</v>
      </c>
      <c r="AI30" s="71" t="s">
        <v>103</v>
      </c>
    </row>
    <row r="31" spans="1:45" x14ac:dyDescent="0.25">
      <c r="A31" s="332" t="s">
        <v>75</v>
      </c>
      <c r="B31" s="333"/>
      <c r="C31" s="334"/>
      <c r="D31" s="6"/>
      <c r="E31" s="173" t="s">
        <v>76</v>
      </c>
      <c r="F31" s="175" t="s">
        <v>76</v>
      </c>
      <c r="G31" s="177" t="s">
        <v>76</v>
      </c>
      <c r="H31" s="6"/>
      <c r="I31" s="179" t="s">
        <v>76</v>
      </c>
      <c r="J31" s="181" t="s">
        <v>76</v>
      </c>
      <c r="K31" s="6"/>
      <c r="L31" s="6"/>
      <c r="M31" s="183" t="s">
        <v>76</v>
      </c>
      <c r="N31" s="185" t="s">
        <v>76</v>
      </c>
      <c r="O31" s="188" t="s">
        <v>76</v>
      </c>
      <c r="P31" s="190" t="s">
        <v>76</v>
      </c>
      <c r="Q31" s="6"/>
      <c r="R31" s="6"/>
      <c r="S31" s="6"/>
      <c r="T31" s="192" t="s">
        <v>86</v>
      </c>
      <c r="U31" s="194" t="s">
        <v>76</v>
      </c>
      <c r="V31" s="6"/>
      <c r="W31" s="196" t="s">
        <v>76</v>
      </c>
      <c r="X31" s="198" t="s">
        <v>76</v>
      </c>
      <c r="Y31" s="198" t="s">
        <v>76</v>
      </c>
      <c r="Z31" s="6"/>
      <c r="AA31" s="6"/>
      <c r="AB31" s="200" t="s">
        <v>76</v>
      </c>
      <c r="AC31" s="202" t="s">
        <v>76</v>
      </c>
      <c r="AD31" s="204" t="s">
        <v>76</v>
      </c>
      <c r="AE31" s="206" t="s">
        <v>76</v>
      </c>
      <c r="AF31" s="208" t="s">
        <v>76</v>
      </c>
      <c r="AG31" s="210" t="s">
        <v>76</v>
      </c>
      <c r="AH31" s="212" t="s">
        <v>86</v>
      </c>
      <c r="AI31" s="8" t="s">
        <v>76</v>
      </c>
    </row>
    <row r="32" spans="1:45" ht="26.25" thickBot="1" x14ac:dyDescent="0.3">
      <c r="A32" s="341" t="s">
        <v>77</v>
      </c>
      <c r="B32" s="342"/>
      <c r="C32" s="343"/>
      <c r="D32" s="288"/>
      <c r="E32" s="186"/>
      <c r="F32" s="186"/>
      <c r="G32" s="186"/>
      <c r="H32" s="288"/>
      <c r="I32" s="186"/>
      <c r="J32" s="186"/>
      <c r="K32" s="291"/>
      <c r="L32" s="288"/>
      <c r="M32" s="186"/>
      <c r="N32" s="186"/>
      <c r="O32" s="287" t="s">
        <v>87</v>
      </c>
      <c r="P32" s="287" t="s">
        <v>87</v>
      </c>
      <c r="Q32" s="292"/>
      <c r="R32" s="292"/>
      <c r="S32" s="292"/>
      <c r="T32" s="287" t="s">
        <v>93</v>
      </c>
      <c r="U32" s="292"/>
      <c r="V32" s="292"/>
      <c r="W32" s="292"/>
      <c r="X32" s="287" t="s">
        <v>87</v>
      </c>
      <c r="Y32" s="292"/>
      <c r="Z32" s="292"/>
      <c r="AA32" s="292"/>
      <c r="AB32" s="292"/>
      <c r="AC32" s="292"/>
      <c r="AD32" s="292"/>
      <c r="AE32" s="292"/>
      <c r="AF32" s="292"/>
      <c r="AG32" s="292"/>
      <c r="AH32" s="287" t="s">
        <v>93</v>
      </c>
      <c r="AI32" s="80"/>
    </row>
    <row r="33" spans="1:35" x14ac:dyDescent="0.25">
      <c r="E33" s="3" t="s">
        <v>90</v>
      </c>
      <c r="T33" s="4"/>
      <c r="W33" s="3" t="s">
        <v>90</v>
      </c>
    </row>
    <row r="34" spans="1:35" x14ac:dyDescent="0.25">
      <c r="D34" s="52"/>
      <c r="E34" s="3" t="s">
        <v>91</v>
      </c>
      <c r="T34" s="4"/>
      <c r="V34" s="52"/>
      <c r="W34" s="3" t="s">
        <v>91</v>
      </c>
    </row>
    <row r="35" spans="1:35" x14ac:dyDescent="0.25">
      <c r="D35" s="53"/>
      <c r="E35" s="3" t="s">
        <v>92</v>
      </c>
      <c r="T35" s="4"/>
      <c r="V35" s="53"/>
      <c r="W35" s="3" t="s">
        <v>92</v>
      </c>
    </row>
    <row r="36" spans="1:35" x14ac:dyDescent="0.25">
      <c r="D36" s="54"/>
      <c r="E36" s="3" t="s">
        <v>120</v>
      </c>
      <c r="T36" s="4"/>
      <c r="V36" s="54"/>
      <c r="W36" s="3" t="s">
        <v>120</v>
      </c>
    </row>
    <row r="37" spans="1:35" s="312" customFormat="1" x14ac:dyDescent="0.25">
      <c r="A37" s="310"/>
      <c r="B37" s="310"/>
      <c r="C37" s="310"/>
      <c r="D37" s="316"/>
      <c r="H37" s="316"/>
      <c r="K37" s="317"/>
      <c r="L37" s="316"/>
      <c r="O37" s="311"/>
      <c r="P37" s="311"/>
      <c r="Q37" s="318"/>
      <c r="R37" s="318"/>
      <c r="S37" s="318"/>
      <c r="T37" s="311"/>
      <c r="U37" s="318"/>
      <c r="V37" s="318"/>
      <c r="W37" s="318"/>
      <c r="X37" s="311"/>
      <c r="Y37" s="318"/>
      <c r="Z37" s="318"/>
      <c r="AA37" s="318"/>
      <c r="AB37" s="318"/>
      <c r="AC37" s="318"/>
      <c r="AD37" s="318"/>
      <c r="AE37" s="318"/>
      <c r="AF37" s="318"/>
      <c r="AG37" s="318"/>
      <c r="AH37" s="311"/>
      <c r="AI37" s="318"/>
    </row>
    <row r="38" spans="1:35" s="312" customFormat="1" x14ac:dyDescent="0.25">
      <c r="A38" s="310"/>
      <c r="B38" s="310"/>
      <c r="C38" s="310"/>
      <c r="D38" s="316"/>
      <c r="H38" s="316"/>
      <c r="K38" s="317"/>
      <c r="L38" s="316"/>
      <c r="O38" s="311"/>
      <c r="P38" s="311"/>
      <c r="Q38" s="318"/>
      <c r="R38" s="318"/>
      <c r="S38" s="318"/>
      <c r="T38" s="311"/>
      <c r="U38" s="318"/>
      <c r="V38" s="318"/>
      <c r="W38" s="318"/>
      <c r="X38" s="311"/>
      <c r="Y38" s="318"/>
      <c r="Z38" s="318"/>
      <c r="AA38" s="318"/>
      <c r="AB38" s="318"/>
      <c r="AC38" s="318"/>
      <c r="AD38" s="318"/>
      <c r="AE38" s="318"/>
      <c r="AF38" s="318"/>
      <c r="AG38" s="318"/>
      <c r="AH38" s="311"/>
      <c r="AI38" s="318"/>
    </row>
    <row r="39" spans="1:35" s="312" customFormat="1" x14ac:dyDescent="0.25">
      <c r="A39" s="310"/>
      <c r="B39" s="310"/>
      <c r="C39" s="310"/>
      <c r="D39" s="316"/>
      <c r="H39" s="316"/>
      <c r="K39" s="317"/>
      <c r="L39" s="316"/>
      <c r="O39" s="311"/>
      <c r="P39" s="311"/>
      <c r="Q39" s="318"/>
      <c r="R39" s="318"/>
      <c r="S39" s="318"/>
      <c r="T39" s="311"/>
      <c r="U39" s="318"/>
      <c r="V39" s="318"/>
      <c r="W39" s="318"/>
      <c r="X39" s="311"/>
      <c r="Y39" s="318"/>
      <c r="Z39" s="318"/>
      <c r="AA39" s="318"/>
      <c r="AB39" s="318"/>
      <c r="AC39" s="318"/>
      <c r="AD39" s="318"/>
      <c r="AE39" s="318"/>
      <c r="AF39" s="318"/>
      <c r="AG39" s="318"/>
      <c r="AH39" s="311"/>
      <c r="AI39" s="318"/>
    </row>
    <row r="40" spans="1:35" s="312" customFormat="1" x14ac:dyDescent="0.25">
      <c r="A40" s="310"/>
      <c r="B40" s="310"/>
      <c r="C40" s="310"/>
      <c r="D40" s="316"/>
      <c r="H40" s="316"/>
      <c r="K40" s="317"/>
      <c r="L40" s="316"/>
      <c r="O40" s="311"/>
      <c r="P40" s="311"/>
      <c r="Q40" s="318"/>
      <c r="R40" s="318"/>
      <c r="S40" s="318"/>
      <c r="T40" s="311"/>
      <c r="U40" s="318"/>
      <c r="V40" s="318"/>
      <c r="W40" s="318"/>
      <c r="X40" s="311"/>
      <c r="Y40" s="318"/>
      <c r="Z40" s="318"/>
      <c r="AA40" s="318"/>
      <c r="AB40" s="318"/>
      <c r="AC40" s="318"/>
      <c r="AD40" s="318"/>
      <c r="AE40" s="318"/>
      <c r="AF40" s="318"/>
      <c r="AG40" s="318"/>
      <c r="AH40" s="311"/>
      <c r="AI40" s="318"/>
    </row>
    <row r="41" spans="1:35" s="312" customFormat="1" x14ac:dyDescent="0.25">
      <c r="A41" s="310"/>
      <c r="B41" s="310"/>
      <c r="C41" s="310"/>
      <c r="D41" s="316"/>
      <c r="H41" s="316"/>
      <c r="K41" s="317"/>
      <c r="L41" s="316"/>
      <c r="O41" s="311"/>
      <c r="P41" s="311"/>
      <c r="Q41" s="318"/>
      <c r="R41" s="318"/>
      <c r="S41" s="318"/>
      <c r="T41" s="311"/>
      <c r="U41" s="318"/>
      <c r="V41" s="318"/>
      <c r="W41" s="318"/>
      <c r="X41" s="311"/>
      <c r="Y41" s="318"/>
      <c r="Z41" s="318"/>
      <c r="AA41" s="318"/>
      <c r="AB41" s="318"/>
      <c r="AC41" s="318"/>
      <c r="AD41" s="318"/>
      <c r="AE41" s="318"/>
      <c r="AF41" s="318"/>
      <c r="AG41" s="318"/>
      <c r="AH41" s="311"/>
      <c r="AI41" s="318"/>
    </row>
    <row r="42" spans="1:35" s="312" customFormat="1" x14ac:dyDescent="0.25">
      <c r="A42" s="310"/>
      <c r="B42" s="310"/>
      <c r="C42" s="310"/>
      <c r="D42" s="316"/>
      <c r="H42" s="316"/>
      <c r="K42" s="317"/>
      <c r="L42" s="316"/>
      <c r="O42" s="311"/>
      <c r="P42" s="311"/>
      <c r="Q42" s="318"/>
      <c r="R42" s="318"/>
      <c r="S42" s="318"/>
      <c r="T42" s="311"/>
      <c r="U42" s="318"/>
      <c r="V42" s="318"/>
      <c r="W42" s="318"/>
      <c r="X42" s="311"/>
      <c r="Y42" s="318"/>
      <c r="Z42" s="318"/>
      <c r="AA42" s="318"/>
      <c r="AB42" s="318"/>
      <c r="AC42" s="318"/>
      <c r="AD42" s="318"/>
      <c r="AE42" s="318"/>
      <c r="AF42" s="318"/>
      <c r="AG42" s="318"/>
      <c r="AH42" s="311"/>
      <c r="AI42" s="318"/>
    </row>
    <row r="43" spans="1:35" s="312" customFormat="1" x14ac:dyDescent="0.25">
      <c r="A43" s="310"/>
      <c r="B43" s="310"/>
      <c r="C43" s="310"/>
      <c r="D43" s="316"/>
      <c r="H43" s="316"/>
      <c r="K43" s="317"/>
      <c r="L43" s="316"/>
      <c r="O43" s="311"/>
      <c r="P43" s="311"/>
      <c r="Q43" s="318"/>
      <c r="R43" s="318"/>
      <c r="S43" s="318"/>
      <c r="T43" s="311"/>
      <c r="U43" s="318"/>
      <c r="V43" s="318"/>
      <c r="W43" s="318"/>
      <c r="X43" s="311"/>
      <c r="Y43" s="318"/>
      <c r="Z43" s="318"/>
      <c r="AA43" s="318"/>
      <c r="AB43" s="318"/>
      <c r="AC43" s="318"/>
      <c r="AD43" s="318"/>
      <c r="AE43" s="318"/>
      <c r="AF43" s="318"/>
      <c r="AG43" s="318"/>
      <c r="AH43" s="311"/>
      <c r="AI43" s="318"/>
    </row>
    <row r="44" spans="1:35" s="312" customFormat="1" x14ac:dyDescent="0.25">
      <c r="A44" s="310"/>
      <c r="B44" s="310"/>
      <c r="C44" s="310"/>
      <c r="D44" s="316"/>
      <c r="H44" s="316"/>
      <c r="K44" s="317"/>
      <c r="L44" s="316"/>
      <c r="O44" s="311"/>
      <c r="P44" s="311"/>
      <c r="Q44" s="318"/>
      <c r="R44" s="318"/>
      <c r="S44" s="318"/>
      <c r="T44" s="311"/>
      <c r="U44" s="318"/>
      <c r="V44" s="318"/>
      <c r="W44" s="318"/>
      <c r="X44" s="311"/>
      <c r="Y44" s="318"/>
      <c r="Z44" s="318"/>
      <c r="AA44" s="318"/>
      <c r="AB44" s="318"/>
      <c r="AC44" s="318"/>
      <c r="AD44" s="318"/>
      <c r="AE44" s="318"/>
      <c r="AF44" s="318"/>
      <c r="AG44" s="318"/>
      <c r="AH44" s="311"/>
      <c r="AI44" s="318"/>
    </row>
    <row r="45" spans="1:35" s="312" customFormat="1" x14ac:dyDescent="0.25">
      <c r="A45" s="310"/>
      <c r="B45" s="310"/>
      <c r="C45" s="310"/>
      <c r="D45" s="316"/>
      <c r="H45" s="316"/>
      <c r="K45" s="317"/>
      <c r="L45" s="316"/>
      <c r="O45" s="311"/>
      <c r="P45" s="311"/>
      <c r="Q45" s="318"/>
      <c r="R45" s="318"/>
      <c r="S45" s="318"/>
      <c r="T45" s="311"/>
      <c r="U45" s="318"/>
      <c r="V45" s="318"/>
      <c r="W45" s="318"/>
      <c r="X45" s="311"/>
      <c r="Y45" s="318"/>
      <c r="Z45" s="318"/>
      <c r="AA45" s="318"/>
      <c r="AB45" s="318"/>
      <c r="AC45" s="318"/>
      <c r="AD45" s="318"/>
      <c r="AE45" s="318"/>
      <c r="AF45" s="318"/>
      <c r="AG45" s="318"/>
      <c r="AH45" s="311"/>
      <c r="AI45" s="318"/>
    </row>
    <row r="46" spans="1:35" s="312" customFormat="1" x14ac:dyDescent="0.25">
      <c r="A46" s="310"/>
      <c r="B46" s="310"/>
      <c r="C46" s="310"/>
      <c r="D46" s="316"/>
      <c r="H46" s="316"/>
      <c r="K46" s="317"/>
      <c r="L46" s="316"/>
      <c r="O46" s="311"/>
      <c r="P46" s="311"/>
      <c r="Q46" s="318"/>
      <c r="R46" s="318"/>
      <c r="S46" s="318"/>
      <c r="T46" s="311"/>
      <c r="U46" s="318"/>
      <c r="V46" s="318"/>
      <c r="W46" s="318"/>
      <c r="X46" s="311"/>
      <c r="Y46" s="318"/>
      <c r="Z46" s="318"/>
      <c r="AA46" s="318"/>
      <c r="AB46" s="318"/>
      <c r="AC46" s="318"/>
      <c r="AD46" s="318"/>
      <c r="AE46" s="318"/>
      <c r="AF46" s="318"/>
      <c r="AG46" s="318"/>
      <c r="AH46" s="311"/>
      <c r="AI46" s="318"/>
    </row>
    <row r="47" spans="1:35" s="312" customFormat="1" x14ac:dyDescent="0.25">
      <c r="A47" s="310"/>
      <c r="B47" s="310"/>
      <c r="C47" s="310"/>
      <c r="D47" s="316"/>
      <c r="H47" s="316"/>
      <c r="K47" s="317"/>
      <c r="L47" s="316"/>
      <c r="O47" s="311"/>
      <c r="P47" s="311"/>
      <c r="Q47" s="318"/>
      <c r="R47" s="318"/>
      <c r="S47" s="318"/>
      <c r="T47" s="311"/>
      <c r="U47" s="318"/>
      <c r="V47" s="318"/>
      <c r="W47" s="318"/>
      <c r="X47" s="311"/>
      <c r="Y47" s="318"/>
      <c r="Z47" s="318"/>
      <c r="AA47" s="318"/>
      <c r="AB47" s="318"/>
      <c r="AC47" s="318"/>
      <c r="AD47" s="318"/>
      <c r="AE47" s="318"/>
      <c r="AF47" s="318"/>
      <c r="AG47" s="318"/>
      <c r="AH47" s="311"/>
      <c r="AI47" s="318"/>
    </row>
    <row r="48" spans="1:35" s="312" customFormat="1" x14ac:dyDescent="0.25">
      <c r="A48" s="310"/>
      <c r="B48" s="310"/>
      <c r="C48" s="310"/>
      <c r="D48" s="316"/>
      <c r="H48" s="316"/>
      <c r="K48" s="317"/>
      <c r="L48" s="316"/>
      <c r="O48" s="311"/>
      <c r="P48" s="311"/>
      <c r="Q48" s="318"/>
      <c r="R48" s="318"/>
      <c r="S48" s="318"/>
      <c r="T48" s="311"/>
      <c r="U48" s="318"/>
      <c r="V48" s="318"/>
      <c r="W48" s="318"/>
      <c r="X48" s="311"/>
      <c r="Y48" s="318"/>
      <c r="Z48" s="318"/>
      <c r="AA48" s="318"/>
      <c r="AB48" s="318"/>
      <c r="AC48" s="318"/>
      <c r="AD48" s="318"/>
      <c r="AE48" s="318"/>
      <c r="AF48" s="318"/>
      <c r="AG48" s="318"/>
      <c r="AH48" s="311"/>
      <c r="AI48" s="318"/>
    </row>
    <row r="49" spans="1:35" s="312" customFormat="1" x14ac:dyDescent="0.25">
      <c r="A49" s="310"/>
      <c r="B49" s="310"/>
      <c r="C49" s="310"/>
      <c r="D49" s="316"/>
      <c r="H49" s="316"/>
      <c r="K49" s="317"/>
      <c r="L49" s="316"/>
      <c r="O49" s="311"/>
      <c r="P49" s="311"/>
      <c r="Q49" s="318"/>
      <c r="R49" s="318"/>
      <c r="S49" s="318"/>
      <c r="T49" s="311"/>
      <c r="U49" s="318"/>
      <c r="V49" s="318"/>
      <c r="W49" s="318"/>
      <c r="X49" s="311"/>
      <c r="Y49" s="318"/>
      <c r="Z49" s="318"/>
      <c r="AA49" s="318"/>
      <c r="AB49" s="318"/>
      <c r="AC49" s="318"/>
      <c r="AD49" s="318"/>
      <c r="AE49" s="318"/>
      <c r="AF49" s="318"/>
      <c r="AG49" s="318"/>
      <c r="AH49" s="311"/>
      <c r="AI49" s="318"/>
    </row>
    <row r="50" spans="1:35" s="312" customFormat="1" x14ac:dyDescent="0.25">
      <c r="A50" s="310"/>
      <c r="B50" s="310"/>
      <c r="C50" s="310"/>
      <c r="D50" s="316"/>
      <c r="H50" s="316"/>
      <c r="K50" s="317"/>
      <c r="L50" s="316"/>
      <c r="O50" s="311"/>
      <c r="P50" s="311"/>
      <c r="Q50" s="318"/>
      <c r="R50" s="318"/>
      <c r="S50" s="318"/>
      <c r="T50" s="311"/>
      <c r="U50" s="318"/>
      <c r="V50" s="318"/>
      <c r="W50" s="318"/>
      <c r="X50" s="311"/>
      <c r="Y50" s="318"/>
      <c r="Z50" s="318"/>
      <c r="AA50" s="318"/>
      <c r="AB50" s="318"/>
      <c r="AC50" s="318"/>
      <c r="AD50" s="318"/>
      <c r="AE50" s="318"/>
      <c r="AF50" s="318"/>
      <c r="AG50" s="318"/>
      <c r="AH50" s="311"/>
      <c r="AI50" s="318"/>
    </row>
    <row r="51" spans="1:35" s="312" customFormat="1" x14ac:dyDescent="0.25">
      <c r="A51" s="310"/>
      <c r="B51" s="310"/>
      <c r="C51" s="310"/>
      <c r="D51" s="316"/>
      <c r="H51" s="316"/>
      <c r="K51" s="317"/>
      <c r="L51" s="316"/>
      <c r="O51" s="311"/>
      <c r="P51" s="311"/>
      <c r="Q51" s="318"/>
      <c r="R51" s="318"/>
      <c r="S51" s="318"/>
      <c r="T51" s="311"/>
      <c r="U51" s="318"/>
      <c r="V51" s="318"/>
      <c r="W51" s="318"/>
      <c r="X51" s="311"/>
      <c r="Y51" s="318"/>
      <c r="Z51" s="318"/>
      <c r="AA51" s="318"/>
      <c r="AB51" s="318"/>
      <c r="AC51" s="318"/>
      <c r="AD51" s="318"/>
      <c r="AE51" s="318"/>
      <c r="AF51" s="318"/>
      <c r="AG51" s="318"/>
      <c r="AH51" s="311"/>
      <c r="AI51" s="318"/>
    </row>
    <row r="52" spans="1:35" s="312" customFormat="1" x14ac:dyDescent="0.25">
      <c r="A52" s="310"/>
      <c r="B52" s="310"/>
      <c r="C52" s="310"/>
      <c r="D52" s="316"/>
      <c r="H52" s="316"/>
      <c r="K52" s="317"/>
      <c r="L52" s="316"/>
      <c r="O52" s="311"/>
      <c r="P52" s="311"/>
      <c r="Q52" s="318"/>
      <c r="R52" s="318"/>
      <c r="S52" s="318"/>
      <c r="T52" s="311"/>
      <c r="U52" s="318"/>
      <c r="V52" s="318"/>
      <c r="W52" s="318"/>
      <c r="X52" s="311"/>
      <c r="Y52" s="318"/>
      <c r="Z52" s="318"/>
      <c r="AA52" s="318"/>
      <c r="AB52" s="318"/>
      <c r="AC52" s="318"/>
      <c r="AD52" s="318"/>
      <c r="AE52" s="318"/>
      <c r="AF52" s="318"/>
      <c r="AG52" s="318"/>
      <c r="AH52" s="311"/>
      <c r="AI52" s="318"/>
    </row>
    <row r="53" spans="1:35" x14ac:dyDescent="0.25">
      <c r="A53" s="304" t="s">
        <v>117</v>
      </c>
      <c r="B53" s="305">
        <v>40422</v>
      </c>
      <c r="C53" s="306" t="s">
        <v>60</v>
      </c>
      <c r="D53" s="307"/>
      <c r="E53" s="27"/>
      <c r="F53" s="27"/>
      <c r="G53" s="308"/>
      <c r="H53" s="27"/>
      <c r="I53" s="27"/>
      <c r="J53" s="27"/>
      <c r="K53" s="27"/>
      <c r="L53" s="27"/>
      <c r="M53" s="307"/>
      <c r="N53" s="27"/>
      <c r="O53" s="307"/>
      <c r="P53" s="27"/>
      <c r="Q53" s="27"/>
      <c r="R53" s="308"/>
      <c r="S53" s="27"/>
      <c r="T53" s="308">
        <v>4</v>
      </c>
      <c r="U53" s="27"/>
      <c r="V53" s="27"/>
      <c r="W53" s="308"/>
      <c r="X53" s="307"/>
      <c r="Y53" s="27"/>
      <c r="Z53" s="307"/>
      <c r="AA53" s="27"/>
      <c r="AB53" s="27"/>
      <c r="AC53" s="27"/>
      <c r="AD53" s="27"/>
      <c r="AE53" s="27"/>
      <c r="AF53" s="307"/>
      <c r="AG53" s="27"/>
      <c r="AH53" s="308">
        <v>17</v>
      </c>
      <c r="AI53" s="309"/>
    </row>
    <row r="54" spans="1:35" x14ac:dyDescent="0.25">
      <c r="A54" s="347" t="s">
        <v>79</v>
      </c>
      <c r="B54" s="348"/>
      <c r="C54" s="349"/>
      <c r="D54" s="16" t="s">
        <v>61</v>
      </c>
      <c r="E54" s="16" t="s">
        <v>72</v>
      </c>
      <c r="F54" s="16" t="s">
        <v>63</v>
      </c>
      <c r="G54" s="16" t="s">
        <v>63</v>
      </c>
      <c r="H54" s="16" t="s">
        <v>81</v>
      </c>
      <c r="I54" s="16" t="s">
        <v>64</v>
      </c>
      <c r="J54" s="16" t="s">
        <v>61</v>
      </c>
      <c r="K54" s="16" t="s">
        <v>65</v>
      </c>
      <c r="L54" s="16" t="s">
        <v>61</v>
      </c>
      <c r="M54" s="16" t="s">
        <v>61</v>
      </c>
      <c r="N54" s="16" t="s">
        <v>67</v>
      </c>
      <c r="O54" s="16" t="s">
        <v>65</v>
      </c>
      <c r="P54" s="16" t="s">
        <v>82</v>
      </c>
      <c r="Q54" s="16" t="s">
        <v>65</v>
      </c>
      <c r="R54" s="16" t="s">
        <v>62</v>
      </c>
      <c r="S54" s="16" t="s">
        <v>65</v>
      </c>
      <c r="T54" s="16" t="s">
        <v>65</v>
      </c>
      <c r="U54" s="16" t="s">
        <v>65</v>
      </c>
      <c r="V54" s="16" t="s">
        <v>65</v>
      </c>
      <c r="W54" s="16" t="s">
        <v>63</v>
      </c>
      <c r="X54" s="16" t="s">
        <v>61</v>
      </c>
      <c r="Y54" s="16" t="s">
        <v>63</v>
      </c>
      <c r="Z54" s="16" t="s">
        <v>69</v>
      </c>
      <c r="AA54" s="16" t="s">
        <v>83</v>
      </c>
      <c r="AB54" s="16" t="s">
        <v>64</v>
      </c>
      <c r="AC54" s="16" t="s">
        <v>65</v>
      </c>
      <c r="AD54" s="16" t="s">
        <v>62</v>
      </c>
      <c r="AE54" s="16" t="s">
        <v>71</v>
      </c>
      <c r="AF54" s="16" t="s">
        <v>71</v>
      </c>
      <c r="AG54" s="16" t="s">
        <v>72</v>
      </c>
      <c r="AH54" s="16" t="s">
        <v>67</v>
      </c>
      <c r="AI54" s="17" t="s">
        <v>67</v>
      </c>
    </row>
    <row r="55" spans="1:35" x14ac:dyDescent="0.25">
      <c r="A55" s="350" t="s">
        <v>84</v>
      </c>
      <c r="B55" s="351"/>
      <c r="C55" s="352"/>
      <c r="D55" s="29">
        <f t="shared" ref="D55:AI55" si="5">(IF((MID(D53,1,1))="&lt;",MID(D53,2,6),D53))/(IF((MID(D54,1,1))="&lt;",MID(D54,2,6),D54))</f>
        <v>0</v>
      </c>
      <c r="E55" s="29">
        <f t="shared" si="5"/>
        <v>0</v>
      </c>
      <c r="F55" s="29">
        <f t="shared" si="5"/>
        <v>0</v>
      </c>
      <c r="G55" s="29">
        <f t="shared" si="5"/>
        <v>0</v>
      </c>
      <c r="H55" s="29">
        <f t="shared" si="5"/>
        <v>0</v>
      </c>
      <c r="I55" s="29">
        <f t="shared" si="5"/>
        <v>0</v>
      </c>
      <c r="J55" s="29">
        <f t="shared" si="5"/>
        <v>0</v>
      </c>
      <c r="K55" s="29">
        <f t="shared" si="5"/>
        <v>0</v>
      </c>
      <c r="L55" s="29">
        <f t="shared" si="5"/>
        <v>0</v>
      </c>
      <c r="M55" s="29">
        <f t="shared" si="5"/>
        <v>0</v>
      </c>
      <c r="N55" s="29">
        <f t="shared" si="5"/>
        <v>0</v>
      </c>
      <c r="O55" s="29">
        <f t="shared" si="5"/>
        <v>0</v>
      </c>
      <c r="P55" s="29">
        <f t="shared" si="5"/>
        <v>0</v>
      </c>
      <c r="Q55" s="29">
        <f t="shared" si="5"/>
        <v>0</v>
      </c>
      <c r="R55" s="29">
        <f t="shared" si="5"/>
        <v>0</v>
      </c>
      <c r="S55" s="29">
        <f t="shared" si="5"/>
        <v>0</v>
      </c>
      <c r="T55" s="29">
        <f t="shared" si="5"/>
        <v>80</v>
      </c>
      <c r="U55" s="29">
        <f t="shared" si="5"/>
        <v>0</v>
      </c>
      <c r="V55" s="29">
        <f t="shared" si="5"/>
        <v>0</v>
      </c>
      <c r="W55" s="29">
        <f t="shared" si="5"/>
        <v>0</v>
      </c>
      <c r="X55" s="29">
        <f t="shared" si="5"/>
        <v>0</v>
      </c>
      <c r="Y55" s="29">
        <f t="shared" si="5"/>
        <v>0</v>
      </c>
      <c r="Z55" s="29">
        <f t="shared" si="5"/>
        <v>0</v>
      </c>
      <c r="AA55" s="29">
        <f t="shared" si="5"/>
        <v>0</v>
      </c>
      <c r="AB55" s="29">
        <f t="shared" si="5"/>
        <v>0</v>
      </c>
      <c r="AC55" s="29">
        <f t="shared" si="5"/>
        <v>0</v>
      </c>
      <c r="AD55" s="29">
        <f t="shared" si="5"/>
        <v>0</v>
      </c>
      <c r="AE55" s="29">
        <f t="shared" si="5"/>
        <v>0</v>
      </c>
      <c r="AF55" s="29">
        <f t="shared" si="5"/>
        <v>0</v>
      </c>
      <c r="AG55" s="29">
        <f t="shared" si="5"/>
        <v>0</v>
      </c>
      <c r="AH55" s="29">
        <f t="shared" si="5"/>
        <v>170</v>
      </c>
      <c r="AI55" s="43">
        <f t="shared" si="5"/>
        <v>0</v>
      </c>
    </row>
    <row r="56" spans="1:35" ht="127.5" x14ac:dyDescent="0.25">
      <c r="A56" s="344" t="s">
        <v>73</v>
      </c>
      <c r="B56" s="345"/>
      <c r="C56" s="346"/>
      <c r="D56" s="7"/>
      <c r="E56" s="279"/>
      <c r="F56" s="279"/>
      <c r="G56" s="279"/>
      <c r="H56" s="7"/>
      <c r="I56" s="279"/>
      <c r="J56" s="279"/>
      <c r="K56" s="7"/>
      <c r="L56" s="7"/>
      <c r="M56" s="279"/>
      <c r="N56" s="279"/>
      <c r="O56" s="279"/>
      <c r="P56" s="279"/>
      <c r="Q56" s="35"/>
      <c r="R56" s="35"/>
      <c r="S56" s="35"/>
      <c r="T56" s="279" t="s">
        <v>118</v>
      </c>
      <c r="U56" s="279"/>
      <c r="V56" s="35"/>
      <c r="W56" s="279"/>
      <c r="X56" s="279"/>
      <c r="Y56" s="279"/>
      <c r="Z56" s="35"/>
      <c r="AA56" s="35"/>
      <c r="AB56" s="279"/>
      <c r="AC56" s="279"/>
      <c r="AD56" s="279"/>
      <c r="AE56" s="279"/>
      <c r="AF56" s="279"/>
      <c r="AG56" s="279"/>
      <c r="AH56" s="279" t="s">
        <v>118</v>
      </c>
      <c r="AI56" s="71"/>
    </row>
    <row r="57" spans="1:35" x14ac:dyDescent="0.25">
      <c r="A57" s="332" t="s">
        <v>75</v>
      </c>
      <c r="B57" s="333"/>
      <c r="C57" s="334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 t="s">
        <v>76</v>
      </c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 t="s">
        <v>76</v>
      </c>
      <c r="AI57" s="8"/>
    </row>
    <row r="58" spans="1:35" ht="26.25" thickBot="1" x14ac:dyDescent="0.3">
      <c r="A58" s="338" t="s">
        <v>77</v>
      </c>
      <c r="B58" s="339"/>
      <c r="C58" s="340"/>
      <c r="D58" s="15"/>
      <c r="E58" s="186"/>
      <c r="F58" s="186"/>
      <c r="G58" s="186"/>
      <c r="H58" s="15"/>
      <c r="I58" s="186"/>
      <c r="J58" s="186"/>
      <c r="K58" s="14"/>
      <c r="L58" s="15"/>
      <c r="M58" s="186"/>
      <c r="N58" s="186"/>
      <c r="O58" s="287"/>
      <c r="P58" s="287"/>
      <c r="Q58" s="38"/>
      <c r="R58" s="38"/>
      <c r="S58" s="38"/>
      <c r="T58" s="46" t="s">
        <v>102</v>
      </c>
      <c r="U58" s="38"/>
      <c r="V58" s="38"/>
      <c r="W58" s="38"/>
      <c r="X58" s="287"/>
      <c r="Y58" s="38"/>
      <c r="Z58" s="38"/>
      <c r="AA58" s="38"/>
      <c r="AB58" s="38"/>
      <c r="AC58" s="38"/>
      <c r="AD58" s="38"/>
      <c r="AE58" s="38"/>
      <c r="AF58" s="38"/>
      <c r="AG58" s="38"/>
      <c r="AH58" s="46" t="s">
        <v>102</v>
      </c>
      <c r="AI58" s="40"/>
    </row>
    <row r="59" spans="1:35" x14ac:dyDescent="0.25">
      <c r="A59" s="1" t="s">
        <v>97</v>
      </c>
      <c r="B59" s="23">
        <v>40429</v>
      </c>
      <c r="C59" s="2" t="s">
        <v>60</v>
      </c>
      <c r="D59" s="19" t="s">
        <v>61</v>
      </c>
      <c r="E59" s="20">
        <v>2</v>
      </c>
      <c r="F59" s="20" t="s">
        <v>63</v>
      </c>
      <c r="G59" s="21">
        <v>0.81</v>
      </c>
      <c r="H59" s="20" t="s">
        <v>81</v>
      </c>
      <c r="I59" s="20" t="s">
        <v>64</v>
      </c>
      <c r="J59" s="20" t="s">
        <v>61</v>
      </c>
      <c r="K59" s="20">
        <v>0.35</v>
      </c>
      <c r="L59" s="20" t="s">
        <v>61</v>
      </c>
      <c r="M59" s="19">
        <v>1.6E-2</v>
      </c>
      <c r="N59" s="20" t="s">
        <v>67</v>
      </c>
      <c r="O59" s="19">
        <v>0.16</v>
      </c>
      <c r="P59" s="20">
        <v>4</v>
      </c>
      <c r="Q59" s="20">
        <v>0.17</v>
      </c>
      <c r="R59" s="21" t="s">
        <v>68</v>
      </c>
      <c r="S59" s="20">
        <v>7.0000000000000007E-2</v>
      </c>
      <c r="T59" s="21">
        <v>2.4300000000000002</v>
      </c>
      <c r="U59" s="20" t="s">
        <v>65</v>
      </c>
      <c r="V59" s="20">
        <v>0.08</v>
      </c>
      <c r="W59" s="21">
        <v>7.0000000000000007E-2</v>
      </c>
      <c r="X59" s="19">
        <v>0.51500000000000001</v>
      </c>
      <c r="Y59" s="20" t="s">
        <v>63</v>
      </c>
      <c r="Z59" s="19" t="s">
        <v>69</v>
      </c>
      <c r="AA59" s="20" t="s">
        <v>83</v>
      </c>
      <c r="AB59" s="20" t="s">
        <v>64</v>
      </c>
      <c r="AC59" s="20">
        <v>0.92</v>
      </c>
      <c r="AD59" s="20" t="s">
        <v>62</v>
      </c>
      <c r="AE59" s="20" t="s">
        <v>71</v>
      </c>
      <c r="AF59" s="19">
        <v>3.5000000000000003E-2</v>
      </c>
      <c r="AG59" s="20" t="s">
        <v>72</v>
      </c>
      <c r="AH59" s="21">
        <v>2.4</v>
      </c>
      <c r="AI59" s="22" t="s">
        <v>67</v>
      </c>
    </row>
    <row r="60" spans="1:35" x14ac:dyDescent="0.25">
      <c r="A60" s="347" t="s">
        <v>79</v>
      </c>
      <c r="B60" s="348"/>
      <c r="C60" s="349"/>
      <c r="D60" s="16" t="s">
        <v>61</v>
      </c>
      <c r="E60" s="16" t="s">
        <v>72</v>
      </c>
      <c r="F60" s="16" t="s">
        <v>63</v>
      </c>
      <c r="G60" s="16" t="s">
        <v>63</v>
      </c>
      <c r="H60" s="16" t="s">
        <v>81</v>
      </c>
      <c r="I60" s="16" t="s">
        <v>64</v>
      </c>
      <c r="J60" s="16" t="s">
        <v>61</v>
      </c>
      <c r="K60" s="16" t="s">
        <v>65</v>
      </c>
      <c r="L60" s="16" t="s">
        <v>61</v>
      </c>
      <c r="M60" s="16" t="s">
        <v>61</v>
      </c>
      <c r="N60" s="16" t="s">
        <v>67</v>
      </c>
      <c r="O60" s="16" t="s">
        <v>65</v>
      </c>
      <c r="P60" s="16" t="s">
        <v>82</v>
      </c>
      <c r="Q60" s="16" t="s">
        <v>65</v>
      </c>
      <c r="R60" s="16" t="s">
        <v>62</v>
      </c>
      <c r="S60" s="16" t="s">
        <v>65</v>
      </c>
      <c r="T60" s="16" t="s">
        <v>65</v>
      </c>
      <c r="U60" s="16" t="s">
        <v>65</v>
      </c>
      <c r="V60" s="16" t="s">
        <v>65</v>
      </c>
      <c r="W60" s="16" t="s">
        <v>63</v>
      </c>
      <c r="X60" s="16" t="s">
        <v>61</v>
      </c>
      <c r="Y60" s="16" t="s">
        <v>63</v>
      </c>
      <c r="Z60" s="16" t="s">
        <v>69</v>
      </c>
      <c r="AA60" s="16" t="s">
        <v>83</v>
      </c>
      <c r="AB60" s="16" t="s">
        <v>64</v>
      </c>
      <c r="AC60" s="16" t="s">
        <v>65</v>
      </c>
      <c r="AD60" s="16" t="s">
        <v>62</v>
      </c>
      <c r="AE60" s="16" t="s">
        <v>71</v>
      </c>
      <c r="AF60" s="16" t="s">
        <v>71</v>
      </c>
      <c r="AG60" s="16" t="s">
        <v>72</v>
      </c>
      <c r="AH60" s="16" t="s">
        <v>67</v>
      </c>
      <c r="AI60" s="17" t="s">
        <v>67</v>
      </c>
    </row>
    <row r="61" spans="1:35" x14ac:dyDescent="0.25">
      <c r="A61" s="350" t="s">
        <v>84</v>
      </c>
      <c r="B61" s="351"/>
      <c r="C61" s="352"/>
      <c r="D61" s="29">
        <f t="shared" ref="D61:AI61" si="6">(IF((MID(D59,1,1))="&lt;",MID(D59,2,6),D59))/(IF((MID(D60,1,1))="&lt;",MID(D60,2,6),D60))</f>
        <v>1</v>
      </c>
      <c r="E61" s="29">
        <f t="shared" si="6"/>
        <v>10</v>
      </c>
      <c r="F61" s="29">
        <f t="shared" si="6"/>
        <v>1</v>
      </c>
      <c r="G61" s="29">
        <f t="shared" si="6"/>
        <v>40.5</v>
      </c>
      <c r="H61" s="29">
        <f t="shared" si="6"/>
        <v>1</v>
      </c>
      <c r="I61" s="29">
        <f t="shared" si="6"/>
        <v>1</v>
      </c>
      <c r="J61" s="29">
        <f t="shared" si="6"/>
        <v>1</v>
      </c>
      <c r="K61" s="29">
        <f t="shared" si="6"/>
        <v>6.9999999999999991</v>
      </c>
      <c r="L61" s="29">
        <f t="shared" si="6"/>
        <v>1</v>
      </c>
      <c r="M61" s="29">
        <f t="shared" si="6"/>
        <v>3.2</v>
      </c>
      <c r="N61" s="29">
        <f t="shared" si="6"/>
        <v>1</v>
      </c>
      <c r="O61" s="29">
        <f t="shared" si="6"/>
        <v>3.1999999999999997</v>
      </c>
      <c r="P61" s="29">
        <f t="shared" si="6"/>
        <v>4</v>
      </c>
      <c r="Q61" s="29">
        <f t="shared" si="6"/>
        <v>3.4</v>
      </c>
      <c r="R61" s="29">
        <f t="shared" si="6"/>
        <v>1E-3</v>
      </c>
      <c r="S61" s="29">
        <f t="shared" si="6"/>
        <v>1.4000000000000001</v>
      </c>
      <c r="T61" s="29">
        <f t="shared" si="6"/>
        <v>48.6</v>
      </c>
      <c r="U61" s="29">
        <f t="shared" si="6"/>
        <v>1</v>
      </c>
      <c r="V61" s="29">
        <f t="shared" si="6"/>
        <v>1.5999999999999999</v>
      </c>
      <c r="W61" s="29">
        <f t="shared" si="6"/>
        <v>3.5000000000000004</v>
      </c>
      <c r="X61" s="29">
        <f t="shared" si="6"/>
        <v>103</v>
      </c>
      <c r="Y61" s="29">
        <f t="shared" si="6"/>
        <v>1</v>
      </c>
      <c r="Z61" s="29">
        <f t="shared" si="6"/>
        <v>1</v>
      </c>
      <c r="AA61" s="29">
        <f t="shared" si="6"/>
        <v>1</v>
      </c>
      <c r="AB61" s="29">
        <f t="shared" si="6"/>
        <v>1</v>
      </c>
      <c r="AC61" s="29">
        <f t="shared" si="6"/>
        <v>18.399999999999999</v>
      </c>
      <c r="AD61" s="29">
        <f t="shared" si="6"/>
        <v>1</v>
      </c>
      <c r="AE61" s="29">
        <f t="shared" si="6"/>
        <v>1</v>
      </c>
      <c r="AF61" s="29">
        <f t="shared" si="6"/>
        <v>17.5</v>
      </c>
      <c r="AG61" s="29">
        <f t="shared" si="6"/>
        <v>1</v>
      </c>
      <c r="AH61" s="29">
        <f t="shared" si="6"/>
        <v>23.999999999999996</v>
      </c>
      <c r="AI61" s="43">
        <f t="shared" si="6"/>
        <v>1</v>
      </c>
    </row>
    <row r="62" spans="1:35" ht="51" x14ac:dyDescent="0.25">
      <c r="A62" s="344" t="s">
        <v>73</v>
      </c>
      <c r="B62" s="345"/>
      <c r="C62" s="346"/>
      <c r="D62" s="7"/>
      <c r="E62" s="232" t="s">
        <v>100</v>
      </c>
      <c r="F62" s="7"/>
      <c r="G62" s="230" t="s">
        <v>100</v>
      </c>
      <c r="H62" s="7"/>
      <c r="I62" s="7"/>
      <c r="J62" s="7"/>
      <c r="K62" s="227" t="s">
        <v>100</v>
      </c>
      <c r="L62" s="7"/>
      <c r="M62" s="7"/>
      <c r="N62" s="7"/>
      <c r="O62" s="35"/>
      <c r="P62" s="35"/>
      <c r="Q62" s="35"/>
      <c r="R62" s="35"/>
      <c r="S62" s="35"/>
      <c r="T62" s="225" t="s">
        <v>100</v>
      </c>
      <c r="U62" s="35"/>
      <c r="V62" s="35"/>
      <c r="W62" s="35"/>
      <c r="X62" s="223" t="s">
        <v>100</v>
      </c>
      <c r="Y62" s="35"/>
      <c r="Z62" s="35"/>
      <c r="AA62" s="35"/>
      <c r="AB62" s="35"/>
      <c r="AC62" s="220" t="s">
        <v>100</v>
      </c>
      <c r="AD62" s="35"/>
      <c r="AE62" s="35"/>
      <c r="AF62" s="217" t="s">
        <v>100</v>
      </c>
      <c r="AG62" s="35"/>
      <c r="AH62" s="215" t="s">
        <v>100</v>
      </c>
      <c r="AI62" s="37"/>
    </row>
    <row r="63" spans="1:35" x14ac:dyDescent="0.25">
      <c r="A63" s="332" t="s">
        <v>75</v>
      </c>
      <c r="B63" s="333"/>
      <c r="C63" s="334"/>
      <c r="D63" s="6"/>
      <c r="E63" s="231" t="s">
        <v>76</v>
      </c>
      <c r="F63" s="6"/>
      <c r="G63" s="229" t="s">
        <v>86</v>
      </c>
      <c r="H63" s="6"/>
      <c r="I63" s="6"/>
      <c r="J63" s="6"/>
      <c r="K63" s="226" t="s">
        <v>76</v>
      </c>
      <c r="L63" s="6"/>
      <c r="M63" s="6"/>
      <c r="N63" s="6"/>
      <c r="O63" s="6"/>
      <c r="P63" s="6"/>
      <c r="Q63" s="6"/>
      <c r="R63" s="6"/>
      <c r="S63" s="6"/>
      <c r="T63" s="224" t="s">
        <v>86</v>
      </c>
      <c r="U63" s="6"/>
      <c r="V63" s="6"/>
      <c r="W63" s="6"/>
      <c r="X63" s="222" t="s">
        <v>86</v>
      </c>
      <c r="Y63" s="6"/>
      <c r="Z63" s="6"/>
      <c r="AA63" s="6"/>
      <c r="AB63" s="6"/>
      <c r="AC63" s="219" t="s">
        <v>76</v>
      </c>
      <c r="AD63" s="6"/>
      <c r="AE63" s="6"/>
      <c r="AF63" s="216" t="s">
        <v>76</v>
      </c>
      <c r="AG63" s="6"/>
      <c r="AH63" s="214" t="s">
        <v>86</v>
      </c>
      <c r="AI63" s="8"/>
    </row>
    <row r="64" spans="1:35" ht="27" thickBot="1" x14ac:dyDescent="0.3">
      <c r="A64" s="338" t="s">
        <v>77</v>
      </c>
      <c r="B64" s="339"/>
      <c r="C64" s="340"/>
      <c r="D64" s="15"/>
      <c r="E64" s="47" t="s">
        <v>85</v>
      </c>
      <c r="F64" s="15"/>
      <c r="G64" s="287" t="s">
        <v>93</v>
      </c>
      <c r="H64" s="15"/>
      <c r="I64" s="15"/>
      <c r="J64" s="14"/>
      <c r="K64" s="228" t="s">
        <v>101</v>
      </c>
      <c r="L64" s="15"/>
      <c r="M64" s="15"/>
      <c r="N64" s="15"/>
      <c r="O64" s="38"/>
      <c r="P64" s="38"/>
      <c r="Q64" s="38"/>
      <c r="R64" s="38"/>
      <c r="S64" s="38"/>
      <c r="T64" s="287" t="s">
        <v>93</v>
      </c>
      <c r="U64" s="38"/>
      <c r="V64" s="38"/>
      <c r="W64" s="38"/>
      <c r="X64" s="287" t="s">
        <v>93</v>
      </c>
      <c r="Y64" s="38"/>
      <c r="Z64" s="38"/>
      <c r="AA64" s="38"/>
      <c r="AB64" s="38"/>
      <c r="AC64" s="221" t="s">
        <v>101</v>
      </c>
      <c r="AD64" s="38"/>
      <c r="AE64" s="38"/>
      <c r="AF64" s="218" t="s">
        <v>101</v>
      </c>
      <c r="AG64" s="38"/>
      <c r="AH64" s="287" t="s">
        <v>93</v>
      </c>
      <c r="AI64" s="40"/>
    </row>
    <row r="65" spans="1:35" x14ac:dyDescent="0.25">
      <c r="A65" s="1" t="s">
        <v>110</v>
      </c>
      <c r="B65" s="23">
        <v>40429</v>
      </c>
      <c r="C65" s="2" t="s">
        <v>60</v>
      </c>
      <c r="D65" s="19"/>
      <c r="E65" s="20"/>
      <c r="F65" s="20"/>
      <c r="G65" s="21">
        <v>0.81</v>
      </c>
      <c r="H65" s="20"/>
      <c r="I65" s="20"/>
      <c r="J65" s="20"/>
      <c r="K65" s="20"/>
      <c r="L65" s="20"/>
      <c r="M65" s="19"/>
      <c r="N65" s="20"/>
      <c r="O65" s="19"/>
      <c r="P65" s="20"/>
      <c r="Q65" s="20"/>
      <c r="R65" s="21"/>
      <c r="S65" s="20"/>
      <c r="T65" s="21">
        <v>2.25</v>
      </c>
      <c r="U65" s="20"/>
      <c r="V65" s="20"/>
      <c r="W65" s="21"/>
      <c r="X65" s="19">
        <v>0.57199999999999995</v>
      </c>
      <c r="Y65" s="20"/>
      <c r="Z65" s="19"/>
      <c r="AA65" s="20"/>
      <c r="AB65" s="20"/>
      <c r="AC65" s="20"/>
      <c r="AD65" s="20"/>
      <c r="AE65" s="20"/>
      <c r="AF65" s="19"/>
      <c r="AG65" s="20"/>
      <c r="AH65" s="21">
        <v>2.4</v>
      </c>
      <c r="AI65" s="22"/>
    </row>
    <row r="66" spans="1:35" x14ac:dyDescent="0.25">
      <c r="A66" s="347" t="s">
        <v>79</v>
      </c>
      <c r="B66" s="348"/>
      <c r="C66" s="349"/>
      <c r="D66" s="16" t="s">
        <v>61</v>
      </c>
      <c r="E66" s="16" t="s">
        <v>72</v>
      </c>
      <c r="F66" s="16" t="s">
        <v>63</v>
      </c>
      <c r="G66" s="16" t="s">
        <v>63</v>
      </c>
      <c r="H66" s="16" t="s">
        <v>81</v>
      </c>
      <c r="I66" s="16" t="s">
        <v>64</v>
      </c>
      <c r="J66" s="16" t="s">
        <v>61</v>
      </c>
      <c r="K66" s="16" t="s">
        <v>65</v>
      </c>
      <c r="L66" s="16" t="s">
        <v>61</v>
      </c>
      <c r="M66" s="16" t="s">
        <v>61</v>
      </c>
      <c r="N66" s="16" t="s">
        <v>67</v>
      </c>
      <c r="O66" s="16" t="s">
        <v>65</v>
      </c>
      <c r="P66" s="16" t="s">
        <v>82</v>
      </c>
      <c r="Q66" s="16" t="s">
        <v>65</v>
      </c>
      <c r="R66" s="16" t="s">
        <v>62</v>
      </c>
      <c r="S66" s="16" t="s">
        <v>65</v>
      </c>
      <c r="T66" s="16" t="s">
        <v>65</v>
      </c>
      <c r="U66" s="16" t="s">
        <v>65</v>
      </c>
      <c r="V66" s="16" t="s">
        <v>65</v>
      </c>
      <c r="W66" s="16" t="s">
        <v>63</v>
      </c>
      <c r="X66" s="16" t="s">
        <v>61</v>
      </c>
      <c r="Y66" s="16" t="s">
        <v>63</v>
      </c>
      <c r="Z66" s="16" t="s">
        <v>69</v>
      </c>
      <c r="AA66" s="16" t="s">
        <v>83</v>
      </c>
      <c r="AB66" s="16" t="s">
        <v>64</v>
      </c>
      <c r="AC66" s="16" t="s">
        <v>65</v>
      </c>
      <c r="AD66" s="16" t="s">
        <v>62</v>
      </c>
      <c r="AE66" s="16" t="s">
        <v>71</v>
      </c>
      <c r="AF66" s="16" t="s">
        <v>71</v>
      </c>
      <c r="AG66" s="16" t="s">
        <v>72</v>
      </c>
      <c r="AH66" s="16" t="s">
        <v>67</v>
      </c>
      <c r="AI66" s="17" t="s">
        <v>67</v>
      </c>
    </row>
    <row r="67" spans="1:35" x14ac:dyDescent="0.25">
      <c r="A67" s="350" t="s">
        <v>84</v>
      </c>
      <c r="B67" s="351"/>
      <c r="C67" s="352"/>
      <c r="D67" s="29">
        <f t="shared" ref="D67:AI67" si="7">(IF((MID(D65,1,1))="&lt;",MID(D65,2,6),D65))/(IF((MID(D66,1,1))="&lt;",MID(D66,2,6),D66))</f>
        <v>0</v>
      </c>
      <c r="E67" s="29">
        <f t="shared" si="7"/>
        <v>0</v>
      </c>
      <c r="F67" s="29">
        <f t="shared" si="7"/>
        <v>0</v>
      </c>
      <c r="G67" s="29">
        <f t="shared" si="7"/>
        <v>40.5</v>
      </c>
      <c r="H67" s="29">
        <f t="shared" si="7"/>
        <v>0</v>
      </c>
      <c r="I67" s="29">
        <f t="shared" si="7"/>
        <v>0</v>
      </c>
      <c r="J67" s="29">
        <f t="shared" si="7"/>
        <v>0</v>
      </c>
      <c r="K67" s="29">
        <f t="shared" si="7"/>
        <v>0</v>
      </c>
      <c r="L67" s="29">
        <f t="shared" si="7"/>
        <v>0</v>
      </c>
      <c r="M67" s="29">
        <f t="shared" si="7"/>
        <v>0</v>
      </c>
      <c r="N67" s="29">
        <f t="shared" si="7"/>
        <v>0</v>
      </c>
      <c r="O67" s="29">
        <f t="shared" si="7"/>
        <v>0</v>
      </c>
      <c r="P67" s="29">
        <f t="shared" si="7"/>
        <v>0</v>
      </c>
      <c r="Q67" s="29">
        <f t="shared" si="7"/>
        <v>0</v>
      </c>
      <c r="R67" s="29">
        <f t="shared" si="7"/>
        <v>0</v>
      </c>
      <c r="S67" s="29">
        <f t="shared" si="7"/>
        <v>0</v>
      </c>
      <c r="T67" s="29">
        <f t="shared" si="7"/>
        <v>45</v>
      </c>
      <c r="U67" s="29">
        <f t="shared" si="7"/>
        <v>0</v>
      </c>
      <c r="V67" s="29">
        <f t="shared" si="7"/>
        <v>0</v>
      </c>
      <c r="W67" s="29">
        <f t="shared" si="7"/>
        <v>0</v>
      </c>
      <c r="X67" s="29">
        <f t="shared" si="7"/>
        <v>114.39999999999999</v>
      </c>
      <c r="Y67" s="29">
        <f t="shared" si="7"/>
        <v>0</v>
      </c>
      <c r="Z67" s="29">
        <f t="shared" si="7"/>
        <v>0</v>
      </c>
      <c r="AA67" s="29">
        <f t="shared" si="7"/>
        <v>0</v>
      </c>
      <c r="AB67" s="29">
        <f t="shared" si="7"/>
        <v>0</v>
      </c>
      <c r="AC67" s="29">
        <f t="shared" si="7"/>
        <v>0</v>
      </c>
      <c r="AD67" s="29">
        <f t="shared" si="7"/>
        <v>0</v>
      </c>
      <c r="AE67" s="29">
        <f t="shared" si="7"/>
        <v>0</v>
      </c>
      <c r="AF67" s="29">
        <f t="shared" si="7"/>
        <v>0</v>
      </c>
      <c r="AG67" s="29">
        <f t="shared" si="7"/>
        <v>0</v>
      </c>
      <c r="AH67" s="29">
        <f t="shared" si="7"/>
        <v>23.999999999999996</v>
      </c>
      <c r="AI67" s="43">
        <f t="shared" si="7"/>
        <v>0</v>
      </c>
    </row>
    <row r="68" spans="1:35" ht="63.75" x14ac:dyDescent="0.25">
      <c r="A68" s="344" t="s">
        <v>73</v>
      </c>
      <c r="B68" s="345"/>
      <c r="C68" s="346"/>
      <c r="D68" s="7"/>
      <c r="E68" s="286"/>
      <c r="F68" s="7"/>
      <c r="G68" s="286" t="s">
        <v>115</v>
      </c>
      <c r="H68" s="7"/>
      <c r="I68" s="7"/>
      <c r="J68" s="7"/>
      <c r="K68" s="286"/>
      <c r="L68" s="7"/>
      <c r="M68" s="7"/>
      <c r="N68" s="7"/>
      <c r="O68" s="35"/>
      <c r="P68" s="35"/>
      <c r="Q68" s="35"/>
      <c r="R68" s="35"/>
      <c r="S68" s="35"/>
      <c r="T68" s="286" t="s">
        <v>115</v>
      </c>
      <c r="U68" s="35"/>
      <c r="V68" s="35"/>
      <c r="W68" s="35"/>
      <c r="X68" s="286" t="s">
        <v>115</v>
      </c>
      <c r="Y68" s="35"/>
      <c r="Z68" s="35"/>
      <c r="AA68" s="35"/>
      <c r="AB68" s="35"/>
      <c r="AC68" s="286"/>
      <c r="AD68" s="35"/>
      <c r="AE68" s="35"/>
      <c r="AF68" s="286"/>
      <c r="AG68" s="35"/>
      <c r="AH68" s="286" t="s">
        <v>115</v>
      </c>
      <c r="AI68" s="37"/>
    </row>
    <row r="69" spans="1:35" x14ac:dyDescent="0.25">
      <c r="A69" s="332" t="s">
        <v>75</v>
      </c>
      <c r="B69" s="333"/>
      <c r="C69" s="334"/>
      <c r="D69" s="285"/>
      <c r="E69" s="285"/>
      <c r="F69" s="285"/>
      <c r="G69" s="172" t="s">
        <v>76</v>
      </c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172" t="s">
        <v>76</v>
      </c>
      <c r="U69" s="285"/>
      <c r="V69" s="285"/>
      <c r="W69" s="285"/>
      <c r="X69" s="172" t="s">
        <v>76</v>
      </c>
      <c r="Y69" s="285"/>
      <c r="Z69" s="285"/>
      <c r="AA69" s="285"/>
      <c r="AB69" s="285"/>
      <c r="AC69" s="285"/>
      <c r="AD69" s="285"/>
      <c r="AE69" s="285"/>
      <c r="AF69" s="285"/>
      <c r="AG69" s="285"/>
      <c r="AH69" s="172" t="s">
        <v>76</v>
      </c>
      <c r="AI69" s="8"/>
    </row>
    <row r="70" spans="1:35" ht="26.25" thickBot="1" x14ac:dyDescent="0.3">
      <c r="A70" s="338" t="s">
        <v>77</v>
      </c>
      <c r="B70" s="339"/>
      <c r="C70" s="340"/>
      <c r="D70" s="15"/>
      <c r="E70" s="47"/>
      <c r="F70" s="15"/>
      <c r="G70" s="287" t="s">
        <v>102</v>
      </c>
      <c r="H70" s="15"/>
      <c r="I70" s="15"/>
      <c r="J70" s="14"/>
      <c r="K70" s="287"/>
      <c r="L70" s="15"/>
      <c r="M70" s="15"/>
      <c r="N70" s="15"/>
      <c r="O70" s="38"/>
      <c r="P70" s="38"/>
      <c r="Q70" s="38"/>
      <c r="R70" s="38"/>
      <c r="S70" s="38"/>
      <c r="T70" s="287" t="s">
        <v>102</v>
      </c>
      <c r="U70" s="38"/>
      <c r="V70" s="38"/>
      <c r="W70" s="38"/>
      <c r="X70" s="287" t="s">
        <v>102</v>
      </c>
      <c r="Y70" s="38"/>
      <c r="Z70" s="38"/>
      <c r="AA70" s="38"/>
      <c r="AB70" s="38"/>
      <c r="AC70" s="287"/>
      <c r="AD70" s="38"/>
      <c r="AE70" s="38"/>
      <c r="AF70" s="287"/>
      <c r="AG70" s="38"/>
      <c r="AH70" s="287" t="s">
        <v>102</v>
      </c>
      <c r="AI70" s="40"/>
    </row>
    <row r="71" spans="1:35" x14ac:dyDescent="0.25">
      <c r="A71" s="1" t="s">
        <v>98</v>
      </c>
      <c r="B71" s="23">
        <v>40429</v>
      </c>
      <c r="C71" s="2" t="s">
        <v>60</v>
      </c>
      <c r="D71" s="19" t="s">
        <v>61</v>
      </c>
      <c r="E71" s="20">
        <v>1.4</v>
      </c>
      <c r="F71" s="20" t="s">
        <v>63</v>
      </c>
      <c r="G71" s="21">
        <v>0.33</v>
      </c>
      <c r="H71" s="20" t="s">
        <v>81</v>
      </c>
      <c r="I71" s="20" t="s">
        <v>64</v>
      </c>
      <c r="J71" s="20" t="s">
        <v>61</v>
      </c>
      <c r="K71" s="20">
        <v>0.32</v>
      </c>
      <c r="L71" s="20" t="s">
        <v>61</v>
      </c>
      <c r="M71" s="19">
        <v>6.0000000000000001E-3</v>
      </c>
      <c r="N71" s="20" t="s">
        <v>67</v>
      </c>
      <c r="O71" s="19">
        <v>0.14000000000000001</v>
      </c>
      <c r="P71" s="20">
        <v>2</v>
      </c>
      <c r="Q71" s="20">
        <v>0.09</v>
      </c>
      <c r="R71" s="21" t="s">
        <v>68</v>
      </c>
      <c r="S71" s="20">
        <v>0.06</v>
      </c>
      <c r="T71" s="21">
        <v>1.76</v>
      </c>
      <c r="U71" s="20" t="s">
        <v>65</v>
      </c>
      <c r="V71" s="20">
        <v>0.09</v>
      </c>
      <c r="W71" s="21">
        <v>0.04</v>
      </c>
      <c r="X71" s="19">
        <v>0.32800000000000001</v>
      </c>
      <c r="Y71" s="20" t="s">
        <v>63</v>
      </c>
      <c r="Z71" s="19" t="s">
        <v>69</v>
      </c>
      <c r="AA71" s="20" t="s">
        <v>83</v>
      </c>
      <c r="AB71" s="20" t="s">
        <v>64</v>
      </c>
      <c r="AC71" s="20">
        <v>0.82</v>
      </c>
      <c r="AD71" s="20" t="s">
        <v>62</v>
      </c>
      <c r="AE71" s="20" t="s">
        <v>71</v>
      </c>
      <c r="AF71" s="19">
        <v>1.9E-2</v>
      </c>
      <c r="AG71" s="20" t="s">
        <v>72</v>
      </c>
      <c r="AH71" s="21">
        <v>5.4</v>
      </c>
      <c r="AI71" s="22" t="s">
        <v>67</v>
      </c>
    </row>
    <row r="72" spans="1:35" x14ac:dyDescent="0.25">
      <c r="A72" s="347" t="s">
        <v>79</v>
      </c>
      <c r="B72" s="348"/>
      <c r="C72" s="349"/>
      <c r="D72" s="16" t="s">
        <v>61</v>
      </c>
      <c r="E72" s="16" t="s">
        <v>72</v>
      </c>
      <c r="F72" s="16" t="s">
        <v>63</v>
      </c>
      <c r="G72" s="16" t="s">
        <v>63</v>
      </c>
      <c r="H72" s="16" t="s">
        <v>81</v>
      </c>
      <c r="I72" s="16" t="s">
        <v>64</v>
      </c>
      <c r="J72" s="16" t="s">
        <v>61</v>
      </c>
      <c r="K72" s="16" t="s">
        <v>65</v>
      </c>
      <c r="L72" s="16" t="s">
        <v>61</v>
      </c>
      <c r="M72" s="16" t="s">
        <v>61</v>
      </c>
      <c r="N72" s="16" t="s">
        <v>67</v>
      </c>
      <c r="O72" s="16" t="s">
        <v>65</v>
      </c>
      <c r="P72" s="16" t="s">
        <v>82</v>
      </c>
      <c r="Q72" s="16" t="s">
        <v>65</v>
      </c>
      <c r="R72" s="16" t="s">
        <v>62</v>
      </c>
      <c r="S72" s="16" t="s">
        <v>65</v>
      </c>
      <c r="T72" s="16" t="s">
        <v>65</v>
      </c>
      <c r="U72" s="16" t="s">
        <v>65</v>
      </c>
      <c r="V72" s="16" t="s">
        <v>65</v>
      </c>
      <c r="W72" s="16" t="s">
        <v>63</v>
      </c>
      <c r="X72" s="16" t="s">
        <v>61</v>
      </c>
      <c r="Y72" s="16" t="s">
        <v>63</v>
      </c>
      <c r="Z72" s="16" t="s">
        <v>69</v>
      </c>
      <c r="AA72" s="16" t="s">
        <v>83</v>
      </c>
      <c r="AB72" s="16" t="s">
        <v>64</v>
      </c>
      <c r="AC72" s="16" t="s">
        <v>65</v>
      </c>
      <c r="AD72" s="16" t="s">
        <v>62</v>
      </c>
      <c r="AE72" s="16" t="s">
        <v>71</v>
      </c>
      <c r="AF72" s="16" t="s">
        <v>71</v>
      </c>
      <c r="AG72" s="16" t="s">
        <v>72</v>
      </c>
      <c r="AH72" s="16" t="s">
        <v>67</v>
      </c>
      <c r="AI72" s="17" t="s">
        <v>67</v>
      </c>
    </row>
    <row r="73" spans="1:35" x14ac:dyDescent="0.25">
      <c r="A73" s="350" t="s">
        <v>84</v>
      </c>
      <c r="B73" s="351"/>
      <c r="C73" s="352"/>
      <c r="D73" s="29">
        <f t="shared" ref="D73:AI73" si="8">(IF((MID(D71,1,1))="&lt;",MID(D71,2,6),D71))/(IF((MID(D72,1,1))="&lt;",MID(D72,2,6),D72))</f>
        <v>1</v>
      </c>
      <c r="E73" s="29">
        <f t="shared" si="8"/>
        <v>6.9999999999999991</v>
      </c>
      <c r="F73" s="29">
        <f t="shared" si="8"/>
        <v>1</v>
      </c>
      <c r="G73" s="29">
        <f t="shared" si="8"/>
        <v>16.5</v>
      </c>
      <c r="H73" s="29">
        <f t="shared" si="8"/>
        <v>1</v>
      </c>
      <c r="I73" s="29">
        <f t="shared" si="8"/>
        <v>1</v>
      </c>
      <c r="J73" s="29">
        <f t="shared" si="8"/>
        <v>1</v>
      </c>
      <c r="K73" s="29">
        <f t="shared" si="8"/>
        <v>6.3999999999999995</v>
      </c>
      <c r="L73" s="29">
        <f t="shared" si="8"/>
        <v>1</v>
      </c>
      <c r="M73" s="29">
        <f t="shared" si="8"/>
        <v>1.2</v>
      </c>
      <c r="N73" s="29">
        <f t="shared" si="8"/>
        <v>1</v>
      </c>
      <c r="O73" s="29">
        <f t="shared" si="8"/>
        <v>2.8000000000000003</v>
      </c>
      <c r="P73" s="29">
        <f t="shared" si="8"/>
        <v>2</v>
      </c>
      <c r="Q73" s="29">
        <f t="shared" si="8"/>
        <v>1.7999999999999998</v>
      </c>
      <c r="R73" s="29">
        <f t="shared" si="8"/>
        <v>1E-3</v>
      </c>
      <c r="S73" s="29">
        <f t="shared" si="8"/>
        <v>1.2</v>
      </c>
      <c r="T73" s="29">
        <f t="shared" si="8"/>
        <v>35.199999999999996</v>
      </c>
      <c r="U73" s="29">
        <f t="shared" si="8"/>
        <v>1</v>
      </c>
      <c r="V73" s="29">
        <f t="shared" si="8"/>
        <v>1.7999999999999998</v>
      </c>
      <c r="W73" s="29">
        <f t="shared" si="8"/>
        <v>2</v>
      </c>
      <c r="X73" s="29">
        <f t="shared" si="8"/>
        <v>65.599999999999994</v>
      </c>
      <c r="Y73" s="29">
        <f t="shared" si="8"/>
        <v>1</v>
      </c>
      <c r="Z73" s="29">
        <f t="shared" si="8"/>
        <v>1</v>
      </c>
      <c r="AA73" s="29">
        <f t="shared" si="8"/>
        <v>1</v>
      </c>
      <c r="AB73" s="29">
        <f t="shared" si="8"/>
        <v>1</v>
      </c>
      <c r="AC73" s="29">
        <f t="shared" si="8"/>
        <v>16.399999999999999</v>
      </c>
      <c r="AD73" s="29">
        <f t="shared" si="8"/>
        <v>1</v>
      </c>
      <c r="AE73" s="29">
        <f t="shared" si="8"/>
        <v>1</v>
      </c>
      <c r="AF73" s="29">
        <f t="shared" si="8"/>
        <v>9.5</v>
      </c>
      <c r="AG73" s="29">
        <f t="shared" si="8"/>
        <v>1</v>
      </c>
      <c r="AH73" s="29">
        <f t="shared" si="8"/>
        <v>54</v>
      </c>
      <c r="AI73" s="43">
        <f t="shared" si="8"/>
        <v>1</v>
      </c>
    </row>
    <row r="74" spans="1:35" ht="51" x14ac:dyDescent="0.25">
      <c r="A74" s="344" t="s">
        <v>73</v>
      </c>
      <c r="B74" s="345"/>
      <c r="C74" s="346"/>
      <c r="D74" s="7"/>
      <c r="E74" s="234" t="s">
        <v>100</v>
      </c>
      <c r="F74" s="7"/>
      <c r="G74" s="236" t="s">
        <v>100</v>
      </c>
      <c r="H74" s="7"/>
      <c r="I74" s="7"/>
      <c r="J74" s="7"/>
      <c r="K74" s="238" t="s">
        <v>100</v>
      </c>
      <c r="L74" s="7"/>
      <c r="M74" s="7"/>
      <c r="N74" s="7"/>
      <c r="O74" s="35"/>
      <c r="P74" s="35"/>
      <c r="Q74" s="35"/>
      <c r="R74" s="35"/>
      <c r="S74" s="35"/>
      <c r="T74" s="238" t="s">
        <v>100</v>
      </c>
      <c r="U74" s="35"/>
      <c r="V74" s="35"/>
      <c r="W74" s="35"/>
      <c r="X74" s="238" t="s">
        <v>100</v>
      </c>
      <c r="Y74" s="35"/>
      <c r="Z74" s="35"/>
      <c r="AA74" s="35"/>
      <c r="AB74" s="35"/>
      <c r="AC74" s="238" t="s">
        <v>100</v>
      </c>
      <c r="AD74" s="35"/>
      <c r="AE74" s="35"/>
      <c r="AF74" s="238" t="s">
        <v>100</v>
      </c>
      <c r="AG74" s="35"/>
      <c r="AH74" s="171" t="s">
        <v>100</v>
      </c>
      <c r="AI74" s="37"/>
    </row>
    <row r="75" spans="1:35" x14ac:dyDescent="0.25">
      <c r="A75" s="332" t="s">
        <v>75</v>
      </c>
      <c r="B75" s="333"/>
      <c r="C75" s="334"/>
      <c r="D75" s="6"/>
      <c r="E75" s="233" t="s">
        <v>76</v>
      </c>
      <c r="F75" s="6"/>
      <c r="G75" s="235" t="s">
        <v>76</v>
      </c>
      <c r="H75" s="6"/>
      <c r="I75" s="6"/>
      <c r="J75" s="6"/>
      <c r="K75" s="237" t="s">
        <v>76</v>
      </c>
      <c r="L75" s="6"/>
      <c r="M75" s="6"/>
      <c r="N75" s="6"/>
      <c r="O75" s="6"/>
      <c r="P75" s="6"/>
      <c r="Q75" s="6"/>
      <c r="R75" s="6"/>
      <c r="S75" s="6"/>
      <c r="T75" s="237" t="s">
        <v>86</v>
      </c>
      <c r="U75" s="6"/>
      <c r="V75" s="6"/>
      <c r="W75" s="6"/>
      <c r="X75" s="237" t="s">
        <v>86</v>
      </c>
      <c r="Y75" s="6"/>
      <c r="Z75" s="6"/>
      <c r="AA75" s="6"/>
      <c r="AB75" s="6"/>
      <c r="AC75" s="237" t="s">
        <v>76</v>
      </c>
      <c r="AD75" s="6"/>
      <c r="AE75" s="6"/>
      <c r="AF75" s="237" t="s">
        <v>76</v>
      </c>
      <c r="AG75" s="6"/>
      <c r="AH75" s="237" t="s">
        <v>86</v>
      </c>
      <c r="AI75" s="8"/>
    </row>
    <row r="76" spans="1:35" ht="27" thickBot="1" x14ac:dyDescent="0.3">
      <c r="A76" s="338" t="s">
        <v>77</v>
      </c>
      <c r="B76" s="339"/>
      <c r="C76" s="340"/>
      <c r="D76" s="15"/>
      <c r="E76" s="47" t="s">
        <v>85</v>
      </c>
      <c r="F76" s="15"/>
      <c r="G76" s="47" t="s">
        <v>85</v>
      </c>
      <c r="H76" s="15"/>
      <c r="I76" s="15"/>
      <c r="J76" s="14"/>
      <c r="K76" s="47" t="s">
        <v>85</v>
      </c>
      <c r="L76" s="15"/>
      <c r="M76" s="15"/>
      <c r="N76" s="15"/>
      <c r="O76" s="38"/>
      <c r="P76" s="38"/>
      <c r="Q76" s="38"/>
      <c r="R76" s="38"/>
      <c r="S76" s="38"/>
      <c r="T76" s="287" t="s">
        <v>93</v>
      </c>
      <c r="U76" s="38"/>
      <c r="V76" s="38"/>
      <c r="W76" s="38"/>
      <c r="X76" s="287" t="s">
        <v>93</v>
      </c>
      <c r="Y76" s="38"/>
      <c r="Z76" s="38"/>
      <c r="AA76" s="38"/>
      <c r="AB76" s="38"/>
      <c r="AC76" s="239" t="s">
        <v>101</v>
      </c>
      <c r="AD76" s="38"/>
      <c r="AE76" s="38"/>
      <c r="AF76" s="239" t="s">
        <v>101</v>
      </c>
      <c r="AG76" s="38"/>
      <c r="AH76" s="287" t="s">
        <v>93</v>
      </c>
      <c r="AI76" s="40"/>
    </row>
    <row r="77" spans="1:35" x14ac:dyDescent="0.25">
      <c r="A77" s="1" t="s">
        <v>112</v>
      </c>
      <c r="B77" s="23">
        <v>40429</v>
      </c>
      <c r="C77" s="2" t="s">
        <v>60</v>
      </c>
      <c r="D77" s="19"/>
      <c r="E77" s="20"/>
      <c r="F77" s="20"/>
      <c r="G77" s="21"/>
      <c r="H77" s="20"/>
      <c r="I77" s="20"/>
      <c r="J77" s="20"/>
      <c r="K77" s="20"/>
      <c r="L77" s="20"/>
      <c r="M77" s="19"/>
      <c r="N77" s="20"/>
      <c r="O77" s="19"/>
      <c r="P77" s="20"/>
      <c r="Q77" s="20"/>
      <c r="R77" s="21"/>
      <c r="S77" s="20"/>
      <c r="T77" s="21">
        <v>1.61</v>
      </c>
      <c r="U77" s="20"/>
      <c r="V77" s="20"/>
      <c r="W77" s="21"/>
      <c r="X77" s="19">
        <v>0.33400000000000002</v>
      </c>
      <c r="Y77" s="20"/>
      <c r="Z77" s="19"/>
      <c r="AA77" s="20"/>
      <c r="AB77" s="20"/>
      <c r="AC77" s="20"/>
      <c r="AD77" s="20"/>
      <c r="AE77" s="20"/>
      <c r="AF77" s="19"/>
      <c r="AG77" s="20"/>
      <c r="AH77" s="21">
        <v>5.4</v>
      </c>
      <c r="AI77" s="22"/>
    </row>
    <row r="78" spans="1:35" x14ac:dyDescent="0.25">
      <c r="A78" s="347" t="s">
        <v>79</v>
      </c>
      <c r="B78" s="348"/>
      <c r="C78" s="349"/>
      <c r="D78" s="16" t="s">
        <v>61</v>
      </c>
      <c r="E78" s="16" t="s">
        <v>72</v>
      </c>
      <c r="F78" s="16" t="s">
        <v>63</v>
      </c>
      <c r="G78" s="16" t="s">
        <v>63</v>
      </c>
      <c r="H78" s="16" t="s">
        <v>81</v>
      </c>
      <c r="I78" s="16" t="s">
        <v>64</v>
      </c>
      <c r="J78" s="16" t="s">
        <v>61</v>
      </c>
      <c r="K78" s="16" t="s">
        <v>65</v>
      </c>
      <c r="L78" s="16" t="s">
        <v>61</v>
      </c>
      <c r="M78" s="16" t="s">
        <v>61</v>
      </c>
      <c r="N78" s="16" t="s">
        <v>67</v>
      </c>
      <c r="O78" s="16" t="s">
        <v>65</v>
      </c>
      <c r="P78" s="16" t="s">
        <v>82</v>
      </c>
      <c r="Q78" s="16" t="s">
        <v>65</v>
      </c>
      <c r="R78" s="16" t="s">
        <v>62</v>
      </c>
      <c r="S78" s="16" t="s">
        <v>65</v>
      </c>
      <c r="T78" s="16" t="s">
        <v>65</v>
      </c>
      <c r="U78" s="16" t="s">
        <v>65</v>
      </c>
      <c r="V78" s="16" t="s">
        <v>65</v>
      </c>
      <c r="W78" s="16" t="s">
        <v>63</v>
      </c>
      <c r="X78" s="16" t="s">
        <v>61</v>
      </c>
      <c r="Y78" s="16" t="s">
        <v>63</v>
      </c>
      <c r="Z78" s="16" t="s">
        <v>69</v>
      </c>
      <c r="AA78" s="16" t="s">
        <v>83</v>
      </c>
      <c r="AB78" s="16" t="s">
        <v>64</v>
      </c>
      <c r="AC78" s="16" t="s">
        <v>65</v>
      </c>
      <c r="AD78" s="16" t="s">
        <v>62</v>
      </c>
      <c r="AE78" s="16" t="s">
        <v>71</v>
      </c>
      <c r="AF78" s="16" t="s">
        <v>71</v>
      </c>
      <c r="AG78" s="16" t="s">
        <v>72</v>
      </c>
      <c r="AH78" s="16" t="s">
        <v>67</v>
      </c>
      <c r="AI78" s="17" t="s">
        <v>67</v>
      </c>
    </row>
    <row r="79" spans="1:35" x14ac:dyDescent="0.25">
      <c r="A79" s="350" t="s">
        <v>84</v>
      </c>
      <c r="B79" s="351"/>
      <c r="C79" s="352"/>
      <c r="D79" s="29">
        <f t="shared" ref="D79:AI79" si="9">(IF((MID(D77,1,1))="&lt;",MID(D77,2,6),D77))/(IF((MID(D78,1,1))="&lt;",MID(D78,2,6),D78))</f>
        <v>0</v>
      </c>
      <c r="E79" s="29">
        <f t="shared" si="9"/>
        <v>0</v>
      </c>
      <c r="F79" s="29">
        <f t="shared" si="9"/>
        <v>0</v>
      </c>
      <c r="G79" s="29">
        <f t="shared" si="9"/>
        <v>0</v>
      </c>
      <c r="H79" s="29">
        <f t="shared" si="9"/>
        <v>0</v>
      </c>
      <c r="I79" s="29">
        <f t="shared" si="9"/>
        <v>0</v>
      </c>
      <c r="J79" s="29">
        <f t="shared" si="9"/>
        <v>0</v>
      </c>
      <c r="K79" s="29">
        <f t="shared" si="9"/>
        <v>0</v>
      </c>
      <c r="L79" s="29">
        <f t="shared" si="9"/>
        <v>0</v>
      </c>
      <c r="M79" s="29">
        <f t="shared" si="9"/>
        <v>0</v>
      </c>
      <c r="N79" s="29">
        <f t="shared" si="9"/>
        <v>0</v>
      </c>
      <c r="O79" s="29">
        <f t="shared" si="9"/>
        <v>0</v>
      </c>
      <c r="P79" s="29">
        <f t="shared" si="9"/>
        <v>0</v>
      </c>
      <c r="Q79" s="29">
        <f t="shared" si="9"/>
        <v>0</v>
      </c>
      <c r="R79" s="29">
        <f t="shared" si="9"/>
        <v>0</v>
      </c>
      <c r="S79" s="29">
        <f t="shared" si="9"/>
        <v>0</v>
      </c>
      <c r="T79" s="29">
        <f t="shared" si="9"/>
        <v>32.200000000000003</v>
      </c>
      <c r="U79" s="29">
        <f t="shared" si="9"/>
        <v>0</v>
      </c>
      <c r="V79" s="29">
        <f t="shared" si="9"/>
        <v>0</v>
      </c>
      <c r="W79" s="29">
        <f t="shared" si="9"/>
        <v>0</v>
      </c>
      <c r="X79" s="29">
        <f t="shared" si="9"/>
        <v>66.8</v>
      </c>
      <c r="Y79" s="29">
        <f t="shared" si="9"/>
        <v>0</v>
      </c>
      <c r="Z79" s="29">
        <f t="shared" si="9"/>
        <v>0</v>
      </c>
      <c r="AA79" s="29">
        <f t="shared" si="9"/>
        <v>0</v>
      </c>
      <c r="AB79" s="29">
        <f t="shared" si="9"/>
        <v>0</v>
      </c>
      <c r="AC79" s="29">
        <f t="shared" si="9"/>
        <v>0</v>
      </c>
      <c r="AD79" s="29">
        <f t="shared" si="9"/>
        <v>0</v>
      </c>
      <c r="AE79" s="29">
        <f t="shared" si="9"/>
        <v>0</v>
      </c>
      <c r="AF79" s="29">
        <f t="shared" si="9"/>
        <v>0</v>
      </c>
      <c r="AG79" s="29">
        <f t="shared" si="9"/>
        <v>0</v>
      </c>
      <c r="AH79" s="29">
        <f t="shared" si="9"/>
        <v>54</v>
      </c>
      <c r="AI79" s="43">
        <f t="shared" si="9"/>
        <v>0</v>
      </c>
    </row>
    <row r="80" spans="1:35" ht="63.75" x14ac:dyDescent="0.25">
      <c r="A80" s="344" t="s">
        <v>73</v>
      </c>
      <c r="B80" s="345"/>
      <c r="C80" s="34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35"/>
      <c r="P80" s="35"/>
      <c r="Q80" s="35"/>
      <c r="R80" s="35"/>
      <c r="S80" s="35"/>
      <c r="T80" s="286" t="s">
        <v>116</v>
      </c>
      <c r="U80" s="35"/>
      <c r="V80" s="35"/>
      <c r="W80" s="35"/>
      <c r="X80" s="286" t="s">
        <v>116</v>
      </c>
      <c r="Y80" s="35"/>
      <c r="Z80" s="35"/>
      <c r="AA80" s="35"/>
      <c r="AB80" s="35"/>
      <c r="AC80" s="35"/>
      <c r="AD80" s="35"/>
      <c r="AE80" s="35"/>
      <c r="AF80" s="35"/>
      <c r="AG80" s="35"/>
      <c r="AH80" s="286" t="s">
        <v>116</v>
      </c>
      <c r="AI80" s="37"/>
    </row>
    <row r="81" spans="1:35" x14ac:dyDescent="0.25">
      <c r="A81" s="332" t="s">
        <v>75</v>
      </c>
      <c r="B81" s="333"/>
      <c r="C81" s="334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172" t="s">
        <v>76</v>
      </c>
      <c r="U81" s="285"/>
      <c r="V81" s="285"/>
      <c r="W81" s="285"/>
      <c r="X81" s="172" t="s">
        <v>76</v>
      </c>
      <c r="Y81" s="285"/>
      <c r="Z81" s="285"/>
      <c r="AA81" s="285"/>
      <c r="AB81" s="285"/>
      <c r="AC81" s="285"/>
      <c r="AD81" s="285"/>
      <c r="AE81" s="285"/>
      <c r="AF81" s="285"/>
      <c r="AG81" s="285"/>
      <c r="AH81" s="172" t="s">
        <v>76</v>
      </c>
      <c r="AI81" s="8"/>
    </row>
    <row r="82" spans="1:35" ht="26.25" thickBot="1" x14ac:dyDescent="0.3">
      <c r="A82" s="341" t="s">
        <v>77</v>
      </c>
      <c r="B82" s="342"/>
      <c r="C82" s="343"/>
      <c r="D82" s="288"/>
      <c r="E82" s="289"/>
      <c r="F82" s="288"/>
      <c r="G82" s="290"/>
      <c r="H82" s="288"/>
      <c r="I82" s="288"/>
      <c r="J82" s="291"/>
      <c r="K82" s="291"/>
      <c r="L82" s="288"/>
      <c r="M82" s="288"/>
      <c r="N82" s="288"/>
      <c r="O82" s="292"/>
      <c r="P82" s="292"/>
      <c r="Q82" s="292"/>
      <c r="R82" s="292"/>
      <c r="S82" s="292"/>
      <c r="T82" s="287" t="s">
        <v>102</v>
      </c>
      <c r="U82" s="292"/>
      <c r="V82" s="292"/>
      <c r="W82" s="292"/>
      <c r="X82" s="287" t="s">
        <v>102</v>
      </c>
      <c r="Y82" s="292"/>
      <c r="Z82" s="292"/>
      <c r="AA82" s="292"/>
      <c r="AB82" s="292"/>
      <c r="AC82" s="292"/>
      <c r="AD82" s="292"/>
      <c r="AE82" s="292"/>
      <c r="AF82" s="292"/>
      <c r="AG82" s="292"/>
      <c r="AH82" s="287" t="s">
        <v>102</v>
      </c>
      <c r="AI82" s="80"/>
    </row>
    <row r="83" spans="1:35" x14ac:dyDescent="0.25">
      <c r="A83" s="1" t="s">
        <v>99</v>
      </c>
      <c r="B83" s="23">
        <v>40430</v>
      </c>
      <c r="C83" s="2" t="s">
        <v>60</v>
      </c>
      <c r="D83" s="19" t="s">
        <v>63</v>
      </c>
      <c r="E83" s="20" t="s">
        <v>89</v>
      </c>
      <c r="F83" s="20" t="s">
        <v>67</v>
      </c>
      <c r="G83" s="21" t="s">
        <v>82</v>
      </c>
      <c r="H83" s="20" t="s">
        <v>81</v>
      </c>
      <c r="I83" s="20" t="s">
        <v>67</v>
      </c>
      <c r="J83" s="20" t="s">
        <v>82</v>
      </c>
      <c r="K83" s="20">
        <v>0.14000000000000001</v>
      </c>
      <c r="L83" s="20" t="s">
        <v>64</v>
      </c>
      <c r="M83" s="19" t="s">
        <v>62</v>
      </c>
      <c r="N83" s="20" t="s">
        <v>82</v>
      </c>
      <c r="O83" s="19" t="s">
        <v>72</v>
      </c>
      <c r="P83" s="20" t="s">
        <v>88</v>
      </c>
      <c r="Q83" s="20">
        <v>0.22</v>
      </c>
      <c r="R83" s="21" t="s">
        <v>61</v>
      </c>
      <c r="S83" s="20" t="s">
        <v>65</v>
      </c>
      <c r="T83" s="21" t="s">
        <v>82</v>
      </c>
      <c r="U83" s="20" t="s">
        <v>82</v>
      </c>
      <c r="V83" s="20">
        <v>1.26</v>
      </c>
      <c r="W83" s="21" t="s">
        <v>82</v>
      </c>
      <c r="X83" s="19" t="s">
        <v>72</v>
      </c>
      <c r="Y83" s="20" t="s">
        <v>62</v>
      </c>
      <c r="Z83" s="19" t="s">
        <v>67</v>
      </c>
      <c r="AA83" s="20" t="s">
        <v>83</v>
      </c>
      <c r="AB83" s="20" t="s">
        <v>88</v>
      </c>
      <c r="AC83" s="20" t="s">
        <v>82</v>
      </c>
      <c r="AD83" s="20" t="s">
        <v>88</v>
      </c>
      <c r="AE83" s="20" t="s">
        <v>65</v>
      </c>
      <c r="AF83" s="19" t="s">
        <v>67</v>
      </c>
      <c r="AG83" s="20" t="s">
        <v>88</v>
      </c>
      <c r="AH83" s="21" t="s">
        <v>88</v>
      </c>
      <c r="AI83" s="22" t="s">
        <v>62</v>
      </c>
    </row>
    <row r="84" spans="1:35" x14ac:dyDescent="0.25">
      <c r="A84" s="350" t="s">
        <v>79</v>
      </c>
      <c r="B84" s="351"/>
      <c r="C84" s="352"/>
      <c r="D84" s="16" t="s">
        <v>61</v>
      </c>
      <c r="E84" s="16" t="s">
        <v>72</v>
      </c>
      <c r="F84" s="16" t="s">
        <v>63</v>
      </c>
      <c r="G84" s="16" t="s">
        <v>63</v>
      </c>
      <c r="H84" s="16" t="s">
        <v>81</v>
      </c>
      <c r="I84" s="16" t="s">
        <v>64</v>
      </c>
      <c r="J84" s="16" t="s">
        <v>61</v>
      </c>
      <c r="K84" s="16" t="s">
        <v>65</v>
      </c>
      <c r="L84" s="16" t="s">
        <v>61</v>
      </c>
      <c r="M84" s="16" t="s">
        <v>61</v>
      </c>
      <c r="N84" s="16" t="s">
        <v>67</v>
      </c>
      <c r="O84" s="16" t="s">
        <v>65</v>
      </c>
      <c r="P84" s="16" t="s">
        <v>82</v>
      </c>
      <c r="Q84" s="16" t="s">
        <v>65</v>
      </c>
      <c r="R84" s="16" t="s">
        <v>62</v>
      </c>
      <c r="S84" s="16" t="s">
        <v>65</v>
      </c>
      <c r="T84" s="16" t="s">
        <v>65</v>
      </c>
      <c r="U84" s="16" t="s">
        <v>65</v>
      </c>
      <c r="V84" s="16" t="s">
        <v>65</v>
      </c>
      <c r="W84" s="16" t="s">
        <v>63</v>
      </c>
      <c r="X84" s="16" t="s">
        <v>61</v>
      </c>
      <c r="Y84" s="16" t="s">
        <v>63</v>
      </c>
      <c r="Z84" s="16" t="s">
        <v>69</v>
      </c>
      <c r="AA84" s="16" t="s">
        <v>83</v>
      </c>
      <c r="AB84" s="16" t="s">
        <v>64</v>
      </c>
      <c r="AC84" s="16" t="s">
        <v>65</v>
      </c>
      <c r="AD84" s="16" t="s">
        <v>62</v>
      </c>
      <c r="AE84" s="16" t="s">
        <v>71</v>
      </c>
      <c r="AF84" s="16" t="s">
        <v>71</v>
      </c>
      <c r="AG84" s="16" t="s">
        <v>72</v>
      </c>
      <c r="AH84" s="16" t="s">
        <v>67</v>
      </c>
      <c r="AI84" s="17" t="s">
        <v>67</v>
      </c>
    </row>
    <row r="85" spans="1:35" x14ac:dyDescent="0.25">
      <c r="A85" s="350" t="s">
        <v>84</v>
      </c>
      <c r="B85" s="351"/>
      <c r="C85" s="352"/>
      <c r="D85" s="29">
        <f t="shared" ref="D85:AI85" si="10">(IF((MID(D83,1,1))="&lt;",MID(D83,2,6),D83))/(IF((MID(D84,1,1))="&lt;",MID(D84,2,6),D84))</f>
        <v>4</v>
      </c>
      <c r="E85" s="29">
        <f t="shared" si="10"/>
        <v>15</v>
      </c>
      <c r="F85" s="29">
        <f t="shared" si="10"/>
        <v>5</v>
      </c>
      <c r="G85" s="29">
        <f t="shared" si="10"/>
        <v>50</v>
      </c>
      <c r="H85" s="29">
        <f t="shared" si="10"/>
        <v>1</v>
      </c>
      <c r="I85" s="29">
        <f t="shared" si="10"/>
        <v>10</v>
      </c>
      <c r="J85" s="29">
        <f t="shared" si="10"/>
        <v>200</v>
      </c>
      <c r="K85" s="29">
        <f t="shared" si="10"/>
        <v>2.8000000000000003</v>
      </c>
      <c r="L85" s="29">
        <f t="shared" si="10"/>
        <v>2</v>
      </c>
      <c r="M85" s="29">
        <f t="shared" si="10"/>
        <v>100</v>
      </c>
      <c r="N85" s="29">
        <f t="shared" si="10"/>
        <v>10</v>
      </c>
      <c r="O85" s="29">
        <f t="shared" si="10"/>
        <v>4</v>
      </c>
      <c r="P85" s="29">
        <f t="shared" si="10"/>
        <v>5</v>
      </c>
      <c r="Q85" s="29">
        <f t="shared" si="10"/>
        <v>4.3999999999999995</v>
      </c>
      <c r="R85" s="29">
        <f t="shared" si="10"/>
        <v>0.01</v>
      </c>
      <c r="S85" s="29">
        <f t="shared" si="10"/>
        <v>1</v>
      </c>
      <c r="T85" s="29">
        <f t="shared" si="10"/>
        <v>20</v>
      </c>
      <c r="U85" s="29">
        <f t="shared" si="10"/>
        <v>20</v>
      </c>
      <c r="V85" s="29">
        <f t="shared" si="10"/>
        <v>25.2</v>
      </c>
      <c r="W85" s="29">
        <f t="shared" si="10"/>
        <v>50</v>
      </c>
      <c r="X85" s="29">
        <f t="shared" si="10"/>
        <v>40</v>
      </c>
      <c r="Y85" s="29">
        <f t="shared" si="10"/>
        <v>25</v>
      </c>
      <c r="Z85" s="29">
        <f t="shared" si="10"/>
        <v>2.5</v>
      </c>
      <c r="AA85" s="29">
        <f t="shared" si="10"/>
        <v>1</v>
      </c>
      <c r="AB85" s="29">
        <f t="shared" si="10"/>
        <v>500</v>
      </c>
      <c r="AC85" s="29">
        <f t="shared" si="10"/>
        <v>20</v>
      </c>
      <c r="AD85" s="29">
        <f t="shared" si="10"/>
        <v>10</v>
      </c>
      <c r="AE85" s="29">
        <f t="shared" si="10"/>
        <v>25</v>
      </c>
      <c r="AF85" s="29">
        <f t="shared" si="10"/>
        <v>50</v>
      </c>
      <c r="AG85" s="29">
        <f t="shared" si="10"/>
        <v>25</v>
      </c>
      <c r="AH85" s="29">
        <f t="shared" si="10"/>
        <v>50</v>
      </c>
      <c r="AI85" s="43">
        <f t="shared" si="10"/>
        <v>5</v>
      </c>
    </row>
    <row r="86" spans="1:35" ht="89.25" x14ac:dyDescent="0.25">
      <c r="A86" s="344" t="s">
        <v>73</v>
      </c>
      <c r="B86" s="345"/>
      <c r="C86" s="346"/>
      <c r="D86" s="7"/>
      <c r="E86" s="241" t="s">
        <v>103</v>
      </c>
      <c r="F86" s="243" t="s">
        <v>103</v>
      </c>
      <c r="G86" s="245" t="s">
        <v>103</v>
      </c>
      <c r="H86" s="7"/>
      <c r="I86" s="247" t="s">
        <v>103</v>
      </c>
      <c r="J86" s="249" t="s">
        <v>103</v>
      </c>
      <c r="K86" s="7"/>
      <c r="L86" s="7"/>
      <c r="M86" s="251" t="s">
        <v>103</v>
      </c>
      <c r="N86" s="253" t="s">
        <v>103</v>
      </c>
      <c r="O86" s="35"/>
      <c r="P86" s="255" t="s">
        <v>103</v>
      </c>
      <c r="Q86" s="35"/>
      <c r="R86" s="35"/>
      <c r="S86" s="35"/>
      <c r="T86" s="257" t="s">
        <v>103</v>
      </c>
      <c r="U86" s="259" t="s">
        <v>103</v>
      </c>
      <c r="V86" s="281" t="s">
        <v>100</v>
      </c>
      <c r="W86" s="261" t="s">
        <v>103</v>
      </c>
      <c r="X86" s="263" t="s">
        <v>103</v>
      </c>
      <c r="Y86" s="265" t="s">
        <v>103</v>
      </c>
      <c r="Z86" s="35"/>
      <c r="AA86" s="35"/>
      <c r="AB86" s="267" t="s">
        <v>103</v>
      </c>
      <c r="AC86" s="269" t="s">
        <v>103</v>
      </c>
      <c r="AD86" s="271" t="s">
        <v>103</v>
      </c>
      <c r="AE86" s="273" t="s">
        <v>103</v>
      </c>
      <c r="AF86" s="275" t="s">
        <v>103</v>
      </c>
      <c r="AG86" s="277" t="s">
        <v>103</v>
      </c>
      <c r="AH86" s="279" t="s">
        <v>103</v>
      </c>
      <c r="AI86" s="71" t="s">
        <v>103</v>
      </c>
    </row>
    <row r="87" spans="1:35" x14ac:dyDescent="0.25">
      <c r="A87" s="332" t="s">
        <v>75</v>
      </c>
      <c r="B87" s="333"/>
      <c r="C87" s="334"/>
      <c r="D87" s="6"/>
      <c r="E87" s="240" t="s">
        <v>76</v>
      </c>
      <c r="F87" s="242" t="s">
        <v>76</v>
      </c>
      <c r="G87" s="244" t="s">
        <v>76</v>
      </c>
      <c r="H87" s="6"/>
      <c r="I87" s="246" t="s">
        <v>76</v>
      </c>
      <c r="J87" s="248" t="s">
        <v>76</v>
      </c>
      <c r="K87" s="6"/>
      <c r="L87" s="6"/>
      <c r="M87" s="250" t="s">
        <v>76</v>
      </c>
      <c r="N87" s="252" t="s">
        <v>76</v>
      </c>
      <c r="O87" s="6"/>
      <c r="P87" s="254" t="s">
        <v>76</v>
      </c>
      <c r="Q87" s="6"/>
      <c r="R87" s="6"/>
      <c r="S87" s="6"/>
      <c r="T87" s="256" t="s">
        <v>76</v>
      </c>
      <c r="U87" s="258" t="s">
        <v>76</v>
      </c>
      <c r="V87" s="280" t="s">
        <v>86</v>
      </c>
      <c r="W87" s="260" t="s">
        <v>76</v>
      </c>
      <c r="X87" s="262" t="s">
        <v>76</v>
      </c>
      <c r="Y87" s="264" t="s">
        <v>76</v>
      </c>
      <c r="Z87" s="6"/>
      <c r="AA87" s="6"/>
      <c r="AB87" s="266" t="s">
        <v>76</v>
      </c>
      <c r="AC87" s="268" t="s">
        <v>76</v>
      </c>
      <c r="AD87" s="270" t="s">
        <v>76</v>
      </c>
      <c r="AE87" s="272" t="s">
        <v>76</v>
      </c>
      <c r="AF87" s="274" t="s">
        <v>76</v>
      </c>
      <c r="AG87" s="276" t="s">
        <v>76</v>
      </c>
      <c r="AH87" s="278" t="s">
        <v>76</v>
      </c>
      <c r="AI87" s="8" t="s">
        <v>76</v>
      </c>
    </row>
    <row r="88" spans="1:35" ht="26.25" thickBot="1" x14ac:dyDescent="0.3">
      <c r="A88" s="338" t="s">
        <v>77</v>
      </c>
      <c r="B88" s="339"/>
      <c r="C88" s="340"/>
      <c r="D88" s="15"/>
      <c r="E88" s="33"/>
      <c r="F88" s="15"/>
      <c r="G88" s="34"/>
      <c r="H88" s="15"/>
      <c r="I88" s="15"/>
      <c r="J88" s="14"/>
      <c r="K88" s="14"/>
      <c r="L88" s="15"/>
      <c r="M88" s="15"/>
      <c r="N88" s="15"/>
      <c r="O88" s="38"/>
      <c r="P88" s="38"/>
      <c r="Q88" s="38"/>
      <c r="R88" s="38"/>
      <c r="S88" s="38"/>
      <c r="T88" s="38"/>
      <c r="U88" s="38"/>
      <c r="V88" s="287" t="s">
        <v>93</v>
      </c>
      <c r="W88" s="38"/>
      <c r="X88" s="34"/>
      <c r="Y88" s="38"/>
      <c r="Z88" s="38"/>
      <c r="AA88" s="38"/>
      <c r="AB88" s="38"/>
      <c r="AC88" s="38"/>
      <c r="AD88" s="38"/>
      <c r="AE88" s="38"/>
      <c r="AF88" s="38"/>
      <c r="AG88" s="38"/>
      <c r="AH88" s="34"/>
      <c r="AI88" s="40"/>
    </row>
    <row r="89" spans="1:35" x14ac:dyDescent="0.25">
      <c r="A89" s="1" t="s">
        <v>111</v>
      </c>
      <c r="B89" s="23">
        <v>40430</v>
      </c>
      <c r="C89" s="2" t="s">
        <v>60</v>
      </c>
      <c r="D89" s="19"/>
      <c r="E89" s="20"/>
      <c r="F89" s="20"/>
      <c r="G89" s="21"/>
      <c r="H89" s="20"/>
      <c r="I89" s="20"/>
      <c r="J89" s="20"/>
      <c r="K89" s="20"/>
      <c r="L89" s="20"/>
      <c r="M89" s="19"/>
      <c r="N89" s="20"/>
      <c r="O89" s="19"/>
      <c r="P89" s="20"/>
      <c r="Q89" s="20"/>
      <c r="R89" s="21"/>
      <c r="S89" s="20"/>
      <c r="T89" s="21"/>
      <c r="U89" s="20"/>
      <c r="V89" s="20">
        <v>1.31</v>
      </c>
      <c r="W89" s="21"/>
      <c r="X89" s="19"/>
      <c r="Y89" s="20"/>
      <c r="Z89" s="19"/>
      <c r="AA89" s="20"/>
      <c r="AB89" s="20"/>
      <c r="AC89" s="20"/>
      <c r="AD89" s="20"/>
      <c r="AE89" s="20"/>
      <c r="AF89" s="19"/>
      <c r="AG89" s="20"/>
      <c r="AH89" s="21"/>
      <c r="AI89" s="22"/>
    </row>
    <row r="90" spans="1:35" x14ac:dyDescent="0.25">
      <c r="A90" s="347" t="s">
        <v>79</v>
      </c>
      <c r="B90" s="348"/>
      <c r="C90" s="349"/>
      <c r="D90" s="16" t="s">
        <v>61</v>
      </c>
      <c r="E90" s="16" t="s">
        <v>72</v>
      </c>
      <c r="F90" s="16" t="s">
        <v>63</v>
      </c>
      <c r="G90" s="16" t="s">
        <v>63</v>
      </c>
      <c r="H90" s="16" t="s">
        <v>81</v>
      </c>
      <c r="I90" s="16" t="s">
        <v>64</v>
      </c>
      <c r="J90" s="16" t="s">
        <v>61</v>
      </c>
      <c r="K90" s="16" t="s">
        <v>65</v>
      </c>
      <c r="L90" s="16" t="s">
        <v>61</v>
      </c>
      <c r="M90" s="16" t="s">
        <v>61</v>
      </c>
      <c r="N90" s="16" t="s">
        <v>67</v>
      </c>
      <c r="O90" s="16" t="s">
        <v>65</v>
      </c>
      <c r="P90" s="16" t="s">
        <v>82</v>
      </c>
      <c r="Q90" s="16" t="s">
        <v>65</v>
      </c>
      <c r="R90" s="16" t="s">
        <v>62</v>
      </c>
      <c r="S90" s="16" t="s">
        <v>65</v>
      </c>
      <c r="T90" s="16" t="s">
        <v>65</v>
      </c>
      <c r="U90" s="16" t="s">
        <v>65</v>
      </c>
      <c r="V90" s="16" t="s">
        <v>65</v>
      </c>
      <c r="W90" s="16" t="s">
        <v>63</v>
      </c>
      <c r="X90" s="16" t="s">
        <v>61</v>
      </c>
      <c r="Y90" s="16" t="s">
        <v>63</v>
      </c>
      <c r="Z90" s="16" t="s">
        <v>69</v>
      </c>
      <c r="AA90" s="16" t="s">
        <v>83</v>
      </c>
      <c r="AB90" s="16" t="s">
        <v>64</v>
      </c>
      <c r="AC90" s="16" t="s">
        <v>65</v>
      </c>
      <c r="AD90" s="16" t="s">
        <v>62</v>
      </c>
      <c r="AE90" s="16" t="s">
        <v>71</v>
      </c>
      <c r="AF90" s="16" t="s">
        <v>71</v>
      </c>
      <c r="AG90" s="16" t="s">
        <v>72</v>
      </c>
      <c r="AH90" s="16" t="s">
        <v>67</v>
      </c>
      <c r="AI90" s="17" t="s">
        <v>67</v>
      </c>
    </row>
    <row r="91" spans="1:35" x14ac:dyDescent="0.25">
      <c r="A91" s="350" t="s">
        <v>84</v>
      </c>
      <c r="B91" s="351"/>
      <c r="C91" s="352"/>
      <c r="D91" s="29">
        <f t="shared" ref="D91:AI91" si="11">(IF((MID(D89,1,1))="&lt;",MID(D89,2,6),D89))/(IF((MID(D90,1,1))="&lt;",MID(D90,2,6),D90))</f>
        <v>0</v>
      </c>
      <c r="E91" s="29">
        <f t="shared" si="11"/>
        <v>0</v>
      </c>
      <c r="F91" s="29">
        <f t="shared" si="11"/>
        <v>0</v>
      </c>
      <c r="G91" s="29">
        <f t="shared" si="11"/>
        <v>0</v>
      </c>
      <c r="H91" s="29">
        <f t="shared" si="11"/>
        <v>0</v>
      </c>
      <c r="I91" s="29">
        <f t="shared" si="11"/>
        <v>0</v>
      </c>
      <c r="J91" s="29">
        <f t="shared" si="11"/>
        <v>0</v>
      </c>
      <c r="K91" s="29">
        <f t="shared" si="11"/>
        <v>0</v>
      </c>
      <c r="L91" s="29">
        <f t="shared" si="11"/>
        <v>0</v>
      </c>
      <c r="M91" s="29">
        <f t="shared" si="11"/>
        <v>0</v>
      </c>
      <c r="N91" s="29">
        <f t="shared" si="11"/>
        <v>0</v>
      </c>
      <c r="O91" s="29">
        <f t="shared" si="11"/>
        <v>0</v>
      </c>
      <c r="P91" s="29">
        <f t="shared" si="11"/>
        <v>0</v>
      </c>
      <c r="Q91" s="29">
        <f t="shared" si="11"/>
        <v>0</v>
      </c>
      <c r="R91" s="29">
        <f t="shared" si="11"/>
        <v>0</v>
      </c>
      <c r="S91" s="29">
        <f t="shared" si="11"/>
        <v>0</v>
      </c>
      <c r="T91" s="29">
        <f t="shared" si="11"/>
        <v>0</v>
      </c>
      <c r="U91" s="29">
        <f t="shared" si="11"/>
        <v>0</v>
      </c>
      <c r="V91" s="29">
        <f t="shared" si="11"/>
        <v>26.2</v>
      </c>
      <c r="W91" s="29">
        <f t="shared" si="11"/>
        <v>0</v>
      </c>
      <c r="X91" s="29">
        <f t="shared" si="11"/>
        <v>0</v>
      </c>
      <c r="Y91" s="29">
        <f t="shared" si="11"/>
        <v>0</v>
      </c>
      <c r="Z91" s="29">
        <f t="shared" si="11"/>
        <v>0</v>
      </c>
      <c r="AA91" s="29">
        <f t="shared" si="11"/>
        <v>0</v>
      </c>
      <c r="AB91" s="29">
        <f t="shared" si="11"/>
        <v>0</v>
      </c>
      <c r="AC91" s="29">
        <f t="shared" si="11"/>
        <v>0</v>
      </c>
      <c r="AD91" s="29">
        <f t="shared" si="11"/>
        <v>0</v>
      </c>
      <c r="AE91" s="29">
        <f t="shared" si="11"/>
        <v>0</v>
      </c>
      <c r="AF91" s="29">
        <f t="shared" si="11"/>
        <v>0</v>
      </c>
      <c r="AG91" s="29">
        <f t="shared" si="11"/>
        <v>0</v>
      </c>
      <c r="AH91" s="29">
        <f t="shared" si="11"/>
        <v>0</v>
      </c>
      <c r="AI91" s="43">
        <f t="shared" si="11"/>
        <v>0</v>
      </c>
    </row>
    <row r="92" spans="1:35" ht="76.5" x14ac:dyDescent="0.25">
      <c r="A92" s="344" t="s">
        <v>73</v>
      </c>
      <c r="B92" s="345"/>
      <c r="C92" s="34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35"/>
      <c r="P92" s="35"/>
      <c r="Q92" s="35"/>
      <c r="R92" s="35"/>
      <c r="S92" s="35"/>
      <c r="T92" s="35"/>
      <c r="U92" s="35"/>
      <c r="V92" s="286" t="s">
        <v>114</v>
      </c>
      <c r="W92" s="35"/>
      <c r="X92" s="7"/>
      <c r="Y92" s="35"/>
      <c r="Z92" s="35"/>
      <c r="AA92" s="35"/>
      <c r="AB92" s="35"/>
      <c r="AC92" s="35"/>
      <c r="AD92" s="35"/>
      <c r="AE92" s="35"/>
      <c r="AF92" s="35"/>
      <c r="AG92" s="35"/>
      <c r="AH92" s="7"/>
      <c r="AI92" s="37"/>
    </row>
    <row r="93" spans="1:35" x14ac:dyDescent="0.25">
      <c r="A93" s="332" t="s">
        <v>75</v>
      </c>
      <c r="B93" s="333"/>
      <c r="C93" s="3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72" t="s">
        <v>76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8"/>
    </row>
    <row r="94" spans="1:35" ht="26.25" thickBot="1" x14ac:dyDescent="0.3">
      <c r="A94" s="341" t="s">
        <v>77</v>
      </c>
      <c r="B94" s="342"/>
      <c r="C94" s="343"/>
      <c r="D94" s="288"/>
      <c r="E94" s="289"/>
      <c r="F94" s="288"/>
      <c r="G94" s="290"/>
      <c r="H94" s="288"/>
      <c r="I94" s="288"/>
      <c r="J94" s="291"/>
      <c r="K94" s="291"/>
      <c r="L94" s="288"/>
      <c r="M94" s="288"/>
      <c r="N94" s="288"/>
      <c r="O94" s="292"/>
      <c r="P94" s="292"/>
      <c r="Q94" s="292"/>
      <c r="R94" s="292"/>
      <c r="S94" s="292"/>
      <c r="T94" s="292"/>
      <c r="U94" s="292"/>
      <c r="V94" s="287" t="s">
        <v>102</v>
      </c>
      <c r="W94" s="292"/>
      <c r="X94" s="290"/>
      <c r="Y94" s="292"/>
      <c r="Z94" s="292"/>
      <c r="AA94" s="292"/>
      <c r="AB94" s="292"/>
      <c r="AC94" s="292"/>
      <c r="AD94" s="292"/>
      <c r="AE94" s="292"/>
      <c r="AF94" s="292"/>
      <c r="AG94" s="292"/>
      <c r="AH94" s="290"/>
      <c r="AI94" s="80"/>
    </row>
    <row r="95" spans="1:35" x14ac:dyDescent="0.25">
      <c r="E95" s="3" t="s">
        <v>90</v>
      </c>
      <c r="T95" s="4"/>
      <c r="W95" s="3" t="s">
        <v>90</v>
      </c>
    </row>
    <row r="96" spans="1:35" x14ac:dyDescent="0.25">
      <c r="D96" s="52"/>
      <c r="E96" s="3" t="s">
        <v>91</v>
      </c>
      <c r="T96" s="4"/>
      <c r="V96" s="52"/>
      <c r="W96" s="3" t="s">
        <v>91</v>
      </c>
    </row>
    <row r="97" spans="1:35" x14ac:dyDescent="0.25">
      <c r="D97" s="53"/>
      <c r="E97" s="3" t="s">
        <v>92</v>
      </c>
      <c r="T97" s="4"/>
      <c r="V97" s="53"/>
      <c r="W97" s="3" t="s">
        <v>92</v>
      </c>
    </row>
    <row r="98" spans="1:35" x14ac:dyDescent="0.25">
      <c r="D98" s="54"/>
      <c r="E98" s="3" t="s">
        <v>120</v>
      </c>
      <c r="T98" s="4"/>
      <c r="V98" s="54"/>
      <c r="W98" s="3" t="s">
        <v>120</v>
      </c>
    </row>
    <row r="99" spans="1:35" x14ac:dyDescent="0.25">
      <c r="A99" s="4"/>
      <c r="T99" s="4"/>
    </row>
    <row r="100" spans="1:35" ht="15.75" thickBot="1" x14ac:dyDescent="0.3">
      <c r="A100" s="4"/>
      <c r="T100" s="4"/>
    </row>
    <row r="101" spans="1:35" x14ac:dyDescent="0.25">
      <c r="A101" s="1" t="s">
        <v>119</v>
      </c>
      <c r="B101" s="23">
        <v>40484</v>
      </c>
      <c r="C101" s="2" t="s">
        <v>60</v>
      </c>
      <c r="D101" s="19" t="s">
        <v>63</v>
      </c>
      <c r="E101" s="20" t="s">
        <v>89</v>
      </c>
      <c r="F101" s="20" t="s">
        <v>67</v>
      </c>
      <c r="G101" s="21" t="s">
        <v>82</v>
      </c>
      <c r="H101" s="20" t="s">
        <v>81</v>
      </c>
      <c r="I101" s="20" t="s">
        <v>67</v>
      </c>
      <c r="J101" s="20" t="s">
        <v>82</v>
      </c>
      <c r="K101" s="20">
        <v>7.0000000000000007E-2</v>
      </c>
      <c r="L101" s="20" t="s">
        <v>64</v>
      </c>
      <c r="M101" s="19" t="s">
        <v>62</v>
      </c>
      <c r="N101" s="20" t="s">
        <v>82</v>
      </c>
      <c r="O101" s="19" t="s">
        <v>72</v>
      </c>
      <c r="P101" s="20">
        <v>18</v>
      </c>
      <c r="Q101" s="20" t="s">
        <v>65</v>
      </c>
      <c r="R101" s="21" t="s">
        <v>61</v>
      </c>
      <c r="S101" s="20" t="s">
        <v>65</v>
      </c>
      <c r="T101" s="21">
        <v>3</v>
      </c>
      <c r="U101" s="20" t="s">
        <v>82</v>
      </c>
      <c r="V101" s="20" t="s">
        <v>65</v>
      </c>
      <c r="W101" s="21" t="s">
        <v>82</v>
      </c>
      <c r="X101" s="19" t="s">
        <v>72</v>
      </c>
      <c r="Y101" s="20" t="s">
        <v>62</v>
      </c>
      <c r="Z101" s="19" t="s">
        <v>67</v>
      </c>
      <c r="AA101" s="20" t="s">
        <v>83</v>
      </c>
      <c r="AB101" s="20" t="s">
        <v>88</v>
      </c>
      <c r="AC101" s="20" t="s">
        <v>82</v>
      </c>
      <c r="AD101" s="20" t="s">
        <v>88</v>
      </c>
      <c r="AE101" s="20" t="s">
        <v>65</v>
      </c>
      <c r="AF101" s="19" t="s">
        <v>67</v>
      </c>
      <c r="AG101" s="20" t="s">
        <v>88</v>
      </c>
      <c r="AH101" s="21">
        <v>9</v>
      </c>
      <c r="AI101" s="22" t="s">
        <v>62</v>
      </c>
    </row>
    <row r="102" spans="1:35" x14ac:dyDescent="0.25">
      <c r="A102" s="347" t="s">
        <v>79</v>
      </c>
      <c r="B102" s="348"/>
      <c r="C102" s="349"/>
      <c r="D102" s="16" t="s">
        <v>61</v>
      </c>
      <c r="E102" s="16" t="s">
        <v>72</v>
      </c>
      <c r="F102" s="16" t="s">
        <v>63</v>
      </c>
      <c r="G102" s="16" t="s">
        <v>63</v>
      </c>
      <c r="H102" s="16" t="s">
        <v>81</v>
      </c>
      <c r="I102" s="16" t="s">
        <v>64</v>
      </c>
      <c r="J102" s="16" t="s">
        <v>61</v>
      </c>
      <c r="K102" s="16" t="s">
        <v>65</v>
      </c>
      <c r="L102" s="16" t="s">
        <v>61</v>
      </c>
      <c r="M102" s="16" t="s">
        <v>61</v>
      </c>
      <c r="N102" s="16" t="s">
        <v>67</v>
      </c>
      <c r="O102" s="16" t="s">
        <v>65</v>
      </c>
      <c r="P102" s="16" t="s">
        <v>82</v>
      </c>
      <c r="Q102" s="16" t="s">
        <v>65</v>
      </c>
      <c r="R102" s="16" t="s">
        <v>62</v>
      </c>
      <c r="S102" s="16" t="s">
        <v>65</v>
      </c>
      <c r="T102" s="16" t="s">
        <v>65</v>
      </c>
      <c r="U102" s="16" t="s">
        <v>65</v>
      </c>
      <c r="V102" s="16" t="s">
        <v>65</v>
      </c>
      <c r="W102" s="16" t="s">
        <v>63</v>
      </c>
      <c r="X102" s="16" t="s">
        <v>61</v>
      </c>
      <c r="Y102" s="16" t="s">
        <v>63</v>
      </c>
      <c r="Z102" s="16" t="s">
        <v>69</v>
      </c>
      <c r="AA102" s="16" t="s">
        <v>83</v>
      </c>
      <c r="AB102" s="16" t="s">
        <v>64</v>
      </c>
      <c r="AC102" s="16" t="s">
        <v>65</v>
      </c>
      <c r="AD102" s="16" t="s">
        <v>62</v>
      </c>
      <c r="AE102" s="16" t="s">
        <v>71</v>
      </c>
      <c r="AF102" s="16" t="s">
        <v>71</v>
      </c>
      <c r="AG102" s="16" t="s">
        <v>72</v>
      </c>
      <c r="AH102" s="16" t="s">
        <v>67</v>
      </c>
      <c r="AI102" s="17" t="s">
        <v>67</v>
      </c>
    </row>
    <row r="103" spans="1:35" x14ac:dyDescent="0.25">
      <c r="A103" s="350" t="s">
        <v>84</v>
      </c>
      <c r="B103" s="351"/>
      <c r="C103" s="352"/>
      <c r="D103" s="29">
        <f t="shared" ref="D103:AI103" si="12">(IF((MID(D101,1,1))="&lt;",MID(D101,2,6),D101))/(IF((MID(D102,1,1))="&lt;",MID(D102,2,6),D102))</f>
        <v>4</v>
      </c>
      <c r="E103" s="29">
        <f t="shared" si="12"/>
        <v>15</v>
      </c>
      <c r="F103" s="29">
        <f t="shared" si="12"/>
        <v>5</v>
      </c>
      <c r="G103" s="29">
        <f t="shared" si="12"/>
        <v>50</v>
      </c>
      <c r="H103" s="29">
        <f t="shared" si="12"/>
        <v>1</v>
      </c>
      <c r="I103" s="29">
        <f t="shared" si="12"/>
        <v>10</v>
      </c>
      <c r="J103" s="29">
        <f t="shared" si="12"/>
        <v>200</v>
      </c>
      <c r="K103" s="29">
        <f t="shared" si="12"/>
        <v>1.4000000000000001</v>
      </c>
      <c r="L103" s="29">
        <f t="shared" si="12"/>
        <v>2</v>
      </c>
      <c r="M103" s="29">
        <f t="shared" si="12"/>
        <v>100</v>
      </c>
      <c r="N103" s="29">
        <f t="shared" si="12"/>
        <v>10</v>
      </c>
      <c r="O103" s="29">
        <f t="shared" si="12"/>
        <v>4</v>
      </c>
      <c r="P103" s="29">
        <f t="shared" si="12"/>
        <v>18</v>
      </c>
      <c r="Q103" s="29">
        <f t="shared" si="12"/>
        <v>1</v>
      </c>
      <c r="R103" s="29">
        <f t="shared" si="12"/>
        <v>0.01</v>
      </c>
      <c r="S103" s="29">
        <f t="shared" si="12"/>
        <v>1</v>
      </c>
      <c r="T103" s="29">
        <f t="shared" si="12"/>
        <v>60</v>
      </c>
      <c r="U103" s="29">
        <f t="shared" si="12"/>
        <v>20</v>
      </c>
      <c r="V103" s="29">
        <f t="shared" si="12"/>
        <v>1</v>
      </c>
      <c r="W103" s="29">
        <f t="shared" si="12"/>
        <v>50</v>
      </c>
      <c r="X103" s="29">
        <f t="shared" si="12"/>
        <v>40</v>
      </c>
      <c r="Y103" s="29">
        <f t="shared" si="12"/>
        <v>25</v>
      </c>
      <c r="Z103" s="29">
        <f t="shared" si="12"/>
        <v>2.5</v>
      </c>
      <c r="AA103" s="29">
        <f t="shared" si="12"/>
        <v>1</v>
      </c>
      <c r="AB103" s="29">
        <f t="shared" si="12"/>
        <v>500</v>
      </c>
      <c r="AC103" s="29">
        <f t="shared" si="12"/>
        <v>20</v>
      </c>
      <c r="AD103" s="29">
        <f t="shared" si="12"/>
        <v>10</v>
      </c>
      <c r="AE103" s="29">
        <f t="shared" si="12"/>
        <v>25</v>
      </c>
      <c r="AF103" s="29">
        <f t="shared" si="12"/>
        <v>50</v>
      </c>
      <c r="AG103" s="29">
        <f t="shared" si="12"/>
        <v>25</v>
      </c>
      <c r="AH103" s="29">
        <f t="shared" si="12"/>
        <v>90</v>
      </c>
      <c r="AI103" s="43">
        <f t="shared" si="12"/>
        <v>5</v>
      </c>
    </row>
    <row r="104" spans="1:35" ht="102" x14ac:dyDescent="0.25">
      <c r="A104" s="344" t="s">
        <v>73</v>
      </c>
      <c r="B104" s="345"/>
      <c r="C104" s="346"/>
      <c r="D104" s="7"/>
      <c r="E104" s="279" t="s">
        <v>103</v>
      </c>
      <c r="F104" s="279" t="s">
        <v>103</v>
      </c>
      <c r="G104" s="279" t="s">
        <v>103</v>
      </c>
      <c r="H104" s="7"/>
      <c r="I104" s="279" t="s">
        <v>103</v>
      </c>
      <c r="J104" s="279" t="s">
        <v>103</v>
      </c>
      <c r="K104" s="7"/>
      <c r="L104" s="7"/>
      <c r="M104" s="279" t="s">
        <v>103</v>
      </c>
      <c r="N104" s="279" t="s">
        <v>103</v>
      </c>
      <c r="O104" s="35"/>
      <c r="P104" s="279" t="s">
        <v>106</v>
      </c>
      <c r="Q104" s="35"/>
      <c r="R104" s="35"/>
      <c r="S104" s="35"/>
      <c r="T104" s="279" t="s">
        <v>106</v>
      </c>
      <c r="U104" s="279" t="s">
        <v>103</v>
      </c>
      <c r="V104" s="35"/>
      <c r="W104" s="279" t="s">
        <v>103</v>
      </c>
      <c r="X104" s="279" t="s">
        <v>103</v>
      </c>
      <c r="Y104" s="279" t="s">
        <v>103</v>
      </c>
      <c r="Z104" s="35"/>
      <c r="AA104" s="35"/>
      <c r="AB104" s="279" t="s">
        <v>103</v>
      </c>
      <c r="AC104" s="279" t="s">
        <v>103</v>
      </c>
      <c r="AD104" s="279" t="s">
        <v>103</v>
      </c>
      <c r="AE104" s="279" t="s">
        <v>103</v>
      </c>
      <c r="AF104" s="279" t="s">
        <v>103</v>
      </c>
      <c r="AG104" s="279" t="s">
        <v>103</v>
      </c>
      <c r="AH104" s="279" t="s">
        <v>106</v>
      </c>
      <c r="AI104" s="37" t="s">
        <v>103</v>
      </c>
    </row>
    <row r="105" spans="1:35" x14ac:dyDescent="0.25">
      <c r="A105" s="332" t="s">
        <v>75</v>
      </c>
      <c r="B105" s="333"/>
      <c r="C105" s="334"/>
      <c r="D105" s="285"/>
      <c r="E105" s="285" t="s">
        <v>76</v>
      </c>
      <c r="F105" s="285" t="s">
        <v>76</v>
      </c>
      <c r="G105" s="285" t="s">
        <v>76</v>
      </c>
      <c r="H105" s="285"/>
      <c r="I105" s="285" t="s">
        <v>76</v>
      </c>
      <c r="J105" s="285" t="s">
        <v>76</v>
      </c>
      <c r="K105" s="285"/>
      <c r="L105" s="285"/>
      <c r="M105" s="285" t="s">
        <v>76</v>
      </c>
      <c r="N105" s="285" t="s">
        <v>76</v>
      </c>
      <c r="O105" s="285"/>
      <c r="P105" s="285" t="s">
        <v>76</v>
      </c>
      <c r="Q105" s="285"/>
      <c r="R105" s="285"/>
      <c r="S105" s="285"/>
      <c r="T105" s="285" t="s">
        <v>76</v>
      </c>
      <c r="U105" s="285" t="s">
        <v>76</v>
      </c>
      <c r="V105" s="285"/>
      <c r="W105" s="285" t="s">
        <v>76</v>
      </c>
      <c r="X105" s="285" t="s">
        <v>76</v>
      </c>
      <c r="Y105" s="285" t="s">
        <v>76</v>
      </c>
      <c r="Z105" s="285"/>
      <c r="AA105" s="285"/>
      <c r="AB105" s="285" t="s">
        <v>76</v>
      </c>
      <c r="AC105" s="285" t="s">
        <v>76</v>
      </c>
      <c r="AD105" s="285" t="s">
        <v>76</v>
      </c>
      <c r="AE105" s="285" t="s">
        <v>76</v>
      </c>
      <c r="AF105" s="285" t="s">
        <v>76</v>
      </c>
      <c r="AG105" s="285" t="s">
        <v>76</v>
      </c>
      <c r="AH105" s="285" t="s">
        <v>76</v>
      </c>
      <c r="AI105" s="8" t="s">
        <v>76</v>
      </c>
    </row>
    <row r="106" spans="1:35" ht="15.75" thickBot="1" x14ac:dyDescent="0.3">
      <c r="A106" s="341" t="s">
        <v>77</v>
      </c>
      <c r="B106" s="342"/>
      <c r="C106" s="343"/>
      <c r="D106" s="288"/>
      <c r="E106" s="289"/>
      <c r="F106" s="288"/>
      <c r="G106" s="290"/>
      <c r="H106" s="288"/>
      <c r="I106" s="288"/>
      <c r="J106" s="291"/>
      <c r="K106" s="291"/>
      <c r="L106" s="288"/>
      <c r="M106" s="288"/>
      <c r="N106" s="288"/>
      <c r="O106" s="292"/>
      <c r="P106" s="287" t="s">
        <v>85</v>
      </c>
      <c r="Q106" s="292"/>
      <c r="R106" s="292"/>
      <c r="S106" s="292"/>
      <c r="T106" s="287" t="s">
        <v>85</v>
      </c>
      <c r="U106" s="292"/>
      <c r="V106" s="292"/>
      <c r="W106" s="292"/>
      <c r="X106" s="290"/>
      <c r="Y106" s="292"/>
      <c r="Z106" s="292"/>
      <c r="AA106" s="292"/>
      <c r="AB106" s="292"/>
      <c r="AC106" s="292"/>
      <c r="AD106" s="292"/>
      <c r="AE106" s="292"/>
      <c r="AF106" s="292"/>
      <c r="AG106" s="292"/>
      <c r="AH106" s="287" t="s">
        <v>85</v>
      </c>
      <c r="AI106" s="80"/>
    </row>
    <row r="107" spans="1:35" x14ac:dyDescent="0.25">
      <c r="E107" s="3" t="s">
        <v>90</v>
      </c>
      <c r="T107" s="4"/>
      <c r="W107" s="3" t="s">
        <v>90</v>
      </c>
    </row>
    <row r="108" spans="1:35" x14ac:dyDescent="0.25">
      <c r="D108" s="52"/>
      <c r="E108" s="3" t="s">
        <v>91</v>
      </c>
      <c r="T108" s="4"/>
      <c r="V108" s="52"/>
      <c r="W108" s="3" t="s">
        <v>91</v>
      </c>
    </row>
    <row r="109" spans="1:35" x14ac:dyDescent="0.25">
      <c r="D109" s="53"/>
      <c r="E109" s="3" t="s">
        <v>92</v>
      </c>
      <c r="T109" s="4"/>
      <c r="V109" s="53"/>
      <c r="W109" s="3" t="s">
        <v>92</v>
      </c>
    </row>
    <row r="110" spans="1:35" x14ac:dyDescent="0.25">
      <c r="D110" s="54"/>
      <c r="E110" s="3" t="s">
        <v>120</v>
      </c>
      <c r="T110" s="4"/>
      <c r="V110" s="54"/>
      <c r="W110" s="3" t="s">
        <v>120</v>
      </c>
    </row>
  </sheetData>
  <mergeCells count="65">
    <mergeCell ref="A103:C103"/>
    <mergeCell ref="A104:C104"/>
    <mergeCell ref="A105:C105"/>
    <mergeCell ref="A106:C106"/>
    <mergeCell ref="A94:C94"/>
    <mergeCell ref="A86:C86"/>
    <mergeCell ref="A87:C87"/>
    <mergeCell ref="A88:C88"/>
    <mergeCell ref="A102:C102"/>
    <mergeCell ref="A75:C75"/>
    <mergeCell ref="A76:C76"/>
    <mergeCell ref="A91:C91"/>
    <mergeCell ref="A92:C92"/>
    <mergeCell ref="A93:C93"/>
    <mergeCell ref="A90:C90"/>
    <mergeCell ref="A78:C78"/>
    <mergeCell ref="A79:C79"/>
    <mergeCell ref="A80:C80"/>
    <mergeCell ref="A81:C81"/>
    <mergeCell ref="A82:C82"/>
    <mergeCell ref="A85:C85"/>
    <mergeCell ref="A84:C84"/>
    <mergeCell ref="A57:C57"/>
    <mergeCell ref="A58:C58"/>
    <mergeCell ref="A72:C72"/>
    <mergeCell ref="A73:C73"/>
    <mergeCell ref="A74:C74"/>
    <mergeCell ref="A60:C60"/>
    <mergeCell ref="A61:C61"/>
    <mergeCell ref="A62:C62"/>
    <mergeCell ref="A63:C63"/>
    <mergeCell ref="A64:C64"/>
    <mergeCell ref="A66:C66"/>
    <mergeCell ref="A67:C67"/>
    <mergeCell ref="A68:C68"/>
    <mergeCell ref="A69:C69"/>
    <mergeCell ref="A70:C70"/>
    <mergeCell ref="A30:C30"/>
    <mergeCell ref="A31:C31"/>
    <mergeCell ref="A32:C32"/>
    <mergeCell ref="A7:C7"/>
    <mergeCell ref="A4:C4"/>
    <mergeCell ref="A5:C5"/>
    <mergeCell ref="A6:C6"/>
    <mergeCell ref="A22:C22"/>
    <mergeCell ref="A11:C11"/>
    <mergeCell ref="A12:C12"/>
    <mergeCell ref="A13:C13"/>
    <mergeCell ref="A14:C14"/>
    <mergeCell ref="A56:C56"/>
    <mergeCell ref="A26:C26"/>
    <mergeCell ref="A8:C8"/>
    <mergeCell ref="A16:C16"/>
    <mergeCell ref="A17:C17"/>
    <mergeCell ref="A18:C18"/>
    <mergeCell ref="A19:C19"/>
    <mergeCell ref="A20:C20"/>
    <mergeCell ref="A10:C10"/>
    <mergeCell ref="A23:C23"/>
    <mergeCell ref="A24:C24"/>
    <mergeCell ref="A25:C25"/>
    <mergeCell ref="A54:C54"/>
    <mergeCell ref="A55:C55"/>
    <mergeCell ref="A28:C28"/>
    <mergeCell ref="A29:C29"/>
  </mergeCells>
  <conditionalFormatting sqref="D103:AI103 D85:AI85 D91:AI91 D61:AI61 D73:AI73 D67:AI67 D79:AI79 D55:AI55 D29:AI29">
    <cfRule type="cellIs" dxfId="36" priority="274" operator="greaterThanOrEqual">
      <formula>5</formula>
    </cfRule>
  </conditionalFormatting>
  <conditionalFormatting sqref="D29:AI29 D5:AI5">
    <cfRule type="expression" dxfId="35" priority="220">
      <formula>IF(AND((MID(D3,1,1))="&lt;",(MID(D4,1,1))="&lt;",D5&gt;=5),TRUE,FALSE)</formula>
    </cfRule>
    <cfRule type="cellIs" dxfId="34" priority="221" operator="greaterThanOrEqual">
      <formula>20</formula>
    </cfRule>
    <cfRule type="cellIs" dxfId="33" priority="222" operator="greaterThanOrEqual">
      <formula>5</formula>
    </cfRule>
  </conditionalFormatting>
  <conditionalFormatting sqref="D61:AI61">
    <cfRule type="expression" dxfId="32" priority="217">
      <formula>IF(AND((MID(D59,1,1))="&lt;",(MID(D60,1,1))="&lt;",D61&gt;=5),TRUE,FALSE)</formula>
    </cfRule>
    <cfRule type="cellIs" dxfId="31" priority="218" operator="greaterThanOrEqual">
      <formula>20</formula>
    </cfRule>
    <cfRule type="cellIs" dxfId="30" priority="219" operator="greaterThanOrEqual">
      <formula>5</formula>
    </cfRule>
  </conditionalFormatting>
  <conditionalFormatting sqref="D73:AI73">
    <cfRule type="expression" dxfId="29" priority="211">
      <formula>IF(AND((MID(D71,1,1))="&lt;",(MID(D72,1,1))="&lt;",D73&gt;=5),TRUE,FALSE)</formula>
    </cfRule>
    <cfRule type="cellIs" dxfId="28" priority="212" operator="greaterThanOrEqual">
      <formula>20</formula>
    </cfRule>
    <cfRule type="cellIs" dxfId="27" priority="213" operator="greaterThanOrEqual">
      <formula>5</formula>
    </cfRule>
  </conditionalFormatting>
  <conditionalFormatting sqref="D85:AI85">
    <cfRule type="expression" dxfId="26" priority="208">
      <formula>IF(AND((MID(D83,1,1))="&lt;",(MID(D84,1,1))="&lt;",D85&gt;=5),TRUE,FALSE)</formula>
    </cfRule>
    <cfRule type="cellIs" dxfId="25" priority="209" operator="greaterThanOrEqual">
      <formula>20</formula>
    </cfRule>
    <cfRule type="cellIs" dxfId="24" priority="210" operator="greaterThanOrEqual">
      <formula>5</formula>
    </cfRule>
  </conditionalFormatting>
  <conditionalFormatting sqref="D91:AI91">
    <cfRule type="expression" dxfId="23" priority="205">
      <formula>IF(AND((MID(D89,1,1))="&lt;",(MID(D90,1,1))="&lt;",D91&gt;=5),TRUE,FALSE)</formula>
    </cfRule>
    <cfRule type="cellIs" dxfId="22" priority="206" operator="greaterThanOrEqual">
      <formula>20</formula>
    </cfRule>
    <cfRule type="cellIs" dxfId="21" priority="207" operator="greaterThanOrEqual">
      <formula>5</formula>
    </cfRule>
  </conditionalFormatting>
  <conditionalFormatting sqref="D103:AI103">
    <cfRule type="expression" dxfId="20" priority="193">
      <formula>IF(AND((MID(D101,1,1))="&lt;",(MID(D102,1,1))="&lt;",D103&gt;=5),TRUE,FALSE)</formula>
    </cfRule>
    <cfRule type="cellIs" dxfId="19" priority="194" operator="greaterThanOrEqual">
      <formula>20</formula>
    </cfRule>
    <cfRule type="cellIs" dxfId="18" priority="195" operator="greaterThanOrEqual">
      <formula>5</formula>
    </cfRule>
  </conditionalFormatting>
  <conditionalFormatting sqref="D11:AI11">
    <cfRule type="expression" dxfId="17" priority="28">
      <formula>IF(AND((MID(D9,1,1))="&lt;",(MID(D10,1,1))="&lt;",D11&gt;=5),TRUE,FALSE)</formula>
    </cfRule>
    <cfRule type="cellIs" dxfId="16" priority="29" operator="greaterThanOrEqual">
      <formula>20</formula>
    </cfRule>
    <cfRule type="cellIs" dxfId="15" priority="30" operator="greaterThanOrEqual">
      <formula>5</formula>
    </cfRule>
  </conditionalFormatting>
  <conditionalFormatting sqref="D17:AI17">
    <cfRule type="expression" dxfId="14" priority="25">
      <formula>IF(AND((MID(D15,1,1))="&lt;",(MID(D16,1,1))="&lt;",D17&gt;=5),TRUE,FALSE)</formula>
    </cfRule>
    <cfRule type="cellIs" dxfId="13" priority="26" operator="greaterThanOrEqual">
      <formula>20</formula>
    </cfRule>
    <cfRule type="cellIs" dxfId="12" priority="27" operator="greaterThanOrEqual">
      <formula>5</formula>
    </cfRule>
  </conditionalFormatting>
  <conditionalFormatting sqref="D23:AI23">
    <cfRule type="expression" dxfId="11" priority="22">
      <formula>IF(AND((MID(D21,1,1))="&lt;",(MID(D22,1,1))="&lt;",D23&gt;=5),TRUE,FALSE)</formula>
    </cfRule>
    <cfRule type="cellIs" dxfId="10" priority="23" operator="greaterThanOrEqual">
      <formula>20</formula>
    </cfRule>
    <cfRule type="cellIs" dxfId="9" priority="24" operator="greaterThanOrEqual">
      <formula>5</formula>
    </cfRule>
  </conditionalFormatting>
  <conditionalFormatting sqref="D67:AI67">
    <cfRule type="expression" dxfId="8" priority="14">
      <formula>IF(AND((MID(D65,1,1))="&lt;",(MID(D66,1,1))="&lt;",D67&gt;=5),TRUE,FALSE)</formula>
    </cfRule>
    <cfRule type="cellIs" dxfId="7" priority="15" operator="greaterThanOrEqual">
      <formula>20</formula>
    </cfRule>
    <cfRule type="cellIs" dxfId="6" priority="16" operator="greaterThanOrEqual">
      <formula>5</formula>
    </cfRule>
  </conditionalFormatting>
  <conditionalFormatting sqref="D79:AI79">
    <cfRule type="expression" dxfId="5" priority="9">
      <formula>IF(AND((MID(D77,1,1))="&lt;",(MID(D78,1,1))="&lt;",D79&gt;=5),TRUE,FALSE)</formula>
    </cfRule>
    <cfRule type="cellIs" dxfId="4" priority="10" operator="greaterThanOrEqual">
      <formula>20</formula>
    </cfRule>
    <cfRule type="cellIs" dxfId="3" priority="11" operator="greaterThanOrEqual">
      <formula>5</formula>
    </cfRule>
  </conditionalFormatting>
  <conditionalFormatting sqref="D55:AI55">
    <cfRule type="expression" dxfId="2" priority="5">
      <formula>IF(AND((MID(D53,1,1))="&lt;",(MID(D54,1,1))="&lt;",D55&gt;=5),TRUE,FALSE)</formula>
    </cfRule>
    <cfRule type="cellIs" dxfId="1" priority="6" operator="greaterThanOrEqual">
      <formula>20</formula>
    </cfRule>
    <cfRule type="cellIs" dxfId="0" priority="7" operator="greaterThanOrEqual">
      <formula>5</formula>
    </cfRule>
  </conditionalFormatting>
  <dataValidations disablePrompts="1" count="1">
    <dataValidation type="list" allowBlank="1" showInputMessage="1" showErrorMessage="1" sqref="O105 D57:AI57 D75:AI75 D63:AI63 D87:AI87 D93:AI93 D19:AI19 D25:AI25 D31:AI31 D7:AI7 D13:AI13 AI81 Y81:AG81 U81:W81 D81:S81 H69:S69 U69:W69 Y69:AG69 D69:F69 AI69 Z105:AA105 V105 Q105:S105 K105:L105 H105 D105 AI105">
      <formula1>#REF!</formula1>
    </dataValidation>
  </dataValidations>
  <pageMargins left="0.7" right="0.7" top="0.93041666666666667" bottom="0.75" header="0.3" footer="0.3"/>
  <pageSetup paperSize="17" scale="55" orientation="landscape" r:id="rId1"/>
  <headerFooter>
    <oddHeader>&amp;L&amp;G&amp;C&amp;"Arial,Regular"&amp;18Table C-57: Rose Creek Drainage Groundwater Quality
2010 QA/QC Field Blanks - Dissolved Metals&amp;R&amp;G</oddHeader>
    <oddFooter>&amp;L&amp;"Arial,Regular"&amp;8&amp;Z&amp;F\&amp;A&amp;R&amp;"Arial,Regular"&amp;10Page &amp;P of &amp;N</oddFooter>
  </headerFooter>
  <rowBreaks count="2" manualBreakCount="2">
    <brk id="52" max="16383" man="1"/>
    <brk id="10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C15" sqref="C15"/>
    </sheetView>
  </sheetViews>
  <sheetFormatPr defaultRowHeight="15" x14ac:dyDescent="0.25"/>
  <sheetData>
    <row r="4" spans="1:1" x14ac:dyDescent="0.25">
      <c r="A4" s="44" t="s">
        <v>74</v>
      </c>
    </row>
    <row r="5" spans="1:1" x14ac:dyDescent="0.25">
      <c r="A5" s="31" t="s">
        <v>76</v>
      </c>
    </row>
    <row r="6" spans="1:1" x14ac:dyDescent="0.25">
      <c r="A6" s="4" t="s">
        <v>78</v>
      </c>
    </row>
    <row r="9" spans="1:1" x14ac:dyDescent="0.25">
      <c r="A9" s="44" t="s">
        <v>74</v>
      </c>
    </row>
    <row r="10" spans="1:1" x14ac:dyDescent="0.25">
      <c r="A10" s="31" t="s">
        <v>76</v>
      </c>
    </row>
    <row r="11" spans="1:1" x14ac:dyDescent="0.25">
      <c r="A11" s="4" t="s">
        <v>78</v>
      </c>
    </row>
    <row r="12" spans="1:1" x14ac:dyDescent="0.25">
      <c r="A12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Diss. Metals</vt:lpstr>
      <vt:lpstr>Refs</vt:lpstr>
      <vt:lpstr>'Diss. Metals'!Print_Titles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Cassandra.Henderson</cp:lastModifiedBy>
  <cp:lastPrinted>2011-02-18T18:00:14Z</cp:lastPrinted>
  <dcterms:created xsi:type="dcterms:W3CDTF">2010-02-03T22:56:34Z</dcterms:created>
  <dcterms:modified xsi:type="dcterms:W3CDTF">2011-07-25T21:08:58Z</dcterms:modified>
</cp:coreProperties>
</file>