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Default Extension="vml" ContentType="application/vnd.openxmlformats-officedocument.vmlDrawing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95" yWindow="4950" windowWidth="19050" windowHeight="3780" tabRatio="649" activeTab="5"/>
  </bookViews>
  <sheets>
    <sheet name="X5" sheetId="28" r:id="rId1"/>
    <sheet name="X14" sheetId="29" r:id="rId2"/>
    <sheet name="THK" sheetId="36" r:id="rId3"/>
    <sheet name="CLAR" sheetId="37" r:id="rId4"/>
    <sheet name="Faro Mill Effluent" sheetId="43" r:id="rId5"/>
    <sheet name="C-37 X5 Ann Chart" sheetId="49" r:id="rId6"/>
    <sheet name="C-38 X14 Ann Chart" sheetId="51" r:id="rId7"/>
    <sheet name="C-39 THK Ann Chart" sheetId="52" r:id="rId8"/>
    <sheet name="C-40 CLAR Ann Chart" sheetId="53" r:id="rId9"/>
    <sheet name="C-41 FME Ann Chart" sheetId="50" r:id="rId10"/>
  </sheets>
  <definedNames>
    <definedName name="_xlnm._FilterDatabase" localSheetId="3" hidden="1">CLAR!$G$1:$G$783</definedName>
    <definedName name="_xlnm._FilterDatabase" localSheetId="4" hidden="1">'Faro Mill Effluent'!$M$1:$M$1065</definedName>
    <definedName name="_xlnm._FilterDatabase" localSheetId="2" hidden="1">THK!$J$1:$J$1065</definedName>
    <definedName name="_xlnm.Print_Titles" localSheetId="3">CLAR!$1:$2</definedName>
    <definedName name="_xlnm.Print_Titles" localSheetId="4">'Faro Mill Effluent'!$1:$2</definedName>
    <definedName name="_xlnm.Print_Titles" localSheetId="2">THK!$1:$2</definedName>
    <definedName name="_xlnm.Print_Titles" localSheetId="1">'X14'!$1:$2</definedName>
    <definedName name="_xlnm.Print_Titles" localSheetId="0">'X5'!$1:$2</definedName>
  </definedNames>
  <calcPr calcId="125725"/>
</workbook>
</file>

<file path=xl/calcChain.xml><?xml version="1.0" encoding="utf-8"?>
<calcChain xmlns="http://schemas.openxmlformats.org/spreadsheetml/2006/main">
  <c r="AH161" i="43"/>
  <c r="AH160"/>
  <c r="AH159"/>
  <c r="AH158"/>
  <c r="AH157"/>
  <c r="AH156"/>
  <c r="AH155"/>
  <c r="AH154"/>
  <c r="AH153"/>
  <c r="AH152"/>
  <c r="AH151"/>
  <c r="AH150"/>
  <c r="AH149"/>
  <c r="AH148"/>
  <c r="AH147"/>
  <c r="AH146"/>
  <c r="AH145"/>
  <c r="AH144"/>
  <c r="AH143"/>
  <c r="AH142"/>
  <c r="AH141"/>
  <c r="AH140"/>
  <c r="AH139"/>
  <c r="AH138"/>
  <c r="AH137"/>
  <c r="AH136"/>
  <c r="AH135"/>
  <c r="AH134"/>
  <c r="AH133"/>
  <c r="AH132"/>
  <c r="AH131"/>
  <c r="AH130"/>
  <c r="AH129"/>
  <c r="AH128"/>
  <c r="AH127"/>
  <c r="AH126"/>
  <c r="AH125"/>
  <c r="AH124"/>
  <c r="AH123"/>
  <c r="AH122"/>
  <c r="AH121"/>
  <c r="AH120"/>
  <c r="AH119"/>
  <c r="AH118"/>
  <c r="AH117"/>
  <c r="AH116"/>
  <c r="AH115"/>
  <c r="AH114"/>
  <c r="AH113"/>
  <c r="AH112"/>
  <c r="AH111"/>
  <c r="AH110"/>
  <c r="AH60"/>
  <c r="AH59"/>
  <c r="AH58"/>
  <c r="AH55"/>
  <c r="AH52"/>
  <c r="AH51"/>
  <c r="AH50"/>
  <c r="AH49"/>
  <c r="AH48"/>
  <c r="AH47"/>
  <c r="AH46"/>
  <c r="AH45"/>
  <c r="AH44"/>
  <c r="AH43"/>
  <c r="AH42"/>
  <c r="AH41"/>
  <c r="AH40"/>
  <c r="AH39"/>
  <c r="AH38"/>
  <c r="AH37"/>
  <c r="AH36"/>
  <c r="AH35"/>
  <c r="AH34"/>
  <c r="AH33"/>
  <c r="AH32"/>
  <c r="AH31"/>
  <c r="AH30"/>
  <c r="AH29"/>
  <c r="AH28"/>
  <c r="AH27"/>
  <c r="AH26"/>
  <c r="AH25"/>
  <c r="AH24"/>
  <c r="AH23"/>
  <c r="AH22"/>
  <c r="AH21"/>
  <c r="AH20"/>
  <c r="AH19"/>
  <c r="AH18"/>
  <c r="AH17"/>
  <c r="AH16"/>
  <c r="AH15"/>
  <c r="AH14"/>
  <c r="AH13"/>
  <c r="AH12"/>
  <c r="AH11"/>
  <c r="AH10"/>
  <c r="AH9"/>
  <c r="AH8"/>
  <c r="AH7"/>
  <c r="AH6"/>
  <c r="AH5"/>
  <c r="AH4"/>
  <c r="AH3"/>
  <c r="AD161"/>
  <c r="AD160"/>
  <c r="AD159"/>
  <c r="AD158"/>
  <c r="AD157"/>
  <c r="AD156"/>
  <c r="AD155"/>
  <c r="AD154"/>
  <c r="AD153"/>
  <c r="AD152"/>
  <c r="AD151"/>
  <c r="AD150"/>
  <c r="AD149"/>
  <c r="AD148"/>
  <c r="AD147"/>
  <c r="AD146"/>
  <c r="AD145"/>
  <c r="AD144"/>
  <c r="AD143"/>
  <c r="AD142"/>
  <c r="AD141"/>
  <c r="AD140"/>
  <c r="AD139"/>
  <c r="AD138"/>
  <c r="AD137"/>
  <c r="AD136"/>
  <c r="AD135"/>
  <c r="AD134"/>
  <c r="AD133"/>
  <c r="AD132"/>
  <c r="AD131"/>
  <c r="AD130"/>
  <c r="AD129"/>
  <c r="AD128"/>
  <c r="AD127"/>
  <c r="AD126"/>
  <c r="AD125"/>
  <c r="AD124"/>
  <c r="AD123"/>
  <c r="AD122"/>
  <c r="AD121"/>
  <c r="AD120"/>
  <c r="AD119"/>
  <c r="AD118"/>
  <c r="AD117"/>
  <c r="AD116"/>
  <c r="AD115"/>
  <c r="AD114"/>
  <c r="AD113"/>
  <c r="AD112"/>
  <c r="AD111"/>
  <c r="AD110"/>
  <c r="AD109"/>
  <c r="AD108"/>
  <c r="AD107"/>
  <c r="AD106"/>
  <c r="AD105"/>
  <c r="AD104"/>
  <c r="AD103"/>
  <c r="AD102"/>
  <c r="AD101"/>
  <c r="AD100"/>
  <c r="AD99"/>
  <c r="AD98"/>
  <c r="AD97"/>
  <c r="AD96"/>
  <c r="AD95"/>
  <c r="AD94"/>
  <c r="AD93"/>
  <c r="AD92"/>
  <c r="AD91"/>
  <c r="AD90"/>
  <c r="AD89"/>
  <c r="AD88"/>
  <c r="AD87"/>
  <c r="AD86"/>
  <c r="AD85"/>
  <c r="AD84"/>
  <c r="AD83"/>
  <c r="AD82"/>
  <c r="AD81"/>
  <c r="AD80"/>
  <c r="AD79"/>
  <c r="AD78"/>
  <c r="AD77"/>
  <c r="AD76"/>
  <c r="AD75"/>
  <c r="AD74"/>
  <c r="AD73"/>
  <c r="AD72"/>
  <c r="AD71"/>
  <c r="AD70"/>
  <c r="AD69"/>
  <c r="AD68"/>
  <c r="AD67"/>
  <c r="AD66"/>
  <c r="AD65"/>
  <c r="AD64"/>
  <c r="AD63"/>
  <c r="AD62"/>
  <c r="AD61"/>
  <c r="AD60"/>
  <c r="AD59"/>
  <c r="AD58"/>
  <c r="AD57"/>
  <c r="AD56"/>
  <c r="AD55"/>
  <c r="AD54"/>
  <c r="AD53"/>
  <c r="AD52"/>
  <c r="AD51"/>
  <c r="AD50"/>
  <c r="AD49"/>
  <c r="AD48"/>
  <c r="AD47"/>
  <c r="AD46"/>
  <c r="AD45"/>
  <c r="AD44"/>
  <c r="AD43"/>
  <c r="AD42"/>
  <c r="AD41"/>
  <c r="AD40"/>
  <c r="AD39"/>
  <c r="AD38"/>
  <c r="AD37"/>
  <c r="AD36"/>
  <c r="AD35"/>
  <c r="AD34"/>
  <c r="AD33"/>
  <c r="AD32"/>
  <c r="AD31"/>
  <c r="AD30"/>
  <c r="AD29"/>
  <c r="AD28"/>
  <c r="AD27"/>
  <c r="AD26"/>
  <c r="AD25"/>
  <c r="AD24"/>
  <c r="AD23"/>
  <c r="AD22"/>
  <c r="AD21"/>
  <c r="AD20"/>
  <c r="AD19"/>
  <c r="AD18"/>
  <c r="AD17"/>
  <c r="AD16"/>
  <c r="AD15"/>
  <c r="AD14"/>
  <c r="AD13"/>
  <c r="AD12"/>
  <c r="AD11"/>
  <c r="AD10"/>
  <c r="AD9"/>
  <c r="AD8"/>
  <c r="AD7"/>
  <c r="AD6"/>
  <c r="AD5"/>
  <c r="AD4"/>
  <c r="AD3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6"/>
  <c r="S97"/>
  <c r="S98"/>
  <c r="S99"/>
  <c r="S100"/>
  <c r="S101"/>
  <c r="S102"/>
  <c r="S103"/>
  <c r="S104"/>
  <c r="S105"/>
  <c r="S106"/>
  <c r="S107"/>
  <c r="S108"/>
  <c r="S109"/>
  <c r="S110"/>
  <c r="S111"/>
  <c r="S112"/>
  <c r="S113"/>
  <c r="S114"/>
  <c r="S115"/>
  <c r="S116"/>
  <c r="S117"/>
  <c r="S118"/>
  <c r="S119"/>
  <c r="S120"/>
  <c r="S121"/>
  <c r="S122"/>
  <c r="S123"/>
  <c r="S124"/>
  <c r="S125"/>
  <c r="S126"/>
  <c r="S127"/>
  <c r="S128"/>
  <c r="S129"/>
  <c r="S130"/>
  <c r="S131"/>
  <c r="S132"/>
  <c r="S133"/>
  <c r="S134"/>
  <c r="S135"/>
  <c r="S136"/>
  <c r="S137"/>
  <c r="S138"/>
  <c r="S139"/>
  <c r="S140"/>
  <c r="S141"/>
  <c r="S142"/>
  <c r="S143"/>
  <c r="S144"/>
  <c r="S145"/>
  <c r="S146"/>
  <c r="S147"/>
  <c r="S148"/>
  <c r="S149"/>
  <c r="S150"/>
  <c r="S151"/>
  <c r="S152"/>
  <c r="S153"/>
  <c r="S154"/>
  <c r="S155"/>
  <c r="S156"/>
  <c r="S157"/>
  <c r="S158"/>
  <c r="S159"/>
  <c r="S160"/>
  <c r="S161"/>
  <c r="S162"/>
  <c r="S163"/>
  <c r="S164"/>
  <c r="S165"/>
  <c r="S166"/>
  <c r="S167"/>
  <c r="S168"/>
  <c r="S169"/>
  <c r="S170"/>
  <c r="S171"/>
  <c r="S172"/>
  <c r="S173"/>
  <c r="S174"/>
  <c r="S175"/>
  <c r="S176"/>
  <c r="S177"/>
  <c r="S178"/>
  <c r="S179"/>
  <c r="S180"/>
  <c r="S181"/>
  <c r="S182"/>
  <c r="S183"/>
  <c r="S184"/>
  <c r="S185"/>
  <c r="S186"/>
  <c r="S187"/>
  <c r="S188"/>
  <c r="S189"/>
  <c r="S190"/>
  <c r="S191"/>
  <c r="S192"/>
  <c r="S193"/>
  <c r="S194"/>
  <c r="S195"/>
  <c r="S196"/>
  <c r="S197"/>
  <c r="S198"/>
  <c r="S199"/>
  <c r="S200"/>
  <c r="S201"/>
  <c r="S202"/>
  <c r="S203"/>
  <c r="S204"/>
  <c r="S205"/>
  <c r="S206"/>
  <c r="S207"/>
  <c r="S208"/>
  <c r="S209"/>
  <c r="S210"/>
  <c r="S211"/>
  <c r="S212"/>
  <c r="S213"/>
  <c r="S214"/>
  <c r="S215"/>
  <c r="S216"/>
  <c r="S217"/>
  <c r="S218"/>
  <c r="S219"/>
  <c r="S220"/>
  <c r="S221"/>
  <c r="S222"/>
  <c r="S223"/>
  <c r="S224"/>
  <c r="S225"/>
  <c r="S226"/>
  <c r="S227"/>
  <c r="S228"/>
  <c r="S229"/>
  <c r="S230"/>
  <c r="S231"/>
  <c r="S232"/>
  <c r="S233"/>
  <c r="S234"/>
  <c r="S235"/>
  <c r="S236"/>
  <c r="S237"/>
  <c r="S238"/>
  <c r="S239"/>
  <c r="S240"/>
  <c r="S241"/>
  <c r="S242"/>
  <c r="S243"/>
  <c r="S244"/>
  <c r="S245"/>
  <c r="S246"/>
  <c r="S247"/>
  <c r="S248"/>
  <c r="S249"/>
  <c r="S250"/>
  <c r="S251"/>
  <c r="S252"/>
  <c r="S253"/>
  <c r="S254"/>
  <c r="S255"/>
  <c r="S256"/>
  <c r="S257"/>
  <c r="S258"/>
  <c r="S259"/>
  <c r="S260"/>
  <c r="S261"/>
  <c r="S262"/>
  <c r="S263"/>
  <c r="S264"/>
  <c r="S265"/>
  <c r="S266"/>
  <c r="S267"/>
  <c r="S268"/>
  <c r="S269"/>
  <c r="S270"/>
  <c r="S271"/>
  <c r="S272"/>
  <c r="S273"/>
  <c r="S274"/>
  <c r="S275"/>
  <c r="S276"/>
  <c r="S277"/>
  <c r="S278"/>
  <c r="S279"/>
  <c r="S280"/>
  <c r="S281"/>
  <c r="S282"/>
  <c r="S283"/>
  <c r="S284"/>
  <c r="S285"/>
  <c r="S286"/>
  <c r="S287"/>
  <c r="S288"/>
  <c r="S289"/>
  <c r="S290"/>
  <c r="S291"/>
  <c r="S292"/>
  <c r="S293"/>
  <c r="S294"/>
  <c r="S295"/>
  <c r="S296"/>
  <c r="S297"/>
  <c r="S298"/>
  <c r="S299"/>
  <c r="S300"/>
  <c r="S301"/>
  <c r="S302"/>
  <c r="S303"/>
  <c r="S304"/>
  <c r="S305"/>
  <c r="S306"/>
  <c r="S307"/>
  <c r="S308"/>
  <c r="S309"/>
  <c r="S310"/>
  <c r="S311"/>
  <c r="S312"/>
  <c r="S313"/>
  <c r="S314"/>
  <c r="S315"/>
  <c r="S316"/>
  <c r="S317"/>
  <c r="S318"/>
  <c r="S319"/>
  <c r="S320"/>
  <c r="S321"/>
  <c r="S322"/>
  <c r="S323"/>
  <c r="S324"/>
  <c r="S325"/>
  <c r="S326"/>
  <c r="S327"/>
  <c r="S328"/>
  <c r="S329"/>
  <c r="S330"/>
  <c r="S331"/>
  <c r="S332"/>
  <c r="S333"/>
  <c r="S334"/>
  <c r="S335"/>
  <c r="S336"/>
  <c r="S337"/>
  <c r="S338"/>
  <c r="S339"/>
  <c r="S340"/>
  <c r="S341"/>
  <c r="S342"/>
  <c r="S343"/>
  <c r="S344"/>
  <c r="S345"/>
  <c r="S346"/>
  <c r="S347"/>
  <c r="S348"/>
  <c r="S349"/>
  <c r="S350"/>
  <c r="S351"/>
  <c r="S352"/>
  <c r="S353"/>
  <c r="S354"/>
  <c r="S355"/>
  <c r="S356"/>
  <c r="S357"/>
  <c r="S358"/>
  <c r="S359"/>
  <c r="S360"/>
  <c r="S361"/>
  <c r="S362"/>
  <c r="S363"/>
  <c r="S364"/>
  <c r="S365"/>
  <c r="S366"/>
  <c r="S367"/>
  <c r="S368"/>
  <c r="S369"/>
  <c r="S370"/>
  <c r="S371"/>
  <c r="S372"/>
  <c r="S373"/>
  <c r="S374"/>
  <c r="S375"/>
  <c r="S376"/>
  <c r="S377"/>
  <c r="S378"/>
  <c r="S379"/>
  <c r="S380"/>
  <c r="S381"/>
  <c r="S382"/>
  <c r="S383"/>
  <c r="S384"/>
  <c r="S385"/>
  <c r="S386"/>
  <c r="S387"/>
  <c r="S388"/>
  <c r="S389"/>
  <c r="S390"/>
  <c r="S391"/>
  <c r="S392"/>
  <c r="S393"/>
  <c r="S394"/>
  <c r="S395"/>
  <c r="S396"/>
  <c r="S397"/>
  <c r="S398"/>
  <c r="S399"/>
  <c r="S400"/>
  <c r="S401"/>
  <c r="S402"/>
  <c r="S403"/>
  <c r="S404"/>
  <c r="S405"/>
  <c r="S406"/>
  <c r="S407"/>
  <c r="S408"/>
  <c r="S409"/>
  <c r="S410"/>
  <c r="S411"/>
  <c r="S412"/>
  <c r="S413"/>
  <c r="S414"/>
  <c r="S415"/>
  <c r="S416"/>
  <c r="S417"/>
  <c r="S418"/>
  <c r="S419"/>
  <c r="S420"/>
  <c r="S421"/>
  <c r="S422"/>
  <c r="S423"/>
  <c r="S424"/>
  <c r="S425"/>
  <c r="S426"/>
  <c r="S427"/>
  <c r="S428"/>
  <c r="S429"/>
  <c r="S430"/>
  <c r="S431"/>
  <c r="S432"/>
  <c r="S433"/>
  <c r="S434"/>
  <c r="S435"/>
  <c r="S436"/>
  <c r="S437"/>
  <c r="S438"/>
  <c r="S439"/>
  <c r="S440"/>
  <c r="S441"/>
  <c r="S442"/>
  <c r="S443"/>
  <c r="S444"/>
  <c r="S445"/>
  <c r="S446"/>
  <c r="S447"/>
  <c r="S448"/>
  <c r="S449"/>
  <c r="S450"/>
  <c r="S451"/>
  <c r="S452"/>
  <c r="S453"/>
  <c r="S454"/>
  <c r="S455"/>
  <c r="S456"/>
  <c r="S457"/>
  <c r="S458"/>
  <c r="S459"/>
  <c r="S460"/>
  <c r="S461"/>
  <c r="S462"/>
  <c r="S463"/>
  <c r="S464"/>
  <c r="S465"/>
  <c r="S466"/>
  <c r="S467"/>
  <c r="S468"/>
  <c r="S469"/>
  <c r="S470"/>
  <c r="S471"/>
  <c r="S472"/>
  <c r="S473"/>
  <c r="S474"/>
  <c r="S475"/>
  <c r="S476"/>
  <c r="S477"/>
  <c r="S478"/>
  <c r="S479"/>
  <c r="S480"/>
  <c r="S481"/>
  <c r="S482"/>
  <c r="S483"/>
  <c r="S484"/>
  <c r="S485"/>
  <c r="S486"/>
  <c r="S487"/>
  <c r="S488"/>
  <c r="S489"/>
  <c r="S490"/>
  <c r="S491"/>
  <c r="S492"/>
  <c r="S493"/>
  <c r="S494"/>
  <c r="S495"/>
  <c r="S496"/>
  <c r="S497"/>
  <c r="S498"/>
  <c r="S499"/>
  <c r="S500"/>
  <c r="S501"/>
  <c r="S502"/>
  <c r="S503"/>
  <c r="S504"/>
  <c r="S505"/>
  <c r="S506"/>
  <c r="S507"/>
  <c r="S508"/>
  <c r="S509"/>
  <c r="S510"/>
  <c r="S511"/>
  <c r="S512"/>
  <c r="S513"/>
  <c r="S514"/>
  <c r="S515"/>
  <c r="S516"/>
  <c r="S517"/>
  <c r="S518"/>
  <c r="S519"/>
  <c r="S520"/>
  <c r="S521"/>
  <c r="S522"/>
  <c r="S523"/>
  <c r="S524"/>
  <c r="S525"/>
  <c r="S526"/>
  <c r="S527"/>
  <c r="S528"/>
  <c r="S529"/>
  <c r="S530"/>
  <c r="S531"/>
  <c r="S532"/>
  <c r="S533"/>
  <c r="S534"/>
  <c r="S535"/>
  <c r="S536"/>
  <c r="S537"/>
  <c r="S538"/>
  <c r="S539"/>
  <c r="S540"/>
  <c r="S6"/>
  <c r="L7"/>
  <c r="M7" s="1"/>
  <c r="L8"/>
  <c r="M8" s="1"/>
  <c r="L9"/>
  <c r="M9" s="1"/>
  <c r="L10"/>
  <c r="M10" s="1"/>
  <c r="L11"/>
  <c r="L12"/>
  <c r="M12" s="1"/>
  <c r="L13"/>
  <c r="M13" s="1"/>
  <c r="L14"/>
  <c r="M14" s="1"/>
  <c r="L15"/>
  <c r="M15" s="1"/>
  <c r="L16"/>
  <c r="L17"/>
  <c r="M17" s="1"/>
  <c r="L18"/>
  <c r="M18" s="1"/>
  <c r="L19"/>
  <c r="M19" s="1"/>
  <c r="L20"/>
  <c r="M20" s="1"/>
  <c r="L21"/>
  <c r="L22"/>
  <c r="M22" s="1"/>
  <c r="L23"/>
  <c r="M23" s="1"/>
  <c r="L24"/>
  <c r="M24" s="1"/>
  <c r="L25"/>
  <c r="M25" s="1"/>
  <c r="L26"/>
  <c r="L27"/>
  <c r="M27" s="1"/>
  <c r="L28"/>
  <c r="M28" s="1"/>
  <c r="L29"/>
  <c r="M29" s="1"/>
  <c r="L30"/>
  <c r="M30" s="1"/>
  <c r="L31"/>
  <c r="L32"/>
  <c r="M32" s="1"/>
  <c r="L33"/>
  <c r="M33" s="1"/>
  <c r="L34"/>
  <c r="M34" s="1"/>
  <c r="L35"/>
  <c r="M35" s="1"/>
  <c r="L36"/>
  <c r="L37"/>
  <c r="M37" s="1"/>
  <c r="L38"/>
  <c r="M38" s="1"/>
  <c r="L39"/>
  <c r="M39" s="1"/>
  <c r="L40"/>
  <c r="M40" s="1"/>
  <c r="L41"/>
  <c r="L42"/>
  <c r="M42" s="1"/>
  <c r="L43"/>
  <c r="M43" s="1"/>
  <c r="L44"/>
  <c r="M44" s="1"/>
  <c r="L45"/>
  <c r="M45" s="1"/>
  <c r="L46"/>
  <c r="L47"/>
  <c r="M47" s="1"/>
  <c r="L48"/>
  <c r="M48" s="1"/>
  <c r="L49"/>
  <c r="M49" s="1"/>
  <c r="L50"/>
  <c r="M50" s="1"/>
  <c r="L51"/>
  <c r="L52"/>
  <c r="M52" s="1"/>
  <c r="L53"/>
  <c r="M53" s="1"/>
  <c r="L54"/>
  <c r="M54" s="1"/>
  <c r="L55"/>
  <c r="M55" s="1"/>
  <c r="L56"/>
  <c r="L57"/>
  <c r="M57" s="1"/>
  <c r="L58"/>
  <c r="M58" s="1"/>
  <c r="L59"/>
  <c r="M59" s="1"/>
  <c r="L60"/>
  <c r="M60" s="1"/>
  <c r="L61"/>
  <c r="L62"/>
  <c r="M62" s="1"/>
  <c r="L63"/>
  <c r="M63" s="1"/>
  <c r="L64"/>
  <c r="M64" s="1"/>
  <c r="L65"/>
  <c r="M65" s="1"/>
  <c r="L66"/>
  <c r="L67"/>
  <c r="M67" s="1"/>
  <c r="L68"/>
  <c r="M68" s="1"/>
  <c r="L69"/>
  <c r="M69" s="1"/>
  <c r="L70"/>
  <c r="M70" s="1"/>
  <c r="L71"/>
  <c r="L72"/>
  <c r="M72" s="1"/>
  <c r="L73"/>
  <c r="M73" s="1"/>
  <c r="L74"/>
  <c r="M74" s="1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4"/>
  <c r="L345"/>
  <c r="L346"/>
  <c r="L347"/>
  <c r="L348"/>
  <c r="L349"/>
  <c r="L350"/>
  <c r="L351"/>
  <c r="L352"/>
  <c r="L353"/>
  <c r="L354"/>
  <c r="L355"/>
  <c r="L356"/>
  <c r="L357"/>
  <c r="L358"/>
  <c r="L359"/>
  <c r="L360"/>
  <c r="L361"/>
  <c r="L362"/>
  <c r="L363"/>
  <c r="L364"/>
  <c r="L365"/>
  <c r="L366"/>
  <c r="L367"/>
  <c r="L368"/>
  <c r="L369"/>
  <c r="L370"/>
  <c r="L371"/>
  <c r="L372"/>
  <c r="L373"/>
  <c r="L374"/>
  <c r="L375"/>
  <c r="L376"/>
  <c r="L377"/>
  <c r="L378"/>
  <c r="L379"/>
  <c r="L380"/>
  <c r="L381"/>
  <c r="L382"/>
  <c r="L383"/>
  <c r="L384"/>
  <c r="L385"/>
  <c r="L386"/>
  <c r="L387"/>
  <c r="L388"/>
  <c r="L389"/>
  <c r="L390"/>
  <c r="L391"/>
  <c r="L392"/>
  <c r="L393"/>
  <c r="L394"/>
  <c r="L395"/>
  <c r="L396"/>
  <c r="L397"/>
  <c r="L398"/>
  <c r="L399"/>
  <c r="L400"/>
  <c r="L401"/>
  <c r="L402"/>
  <c r="L403"/>
  <c r="L404"/>
  <c r="L405"/>
  <c r="L406"/>
  <c r="L407"/>
  <c r="L408"/>
  <c r="L409"/>
  <c r="L410"/>
  <c r="L411"/>
  <c r="L412"/>
  <c r="L413"/>
  <c r="L414"/>
  <c r="L415"/>
  <c r="L416"/>
  <c r="L417"/>
  <c r="L418"/>
  <c r="L419"/>
  <c r="L420"/>
  <c r="L421"/>
  <c r="L422"/>
  <c r="L423"/>
  <c r="L424"/>
  <c r="L425"/>
  <c r="L426"/>
  <c r="L427"/>
  <c r="L428"/>
  <c r="L429"/>
  <c r="L430"/>
  <c r="L431"/>
  <c r="L432"/>
  <c r="L433"/>
  <c r="L434"/>
  <c r="L435"/>
  <c r="L436"/>
  <c r="L437"/>
  <c r="L438"/>
  <c r="L439"/>
  <c r="L440"/>
  <c r="L441"/>
  <c r="L442"/>
  <c r="L443"/>
  <c r="L444"/>
  <c r="L445"/>
  <c r="L446"/>
  <c r="L447"/>
  <c r="L448"/>
  <c r="L449"/>
  <c r="L450"/>
  <c r="L451"/>
  <c r="L452"/>
  <c r="L453"/>
  <c r="L454"/>
  <c r="L455"/>
  <c r="L456"/>
  <c r="L457"/>
  <c r="L458"/>
  <c r="L459"/>
  <c r="L460"/>
  <c r="L461"/>
  <c r="L462"/>
  <c r="L463"/>
  <c r="L464"/>
  <c r="L465"/>
  <c r="L466"/>
  <c r="L467"/>
  <c r="L468"/>
  <c r="L469"/>
  <c r="L470"/>
  <c r="L471"/>
  <c r="L472"/>
  <c r="L473"/>
  <c r="L474"/>
  <c r="L475"/>
  <c r="L476"/>
  <c r="L477"/>
  <c r="L478"/>
  <c r="L479"/>
  <c r="L480"/>
  <c r="L481"/>
  <c r="L482"/>
  <c r="L483"/>
  <c r="L484"/>
  <c r="L485"/>
  <c r="L486"/>
  <c r="L487"/>
  <c r="L488"/>
  <c r="L489"/>
  <c r="L490"/>
  <c r="L491"/>
  <c r="L492"/>
  <c r="L493"/>
  <c r="L494"/>
  <c r="L495"/>
  <c r="L496"/>
  <c r="L497"/>
  <c r="L498"/>
  <c r="L499"/>
  <c r="L500"/>
  <c r="L501"/>
  <c r="L502"/>
  <c r="L503"/>
  <c r="L504"/>
  <c r="L505"/>
  <c r="L506"/>
  <c r="L507"/>
  <c r="L508"/>
  <c r="L509"/>
  <c r="L510"/>
  <c r="L511"/>
  <c r="L512"/>
  <c r="L513"/>
  <c r="L514"/>
  <c r="L515"/>
  <c r="L516"/>
  <c r="L517"/>
  <c r="L518"/>
  <c r="L519"/>
  <c r="L520"/>
  <c r="L521"/>
  <c r="L522"/>
  <c r="L523"/>
  <c r="L524"/>
  <c r="L525"/>
  <c r="L526"/>
  <c r="L527"/>
  <c r="L528"/>
  <c r="L529"/>
  <c r="L530"/>
  <c r="L531"/>
  <c r="L532"/>
  <c r="L533"/>
  <c r="L534"/>
  <c r="L535"/>
  <c r="L536"/>
  <c r="L537"/>
  <c r="L538"/>
  <c r="L539"/>
  <c r="L540"/>
  <c r="L4"/>
  <c r="M4" s="1"/>
  <c r="L5"/>
  <c r="M5" s="1"/>
  <c r="L6"/>
  <c r="L3"/>
  <c r="M3" s="1"/>
  <c r="L4" i="37" l="1"/>
  <c r="M4" s="1"/>
  <c r="L5"/>
  <c r="M5" s="1"/>
  <c r="L6"/>
  <c r="M6" s="1"/>
  <c r="L7"/>
  <c r="M7" s="1"/>
  <c r="L8"/>
  <c r="M8" s="1"/>
  <c r="L9"/>
  <c r="M9" s="1"/>
  <c r="L10"/>
  <c r="M10" s="1"/>
  <c r="L11"/>
  <c r="M11" s="1"/>
  <c r="L12"/>
  <c r="M12" s="1"/>
  <c r="L13"/>
  <c r="M13" s="1"/>
  <c r="L14"/>
  <c r="M14" s="1"/>
  <c r="L15"/>
  <c r="M15" s="1"/>
  <c r="L16"/>
  <c r="M16" s="1"/>
  <c r="L17"/>
  <c r="M17" s="1"/>
  <c r="L18"/>
  <c r="M18" s="1"/>
  <c r="L19"/>
  <c r="M19" s="1"/>
  <c r="L20"/>
  <c r="M20" s="1"/>
  <c r="L21"/>
  <c r="M21" s="1"/>
  <c r="L22"/>
  <c r="M22" s="1"/>
  <c r="L23"/>
  <c r="M23" s="1"/>
  <c r="L24"/>
  <c r="M24" s="1"/>
  <c r="L25"/>
  <c r="M25" s="1"/>
  <c r="L26"/>
  <c r="M26" s="1"/>
  <c r="L27"/>
  <c r="M27" s="1"/>
  <c r="L28"/>
  <c r="M28" s="1"/>
  <c r="L29"/>
  <c r="M29" s="1"/>
  <c r="L30"/>
  <c r="M30" s="1"/>
  <c r="L31"/>
  <c r="M31" s="1"/>
  <c r="L32"/>
  <c r="M32" s="1"/>
  <c r="L33"/>
  <c r="M33" s="1"/>
  <c r="L34"/>
  <c r="M34" s="1"/>
  <c r="L35"/>
  <c r="M35" s="1"/>
  <c r="L36"/>
  <c r="M36" s="1"/>
  <c r="L37"/>
  <c r="M37" s="1"/>
  <c r="L38"/>
  <c r="M38" s="1"/>
  <c r="L39"/>
  <c r="M39" s="1"/>
  <c r="L40"/>
  <c r="M40" s="1"/>
  <c r="L41"/>
  <c r="M41" s="1"/>
  <c r="L42"/>
  <c r="M42" s="1"/>
  <c r="L43"/>
  <c r="M43" s="1"/>
  <c r="L44"/>
  <c r="M44" s="1"/>
  <c r="L45"/>
  <c r="M45" s="1"/>
  <c r="L46"/>
  <c r="M46" s="1"/>
  <c r="L47"/>
  <c r="M47" s="1"/>
  <c r="L48"/>
  <c r="M48" s="1"/>
  <c r="L49"/>
  <c r="M49" s="1"/>
  <c r="L50"/>
  <c r="M50" s="1"/>
  <c r="L51"/>
  <c r="M51" s="1"/>
  <c r="L52"/>
  <c r="M52" s="1"/>
  <c r="L53"/>
  <c r="M53" s="1"/>
  <c r="L54"/>
  <c r="M54" s="1"/>
  <c r="L55"/>
  <c r="M55" s="1"/>
  <c r="L56"/>
  <c r="M56" s="1"/>
  <c r="L57"/>
  <c r="M57" s="1"/>
  <c r="L58"/>
  <c r="M58" s="1"/>
  <c r="L59"/>
  <c r="M59" s="1"/>
  <c r="L60"/>
  <c r="M60" s="1"/>
  <c r="L61"/>
  <c r="M61" s="1"/>
  <c r="L62"/>
  <c r="M62" s="1"/>
  <c r="L63"/>
  <c r="M63" s="1"/>
  <c r="L64"/>
  <c r="M64" s="1"/>
  <c r="L65"/>
  <c r="M65" s="1"/>
  <c r="L66"/>
  <c r="M66" s="1"/>
  <c r="L67"/>
  <c r="M67" s="1"/>
  <c r="L68"/>
  <c r="M68" s="1"/>
  <c r="L69"/>
  <c r="M69" s="1"/>
  <c r="L70"/>
  <c r="M70" s="1"/>
  <c r="L71"/>
  <c r="M71" s="1"/>
  <c r="L72"/>
  <c r="M72" s="1"/>
  <c r="L73"/>
  <c r="M73" s="1"/>
  <c r="L74"/>
  <c r="M74" s="1"/>
  <c r="L75"/>
  <c r="M75" s="1"/>
  <c r="L76"/>
  <c r="M76" s="1"/>
  <c r="L77"/>
  <c r="M77" s="1"/>
  <c r="L78"/>
  <c r="M78" s="1"/>
  <c r="L79"/>
  <c r="M79" s="1"/>
  <c r="L80"/>
  <c r="M80" s="1"/>
  <c r="L81"/>
  <c r="M81" s="1"/>
  <c r="L82"/>
  <c r="M82" s="1"/>
  <c r="L83"/>
  <c r="M83" s="1"/>
  <c r="L84"/>
  <c r="M84" s="1"/>
  <c r="L85"/>
  <c r="M85" s="1"/>
  <c r="L86"/>
  <c r="M86" s="1"/>
  <c r="L87"/>
  <c r="M87" s="1"/>
  <c r="L88"/>
  <c r="M88" s="1"/>
  <c r="L89"/>
  <c r="M89" s="1"/>
  <c r="L90"/>
  <c r="M90" s="1"/>
  <c r="L91"/>
  <c r="M91" s="1"/>
  <c r="L92"/>
  <c r="M92" s="1"/>
  <c r="L93"/>
  <c r="M93" s="1"/>
  <c r="L94"/>
  <c r="M94" s="1"/>
  <c r="L95"/>
  <c r="M95" s="1"/>
  <c r="L96"/>
  <c r="M96" s="1"/>
  <c r="L97"/>
  <c r="M97" s="1"/>
  <c r="L98"/>
  <c r="M98" s="1"/>
  <c r="L99"/>
  <c r="M99" s="1"/>
  <c r="L100"/>
  <c r="M100" s="1"/>
  <c r="L101"/>
  <c r="M101" s="1"/>
  <c r="L102"/>
  <c r="M102" s="1"/>
  <c r="L103"/>
  <c r="M103" s="1"/>
  <c r="L104"/>
  <c r="M104" s="1"/>
  <c r="L105"/>
  <c r="M105" s="1"/>
  <c r="L106"/>
  <c r="M106" s="1"/>
  <c r="L107"/>
  <c r="M107" s="1"/>
  <c r="L108"/>
  <c r="M108" s="1"/>
  <c r="L109"/>
  <c r="M109" s="1"/>
  <c r="L110"/>
  <c r="M110" s="1"/>
  <c r="L111"/>
  <c r="M111" s="1"/>
  <c r="L112"/>
  <c r="M112" s="1"/>
  <c r="L113"/>
  <c r="M113" s="1"/>
  <c r="L114"/>
  <c r="M114" s="1"/>
  <c r="L115"/>
  <c r="M115" s="1"/>
  <c r="L116"/>
  <c r="M116" s="1"/>
  <c r="L117"/>
  <c r="M117" s="1"/>
  <c r="L118"/>
  <c r="M118" s="1"/>
  <c r="L119"/>
  <c r="M119" s="1"/>
  <c r="L120"/>
  <c r="M120" s="1"/>
  <c r="L121"/>
  <c r="M121" s="1"/>
  <c r="L122"/>
  <c r="M122" s="1"/>
  <c r="L123"/>
  <c r="M123" s="1"/>
  <c r="L124"/>
  <c r="M124" s="1"/>
  <c r="L125"/>
  <c r="M125" s="1"/>
  <c r="L126"/>
  <c r="M126" s="1"/>
  <c r="L127"/>
  <c r="M127" s="1"/>
  <c r="L128"/>
  <c r="M128" s="1"/>
  <c r="L129"/>
  <c r="M129" s="1"/>
  <c r="L130"/>
  <c r="M130" s="1"/>
  <c r="L132"/>
  <c r="M132" s="1"/>
  <c r="L133"/>
  <c r="M133" s="1"/>
  <c r="L134"/>
  <c r="L135"/>
  <c r="L136"/>
  <c r="L137"/>
  <c r="M137" s="1"/>
  <c r="L138"/>
  <c r="M138" s="1"/>
  <c r="L139"/>
  <c r="M139" s="1"/>
  <c r="L140"/>
  <c r="M140" s="1"/>
  <c r="L141"/>
  <c r="M141" s="1"/>
  <c r="L142"/>
  <c r="M142" s="1"/>
  <c r="L143"/>
  <c r="M143" s="1"/>
  <c r="L144"/>
  <c r="M144" s="1"/>
  <c r="L145"/>
  <c r="M145" s="1"/>
  <c r="L146"/>
  <c r="M146" s="1"/>
  <c r="L147"/>
  <c r="M147" s="1"/>
  <c r="L148"/>
  <c r="M148" s="1"/>
  <c r="L149"/>
  <c r="M149" s="1"/>
  <c r="L150"/>
  <c r="M150" s="1"/>
  <c r="L151"/>
  <c r="M151" s="1"/>
  <c r="L152"/>
  <c r="M152" s="1"/>
  <c r="L153"/>
  <c r="M153" s="1"/>
  <c r="L154"/>
  <c r="M154" s="1"/>
  <c r="L155"/>
  <c r="M155" s="1"/>
  <c r="L156"/>
  <c r="M156" s="1"/>
  <c r="L157"/>
  <c r="M157" s="1"/>
  <c r="L158"/>
  <c r="M158" s="1"/>
  <c r="L159"/>
  <c r="M159" s="1"/>
  <c r="L160"/>
  <c r="M160" s="1"/>
  <c r="L161"/>
  <c r="M161" s="1"/>
  <c r="L162"/>
  <c r="M162" s="1"/>
  <c r="L163"/>
  <c r="M163" s="1"/>
  <c r="L164"/>
  <c r="M164" s="1"/>
  <c r="L165"/>
  <c r="M165" s="1"/>
  <c r="L166"/>
  <c r="M166" s="1"/>
  <c r="L167"/>
  <c r="M167" s="1"/>
  <c r="L168"/>
  <c r="M168" s="1"/>
  <c r="L169"/>
  <c r="M169" s="1"/>
  <c r="L170"/>
  <c r="M170" s="1"/>
  <c r="L171"/>
  <c r="M171" s="1"/>
  <c r="L172"/>
  <c r="M172" s="1"/>
  <c r="L173"/>
  <c r="M173" s="1"/>
  <c r="L174"/>
  <c r="M174" s="1"/>
  <c r="L175"/>
  <c r="M175" s="1"/>
  <c r="L176"/>
  <c r="L3"/>
  <c r="M3" s="1"/>
  <c r="L4" i="36"/>
  <c r="M4" s="1"/>
  <c r="L5"/>
  <c r="M5" s="1"/>
  <c r="L6"/>
  <c r="M6" s="1"/>
  <c r="L7"/>
  <c r="M7" s="1"/>
  <c r="L8"/>
  <c r="M8" s="1"/>
  <c r="L9"/>
  <c r="M9" s="1"/>
  <c r="L10"/>
  <c r="M10" s="1"/>
  <c r="L11"/>
  <c r="M11" s="1"/>
  <c r="L12"/>
  <c r="M12" s="1"/>
  <c r="L13"/>
  <c r="M13" s="1"/>
  <c r="L14"/>
  <c r="M14" s="1"/>
  <c r="L15"/>
  <c r="M15" s="1"/>
  <c r="L16"/>
  <c r="M16" s="1"/>
  <c r="L17"/>
  <c r="M17" s="1"/>
  <c r="L18"/>
  <c r="M18" s="1"/>
  <c r="L19"/>
  <c r="M19" s="1"/>
  <c r="L20"/>
  <c r="M20" s="1"/>
  <c r="L21"/>
  <c r="M21" s="1"/>
  <c r="L22"/>
  <c r="M22" s="1"/>
  <c r="L23"/>
  <c r="M23" s="1"/>
  <c r="L24"/>
  <c r="M24" s="1"/>
  <c r="L25"/>
  <c r="M25" s="1"/>
  <c r="L26"/>
  <c r="M26" s="1"/>
  <c r="L27"/>
  <c r="M27" s="1"/>
  <c r="L28"/>
  <c r="M28" s="1"/>
  <c r="L29"/>
  <c r="M29" s="1"/>
  <c r="L30"/>
  <c r="M30" s="1"/>
  <c r="L31"/>
  <c r="M31" s="1"/>
  <c r="L32"/>
  <c r="M32" s="1"/>
  <c r="L33"/>
  <c r="M33" s="1"/>
  <c r="L34"/>
  <c r="M34" s="1"/>
  <c r="L35"/>
  <c r="M35" s="1"/>
  <c r="L36"/>
  <c r="M36" s="1"/>
  <c r="L37"/>
  <c r="M37" s="1"/>
  <c r="L38"/>
  <c r="M38" s="1"/>
  <c r="L39"/>
  <c r="M39" s="1"/>
  <c r="L40"/>
  <c r="M40" s="1"/>
  <c r="L41"/>
  <c r="M41" s="1"/>
  <c r="L42"/>
  <c r="M42" s="1"/>
  <c r="L43"/>
  <c r="M43" s="1"/>
  <c r="L44"/>
  <c r="M44" s="1"/>
  <c r="L45"/>
  <c r="M45" s="1"/>
  <c r="L46"/>
  <c r="M46" s="1"/>
  <c r="L47"/>
  <c r="M47" s="1"/>
  <c r="L48"/>
  <c r="M48" s="1"/>
  <c r="L49"/>
  <c r="M49" s="1"/>
  <c r="L50"/>
  <c r="M50" s="1"/>
  <c r="L51"/>
  <c r="M51" s="1"/>
  <c r="L52"/>
  <c r="M52" s="1"/>
  <c r="L53"/>
  <c r="M53" s="1"/>
  <c r="L54"/>
  <c r="M54" s="1"/>
  <c r="L55"/>
  <c r="M55" s="1"/>
  <c r="L56"/>
  <c r="M56" s="1"/>
  <c r="L57"/>
  <c r="M57" s="1"/>
  <c r="L58"/>
  <c r="M58" s="1"/>
  <c r="L59"/>
  <c r="M59" s="1"/>
  <c r="L60"/>
  <c r="M60" s="1"/>
  <c r="L61"/>
  <c r="M61" s="1"/>
  <c r="L62"/>
  <c r="M62" s="1"/>
  <c r="L63"/>
  <c r="M63" s="1"/>
  <c r="L64"/>
  <c r="M64" s="1"/>
  <c r="L65"/>
  <c r="M65" s="1"/>
  <c r="L66"/>
  <c r="M66" s="1"/>
  <c r="L67"/>
  <c r="M67" s="1"/>
  <c r="L68"/>
  <c r="M68" s="1"/>
  <c r="L69"/>
  <c r="M69" s="1"/>
  <c r="L70"/>
  <c r="M70" s="1"/>
  <c r="L71"/>
  <c r="M71" s="1"/>
  <c r="L72"/>
  <c r="M72" s="1"/>
  <c r="L73"/>
  <c r="M73" s="1"/>
  <c r="L74"/>
  <c r="M74" s="1"/>
  <c r="L75"/>
  <c r="M75" s="1"/>
  <c r="L76"/>
  <c r="M76" s="1"/>
  <c r="L77"/>
  <c r="M77" s="1"/>
  <c r="L78"/>
  <c r="M78" s="1"/>
  <c r="L79"/>
  <c r="M79" s="1"/>
  <c r="L80"/>
  <c r="M80" s="1"/>
  <c r="L81"/>
  <c r="M81" s="1"/>
  <c r="L82"/>
  <c r="M82" s="1"/>
  <c r="L83"/>
  <c r="M83" s="1"/>
  <c r="L84"/>
  <c r="L85"/>
  <c r="M85" s="1"/>
  <c r="L86"/>
  <c r="M86" s="1"/>
  <c r="L87"/>
  <c r="M87" s="1"/>
  <c r="L88"/>
  <c r="M88" s="1"/>
  <c r="L89"/>
  <c r="M89" s="1"/>
  <c r="L90"/>
  <c r="M90" s="1"/>
  <c r="L91"/>
  <c r="M91" s="1"/>
  <c r="L92"/>
  <c r="M92" s="1"/>
  <c r="L93"/>
  <c r="M93" s="1"/>
  <c r="L94"/>
  <c r="M94" s="1"/>
  <c r="L95"/>
  <c r="M95" s="1"/>
  <c r="L96"/>
  <c r="L97"/>
  <c r="M97" s="1"/>
  <c r="L98"/>
  <c r="M98" s="1"/>
  <c r="L99"/>
  <c r="M99" s="1"/>
  <c r="L100"/>
  <c r="M100" s="1"/>
  <c r="L101"/>
  <c r="M101" s="1"/>
  <c r="L102"/>
  <c r="M102" s="1"/>
  <c r="L103"/>
  <c r="M103" s="1"/>
  <c r="L104"/>
  <c r="M104" s="1"/>
  <c r="L105"/>
  <c r="M105" s="1"/>
  <c r="L106"/>
  <c r="M106" s="1"/>
  <c r="L107"/>
  <c r="M107" s="1"/>
  <c r="L108"/>
  <c r="M108" s="1"/>
  <c r="L109"/>
  <c r="M109" s="1"/>
  <c r="L110"/>
  <c r="M110" s="1"/>
  <c r="L111"/>
  <c r="M111" s="1"/>
  <c r="L112"/>
  <c r="M112" s="1"/>
  <c r="L113"/>
  <c r="M113" s="1"/>
  <c r="L114"/>
  <c r="M114" s="1"/>
  <c r="L115"/>
  <c r="M115" s="1"/>
  <c r="L116"/>
  <c r="M116" s="1"/>
  <c r="L117"/>
  <c r="L118"/>
  <c r="M118" s="1"/>
  <c r="L119"/>
  <c r="M119" s="1"/>
  <c r="L120"/>
  <c r="L121"/>
  <c r="L122"/>
  <c r="M122" s="1"/>
  <c r="L123"/>
  <c r="M123" s="1"/>
  <c r="L124"/>
  <c r="M124" s="1"/>
  <c r="L125"/>
  <c r="M125" s="1"/>
  <c r="L126"/>
  <c r="M126" s="1"/>
  <c r="L127"/>
  <c r="M127" s="1"/>
  <c r="L128"/>
  <c r="M128" s="1"/>
  <c r="L129"/>
  <c r="M129" s="1"/>
  <c r="L130"/>
  <c r="M130" s="1"/>
  <c r="L131"/>
  <c r="M131" s="1"/>
  <c r="L132"/>
  <c r="M132" s="1"/>
  <c r="L133"/>
  <c r="M133" s="1"/>
  <c r="L134"/>
  <c r="M134" s="1"/>
  <c r="L135"/>
  <c r="M135" s="1"/>
  <c r="L136"/>
  <c r="M136" s="1"/>
  <c r="L137"/>
  <c r="M137" s="1"/>
  <c r="L138"/>
  <c r="M138" s="1"/>
  <c r="L139"/>
  <c r="M139" s="1"/>
  <c r="L140"/>
  <c r="M140" s="1"/>
  <c r="L141"/>
  <c r="M141" s="1"/>
  <c r="L142"/>
  <c r="M142" s="1"/>
  <c r="L143"/>
  <c r="M143" s="1"/>
  <c r="L144"/>
  <c r="M144" s="1"/>
  <c r="L145"/>
  <c r="M145" s="1"/>
  <c r="L146"/>
  <c r="M146" s="1"/>
  <c r="L147"/>
  <c r="M147" s="1"/>
  <c r="L148"/>
  <c r="M148" s="1"/>
  <c r="L149"/>
  <c r="M149" s="1"/>
  <c r="L150"/>
  <c r="M150" s="1"/>
  <c r="L151"/>
  <c r="M151" s="1"/>
  <c r="L152"/>
  <c r="M152" s="1"/>
  <c r="L153"/>
  <c r="M153" s="1"/>
  <c r="L154"/>
  <c r="M154" s="1"/>
  <c r="L155"/>
  <c r="M155" s="1"/>
  <c r="L156"/>
  <c r="M156" s="1"/>
  <c r="L157"/>
  <c r="M157" s="1"/>
  <c r="L158"/>
  <c r="M158" s="1"/>
  <c r="L159"/>
  <c r="M159" s="1"/>
  <c r="L160"/>
  <c r="M160" s="1"/>
  <c r="L161"/>
  <c r="L3"/>
  <c r="M3" s="1"/>
  <c r="K200" i="28"/>
  <c r="H200"/>
  <c r="K101" i="29"/>
  <c r="H101"/>
  <c r="K199" i="28"/>
  <c r="K100" i="29"/>
  <c r="H100"/>
  <c r="H199" i="28"/>
  <c r="K99" i="29"/>
  <c r="K198" i="28"/>
  <c r="K197"/>
  <c r="H99" i="29"/>
  <c r="H198" i="28"/>
  <c r="K98" i="29"/>
  <c r="H98"/>
  <c r="H197" i="28"/>
  <c r="K97" i="29"/>
  <c r="K196" i="28"/>
  <c r="H97" i="29"/>
  <c r="H196" i="28"/>
  <c r="K96" i="29"/>
  <c r="H96"/>
  <c r="K195" i="28"/>
  <c r="H195"/>
  <c r="K95" i="29"/>
  <c r="K194" i="28"/>
  <c r="H95" i="29"/>
  <c r="H194" i="28"/>
  <c r="K94" i="29"/>
  <c r="K193" i="28"/>
  <c r="H94" i="29"/>
  <c r="H193" i="28"/>
  <c r="K93" i="29"/>
  <c r="K192" i="28"/>
  <c r="H93" i="29"/>
  <c r="H192" i="28"/>
  <c r="H92" i="29"/>
  <c r="H191" i="28"/>
  <c r="K92" i="29"/>
  <c r="K191" i="28"/>
  <c r="H91" i="29" l="1"/>
  <c r="H190" i="28"/>
  <c r="K190"/>
  <c r="K91" i="29"/>
  <c r="H90"/>
  <c r="H189" i="28"/>
  <c r="K90" i="29"/>
  <c r="K189" i="28"/>
  <c r="H188"/>
  <c r="H89" i="29"/>
  <c r="H88"/>
  <c r="H187" i="28"/>
  <c r="K89" i="29"/>
  <c r="K88"/>
  <c r="K188" i="28"/>
  <c r="K187"/>
  <c r="K87" i="29"/>
  <c r="K186" i="28"/>
  <c r="K86" i="29"/>
  <c r="K185" i="28"/>
  <c r="H87" i="29"/>
  <c r="H186" i="28"/>
  <c r="H86" i="29"/>
  <c r="H185" i="28"/>
  <c r="K85" i="29"/>
  <c r="H85"/>
  <c r="K184" i="28"/>
  <c r="H184"/>
  <c r="H183"/>
  <c r="K183"/>
  <c r="K84" i="29"/>
  <c r="H84"/>
  <c r="K182" i="28"/>
  <c r="K83" i="29"/>
  <c r="H83"/>
  <c r="H182" i="28"/>
  <c r="K82" i="29"/>
  <c r="H82"/>
  <c r="K181" i="28"/>
  <c r="H181"/>
  <c r="K81" i="29"/>
  <c r="K180" i="28"/>
  <c r="H81" i="29"/>
  <c r="H79"/>
  <c r="H80"/>
  <c r="H180" i="28"/>
  <c r="K80" i="29"/>
  <c r="K179" i="28"/>
  <c r="H179"/>
  <c r="K79" i="29"/>
  <c r="K178" i="28"/>
  <c r="H78" i="29"/>
  <c r="H77"/>
  <c r="H76"/>
  <c r="H178" i="28"/>
  <c r="K78" i="29"/>
  <c r="K77"/>
  <c r="K76"/>
  <c r="K75"/>
  <c r="K177" i="28"/>
  <c r="H75" i="29"/>
  <c r="H177" i="28"/>
  <c r="K174"/>
  <c r="H174"/>
  <c r="K173" l="1"/>
  <c r="H173" l="1"/>
  <c r="K73" i="29" l="1"/>
  <c r="H73"/>
  <c r="K172" i="28"/>
  <c r="H172"/>
  <c r="K171"/>
  <c r="H171"/>
  <c r="K170"/>
  <c r="H170"/>
  <c r="K169"/>
  <c r="H169"/>
  <c r="K168"/>
  <c r="H168"/>
  <c r="K167"/>
  <c r="H167"/>
  <c r="K166" l="1"/>
  <c r="H166"/>
  <c r="H72" i="29"/>
  <c r="H165" i="28"/>
  <c r="H175" i="37"/>
  <c r="I175" s="1"/>
  <c r="H174"/>
  <c r="I174" s="1"/>
  <c r="H160" i="36"/>
  <c r="I160" s="1"/>
  <c r="H159"/>
  <c r="I159" s="1"/>
  <c r="K163" i="28"/>
  <c r="H163"/>
  <c r="K162"/>
  <c r="H162"/>
  <c r="H173" i="37"/>
  <c r="I173" s="1"/>
  <c r="H158" i="36"/>
  <c r="I158" s="1"/>
  <c r="K161" i="28"/>
  <c r="H161"/>
  <c r="H172" i="37" l="1"/>
  <c r="I172" s="1"/>
  <c r="H157" i="36"/>
  <c r="I157" s="1"/>
  <c r="H160" i="28"/>
  <c r="K160"/>
  <c r="H156" i="36"/>
  <c r="I156" s="1"/>
  <c r="H171" i="37"/>
  <c r="I171" s="1"/>
  <c r="K159" i="28"/>
  <c r="H159"/>
  <c r="P533" i="43" l="1"/>
  <c r="H155" i="36"/>
  <c r="I155" s="1"/>
  <c r="H170" i="37"/>
  <c r="I170" s="1"/>
  <c r="K158" i="28"/>
  <c r="H158"/>
  <c r="P528" i="43"/>
  <c r="H169" i="37"/>
  <c r="I169" s="1"/>
  <c r="H154" i="36"/>
  <c r="I154" s="1"/>
  <c r="K157" i="28"/>
  <c r="H157"/>
  <c r="H153" i="36"/>
  <c r="I153" s="1"/>
  <c r="K156" i="28"/>
  <c r="P524" i="43"/>
  <c r="H168" i="37"/>
  <c r="I168" s="1"/>
  <c r="H156" i="28"/>
  <c r="K71" i="29"/>
  <c r="K155" i="28"/>
  <c r="H71" i="29"/>
  <c r="P518" i="43"/>
  <c r="H152" i="36"/>
  <c r="I152" s="1"/>
  <c r="H167" i="37"/>
  <c r="I167" s="1"/>
  <c r="H155" i="28"/>
  <c r="H151" i="36" l="1"/>
  <c r="I151" s="1"/>
  <c r="H166" i="37"/>
  <c r="I166" s="1"/>
  <c r="K154" i="28"/>
  <c r="H154"/>
  <c r="P513" i="43"/>
  <c r="K153" i="28"/>
  <c r="H150" i="36"/>
  <c r="I150" s="1"/>
  <c r="H165" i="37"/>
  <c r="I165" s="1"/>
  <c r="H153" i="28"/>
  <c r="P508" i="43" l="1"/>
  <c r="K152" i="28"/>
  <c r="H149" i="36"/>
  <c r="I149" s="1"/>
  <c r="H164" i="37"/>
  <c r="I164" s="1"/>
  <c r="H152" i="28"/>
  <c r="P503" i="43"/>
  <c r="K151" i="28"/>
  <c r="P498" i="43"/>
  <c r="H148" i="36"/>
  <c r="I148" s="1"/>
  <c r="H163" i="37"/>
  <c r="I163" s="1"/>
  <c r="H151" i="28"/>
  <c r="P493" i="43"/>
  <c r="H147" i="36"/>
  <c r="I147" s="1"/>
  <c r="H162" i="37"/>
  <c r="I162" s="1"/>
  <c r="H150" i="28"/>
  <c r="K150"/>
  <c r="K149"/>
  <c r="H161" i="37"/>
  <c r="I161" s="1"/>
  <c r="H146" i="36"/>
  <c r="I146" s="1"/>
  <c r="P488" i="43"/>
  <c r="H149" i="28"/>
  <c r="K70" i="29"/>
  <c r="K148" i="28"/>
  <c r="H145" i="36"/>
  <c r="I145" s="1"/>
  <c r="H160" i="37"/>
  <c r="I160" s="1"/>
  <c r="H70" i="29"/>
  <c r="H148" i="28"/>
  <c r="P483" i="43" l="1"/>
  <c r="H144" i="36"/>
  <c r="I144" s="1"/>
  <c r="H147" i="28"/>
  <c r="H367" i="43"/>
  <c r="I367" s="1"/>
  <c r="H365"/>
  <c r="I365" s="1"/>
  <c r="H364"/>
  <c r="I364" s="1"/>
  <c r="H363"/>
  <c r="I363" s="1"/>
  <c r="H362"/>
  <c r="I362" s="1"/>
  <c r="K147" i="28"/>
  <c r="P478" i="43"/>
  <c r="H159" i="37"/>
  <c r="I159" s="1"/>
  <c r="K146" i="28"/>
  <c r="P473" i="43"/>
  <c r="H143" i="36"/>
  <c r="I143" s="1"/>
  <c r="H158" i="37"/>
  <c r="I158" s="1"/>
  <c r="H146" i="28"/>
  <c r="K145" l="1"/>
  <c r="P468" i="43"/>
  <c r="H142" i="36"/>
  <c r="I142" s="1"/>
  <c r="H157" i="37"/>
  <c r="I157" s="1"/>
  <c r="H145" i="28"/>
  <c r="K144"/>
  <c r="P463" i="43"/>
  <c r="H156" i="37"/>
  <c r="I156" s="1"/>
  <c r="H141" i="36"/>
  <c r="I141" s="1"/>
  <c r="H144" i="28"/>
  <c r="P458" i="43"/>
  <c r="P453"/>
  <c r="H140" i="36"/>
  <c r="I140" s="1"/>
  <c r="H155" i="37"/>
  <c r="I155" s="1"/>
  <c r="K143" i="28"/>
  <c r="H143"/>
  <c r="K142" l="1"/>
  <c r="H154" i="37"/>
  <c r="I154" s="1"/>
  <c r="H139" i="36"/>
  <c r="I139" s="1"/>
  <c r="H142" i="28"/>
  <c r="K69" i="29"/>
  <c r="K141" i="28"/>
  <c r="H69" i="29"/>
  <c r="P448" i="43"/>
  <c r="H138" i="36"/>
  <c r="I138" s="1"/>
  <c r="H153" i="37"/>
  <c r="I153" s="1"/>
  <c r="H141" i="28"/>
  <c r="K140"/>
  <c r="H140"/>
  <c r="H137" i="36"/>
  <c r="I137" s="1"/>
  <c r="H152" i="37"/>
  <c r="I152" s="1"/>
  <c r="P443" i="43"/>
  <c r="W443"/>
  <c r="K139" i="28"/>
  <c r="P442" i="43"/>
  <c r="H136" i="36"/>
  <c r="I136" s="1"/>
  <c r="H151" i="37"/>
  <c r="I151" s="1"/>
  <c r="H139" i="28"/>
  <c r="H150" i="37"/>
  <c r="I150" s="1"/>
  <c r="P437" i="43"/>
  <c r="H135" i="36"/>
  <c r="I135" s="1"/>
  <c r="H149" i="37"/>
  <c r="I149" s="1"/>
  <c r="H134" i="36"/>
  <c r="I134" s="1"/>
  <c r="P432" i="43"/>
  <c r="H148" i="37"/>
  <c r="I148" s="1"/>
  <c r="H133" i="36"/>
  <c r="I133" s="1"/>
  <c r="P427" i="43"/>
  <c r="H147" i="37"/>
  <c r="I147" s="1"/>
  <c r="H132" i="36"/>
  <c r="I132" s="1"/>
  <c r="P422" i="43"/>
  <c r="H146" i="37"/>
  <c r="I146" s="1"/>
  <c r="H131" i="36"/>
  <c r="I131" s="1"/>
  <c r="P417" i="43"/>
  <c r="P412"/>
  <c r="H145" i="37"/>
  <c r="I145" s="1"/>
  <c r="H130" i="36"/>
  <c r="I130" s="1"/>
  <c r="P407" i="43"/>
  <c r="H144" i="37"/>
  <c r="I144" s="1"/>
  <c r="H129" i="36"/>
  <c r="I129" s="1"/>
  <c r="H138" i="28"/>
  <c r="K137"/>
  <c r="H128" i="36"/>
  <c r="I128" s="1"/>
  <c r="H143" i="37"/>
  <c r="I143" s="1"/>
  <c r="H137" i="28"/>
  <c r="P402" i="43"/>
  <c r="P397"/>
  <c r="H142" i="37"/>
  <c r="I142" s="1"/>
  <c r="H127" i="36"/>
  <c r="I127" s="1"/>
  <c r="K136" i="28"/>
  <c r="H136"/>
  <c r="P392" i="43" l="1"/>
  <c r="H141" i="37"/>
  <c r="I141" s="1"/>
  <c r="H126" i="36"/>
  <c r="I126" s="1"/>
  <c r="K135" i="28"/>
  <c r="H135"/>
  <c r="H125" i="36"/>
  <c r="I125" s="1"/>
  <c r="H140" i="37"/>
  <c r="I140" s="1"/>
  <c r="H134" i="28"/>
  <c r="K134"/>
  <c r="P377" i="43"/>
  <c r="K133" i="28" l="1"/>
  <c r="P387" i="43"/>
  <c r="H124" i="36"/>
  <c r="I124" s="1"/>
  <c r="H139" i="37"/>
  <c r="I139" s="1"/>
  <c r="H133" i="28"/>
  <c r="K68" i="29"/>
  <c r="K132" i="28"/>
  <c r="H68" i="29"/>
  <c r="H123" i="36"/>
  <c r="I123" s="1"/>
  <c r="H138" i="37"/>
  <c r="I138" s="1"/>
  <c r="H132" i="28"/>
  <c r="P382" i="43"/>
  <c r="K131" i="28"/>
  <c r="H122" i="36"/>
  <c r="I122" s="1"/>
  <c r="H137" i="37"/>
  <c r="I137" s="1"/>
  <c r="P372" i="43"/>
  <c r="H131" i="28"/>
  <c r="K130" l="1"/>
  <c r="H121" i="36"/>
  <c r="I121" s="1"/>
  <c r="H136" i="37"/>
  <c r="I136" s="1"/>
  <c r="P366" i="43"/>
  <c r="H135" i="37"/>
  <c r="I135" s="1"/>
  <c r="H120" i="36"/>
  <c r="I120" s="1"/>
  <c r="H130" i="28"/>
  <c r="H134" i="37"/>
  <c r="I134" s="1"/>
  <c r="K129" i="28" l="1"/>
  <c r="H119" i="36"/>
  <c r="I119" s="1"/>
  <c r="H133" i="37"/>
  <c r="I133" s="1"/>
  <c r="H129" i="28"/>
  <c r="P361" i="43"/>
  <c r="K128" i="28"/>
  <c r="P356" i="43"/>
  <c r="H117" i="36"/>
  <c r="I117" s="1"/>
  <c r="H118"/>
  <c r="I118" s="1"/>
  <c r="H131" i="37"/>
  <c r="I131" s="1"/>
  <c r="H132"/>
  <c r="I132" s="1"/>
  <c r="H128" i="28"/>
  <c r="H116" i="36"/>
  <c r="I116" s="1"/>
  <c r="H130" i="37"/>
  <c r="I130" s="1"/>
  <c r="K127" i="28"/>
  <c r="H127"/>
  <c r="P351" i="43"/>
  <c r="K126" i="28"/>
  <c r="P346" i="43"/>
  <c r="H129" i="37"/>
  <c r="I129" s="1"/>
  <c r="H115" i="36"/>
  <c r="I115" s="1"/>
  <c r="H126" i="28"/>
  <c r="K67" i="29"/>
  <c r="K125" i="28"/>
  <c r="P341" i="43"/>
  <c r="H114" i="36"/>
  <c r="I114" s="1"/>
  <c r="H128" i="37"/>
  <c r="I128" s="1"/>
  <c r="H67" i="29"/>
  <c r="H125" i="28"/>
  <c r="K124"/>
  <c r="H113" i="36"/>
  <c r="I113" s="1"/>
  <c r="H127" i="37"/>
  <c r="I127" s="1"/>
  <c r="H124" i="28"/>
  <c r="P336" i="43"/>
  <c r="K123" i="28"/>
  <c r="H123"/>
  <c r="H126" i="37"/>
  <c r="I126" s="1"/>
  <c r="H112" i="36"/>
  <c r="I112" s="1"/>
  <c r="P331" i="43"/>
  <c r="H111" i="36"/>
  <c r="I111" s="1"/>
  <c r="H125" i="37"/>
  <c r="I125" s="1"/>
  <c r="H122" i="28"/>
  <c r="P326" i="43"/>
  <c r="K122" i="28"/>
  <c r="H110" i="36" l="1"/>
  <c r="I110" s="1"/>
  <c r="H124" i="37"/>
  <c r="I124" s="1"/>
  <c r="P321" i="43"/>
  <c r="K121" i="28"/>
  <c r="H121"/>
  <c r="H109" i="36"/>
  <c r="I109" s="1"/>
  <c r="H123" i="37"/>
  <c r="I123" s="1"/>
  <c r="P316" i="43"/>
  <c r="H120" i="28"/>
  <c r="K120"/>
  <c r="K119"/>
  <c r="P311" i="43"/>
  <c r="H108" i="36"/>
  <c r="I108" s="1"/>
  <c r="H122" i="37"/>
  <c r="I122" s="1"/>
  <c r="H119" i="28"/>
  <c r="K66" i="29"/>
  <c r="K118" i="28"/>
  <c r="H107" i="36" l="1"/>
  <c r="I107" s="1"/>
  <c r="H121" i="37"/>
  <c r="I121" s="1"/>
  <c r="H66" i="29"/>
  <c r="H118" i="28"/>
  <c r="P306" i="43"/>
  <c r="K117" i="28"/>
  <c r="H120" i="37"/>
  <c r="I120" s="1"/>
  <c r="H106" i="36"/>
  <c r="I106" s="1"/>
  <c r="H117" i="28"/>
  <c r="P301" i="43"/>
  <c r="H105" i="36"/>
  <c r="I105" s="1"/>
  <c r="H119" i="37"/>
  <c r="I119" s="1"/>
  <c r="P296" i="43"/>
  <c r="H116" i="28"/>
  <c r="K116"/>
  <c r="H104" i="36"/>
  <c r="I104" s="1"/>
  <c r="H118" i="37"/>
  <c r="I118" s="1"/>
  <c r="H115" i="28"/>
  <c r="P291" i="43"/>
  <c r="K115" i="28"/>
  <c r="H117" i="37"/>
  <c r="I117" s="1"/>
  <c r="H103" i="36"/>
  <c r="I103" s="1"/>
  <c r="K114" i="28"/>
  <c r="H114"/>
  <c r="P286" i="43"/>
  <c r="H102" i="36"/>
  <c r="I102" s="1"/>
  <c r="H116" i="37"/>
  <c r="I116" s="1"/>
  <c r="P281" i="43"/>
  <c r="K113" i="28"/>
  <c r="H113"/>
  <c r="H101" i="36"/>
  <c r="I101" s="1"/>
  <c r="H115" i="37"/>
  <c r="I115" s="1"/>
  <c r="P276" i="43"/>
  <c r="H112" i="28"/>
  <c r="K112"/>
  <c r="H114" i="37"/>
  <c r="I114" s="1"/>
  <c r="H100" i="36"/>
  <c r="I100" s="1"/>
  <c r="H65" i="29"/>
  <c r="H111" i="28"/>
  <c r="K65" i="29"/>
  <c r="K111" i="28"/>
  <c r="P271" i="43" l="1"/>
  <c r="H99" i="36"/>
  <c r="I99" s="1"/>
  <c r="H113" i="37"/>
  <c r="I113" s="1"/>
  <c r="H110" i="28"/>
  <c r="P266" i="43"/>
  <c r="K110" i="28"/>
  <c r="K109"/>
  <c r="H98" i="36"/>
  <c r="I98" s="1"/>
  <c r="H112" i="37"/>
  <c r="I112" s="1"/>
  <c r="P261" i="43"/>
  <c r="H109" i="28"/>
  <c r="H111" i="37"/>
  <c r="I111" s="1"/>
  <c r="H97" i="36"/>
  <c r="I97" s="1"/>
  <c r="H96"/>
  <c r="I96" s="1"/>
  <c r="H108" i="28"/>
  <c r="P256" i="43" l="1"/>
  <c r="K108" i="28"/>
  <c r="K107"/>
  <c r="H94" i="36"/>
  <c r="I94" s="1"/>
  <c r="H109" i="37"/>
  <c r="I109" s="1"/>
  <c r="H95" i="36"/>
  <c r="I95" s="1"/>
  <c r="H110" i="37"/>
  <c r="I110" s="1"/>
  <c r="H107" i="28"/>
  <c r="P251" i="43"/>
  <c r="H106" i="28"/>
  <c r="H108" i="37"/>
  <c r="I108" s="1"/>
  <c r="K106" i="28"/>
  <c r="P246" i="43"/>
  <c r="H93" i="36"/>
  <c r="I93" s="1"/>
  <c r="K105" i="28"/>
  <c r="P241" i="43"/>
  <c r="H107" i="37"/>
  <c r="I107" s="1"/>
  <c r="H92" i="36"/>
  <c r="I92" s="1"/>
  <c r="H105" i="28"/>
  <c r="K64" i="29"/>
  <c r="K104" i="28"/>
  <c r="P236" i="43"/>
  <c r="H91" i="36"/>
  <c r="I91" s="1"/>
  <c r="H106" i="37"/>
  <c r="I106" s="1"/>
  <c r="H64" i="29"/>
  <c r="H104" i="28"/>
  <c r="H105" i="37"/>
  <c r="I105" s="1"/>
  <c r="H90" i="36"/>
  <c r="I90" s="1"/>
  <c r="K103" i="28"/>
  <c r="P231" i="43"/>
  <c r="H103" i="28"/>
  <c r="K102"/>
  <c r="P226" i="43"/>
  <c r="H104" i="37"/>
  <c r="I104" s="1"/>
  <c r="H89" i="36"/>
  <c r="I89" s="1"/>
  <c r="H102" i="28"/>
  <c r="P221" i="43"/>
  <c r="H103" i="37"/>
  <c r="I103" s="1"/>
  <c r="H88" i="36"/>
  <c r="I88" s="1"/>
  <c r="K101" i="28"/>
  <c r="H101"/>
  <c r="H102" i="37"/>
  <c r="I102" s="1"/>
  <c r="H87" i="36"/>
  <c r="I87" s="1"/>
  <c r="K100" i="28"/>
  <c r="P216" i="43"/>
  <c r="H100" i="28"/>
  <c r="K63" i="29"/>
  <c r="K99" i="28"/>
  <c r="P211" i="43"/>
  <c r="H63" i="29"/>
  <c r="H99" i="28"/>
  <c r="H101" i="37"/>
  <c r="I101" s="1"/>
  <c r="H86" i="36"/>
  <c r="I86" s="1"/>
  <c r="P206" i="43"/>
  <c r="H100" i="37"/>
  <c r="I100" s="1"/>
  <c r="H85" i="36"/>
  <c r="I85" s="1"/>
  <c r="K98" i="28"/>
  <c r="H98"/>
  <c r="K62" i="29" l="1"/>
  <c r="H62"/>
  <c r="K97" i="28"/>
  <c r="H97"/>
  <c r="H99" i="37"/>
  <c r="I99" s="1"/>
  <c r="P201" i="43"/>
  <c r="K96" i="28" l="1"/>
  <c r="H83" i="36"/>
  <c r="I83" s="1"/>
  <c r="H98" i="37"/>
  <c r="I98" s="1"/>
  <c r="H96" i="28"/>
  <c r="P196" i="43"/>
  <c r="K95" i="28"/>
  <c r="H82" i="36"/>
  <c r="I82" s="1"/>
  <c r="H97" i="37"/>
  <c r="I97" s="1"/>
  <c r="H95" i="28"/>
  <c r="P191" i="43"/>
  <c r="H96" i="37"/>
  <c r="I96" s="1"/>
  <c r="H81" i="36"/>
  <c r="I81" s="1"/>
  <c r="H94" i="28"/>
  <c r="K94"/>
  <c r="P186" i="43" l="1"/>
  <c r="K93" i="28"/>
  <c r="H80" i="36"/>
  <c r="I80" s="1"/>
  <c r="H95" i="37"/>
  <c r="I95" s="1"/>
  <c r="H93" i="28"/>
  <c r="P181" i="43"/>
  <c r="H76" i="36"/>
  <c r="I76" s="1"/>
  <c r="H88" i="28"/>
  <c r="P176" i="43"/>
  <c r="H94" i="37"/>
  <c r="I94" s="1"/>
  <c r="H79" i="36"/>
  <c r="I79" s="1"/>
  <c r="K92" i="28"/>
  <c r="H92"/>
  <c r="K91"/>
  <c r="H91"/>
  <c r="H78" i="36"/>
  <c r="I78" s="1"/>
  <c r="H93" i="37"/>
  <c r="I93" s="1"/>
  <c r="P171" i="43"/>
  <c r="K61" i="29"/>
  <c r="K90" i="28"/>
  <c r="H77" i="36"/>
  <c r="I77" s="1"/>
  <c r="H92" i="37"/>
  <c r="I92" s="1"/>
  <c r="H61" i="29"/>
  <c r="H90" i="28"/>
  <c r="P166" i="43"/>
  <c r="K89" i="28"/>
  <c r="H91" i="37"/>
  <c r="I91" s="1"/>
  <c r="P161" i="43"/>
  <c r="H89" i="28"/>
  <c r="P156" i="43"/>
  <c r="H90" i="37"/>
  <c r="I90" s="1"/>
  <c r="H75" i="36"/>
  <c r="I75" s="1"/>
  <c r="K88" i="28"/>
  <c r="P151" i="43" l="1"/>
  <c r="H89" i="37"/>
  <c r="I89" s="1"/>
  <c r="H74" i="36"/>
  <c r="I74" s="1"/>
  <c r="K87" i="28"/>
  <c r="H87"/>
  <c r="P146" i="43"/>
  <c r="K86" i="28"/>
  <c r="H73" i="36"/>
  <c r="I73" s="1"/>
  <c r="H88" i="37"/>
  <c r="I88" s="1"/>
  <c r="H86" i="28"/>
  <c r="K85" l="1"/>
  <c r="H71" i="36"/>
  <c r="I71" s="1"/>
  <c r="H72"/>
  <c r="I72" s="1"/>
  <c r="H87" i="37"/>
  <c r="I87" s="1"/>
  <c r="H86"/>
  <c r="I86" s="1"/>
  <c r="H85" i="28"/>
  <c r="P141" i="43" l="1"/>
  <c r="K84" i="28"/>
  <c r="P136" i="43"/>
  <c r="H85" i="37"/>
  <c r="I85" s="1"/>
  <c r="H84"/>
  <c r="I84" s="1"/>
  <c r="H84" i="28"/>
  <c r="K60" i="29"/>
  <c r="K83" i="28"/>
  <c r="P131" i="43"/>
  <c r="H70" i="36"/>
  <c r="I70" s="1"/>
  <c r="H60" i="29"/>
  <c r="H83" i="28"/>
  <c r="H123" i="43"/>
  <c r="I123" s="1"/>
  <c r="H124"/>
  <c r="I124" s="1"/>
  <c r="H125"/>
  <c r="I125" s="1"/>
  <c r="H122"/>
  <c r="I122" s="1"/>
  <c r="K82" i="28"/>
  <c r="P126" i="43"/>
  <c r="H69" i="36"/>
  <c r="I69" s="1"/>
  <c r="H82" i="28"/>
  <c r="H80" i="37" l="1"/>
  <c r="I80" s="1"/>
  <c r="H81"/>
  <c r="I81" s="1"/>
  <c r="H82"/>
  <c r="I82" s="1"/>
  <c r="H83"/>
  <c r="I83" s="1"/>
  <c r="K81" i="28"/>
  <c r="H68" i="36"/>
  <c r="I68" s="1"/>
  <c r="H79" i="37"/>
  <c r="I79" s="1"/>
  <c r="H78"/>
  <c r="I78" s="1"/>
  <c r="H81" i="28"/>
  <c r="P121" i="43"/>
  <c r="H112"/>
  <c r="I112" s="1"/>
  <c r="H113"/>
  <c r="I113" s="1"/>
  <c r="H114"/>
  <c r="I114" s="1"/>
  <c r="H115"/>
  <c r="I115" s="1"/>
  <c r="P116" l="1"/>
  <c r="K80" i="28"/>
  <c r="H77" i="37"/>
  <c r="I77" s="1"/>
  <c r="H67" i="36"/>
  <c r="I67" s="1"/>
  <c r="H76" i="37"/>
  <c r="I76" s="1"/>
  <c r="H80" i="28"/>
  <c r="K79"/>
  <c r="P111" i="43"/>
  <c r="H75" i="37"/>
  <c r="I75" s="1"/>
  <c r="H66" i="36"/>
  <c r="I66" s="1"/>
  <c r="H74" i="37"/>
  <c r="I74" s="1"/>
  <c r="H79" i="28"/>
  <c r="K78" l="1"/>
  <c r="P106" i="43"/>
  <c r="H65" i="36"/>
  <c r="I65" s="1"/>
  <c r="H73" i="37"/>
  <c r="I73" s="1"/>
  <c r="H72"/>
  <c r="I72" s="1"/>
  <c r="H78" i="28"/>
  <c r="K77"/>
  <c r="P101" i="43"/>
  <c r="H68" i="37"/>
  <c r="I68" s="1"/>
  <c r="H64" i="36"/>
  <c r="I64" s="1"/>
  <c r="H63"/>
  <c r="I63" s="1"/>
  <c r="H77" i="28"/>
  <c r="K76"/>
  <c r="P96" i="43"/>
  <c r="H76" i="28"/>
  <c r="K75" l="1"/>
  <c r="P91" i="43"/>
  <c r="H62" i="36"/>
  <c r="I62" s="1"/>
  <c r="H75" i="28"/>
  <c r="K74"/>
  <c r="P86" i="43"/>
  <c r="H61" i="36"/>
  <c r="I61" s="1"/>
  <c r="H74" i="28"/>
  <c r="K73"/>
  <c r="H60" i="36"/>
  <c r="I60" s="1"/>
  <c r="P81" i="43"/>
  <c r="H61" i="37"/>
  <c r="I61" s="1"/>
  <c r="H62"/>
  <c r="I62" s="1"/>
  <c r="H63"/>
  <c r="I63" s="1"/>
  <c r="H64"/>
  <c r="I64" s="1"/>
  <c r="H65"/>
  <c r="I65" s="1"/>
  <c r="H66"/>
  <c r="I66" s="1"/>
  <c r="H67"/>
  <c r="I67" s="1"/>
  <c r="H69"/>
  <c r="I69" s="1"/>
  <c r="H70"/>
  <c r="I70" s="1"/>
  <c r="H71"/>
  <c r="I71" s="1"/>
  <c r="H73" i="28"/>
  <c r="K72"/>
  <c r="P76" i="43"/>
  <c r="H72"/>
  <c r="I72" s="1"/>
  <c r="H73"/>
  <c r="I73" s="1"/>
  <c r="H74"/>
  <c r="I74" s="1"/>
  <c r="H59" i="36"/>
  <c r="I59" s="1"/>
  <c r="H60" i="37"/>
  <c r="I60" s="1"/>
  <c r="H72" i="28"/>
  <c r="K59" i="29"/>
  <c r="K71" i="28"/>
  <c r="P71" i="43"/>
  <c r="H70"/>
  <c r="I70" s="1"/>
  <c r="H69"/>
  <c r="I69" s="1"/>
  <c r="H68"/>
  <c r="I68" s="1"/>
  <c r="H67"/>
  <c r="I67" s="1"/>
  <c r="H58" i="36"/>
  <c r="I58" s="1"/>
  <c r="H59" i="37"/>
  <c r="I59" s="1"/>
  <c r="H59" i="29"/>
  <c r="H71" i="28"/>
  <c r="K58" i="29" l="1"/>
  <c r="K70" i="28"/>
  <c r="P66" i="43"/>
  <c r="H65"/>
  <c r="I65" s="1"/>
  <c r="H64"/>
  <c r="I64" s="1"/>
  <c r="H63"/>
  <c r="I63" s="1"/>
  <c r="H62"/>
  <c r="I62" s="1"/>
  <c r="H58" i="37"/>
  <c r="I58" s="1"/>
  <c r="H57" i="36"/>
  <c r="I57" s="1"/>
  <c r="H58" i="29"/>
  <c r="H70" i="28"/>
  <c r="K57" i="29"/>
  <c r="K69" i="28"/>
  <c r="P61" i="43"/>
  <c r="H60"/>
  <c r="I60" s="1"/>
  <c r="H59"/>
  <c r="I59" s="1"/>
  <c r="H58"/>
  <c r="I58" s="1"/>
  <c r="H57"/>
  <c r="I57" s="1"/>
  <c r="H56" i="36"/>
  <c r="I56" s="1"/>
  <c r="H57" i="37"/>
  <c r="I57" s="1"/>
  <c r="H57" i="29"/>
  <c r="H69" i="28"/>
  <c r="K56" i="29"/>
  <c r="K68" i="28"/>
  <c r="P56" i="43"/>
  <c r="H55"/>
  <c r="I55" s="1"/>
  <c r="H54"/>
  <c r="I54" s="1"/>
  <c r="H53"/>
  <c r="I53" s="1"/>
  <c r="H52"/>
  <c r="I52" s="1"/>
  <c r="H55" i="36"/>
  <c r="I55" s="1"/>
  <c r="H56" i="37"/>
  <c r="I56" s="1"/>
  <c r="H56" i="29"/>
  <c r="H68" i="28"/>
  <c r="H55" i="37" l="1"/>
  <c r="I55" s="1"/>
  <c r="K55" i="29"/>
  <c r="K67" i="28"/>
  <c r="P51" i="43"/>
  <c r="H50"/>
  <c r="I50" s="1"/>
  <c r="H49"/>
  <c r="I49" s="1"/>
  <c r="H48"/>
  <c r="I48" s="1"/>
  <c r="H47"/>
  <c r="I47" s="1"/>
  <c r="H54" i="36"/>
  <c r="I54" s="1"/>
  <c r="H55" i="29"/>
  <c r="H67" i="28"/>
  <c r="K54" i="29"/>
  <c r="K66" i="28"/>
  <c r="P46" i="43"/>
  <c r="H42"/>
  <c r="I42" s="1"/>
  <c r="H43"/>
  <c r="I43" s="1"/>
  <c r="H44"/>
  <c r="I44" s="1"/>
  <c r="H45"/>
  <c r="I45" s="1"/>
  <c r="H53" i="36"/>
  <c r="I53" s="1"/>
  <c r="H54" i="37"/>
  <c r="I54" s="1"/>
  <c r="H54" i="29"/>
  <c r="H66" i="28"/>
  <c r="K53" i="29"/>
  <c r="K65" i="28"/>
  <c r="H37" i="43"/>
  <c r="I37" s="1"/>
  <c r="H38"/>
  <c r="I38" s="1"/>
  <c r="H39"/>
  <c r="I39" s="1"/>
  <c r="H40"/>
  <c r="I40" s="1"/>
  <c r="P41"/>
  <c r="H52" i="36"/>
  <c r="I52" s="1"/>
  <c r="H53" i="37"/>
  <c r="I53" s="1"/>
  <c r="H53" i="29"/>
  <c r="H65" i="28"/>
  <c r="H32" i="43" l="1"/>
  <c r="I32" s="1"/>
  <c r="H33"/>
  <c r="I33" s="1"/>
  <c r="H34"/>
  <c r="I34" s="1"/>
  <c r="H35"/>
  <c r="I35" s="1"/>
  <c r="P36"/>
  <c r="K52" i="29"/>
  <c r="K64" i="28"/>
  <c r="H51" i="36"/>
  <c r="I51" s="1"/>
  <c r="H52" i="37"/>
  <c r="I52" s="1"/>
  <c r="H52" i="29"/>
  <c r="H64" i="28"/>
  <c r="H27" i="43"/>
  <c r="I27" s="1"/>
  <c r="H28"/>
  <c r="I28" s="1"/>
  <c r="H29"/>
  <c r="I29" s="1"/>
  <c r="H30"/>
  <c r="I30" s="1"/>
  <c r="P31"/>
  <c r="H50" i="36"/>
  <c r="I50" s="1"/>
  <c r="H49"/>
  <c r="I49" s="1"/>
  <c r="K51" i="29"/>
  <c r="K63" i="28"/>
  <c r="H51" i="37" l="1"/>
  <c r="I51" s="1"/>
  <c r="H50"/>
  <c r="I50" s="1"/>
  <c r="H51" i="29"/>
  <c r="H63" i="28"/>
  <c r="W4" i="43"/>
  <c r="W5"/>
  <c r="W6"/>
  <c r="W7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W106"/>
  <c r="W107"/>
  <c r="W108"/>
  <c r="W109"/>
  <c r="W110"/>
  <c r="W111"/>
  <c r="W112"/>
  <c r="W113"/>
  <c r="W114"/>
  <c r="W115"/>
  <c r="W116"/>
  <c r="W117"/>
  <c r="W118"/>
  <c r="W119"/>
  <c r="W120"/>
  <c r="W121"/>
  <c r="W122"/>
  <c r="W123"/>
  <c r="W124"/>
  <c r="W125"/>
  <c r="W126"/>
  <c r="W127"/>
  <c r="W128"/>
  <c r="W129"/>
  <c r="W130"/>
  <c r="W131"/>
  <c r="W132"/>
  <c r="W133"/>
  <c r="W134"/>
  <c r="W135"/>
  <c r="W136"/>
  <c r="W137"/>
  <c r="W138"/>
  <c r="W139"/>
  <c r="W140"/>
  <c r="W141"/>
  <c r="W142"/>
  <c r="W143"/>
  <c r="W144"/>
  <c r="W145"/>
  <c r="W146"/>
  <c r="W147"/>
  <c r="W148"/>
  <c r="W149"/>
  <c r="W150"/>
  <c r="W151"/>
  <c r="W152"/>
  <c r="W153"/>
  <c r="W154"/>
  <c r="W155"/>
  <c r="W156"/>
  <c r="W157"/>
  <c r="W158"/>
  <c r="W159"/>
  <c r="W160"/>
  <c r="W161"/>
  <c r="W162"/>
  <c r="W163"/>
  <c r="W164"/>
  <c r="W165"/>
  <c r="W166"/>
  <c r="W167"/>
  <c r="W168"/>
  <c r="W169"/>
  <c r="W170"/>
  <c r="W171"/>
  <c r="W172"/>
  <c r="W173"/>
  <c r="W174"/>
  <c r="W175"/>
  <c r="W176"/>
  <c r="W177"/>
  <c r="W178"/>
  <c r="W179"/>
  <c r="W180"/>
  <c r="W181"/>
  <c r="W182"/>
  <c r="W183"/>
  <c r="W184"/>
  <c r="W185"/>
  <c r="W186"/>
  <c r="W187"/>
  <c r="W188"/>
  <c r="W189"/>
  <c r="W190"/>
  <c r="W191"/>
  <c r="W192"/>
  <c r="W193"/>
  <c r="W194"/>
  <c r="W195"/>
  <c r="W196"/>
  <c r="W197"/>
  <c r="W198"/>
  <c r="W199"/>
  <c r="W200"/>
  <c r="W201"/>
  <c r="W202"/>
  <c r="W203"/>
  <c r="W204"/>
  <c r="W205"/>
  <c r="W206"/>
  <c r="W207"/>
  <c r="W208"/>
  <c r="W209"/>
  <c r="W210"/>
  <c r="W211"/>
  <c r="W212"/>
  <c r="W213"/>
  <c r="W214"/>
  <c r="W215"/>
  <c r="W216"/>
  <c r="W217"/>
  <c r="W218"/>
  <c r="W219"/>
  <c r="W220"/>
  <c r="W221"/>
  <c r="W222"/>
  <c r="W223"/>
  <c r="W224"/>
  <c r="W225"/>
  <c r="W226"/>
  <c r="W227"/>
  <c r="W228"/>
  <c r="W229"/>
  <c r="W230"/>
  <c r="W231"/>
  <c r="W232"/>
  <c r="W233"/>
  <c r="W234"/>
  <c r="W235"/>
  <c r="W236"/>
  <c r="W237"/>
  <c r="W238"/>
  <c r="W239"/>
  <c r="W240"/>
  <c r="W241"/>
  <c r="W242"/>
  <c r="W243"/>
  <c r="W244"/>
  <c r="W245"/>
  <c r="W246"/>
  <c r="W247"/>
  <c r="W248"/>
  <c r="W249"/>
  <c r="W250"/>
  <c r="W251"/>
  <c r="W252"/>
  <c r="W253"/>
  <c r="W254"/>
  <c r="W255"/>
  <c r="W256"/>
  <c r="W257"/>
  <c r="W258"/>
  <c r="W259"/>
  <c r="W260"/>
  <c r="W261"/>
  <c r="W262"/>
  <c r="W263"/>
  <c r="W264"/>
  <c r="W265"/>
  <c r="W266"/>
  <c r="W267"/>
  <c r="W268"/>
  <c r="W269"/>
  <c r="W270"/>
  <c r="W271"/>
  <c r="W272"/>
  <c r="W273"/>
  <c r="W274"/>
  <c r="W275"/>
  <c r="W276"/>
  <c r="W277"/>
  <c r="W278"/>
  <c r="W279"/>
  <c r="W280"/>
  <c r="W281"/>
  <c r="W282"/>
  <c r="W283"/>
  <c r="W284"/>
  <c r="W285"/>
  <c r="W286"/>
  <c r="W287"/>
  <c r="W288"/>
  <c r="W289"/>
  <c r="W290"/>
  <c r="W291"/>
  <c r="W292"/>
  <c r="W293"/>
  <c r="W294"/>
  <c r="W295"/>
  <c r="W296"/>
  <c r="W297"/>
  <c r="W298"/>
  <c r="W299"/>
  <c r="W300"/>
  <c r="W301"/>
  <c r="W302"/>
  <c r="W303"/>
  <c r="W304"/>
  <c r="W305"/>
  <c r="W306"/>
  <c r="W307"/>
  <c r="W308"/>
  <c r="W309"/>
  <c r="W310"/>
  <c r="W311"/>
  <c r="W312"/>
  <c r="W313"/>
  <c r="W314"/>
  <c r="W315"/>
  <c r="W316"/>
  <c r="W317"/>
  <c r="W318"/>
  <c r="W319"/>
  <c r="W320"/>
  <c r="W321"/>
  <c r="W322"/>
  <c r="W323"/>
  <c r="W324"/>
  <c r="W325"/>
  <c r="W326"/>
  <c r="W327"/>
  <c r="W328"/>
  <c r="W329"/>
  <c r="W330"/>
  <c r="W331"/>
  <c r="W332"/>
  <c r="W333"/>
  <c r="W334"/>
  <c r="W335"/>
  <c r="W336"/>
  <c r="W337"/>
  <c r="W338"/>
  <c r="W339"/>
  <c r="W340"/>
  <c r="W341"/>
  <c r="W342"/>
  <c r="W343"/>
  <c r="W344"/>
  <c r="W345"/>
  <c r="W346"/>
  <c r="W347"/>
  <c r="W348"/>
  <c r="W349"/>
  <c r="W350"/>
  <c r="W351"/>
  <c r="W352"/>
  <c r="W353"/>
  <c r="W354"/>
  <c r="W355"/>
  <c r="W356"/>
  <c r="W357"/>
  <c r="W358"/>
  <c r="W359"/>
  <c r="W360"/>
  <c r="W361"/>
  <c r="W362"/>
  <c r="W363"/>
  <c r="W364"/>
  <c r="W365"/>
  <c r="W366"/>
  <c r="W367"/>
  <c r="W368"/>
  <c r="W369"/>
  <c r="W370"/>
  <c r="W371"/>
  <c r="W372"/>
  <c r="W373"/>
  <c r="W374"/>
  <c r="W375"/>
  <c r="W376"/>
  <c r="W377"/>
  <c r="W378"/>
  <c r="W379"/>
  <c r="W380"/>
  <c r="W381"/>
  <c r="W382"/>
  <c r="W383"/>
  <c r="W384"/>
  <c r="W385"/>
  <c r="W386"/>
  <c r="W387"/>
  <c r="W388"/>
  <c r="W389"/>
  <c r="W390"/>
  <c r="W391"/>
  <c r="W392"/>
  <c r="W393"/>
  <c r="W394"/>
  <c r="W395"/>
  <c r="W396"/>
  <c r="W397"/>
  <c r="W398"/>
  <c r="W399"/>
  <c r="W400"/>
  <c r="W401"/>
  <c r="W402"/>
  <c r="W403"/>
  <c r="W404"/>
  <c r="W405"/>
  <c r="W406"/>
  <c r="W407"/>
  <c r="W408"/>
  <c r="W409"/>
  <c r="W410"/>
  <c r="W411"/>
  <c r="W412"/>
  <c r="W413"/>
  <c r="W414"/>
  <c r="W415"/>
  <c r="W416"/>
  <c r="W417"/>
  <c r="W418"/>
  <c r="W419"/>
  <c r="W420"/>
  <c r="W421"/>
  <c r="W422"/>
  <c r="W423"/>
  <c r="W424"/>
  <c r="W425"/>
  <c r="W426"/>
  <c r="W427"/>
  <c r="W428"/>
  <c r="W429"/>
  <c r="W430"/>
  <c r="W431"/>
  <c r="W432"/>
  <c r="W433"/>
  <c r="W434"/>
  <c r="W435"/>
  <c r="W436"/>
  <c r="W437"/>
  <c r="W438"/>
  <c r="W439"/>
  <c r="W440"/>
  <c r="W441"/>
  <c r="W442"/>
  <c r="W444"/>
  <c r="W445"/>
  <c r="W446"/>
  <c r="W447"/>
  <c r="W448"/>
  <c r="W449"/>
  <c r="W450"/>
  <c r="W451"/>
  <c r="W452"/>
  <c r="W453"/>
  <c r="W454"/>
  <c r="W455"/>
  <c r="W456"/>
  <c r="W457"/>
  <c r="W458"/>
  <c r="W459"/>
  <c r="W460"/>
  <c r="W461"/>
  <c r="W462"/>
  <c r="W463"/>
  <c r="W464"/>
  <c r="W465"/>
  <c r="W466"/>
  <c r="W467"/>
  <c r="W468"/>
  <c r="W469"/>
  <c r="W470"/>
  <c r="W471"/>
  <c r="W472"/>
  <c r="W473"/>
  <c r="W474"/>
  <c r="W475"/>
  <c r="W476"/>
  <c r="W477"/>
  <c r="W478"/>
  <c r="W479"/>
  <c r="W480"/>
  <c r="W481"/>
  <c r="W482"/>
  <c r="W483"/>
  <c r="W484"/>
  <c r="W485"/>
  <c r="W486"/>
  <c r="W487"/>
  <c r="W488"/>
  <c r="W489"/>
  <c r="W490"/>
  <c r="W491"/>
  <c r="W492"/>
  <c r="W493"/>
  <c r="W494"/>
  <c r="W495"/>
  <c r="W496"/>
  <c r="W497"/>
  <c r="W498"/>
  <c r="W499"/>
  <c r="W500"/>
  <c r="W501"/>
  <c r="W502"/>
  <c r="W503"/>
  <c r="W504"/>
  <c r="W505"/>
  <c r="W506"/>
  <c r="W507"/>
  <c r="W508"/>
  <c r="W509"/>
  <c r="W510"/>
  <c r="W511"/>
  <c r="W512"/>
  <c r="W513"/>
  <c r="W514"/>
  <c r="W515"/>
  <c r="W516"/>
  <c r="W517"/>
  <c r="W518"/>
  <c r="W519"/>
  <c r="W520"/>
  <c r="W521"/>
  <c r="W522"/>
  <c r="W523"/>
  <c r="W524"/>
  <c r="W525"/>
  <c r="W526"/>
  <c r="W527"/>
  <c r="W528"/>
  <c r="W529"/>
  <c r="W530"/>
  <c r="W531"/>
  <c r="W532"/>
  <c r="W533"/>
  <c r="W534"/>
  <c r="W535"/>
  <c r="W536"/>
  <c r="W537"/>
  <c r="W538"/>
  <c r="W539"/>
  <c r="W540"/>
  <c r="W541"/>
  <c r="W542"/>
  <c r="W543"/>
  <c r="W544"/>
  <c r="W545"/>
  <c r="W546"/>
  <c r="W547"/>
  <c r="W548"/>
  <c r="W549"/>
  <c r="W550"/>
  <c r="W551"/>
  <c r="W552"/>
  <c r="W553"/>
  <c r="W554"/>
  <c r="W555"/>
  <c r="W556"/>
  <c r="W557"/>
  <c r="W558"/>
  <c r="W559"/>
  <c r="W560"/>
  <c r="W561"/>
  <c r="W562"/>
  <c r="W563"/>
  <c r="W564"/>
  <c r="W565"/>
  <c r="W566"/>
  <c r="W567"/>
  <c r="W568"/>
  <c r="W569"/>
  <c r="W570"/>
  <c r="W571"/>
  <c r="W572"/>
  <c r="W573"/>
  <c r="W574"/>
  <c r="W575"/>
  <c r="W576"/>
  <c r="W577"/>
  <c r="W578"/>
  <c r="W579"/>
  <c r="W580"/>
  <c r="W581"/>
  <c r="W582"/>
  <c r="W583"/>
  <c r="W584"/>
  <c r="W585"/>
  <c r="W586"/>
  <c r="W587"/>
  <c r="W588"/>
  <c r="W589"/>
  <c r="W590"/>
  <c r="W591"/>
  <c r="W592"/>
  <c r="W593"/>
  <c r="W594"/>
  <c r="W595"/>
  <c r="W596"/>
  <c r="W597"/>
  <c r="W598"/>
  <c r="W599"/>
  <c r="W600"/>
  <c r="W601"/>
  <c r="W602"/>
  <c r="W603"/>
  <c r="W604"/>
  <c r="W605"/>
  <c r="W606"/>
  <c r="W607"/>
  <c r="W608"/>
  <c r="W609"/>
  <c r="W610"/>
  <c r="W611"/>
  <c r="W612"/>
  <c r="W613"/>
  <c r="W614"/>
  <c r="W615"/>
  <c r="W616"/>
  <c r="W617"/>
  <c r="W618"/>
  <c r="W619"/>
  <c r="W620"/>
  <c r="W621"/>
  <c r="W622"/>
  <c r="W623"/>
  <c r="W624"/>
  <c r="W625"/>
  <c r="W626"/>
  <c r="W627"/>
  <c r="W628"/>
  <c r="W629"/>
  <c r="W630"/>
  <c r="W631"/>
  <c r="W632"/>
  <c r="W633"/>
  <c r="W634"/>
  <c r="W635"/>
  <c r="W636"/>
  <c r="W637"/>
  <c r="W638"/>
  <c r="W639"/>
  <c r="W640"/>
  <c r="W641"/>
  <c r="W642"/>
  <c r="W643"/>
  <c r="W644"/>
  <c r="W645"/>
  <c r="W646"/>
  <c r="W647"/>
  <c r="W648"/>
  <c r="W649"/>
  <c r="W650"/>
  <c r="W651"/>
  <c r="W652"/>
  <c r="W653"/>
  <c r="W654"/>
  <c r="W655"/>
  <c r="W656"/>
  <c r="W657"/>
  <c r="W658"/>
  <c r="W659"/>
  <c r="W660"/>
  <c r="W661"/>
  <c r="W662"/>
  <c r="W663"/>
  <c r="W664"/>
  <c r="W665"/>
  <c r="W666"/>
  <c r="W667"/>
  <c r="W668"/>
  <c r="W669"/>
  <c r="W670"/>
  <c r="W671"/>
  <c r="W672"/>
  <c r="W673"/>
  <c r="W674"/>
  <c r="W675"/>
  <c r="W676"/>
  <c r="W677"/>
  <c r="W678"/>
  <c r="W679"/>
  <c r="W680"/>
  <c r="W681"/>
  <c r="W682"/>
  <c r="W683"/>
  <c r="W684"/>
  <c r="W685"/>
  <c r="W686"/>
  <c r="W687"/>
  <c r="W688"/>
  <c r="W689"/>
  <c r="W690"/>
  <c r="W691"/>
  <c r="W692"/>
  <c r="W693"/>
  <c r="W694"/>
  <c r="W695"/>
  <c r="W696"/>
  <c r="W697"/>
  <c r="W698"/>
  <c r="W699"/>
  <c r="W700"/>
  <c r="W701"/>
  <c r="W702"/>
  <c r="W703"/>
  <c r="W704"/>
  <c r="W705"/>
  <c r="W706"/>
  <c r="W707"/>
  <c r="W708"/>
  <c r="W709"/>
  <c r="W710"/>
  <c r="W711"/>
  <c r="W712"/>
  <c r="W713"/>
  <c r="W714"/>
  <c r="W715"/>
  <c r="W716"/>
  <c r="W717"/>
  <c r="W718"/>
  <c r="W719"/>
  <c r="W720"/>
  <c r="W721"/>
  <c r="W722"/>
  <c r="W723"/>
  <c r="W724"/>
  <c r="W725"/>
  <c r="W726"/>
  <c r="W727"/>
  <c r="W728"/>
  <c r="W729"/>
  <c r="W730"/>
  <c r="W731"/>
  <c r="W732"/>
  <c r="W733"/>
  <c r="W734"/>
  <c r="W735"/>
  <c r="W736"/>
  <c r="W737"/>
  <c r="W738"/>
  <c r="W739"/>
  <c r="W740"/>
  <c r="W741"/>
  <c r="W742"/>
  <c r="W3"/>
  <c r="H3"/>
  <c r="I3" s="1"/>
  <c r="P26"/>
  <c r="H25"/>
  <c r="I25" s="1"/>
  <c r="H24"/>
  <c r="I24" s="1"/>
  <c r="H23"/>
  <c r="I23" s="1"/>
  <c r="H22"/>
  <c r="I22" s="1"/>
  <c r="P21"/>
  <c r="H20"/>
  <c r="I20" s="1"/>
  <c r="H19"/>
  <c r="I19" s="1"/>
  <c r="H18"/>
  <c r="I18" s="1"/>
  <c r="H17"/>
  <c r="I17" s="1"/>
  <c r="P16"/>
  <c r="H15"/>
  <c r="I15" s="1"/>
  <c r="H14"/>
  <c r="I14" s="1"/>
  <c r="H13"/>
  <c r="I13" s="1"/>
  <c r="H12"/>
  <c r="I12" s="1"/>
  <c r="P11"/>
  <c r="H10"/>
  <c r="I10" s="1"/>
  <c r="H9"/>
  <c r="I9" s="1"/>
  <c r="H8"/>
  <c r="I8" s="1"/>
  <c r="H7"/>
  <c r="I7" s="1"/>
  <c r="P6"/>
  <c r="H5"/>
  <c r="I5" s="1"/>
  <c r="H4"/>
  <c r="I4" s="1"/>
  <c r="H48" i="37"/>
  <c r="I48" s="1"/>
  <c r="H49"/>
  <c r="I49" s="1"/>
  <c r="K50" i="29"/>
  <c r="H50"/>
  <c r="H62" i="28"/>
  <c r="K62"/>
  <c r="H47" i="36"/>
  <c r="I47" s="1"/>
  <c r="H48"/>
  <c r="I48" s="1"/>
  <c r="K49" i="29"/>
  <c r="K61" i="28"/>
  <c r="H46" i="36"/>
  <c r="I46" s="1"/>
  <c r="H45"/>
  <c r="I45" s="1"/>
  <c r="H47" i="37"/>
  <c r="I47" s="1"/>
  <c r="H46"/>
  <c r="I46" s="1"/>
  <c r="H49" i="29"/>
  <c r="H61" i="28"/>
  <c r="K48" i="29"/>
  <c r="H48"/>
  <c r="H43" i="36"/>
  <c r="I43" s="1"/>
  <c r="H44"/>
  <c r="I44" s="1"/>
  <c r="H44" i="37"/>
  <c r="I44" s="1"/>
  <c r="H45"/>
  <c r="I45" s="1"/>
  <c r="K60" i="28"/>
  <c r="H60"/>
  <c r="K47" i="29"/>
  <c r="K59" i="28"/>
  <c r="H41" i="36"/>
  <c r="I41" s="1"/>
  <c r="H42"/>
  <c r="I42" s="1"/>
  <c r="H42" i="37"/>
  <c r="I42" s="1"/>
  <c r="H43"/>
  <c r="I43" s="1"/>
  <c r="H47" i="29"/>
  <c r="H59" i="28"/>
  <c r="K46" i="29"/>
  <c r="K58" i="28"/>
  <c r="H40" i="36"/>
  <c r="I40" s="1"/>
  <c r="H39"/>
  <c r="I39" s="1"/>
  <c r="H41" i="37"/>
  <c r="I41" s="1"/>
  <c r="H40"/>
  <c r="I40" s="1"/>
  <c r="H39"/>
  <c r="I39" s="1"/>
  <c r="H46" i="29"/>
  <c r="H58" i="28"/>
  <c r="K45" i="29"/>
  <c r="H38" i="37"/>
  <c r="I38" s="1"/>
  <c r="H38" i="36"/>
  <c r="I38" s="1"/>
  <c r="H45" i="29"/>
  <c r="K57" i="28"/>
  <c r="H57"/>
  <c r="K44" i="29"/>
  <c r="K56" i="28"/>
  <c r="H37" i="36"/>
  <c r="I37" s="1"/>
  <c r="H37" i="37"/>
  <c r="I37" s="1"/>
  <c r="H44" i="29"/>
  <c r="H56" i="28"/>
  <c r="H36" i="37"/>
  <c r="I36" s="1"/>
  <c r="H36" i="36"/>
  <c r="I36" s="1"/>
  <c r="K55" i="28"/>
  <c r="K43" i="29"/>
  <c r="H35" i="36"/>
  <c r="I35" s="1"/>
  <c r="H43" i="29"/>
  <c r="H55" i="28"/>
  <c r="H35" i="37"/>
  <c r="I35" s="1"/>
  <c r="H34"/>
  <c r="I34" s="1"/>
  <c r="H34" i="36"/>
  <c r="I34" s="1"/>
  <c r="K42" i="29"/>
  <c r="H42"/>
  <c r="K54" i="28"/>
  <c r="H54"/>
  <c r="H33" i="37"/>
  <c r="I33" s="1"/>
  <c r="H33" i="36"/>
  <c r="I33" s="1"/>
  <c r="K41" i="29"/>
  <c r="H41"/>
  <c r="K53" i="28"/>
  <c r="H53"/>
  <c r="K40" i="29"/>
  <c r="K52" i="28"/>
  <c r="H32" i="37"/>
  <c r="I32" s="1"/>
  <c r="H32" i="36"/>
  <c r="I32" s="1"/>
  <c r="H40" i="29"/>
  <c r="H52" i="28"/>
  <c r="H51"/>
  <c r="H39" i="29"/>
  <c r="H31" i="37"/>
  <c r="I31" s="1"/>
  <c r="H31" i="36"/>
  <c r="I31" s="1"/>
  <c r="K51" i="28"/>
  <c r="K39" i="29"/>
  <c r="K38"/>
  <c r="K50" i="28"/>
  <c r="H30" i="36"/>
  <c r="I30" s="1"/>
  <c r="H30" i="37"/>
  <c r="I30" s="1"/>
  <c r="H38" i="29"/>
  <c r="H50" i="28"/>
  <c r="H29" i="36"/>
  <c r="I29" s="1"/>
  <c r="H29" i="37"/>
  <c r="I29" s="1"/>
  <c r="H37" i="29"/>
  <c r="H49" i="28"/>
  <c r="K37" i="29"/>
  <c r="K49" i="28"/>
  <c r="H28" i="37"/>
  <c r="I28" s="1"/>
  <c r="H28" i="36"/>
  <c r="I28" s="1"/>
  <c r="K36" i="29"/>
  <c r="K48" i="28"/>
  <c r="H27" i="36"/>
  <c r="I27" s="1"/>
  <c r="H27" i="37"/>
  <c r="I27" s="1"/>
  <c r="H36" i="29"/>
  <c r="H48" i="28"/>
  <c r="H35" i="29"/>
  <c r="H26" i="37"/>
  <c r="I26" s="1"/>
  <c r="K35" i="29"/>
  <c r="K47" i="28"/>
  <c r="H26" i="36"/>
  <c r="I26" s="1"/>
  <c r="H47" i="28"/>
  <c r="K46"/>
  <c r="H25" i="36"/>
  <c r="I25" s="1"/>
  <c r="H46" i="28"/>
  <c r="H25" i="37"/>
  <c r="I25" s="1"/>
  <c r="K34" i="29"/>
  <c r="K45" i="28"/>
  <c r="H24" i="37"/>
  <c r="I24" s="1"/>
  <c r="H24" i="36"/>
  <c r="I24" s="1"/>
  <c r="H34" i="29"/>
  <c r="H45" i="28"/>
  <c r="H23" i="37"/>
  <c r="I23" s="1"/>
  <c r="H23" i="36"/>
  <c r="I23" s="1"/>
  <c r="K44" i="28"/>
  <c r="H44"/>
  <c r="K33" i="29"/>
  <c r="K43" i="28"/>
  <c r="H33" i="29"/>
  <c r="H43" i="28"/>
  <c r="H22" i="37"/>
  <c r="I22" s="1"/>
  <c r="H22" i="36"/>
  <c r="I22" s="1"/>
  <c r="K42" i="28"/>
  <c r="H21" i="37"/>
  <c r="I21" s="1"/>
  <c r="H21" i="36"/>
  <c r="I21" s="1"/>
  <c r="H42" i="28"/>
  <c r="K32" i="29"/>
  <c r="K41" i="28"/>
  <c r="H32" i="29"/>
  <c r="H41" i="28"/>
  <c r="H20" i="37"/>
  <c r="I20" s="1"/>
  <c r="H20" i="36"/>
  <c r="I20" s="1"/>
  <c r="H19"/>
  <c r="I19" s="1"/>
  <c r="H40" i="28"/>
  <c r="H31" i="29"/>
  <c r="K31"/>
  <c r="K40" i="28"/>
  <c r="H19" i="37"/>
  <c r="I19" s="1"/>
  <c r="H18"/>
  <c r="I18" s="1"/>
  <c r="H18" i="36"/>
  <c r="I18" s="1"/>
  <c r="H39" i="28"/>
  <c r="H29" i="29"/>
  <c r="H30"/>
  <c r="K30"/>
  <c r="K39" i="28"/>
  <c r="H17" i="37"/>
  <c r="I17" s="1"/>
  <c r="H17" i="36"/>
  <c r="I17" s="1"/>
  <c r="H38" i="28"/>
  <c r="K37"/>
  <c r="H37"/>
  <c r="K36"/>
  <c r="H36"/>
  <c r="H16" i="37"/>
  <c r="I16" s="1"/>
  <c r="H16" i="36"/>
  <c r="I16" s="1"/>
  <c r="H35" i="28"/>
  <c r="K35"/>
  <c r="H15" i="36"/>
  <c r="I15" s="1"/>
  <c r="H15" i="37"/>
  <c r="I15" s="1"/>
  <c r="H34" i="28"/>
  <c r="K33"/>
  <c r="K28" i="29"/>
  <c r="K32" i="28"/>
  <c r="H14" i="36"/>
  <c r="I14" s="1"/>
  <c r="H13"/>
  <c r="I13" s="1"/>
  <c r="H14" i="37"/>
  <c r="I14" s="1"/>
  <c r="H33" i="28"/>
  <c r="H13" i="37"/>
  <c r="I13" s="1"/>
  <c r="H28" i="29"/>
  <c r="H32" i="28"/>
  <c r="H12" i="37"/>
  <c r="I12" s="1"/>
  <c r="K31" i="28"/>
  <c r="H12" i="36"/>
  <c r="I12" s="1"/>
  <c r="H31" i="28"/>
  <c r="H11" i="37"/>
  <c r="I11" s="1"/>
  <c r="H11" i="36"/>
  <c r="I11" s="1"/>
  <c r="K30" i="28"/>
  <c r="H30"/>
  <c r="H10" i="37"/>
  <c r="I10" s="1"/>
  <c r="H10" i="36"/>
  <c r="I10" s="1"/>
  <c r="K29" i="28"/>
  <c r="H29"/>
  <c r="K28"/>
  <c r="H28"/>
  <c r="H9" i="36"/>
  <c r="I9" s="1"/>
  <c r="H9" i="37"/>
  <c r="I9" s="1"/>
  <c r="H6"/>
  <c r="I6" s="1"/>
  <c r="H7"/>
  <c r="I7" s="1"/>
  <c r="H8"/>
  <c r="I8" s="1"/>
  <c r="H8" i="36"/>
  <c r="I8" s="1"/>
  <c r="K27" i="29"/>
  <c r="H27"/>
  <c r="K27" i="28"/>
  <c r="H27"/>
  <c r="H7" i="36"/>
  <c r="I7" s="1"/>
  <c r="K26" i="29"/>
  <c r="H26"/>
  <c r="H26" i="28"/>
  <c r="K26"/>
  <c r="K25" i="29"/>
  <c r="K25" i="28"/>
  <c r="H6" i="36"/>
  <c r="I6" s="1"/>
  <c r="H25" i="29"/>
  <c r="H25" i="28"/>
  <c r="K22" i="29"/>
  <c r="K23"/>
  <c r="K24"/>
  <c r="K4" i="28"/>
  <c r="K5"/>
  <c r="K6"/>
  <c r="K7"/>
  <c r="K8"/>
  <c r="K9"/>
  <c r="K10"/>
  <c r="K11"/>
  <c r="K12"/>
  <c r="K14"/>
  <c r="K15"/>
  <c r="K16"/>
  <c r="K17"/>
  <c r="K18"/>
  <c r="K19"/>
  <c r="K20"/>
  <c r="K21"/>
  <c r="K22"/>
  <c r="K23"/>
  <c r="K24"/>
  <c r="H4" i="36"/>
  <c r="I4" s="1"/>
  <c r="H3"/>
  <c r="I3" s="1"/>
  <c r="H5"/>
  <c r="I5" s="1"/>
  <c r="H4" i="37"/>
  <c r="I4" s="1"/>
  <c r="H23" i="29"/>
  <c r="H23" i="28"/>
  <c r="H5" i="37"/>
  <c r="I5" s="1"/>
  <c r="H24" i="29"/>
  <c r="H24" i="28"/>
  <c r="H22"/>
  <c r="H22" i="29"/>
  <c r="H3" i="37"/>
  <c r="I3" s="1"/>
  <c r="H21" i="28"/>
  <c r="K21" i="29"/>
  <c r="H21"/>
  <c r="H20" i="28"/>
  <c r="K20" i="29"/>
  <c r="H20"/>
  <c r="H19" i="28"/>
  <c r="K19" i="29"/>
  <c r="H19"/>
  <c r="H18" i="28"/>
  <c r="K18" i="29"/>
  <c r="H18"/>
  <c r="H17" i="28"/>
  <c r="H16"/>
  <c r="K17" i="29"/>
  <c r="H17"/>
  <c r="K16"/>
  <c r="H16"/>
  <c r="K15"/>
  <c r="H15"/>
  <c r="H15" i="28"/>
  <c r="K14" i="29"/>
  <c r="H14"/>
  <c r="H14" i="28"/>
  <c r="H13" i="29"/>
  <c r="H13" i="28"/>
  <c r="H3"/>
  <c r="H4"/>
  <c r="H5"/>
  <c r="H6"/>
  <c r="H7"/>
  <c r="H8"/>
  <c r="H9"/>
  <c r="H10"/>
  <c r="H11"/>
  <c r="H12"/>
  <c r="K12" i="29"/>
  <c r="H12"/>
  <c r="H10"/>
  <c r="H8"/>
  <c r="K11"/>
  <c r="H11"/>
  <c r="K10"/>
  <c r="K9"/>
  <c r="H9"/>
  <c r="K8"/>
  <c r="K7"/>
  <c r="H7"/>
  <c r="K6"/>
  <c r="H6"/>
  <c r="K5"/>
  <c r="H5"/>
  <c r="K4"/>
  <c r="H4"/>
  <c r="K3"/>
  <c r="H3"/>
  <c r="K3" i="28"/>
</calcChain>
</file>

<file path=xl/sharedStrings.xml><?xml version="1.0" encoding="utf-8"?>
<sst xmlns="http://schemas.openxmlformats.org/spreadsheetml/2006/main" count="3014" uniqueCount="33">
  <si>
    <t>Date</t>
  </si>
  <si>
    <t>Time</t>
  </si>
  <si>
    <r>
      <t>Temp. (</t>
    </r>
    <r>
      <rPr>
        <sz val="9"/>
        <color indexed="8"/>
        <rFont val="Calibri"/>
        <family val="2"/>
      </rPr>
      <t>°C)</t>
    </r>
  </si>
  <si>
    <t>pH</t>
  </si>
  <si>
    <t>Zn-T</t>
  </si>
  <si>
    <t>Zn-T Average</t>
  </si>
  <si>
    <t>Zn-D</t>
  </si>
  <si>
    <t>Zn-D Average</t>
  </si>
  <si>
    <t>-</t>
  </si>
  <si>
    <r>
      <t>EC (</t>
    </r>
    <r>
      <rPr>
        <sz val="9"/>
        <color indexed="8"/>
        <rFont val="Calibri"/>
        <family val="2"/>
      </rPr>
      <t>μ</t>
    </r>
    <r>
      <rPr>
        <sz val="9"/>
        <color indexed="8"/>
        <rFont val="Calibri"/>
        <family val="2"/>
      </rPr>
      <t>S)</t>
    </r>
  </si>
  <si>
    <t>Config.</t>
  </si>
  <si>
    <t>S</t>
  </si>
  <si>
    <t>13:55 PM</t>
  </si>
  <si>
    <t>16:52 PM</t>
  </si>
  <si>
    <t>P</t>
  </si>
  <si>
    <t>Combined Mill Effluent</t>
  </si>
  <si>
    <t>Mill Effluent</t>
  </si>
  <si>
    <t>Zn-T Avg</t>
  </si>
  <si>
    <t>Zn-D Avg</t>
  </si>
  <si>
    <t>ICP</t>
  </si>
  <si>
    <t xml:space="preserve">P </t>
  </si>
  <si>
    <t>Method of Analysis</t>
  </si>
  <si>
    <t>AA</t>
  </si>
  <si>
    <t>Mehod of Analysis</t>
  </si>
  <si>
    <t>&lt;0.0</t>
  </si>
  <si>
    <t>&lt;0.1</t>
  </si>
  <si>
    <t>date</t>
  </si>
  <si>
    <t>Zn-d Combined</t>
  </si>
  <si>
    <t>Zn-T Combined</t>
  </si>
  <si>
    <t>&lt;0.01</t>
  </si>
  <si>
    <t>Zn-T DLs at half value</t>
  </si>
  <si>
    <t>Zn-D DLs at half value</t>
  </si>
  <si>
    <t/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</si>
</sst>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[$-1009]d\-mmm\-yy;@"/>
  </numFmts>
  <fonts count="6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5">
    <xf numFmtId="0" fontId="0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5" fontId="2" fillId="0" borderId="0" xfId="0" applyNumberFormat="1" applyFont="1" applyAlignment="1">
      <alignment horizontal="center" vertical="center"/>
    </xf>
    <xf numFmtId="18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66" fontId="2" fillId="0" borderId="0" xfId="0" applyNumberFormat="1" applyFont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22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18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8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8" fontId="2" fillId="0" borderId="0" xfId="0" applyNumberFormat="1" applyFont="1" applyBorder="1" applyAlignment="1">
      <alignment horizontal="center" vertical="center" wrapText="1"/>
    </xf>
    <xf numFmtId="18" fontId="2" fillId="0" borderId="3" xfId="0" applyNumberFormat="1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</cellXfs>
  <cellStyles count="35">
    <cellStyle name="Normal" xfId="0" builtinId="0"/>
    <cellStyle name="Normal 10" xfId="1"/>
    <cellStyle name="Normal 11" xfId="2"/>
    <cellStyle name="Normal 14" xfId="3"/>
    <cellStyle name="Normal 15" xfId="4"/>
    <cellStyle name="Normal 16" xfId="5"/>
    <cellStyle name="Normal 17" xfId="6"/>
    <cellStyle name="Normal 18" xfId="7"/>
    <cellStyle name="Normal 19" xfId="8"/>
    <cellStyle name="Normal 2" xfId="9"/>
    <cellStyle name="Normal 2 2" xfId="10"/>
    <cellStyle name="Normal 20" xfId="11"/>
    <cellStyle name="Normal 21" xfId="12"/>
    <cellStyle name="Normal 22" xfId="13"/>
    <cellStyle name="Normal 23" xfId="14"/>
    <cellStyle name="Normal 24" xfId="15"/>
    <cellStyle name="Normal 25" xfId="16"/>
    <cellStyle name="Normal 26" xfId="17"/>
    <cellStyle name="Normal 27" xfId="18"/>
    <cellStyle name="Normal 28" xfId="19"/>
    <cellStyle name="Normal 29" xfId="20"/>
    <cellStyle name="Normal 3" xfId="21"/>
    <cellStyle name="Normal 30" xfId="22"/>
    <cellStyle name="Normal 31" xfId="23"/>
    <cellStyle name="Normal 32" xfId="24"/>
    <cellStyle name="Normal 33" xfId="25"/>
    <cellStyle name="Normal 34" xfId="26"/>
    <cellStyle name="Normal 35" xfId="27"/>
    <cellStyle name="Normal 36" xfId="28"/>
    <cellStyle name="Normal 4" xfId="29"/>
    <cellStyle name="Normal 5" xfId="30"/>
    <cellStyle name="Normal 6" xfId="31"/>
    <cellStyle name="Normal 7" xfId="32"/>
    <cellStyle name="Normal 8" xfId="33"/>
    <cellStyle name="Normal 9" xfId="3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hartsheet" Target="chartsheets/sheet5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4.xml"/><Relationship Id="rId14" Type="http://schemas.openxmlformats.org/officeDocument/2006/relationships/calcChain" Target="calcChain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plotArea>
      <c:layout>
        <c:manualLayout>
          <c:layoutTarget val="inner"/>
          <c:xMode val="edge"/>
          <c:yMode val="edge"/>
          <c:x val="0.10285907330890565"/>
          <c:y val="7.7419549828998763E-2"/>
          <c:w val="0.80265654648956364"/>
          <c:h val="0.79354963701744763"/>
        </c:manualLayout>
      </c:layout>
      <c:scatterChart>
        <c:scatterStyle val="lineMarker"/>
        <c:ser>
          <c:idx val="0"/>
          <c:order val="0"/>
          <c:tx>
            <c:v>Zn-T</c:v>
          </c:tx>
          <c:spPr>
            <a:ln w="3175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'X5'!$A$3:$A$200</c:f>
              <c:numCache>
                <c:formatCode>dd\-mmm\-yy</c:formatCode>
                <c:ptCount val="198"/>
                <c:pt idx="0">
                  <c:v>40259</c:v>
                </c:pt>
                <c:pt idx="1">
                  <c:v>40260</c:v>
                </c:pt>
                <c:pt idx="2">
                  <c:v>40261</c:v>
                </c:pt>
                <c:pt idx="3">
                  <c:v>40262</c:v>
                </c:pt>
                <c:pt idx="4">
                  <c:v>40262</c:v>
                </c:pt>
                <c:pt idx="5">
                  <c:v>40263</c:v>
                </c:pt>
                <c:pt idx="6">
                  <c:v>40264</c:v>
                </c:pt>
                <c:pt idx="7">
                  <c:v>40265</c:v>
                </c:pt>
                <c:pt idx="8">
                  <c:v>40266</c:v>
                </c:pt>
                <c:pt idx="9">
                  <c:v>40267</c:v>
                </c:pt>
                <c:pt idx="10">
                  <c:v>40267</c:v>
                </c:pt>
                <c:pt idx="11">
                  <c:v>40268</c:v>
                </c:pt>
                <c:pt idx="12">
                  <c:v>40269</c:v>
                </c:pt>
                <c:pt idx="13">
                  <c:v>40273</c:v>
                </c:pt>
                <c:pt idx="14">
                  <c:v>40274</c:v>
                </c:pt>
                <c:pt idx="15">
                  <c:v>40275</c:v>
                </c:pt>
                <c:pt idx="16">
                  <c:v>40276</c:v>
                </c:pt>
                <c:pt idx="17">
                  <c:v>40277</c:v>
                </c:pt>
                <c:pt idx="18">
                  <c:v>40277</c:v>
                </c:pt>
                <c:pt idx="19">
                  <c:v>40278</c:v>
                </c:pt>
                <c:pt idx="20">
                  <c:v>40279</c:v>
                </c:pt>
                <c:pt idx="21">
                  <c:v>40280</c:v>
                </c:pt>
                <c:pt idx="22">
                  <c:v>40281</c:v>
                </c:pt>
                <c:pt idx="23">
                  <c:v>40282</c:v>
                </c:pt>
                <c:pt idx="24" formatCode="[$-1009]d\-mmm\-yy;@">
                  <c:v>40283</c:v>
                </c:pt>
                <c:pt idx="25">
                  <c:v>40284</c:v>
                </c:pt>
                <c:pt idx="26">
                  <c:v>40285</c:v>
                </c:pt>
                <c:pt idx="27">
                  <c:v>40286</c:v>
                </c:pt>
                <c:pt idx="28">
                  <c:v>40287</c:v>
                </c:pt>
                <c:pt idx="29">
                  <c:v>40288</c:v>
                </c:pt>
                <c:pt idx="30">
                  <c:v>40289</c:v>
                </c:pt>
                <c:pt idx="31">
                  <c:v>40290</c:v>
                </c:pt>
                <c:pt idx="32">
                  <c:v>40290</c:v>
                </c:pt>
                <c:pt idx="33">
                  <c:v>40291</c:v>
                </c:pt>
                <c:pt idx="34">
                  <c:v>40291</c:v>
                </c:pt>
                <c:pt idx="35">
                  <c:v>40291</c:v>
                </c:pt>
                <c:pt idx="36">
                  <c:v>40293</c:v>
                </c:pt>
                <c:pt idx="37">
                  <c:v>40294</c:v>
                </c:pt>
                <c:pt idx="38">
                  <c:v>40295</c:v>
                </c:pt>
                <c:pt idx="39">
                  <c:v>40296</c:v>
                </c:pt>
                <c:pt idx="40">
                  <c:v>40297</c:v>
                </c:pt>
                <c:pt idx="41">
                  <c:v>40298</c:v>
                </c:pt>
                <c:pt idx="42">
                  <c:v>40299</c:v>
                </c:pt>
                <c:pt idx="43">
                  <c:v>40300</c:v>
                </c:pt>
                <c:pt idx="44">
                  <c:v>40301</c:v>
                </c:pt>
                <c:pt idx="45">
                  <c:v>40302</c:v>
                </c:pt>
                <c:pt idx="46">
                  <c:v>40303</c:v>
                </c:pt>
                <c:pt idx="47">
                  <c:v>40304</c:v>
                </c:pt>
                <c:pt idx="48">
                  <c:v>40305</c:v>
                </c:pt>
                <c:pt idx="49">
                  <c:v>40306</c:v>
                </c:pt>
                <c:pt idx="50">
                  <c:v>40307</c:v>
                </c:pt>
                <c:pt idx="51">
                  <c:v>40308</c:v>
                </c:pt>
                <c:pt idx="52">
                  <c:v>40309</c:v>
                </c:pt>
                <c:pt idx="53">
                  <c:v>40310</c:v>
                </c:pt>
                <c:pt idx="54">
                  <c:v>40311</c:v>
                </c:pt>
                <c:pt idx="55">
                  <c:v>40312</c:v>
                </c:pt>
                <c:pt idx="56">
                  <c:v>40313</c:v>
                </c:pt>
                <c:pt idx="57">
                  <c:v>40314</c:v>
                </c:pt>
                <c:pt idx="58">
                  <c:v>40315</c:v>
                </c:pt>
                <c:pt idx="59">
                  <c:v>40316</c:v>
                </c:pt>
                <c:pt idx="60">
                  <c:v>40317</c:v>
                </c:pt>
                <c:pt idx="61">
                  <c:v>40318</c:v>
                </c:pt>
                <c:pt idx="62">
                  <c:v>40319</c:v>
                </c:pt>
                <c:pt idx="63">
                  <c:v>40320</c:v>
                </c:pt>
                <c:pt idx="64">
                  <c:v>40321</c:v>
                </c:pt>
                <c:pt idx="65">
                  <c:v>40322</c:v>
                </c:pt>
                <c:pt idx="66">
                  <c:v>40323</c:v>
                </c:pt>
                <c:pt idx="67">
                  <c:v>40324</c:v>
                </c:pt>
                <c:pt idx="68">
                  <c:v>40325</c:v>
                </c:pt>
                <c:pt idx="69">
                  <c:v>40326</c:v>
                </c:pt>
                <c:pt idx="70">
                  <c:v>40327</c:v>
                </c:pt>
                <c:pt idx="71">
                  <c:v>40328</c:v>
                </c:pt>
                <c:pt idx="72">
                  <c:v>40329</c:v>
                </c:pt>
                <c:pt idx="73">
                  <c:v>40330</c:v>
                </c:pt>
                <c:pt idx="74">
                  <c:v>40331</c:v>
                </c:pt>
                <c:pt idx="75">
                  <c:v>40332</c:v>
                </c:pt>
                <c:pt idx="76">
                  <c:v>40333</c:v>
                </c:pt>
                <c:pt idx="77">
                  <c:v>40334</c:v>
                </c:pt>
                <c:pt idx="78">
                  <c:v>40335</c:v>
                </c:pt>
                <c:pt idx="79">
                  <c:v>40336</c:v>
                </c:pt>
                <c:pt idx="80">
                  <c:v>40337</c:v>
                </c:pt>
                <c:pt idx="81">
                  <c:v>40338</c:v>
                </c:pt>
                <c:pt idx="82">
                  <c:v>40339</c:v>
                </c:pt>
                <c:pt idx="83">
                  <c:v>40340</c:v>
                </c:pt>
                <c:pt idx="84">
                  <c:v>40341</c:v>
                </c:pt>
                <c:pt idx="85">
                  <c:v>40342</c:v>
                </c:pt>
                <c:pt idx="86">
                  <c:v>40343</c:v>
                </c:pt>
                <c:pt idx="87">
                  <c:v>40344</c:v>
                </c:pt>
                <c:pt idx="88">
                  <c:v>40345</c:v>
                </c:pt>
                <c:pt idx="89">
                  <c:v>40346</c:v>
                </c:pt>
                <c:pt idx="90">
                  <c:v>40347</c:v>
                </c:pt>
                <c:pt idx="91">
                  <c:v>40348</c:v>
                </c:pt>
                <c:pt idx="92">
                  <c:v>40349</c:v>
                </c:pt>
                <c:pt idx="93">
                  <c:v>40350</c:v>
                </c:pt>
                <c:pt idx="94">
                  <c:v>40351</c:v>
                </c:pt>
                <c:pt idx="95">
                  <c:v>40352</c:v>
                </c:pt>
                <c:pt idx="96">
                  <c:v>40353</c:v>
                </c:pt>
                <c:pt idx="97">
                  <c:v>40354</c:v>
                </c:pt>
                <c:pt idx="98">
                  <c:v>40355</c:v>
                </c:pt>
                <c:pt idx="99">
                  <c:v>40356</c:v>
                </c:pt>
                <c:pt idx="100">
                  <c:v>40357</c:v>
                </c:pt>
                <c:pt idx="101">
                  <c:v>40358</c:v>
                </c:pt>
                <c:pt idx="102">
                  <c:v>40359</c:v>
                </c:pt>
                <c:pt idx="103">
                  <c:v>40360</c:v>
                </c:pt>
                <c:pt idx="104">
                  <c:v>40361</c:v>
                </c:pt>
                <c:pt idx="105">
                  <c:v>40362</c:v>
                </c:pt>
                <c:pt idx="106">
                  <c:v>40363</c:v>
                </c:pt>
                <c:pt idx="107">
                  <c:v>40364</c:v>
                </c:pt>
                <c:pt idx="108">
                  <c:v>40365</c:v>
                </c:pt>
                <c:pt idx="109">
                  <c:v>40366</c:v>
                </c:pt>
                <c:pt idx="110">
                  <c:v>40367</c:v>
                </c:pt>
                <c:pt idx="111">
                  <c:v>40368</c:v>
                </c:pt>
                <c:pt idx="112">
                  <c:v>40369</c:v>
                </c:pt>
                <c:pt idx="113">
                  <c:v>40370</c:v>
                </c:pt>
                <c:pt idx="114">
                  <c:v>40371</c:v>
                </c:pt>
                <c:pt idx="115">
                  <c:v>40372</c:v>
                </c:pt>
                <c:pt idx="116">
                  <c:v>40373</c:v>
                </c:pt>
                <c:pt idx="117">
                  <c:v>40374</c:v>
                </c:pt>
                <c:pt idx="118">
                  <c:v>40375</c:v>
                </c:pt>
                <c:pt idx="119">
                  <c:v>40376</c:v>
                </c:pt>
                <c:pt idx="120">
                  <c:v>40377</c:v>
                </c:pt>
                <c:pt idx="121">
                  <c:v>40378</c:v>
                </c:pt>
                <c:pt idx="122">
                  <c:v>40379</c:v>
                </c:pt>
                <c:pt idx="123">
                  <c:v>40380</c:v>
                </c:pt>
                <c:pt idx="124">
                  <c:v>40381</c:v>
                </c:pt>
                <c:pt idx="125">
                  <c:v>40382</c:v>
                </c:pt>
                <c:pt idx="126">
                  <c:v>40383</c:v>
                </c:pt>
                <c:pt idx="127">
                  <c:v>40384</c:v>
                </c:pt>
                <c:pt idx="128">
                  <c:v>40385</c:v>
                </c:pt>
                <c:pt idx="129">
                  <c:v>40386</c:v>
                </c:pt>
                <c:pt idx="130">
                  <c:v>40387</c:v>
                </c:pt>
                <c:pt idx="131">
                  <c:v>40388</c:v>
                </c:pt>
                <c:pt idx="132">
                  <c:v>40389</c:v>
                </c:pt>
                <c:pt idx="133">
                  <c:v>40390</c:v>
                </c:pt>
                <c:pt idx="134">
                  <c:v>40391</c:v>
                </c:pt>
                <c:pt idx="135">
                  <c:v>40391</c:v>
                </c:pt>
                <c:pt idx="136">
                  <c:v>40399</c:v>
                </c:pt>
                <c:pt idx="137">
                  <c:v>40399</c:v>
                </c:pt>
                <c:pt idx="138">
                  <c:v>40400</c:v>
                </c:pt>
                <c:pt idx="139">
                  <c:v>40401</c:v>
                </c:pt>
                <c:pt idx="140">
                  <c:v>40402</c:v>
                </c:pt>
                <c:pt idx="141">
                  <c:v>40403</c:v>
                </c:pt>
                <c:pt idx="142">
                  <c:v>40404</c:v>
                </c:pt>
                <c:pt idx="143">
                  <c:v>40405</c:v>
                </c:pt>
                <c:pt idx="144">
                  <c:v>40406</c:v>
                </c:pt>
                <c:pt idx="145">
                  <c:v>40407</c:v>
                </c:pt>
                <c:pt idx="146">
                  <c:v>40408</c:v>
                </c:pt>
                <c:pt idx="147">
                  <c:v>40409</c:v>
                </c:pt>
                <c:pt idx="148">
                  <c:v>40410</c:v>
                </c:pt>
                <c:pt idx="149">
                  <c:v>40411</c:v>
                </c:pt>
                <c:pt idx="150">
                  <c:v>40412</c:v>
                </c:pt>
                <c:pt idx="151">
                  <c:v>40413</c:v>
                </c:pt>
                <c:pt idx="152">
                  <c:v>40414</c:v>
                </c:pt>
                <c:pt idx="153">
                  <c:v>40415</c:v>
                </c:pt>
                <c:pt idx="154">
                  <c:v>40416</c:v>
                </c:pt>
                <c:pt idx="155">
                  <c:v>40417</c:v>
                </c:pt>
                <c:pt idx="156">
                  <c:v>40418</c:v>
                </c:pt>
                <c:pt idx="157">
                  <c:v>40419</c:v>
                </c:pt>
                <c:pt idx="158">
                  <c:v>40420</c:v>
                </c:pt>
                <c:pt idx="159">
                  <c:v>40420</c:v>
                </c:pt>
                <c:pt idx="160">
                  <c:v>40420</c:v>
                </c:pt>
                <c:pt idx="161">
                  <c:v>40420</c:v>
                </c:pt>
                <c:pt idx="162">
                  <c:v>40421</c:v>
                </c:pt>
                <c:pt idx="163">
                  <c:v>40422</c:v>
                </c:pt>
                <c:pt idx="164">
                  <c:v>40423</c:v>
                </c:pt>
                <c:pt idx="165">
                  <c:v>40424</c:v>
                </c:pt>
                <c:pt idx="166">
                  <c:v>40425</c:v>
                </c:pt>
                <c:pt idx="167">
                  <c:v>40426</c:v>
                </c:pt>
                <c:pt idx="168">
                  <c:v>40427</c:v>
                </c:pt>
                <c:pt idx="169">
                  <c:v>40428</c:v>
                </c:pt>
                <c:pt idx="170">
                  <c:v>40429</c:v>
                </c:pt>
                <c:pt idx="171">
                  <c:v>40430</c:v>
                </c:pt>
                <c:pt idx="172">
                  <c:v>40430</c:v>
                </c:pt>
                <c:pt idx="174">
                  <c:v>40499</c:v>
                </c:pt>
                <c:pt idx="175">
                  <c:v>40500</c:v>
                </c:pt>
                <c:pt idx="176">
                  <c:v>40501</c:v>
                </c:pt>
                <c:pt idx="177">
                  <c:v>40502</c:v>
                </c:pt>
                <c:pt idx="178">
                  <c:v>40503</c:v>
                </c:pt>
                <c:pt idx="179">
                  <c:v>40504</c:v>
                </c:pt>
                <c:pt idx="180">
                  <c:v>40505</c:v>
                </c:pt>
                <c:pt idx="181">
                  <c:v>40506</c:v>
                </c:pt>
                <c:pt idx="182">
                  <c:v>40506</c:v>
                </c:pt>
                <c:pt idx="183">
                  <c:v>40507</c:v>
                </c:pt>
                <c:pt idx="184">
                  <c:v>40507</c:v>
                </c:pt>
                <c:pt idx="185">
                  <c:v>40508</c:v>
                </c:pt>
                <c:pt idx="186">
                  <c:v>40508</c:v>
                </c:pt>
                <c:pt idx="187">
                  <c:v>40509</c:v>
                </c:pt>
                <c:pt idx="188">
                  <c:v>40509</c:v>
                </c:pt>
                <c:pt idx="189">
                  <c:v>40510</c:v>
                </c:pt>
                <c:pt idx="190">
                  <c:v>40510</c:v>
                </c:pt>
                <c:pt idx="191">
                  <c:v>40511</c:v>
                </c:pt>
                <c:pt idx="192">
                  <c:v>40511</c:v>
                </c:pt>
                <c:pt idx="193">
                  <c:v>40512</c:v>
                </c:pt>
                <c:pt idx="194">
                  <c:v>40512</c:v>
                </c:pt>
                <c:pt idx="195">
                  <c:v>40513</c:v>
                </c:pt>
                <c:pt idx="196">
                  <c:v>40513</c:v>
                </c:pt>
                <c:pt idx="197">
                  <c:v>40514</c:v>
                </c:pt>
              </c:numCache>
            </c:numRef>
          </c:xVal>
          <c:yVal>
            <c:numRef>
              <c:f>'X5'!$H$3:$H$200</c:f>
              <c:numCache>
                <c:formatCode>0.000</c:formatCode>
                <c:ptCount val="198"/>
                <c:pt idx="0">
                  <c:v>0.32100000000000001</c:v>
                </c:pt>
                <c:pt idx="1">
                  <c:v>0.31950000000000001</c:v>
                </c:pt>
                <c:pt idx="2">
                  <c:v>0.36649999999999999</c:v>
                </c:pt>
                <c:pt idx="3">
                  <c:v>0.30049999999999999</c:v>
                </c:pt>
                <c:pt idx="4">
                  <c:v>0.31900000000000001</c:v>
                </c:pt>
                <c:pt idx="5">
                  <c:v>0.316</c:v>
                </c:pt>
                <c:pt idx="6">
                  <c:v>0.28549999999999998</c:v>
                </c:pt>
                <c:pt idx="7">
                  <c:v>0.311</c:v>
                </c:pt>
                <c:pt idx="8">
                  <c:v>0.29699999999999999</c:v>
                </c:pt>
                <c:pt idx="9">
                  <c:v>0.28999999999999998</c:v>
                </c:pt>
                <c:pt idx="10">
                  <c:v>0.29099999999999998</c:v>
                </c:pt>
                <c:pt idx="11">
                  <c:v>0.27300000000000002</c:v>
                </c:pt>
                <c:pt idx="12">
                  <c:v>0.28499999999999998</c:v>
                </c:pt>
                <c:pt idx="13">
                  <c:v>0.27</c:v>
                </c:pt>
                <c:pt idx="14">
                  <c:v>0.30599999999999999</c:v>
                </c:pt>
                <c:pt idx="15">
                  <c:v>0.28499999999999998</c:v>
                </c:pt>
                <c:pt idx="16">
                  <c:v>0.28449999999999998</c:v>
                </c:pt>
                <c:pt idx="17">
                  <c:v>0.29159999999999997</c:v>
                </c:pt>
                <c:pt idx="18">
                  <c:v>0.28300000000000003</c:v>
                </c:pt>
                <c:pt idx="19">
                  <c:v>0.28149999999999997</c:v>
                </c:pt>
                <c:pt idx="20">
                  <c:v>0.19400000000000001</c:v>
                </c:pt>
                <c:pt idx="21">
                  <c:v>0.1855</c:v>
                </c:pt>
                <c:pt idx="22">
                  <c:v>0.23649999999999999</c:v>
                </c:pt>
                <c:pt idx="23">
                  <c:v>0.188</c:v>
                </c:pt>
                <c:pt idx="24">
                  <c:v>0.20700000000000002</c:v>
                </c:pt>
                <c:pt idx="25">
                  <c:v>0.17449999999999999</c:v>
                </c:pt>
                <c:pt idx="26">
                  <c:v>0.154</c:v>
                </c:pt>
                <c:pt idx="27">
                  <c:v>0.13650000000000001</c:v>
                </c:pt>
                <c:pt idx="28">
                  <c:v>0.1865</c:v>
                </c:pt>
                <c:pt idx="29">
                  <c:v>0.27300000000000002</c:v>
                </c:pt>
                <c:pt idx="30">
                  <c:v>0.26950000000000002</c:v>
                </c:pt>
                <c:pt idx="31">
                  <c:v>0.24349999999999999</c:v>
                </c:pt>
                <c:pt idx="32">
                  <c:v>0.36599999999999999</c:v>
                </c:pt>
                <c:pt idx="33">
                  <c:v>0.16649999999999998</c:v>
                </c:pt>
                <c:pt idx="34">
                  <c:v>0.1285</c:v>
                </c:pt>
                <c:pt idx="35">
                  <c:v>0.13650000000000001</c:v>
                </c:pt>
                <c:pt idx="36">
                  <c:v>0.1565</c:v>
                </c:pt>
                <c:pt idx="37">
                  <c:v>0.106</c:v>
                </c:pt>
                <c:pt idx="38">
                  <c:v>0.19550000000000001</c:v>
                </c:pt>
                <c:pt idx="39">
                  <c:v>0.13800000000000001</c:v>
                </c:pt>
                <c:pt idx="40">
                  <c:v>0.161</c:v>
                </c:pt>
                <c:pt idx="41">
                  <c:v>0.18099999999999999</c:v>
                </c:pt>
                <c:pt idx="42">
                  <c:v>0.255</c:v>
                </c:pt>
                <c:pt idx="43">
                  <c:v>0.19550000000000001</c:v>
                </c:pt>
                <c:pt idx="44">
                  <c:v>0.2225</c:v>
                </c:pt>
                <c:pt idx="45">
                  <c:v>0.28799999999999998</c:v>
                </c:pt>
                <c:pt idx="46">
                  <c:v>0.2455</c:v>
                </c:pt>
                <c:pt idx="47">
                  <c:v>0.27700000000000002</c:v>
                </c:pt>
                <c:pt idx="48">
                  <c:v>0.2195</c:v>
                </c:pt>
                <c:pt idx="49">
                  <c:v>0.255</c:v>
                </c:pt>
                <c:pt idx="50">
                  <c:v>0.245</c:v>
                </c:pt>
                <c:pt idx="51">
                  <c:v>0.28249999999999997</c:v>
                </c:pt>
                <c:pt idx="52">
                  <c:v>0.19350000000000001</c:v>
                </c:pt>
                <c:pt idx="53">
                  <c:v>0.24099999999999999</c:v>
                </c:pt>
                <c:pt idx="54">
                  <c:v>0.23749999999999999</c:v>
                </c:pt>
                <c:pt idx="55">
                  <c:v>0.255</c:v>
                </c:pt>
                <c:pt idx="56">
                  <c:v>0.21</c:v>
                </c:pt>
                <c:pt idx="57">
                  <c:v>0.23949999999999999</c:v>
                </c:pt>
                <c:pt idx="58">
                  <c:v>0.217</c:v>
                </c:pt>
                <c:pt idx="59">
                  <c:v>0.23899999999999999</c:v>
                </c:pt>
                <c:pt idx="60">
                  <c:v>0.18099999999999999</c:v>
                </c:pt>
                <c:pt idx="61">
                  <c:v>0.24349999999999999</c:v>
                </c:pt>
                <c:pt idx="62">
                  <c:v>0.17899999999999999</c:v>
                </c:pt>
                <c:pt idx="63">
                  <c:v>0.19</c:v>
                </c:pt>
                <c:pt idx="64">
                  <c:v>0.17649999999999999</c:v>
                </c:pt>
                <c:pt idx="65">
                  <c:v>0.23200000000000001</c:v>
                </c:pt>
                <c:pt idx="66">
                  <c:v>0.18149999999999999</c:v>
                </c:pt>
                <c:pt idx="67">
                  <c:v>0.2545</c:v>
                </c:pt>
                <c:pt idx="68">
                  <c:v>0.214</c:v>
                </c:pt>
                <c:pt idx="69">
                  <c:v>0.2205</c:v>
                </c:pt>
                <c:pt idx="70">
                  <c:v>0.23499999999999999</c:v>
                </c:pt>
                <c:pt idx="71">
                  <c:v>0.2205</c:v>
                </c:pt>
                <c:pt idx="72">
                  <c:v>0.22650000000000001</c:v>
                </c:pt>
                <c:pt idx="73">
                  <c:v>0.254</c:v>
                </c:pt>
                <c:pt idx="74">
                  <c:v>0.215</c:v>
                </c:pt>
                <c:pt idx="75">
                  <c:v>0.30299999999999999</c:v>
                </c:pt>
                <c:pt idx="76">
                  <c:v>0.30099999999999999</c:v>
                </c:pt>
                <c:pt idx="77">
                  <c:v>0.29299999999999998</c:v>
                </c:pt>
                <c:pt idx="78">
                  <c:v>0.28599999999999998</c:v>
                </c:pt>
                <c:pt idx="79">
                  <c:v>0.29299999999999998</c:v>
                </c:pt>
                <c:pt idx="80">
                  <c:v>0.28249999999999997</c:v>
                </c:pt>
                <c:pt idx="81">
                  <c:v>0.28199999999999997</c:v>
                </c:pt>
                <c:pt idx="82">
                  <c:v>0.313</c:v>
                </c:pt>
                <c:pt idx="83">
                  <c:v>0.26050000000000001</c:v>
                </c:pt>
                <c:pt idx="84">
                  <c:v>0.26050000000000001</c:v>
                </c:pt>
                <c:pt idx="85">
                  <c:v>0.33100000000000002</c:v>
                </c:pt>
                <c:pt idx="86">
                  <c:v>0.33150000000000002</c:v>
                </c:pt>
                <c:pt idx="87">
                  <c:v>0.27950000000000003</c:v>
                </c:pt>
                <c:pt idx="88">
                  <c:v>0.26900000000000002</c:v>
                </c:pt>
                <c:pt idx="89">
                  <c:v>0.32850000000000001</c:v>
                </c:pt>
                <c:pt idx="90">
                  <c:v>0.32850000000000001</c:v>
                </c:pt>
                <c:pt idx="91">
                  <c:v>0.29349999999999998</c:v>
                </c:pt>
                <c:pt idx="92">
                  <c:v>0.28649999999999998</c:v>
                </c:pt>
                <c:pt idx="93">
                  <c:v>0.33100000000000002</c:v>
                </c:pt>
                <c:pt idx="94">
                  <c:v>0.31950000000000001</c:v>
                </c:pt>
                <c:pt idx="95">
                  <c:v>0.32950000000000002</c:v>
                </c:pt>
                <c:pt idx="96">
                  <c:v>0.27</c:v>
                </c:pt>
                <c:pt idx="97">
                  <c:v>0.21149999999999999</c:v>
                </c:pt>
                <c:pt idx="98">
                  <c:v>0.2165</c:v>
                </c:pt>
                <c:pt idx="99">
                  <c:v>0.23504999999999998</c:v>
                </c:pt>
                <c:pt idx="100">
                  <c:v>0.20650000000000002</c:v>
                </c:pt>
                <c:pt idx="101">
                  <c:v>0.22950000000000001</c:v>
                </c:pt>
                <c:pt idx="102">
                  <c:v>0.2185</c:v>
                </c:pt>
                <c:pt idx="103">
                  <c:v>0.247</c:v>
                </c:pt>
                <c:pt idx="104">
                  <c:v>0.218</c:v>
                </c:pt>
                <c:pt idx="105">
                  <c:v>0.192</c:v>
                </c:pt>
                <c:pt idx="106">
                  <c:v>0.158</c:v>
                </c:pt>
                <c:pt idx="107">
                  <c:v>0.1575</c:v>
                </c:pt>
                <c:pt idx="108">
                  <c:v>0.22700000000000001</c:v>
                </c:pt>
                <c:pt idx="109">
                  <c:v>0.17299999999999999</c:v>
                </c:pt>
                <c:pt idx="110">
                  <c:v>0.14799999999999999</c:v>
                </c:pt>
                <c:pt idx="111">
                  <c:v>0.161</c:v>
                </c:pt>
                <c:pt idx="112">
                  <c:v>0.14449999999999999</c:v>
                </c:pt>
                <c:pt idx="113">
                  <c:v>0.192</c:v>
                </c:pt>
                <c:pt idx="114">
                  <c:v>0.247</c:v>
                </c:pt>
                <c:pt idx="115">
                  <c:v>0.17849999999999999</c:v>
                </c:pt>
                <c:pt idx="116">
                  <c:v>0.193</c:v>
                </c:pt>
                <c:pt idx="117">
                  <c:v>0.20749999999999999</c:v>
                </c:pt>
                <c:pt idx="118">
                  <c:v>0.19850000000000001</c:v>
                </c:pt>
                <c:pt idx="119">
                  <c:v>0.21049999999999999</c:v>
                </c:pt>
                <c:pt idx="120">
                  <c:v>0.23400000000000001</c:v>
                </c:pt>
                <c:pt idx="121">
                  <c:v>0.24199999999999999</c:v>
                </c:pt>
                <c:pt idx="122">
                  <c:v>0.217</c:v>
                </c:pt>
                <c:pt idx="123">
                  <c:v>0.219</c:v>
                </c:pt>
                <c:pt idx="124">
                  <c:v>0.23699999999999999</c:v>
                </c:pt>
                <c:pt idx="125">
                  <c:v>0.2165</c:v>
                </c:pt>
                <c:pt idx="126">
                  <c:v>0.21149999999999999</c:v>
                </c:pt>
                <c:pt idx="127">
                  <c:v>0.23299999999999998</c:v>
                </c:pt>
                <c:pt idx="128">
                  <c:v>0.2535</c:v>
                </c:pt>
                <c:pt idx="129">
                  <c:v>0.24099999999999999</c:v>
                </c:pt>
                <c:pt idx="130">
                  <c:v>0.254</c:v>
                </c:pt>
                <c:pt idx="131">
                  <c:v>0.28699999999999998</c:v>
                </c:pt>
                <c:pt idx="132">
                  <c:v>0.315</c:v>
                </c:pt>
                <c:pt idx="133">
                  <c:v>0.35049999999999998</c:v>
                </c:pt>
                <c:pt idx="134">
                  <c:v>0.434</c:v>
                </c:pt>
                <c:pt idx="135">
                  <c:v>0.41</c:v>
                </c:pt>
                <c:pt idx="136">
                  <c:v>0.23449999999999999</c:v>
                </c:pt>
                <c:pt idx="137">
                  <c:v>0.2535</c:v>
                </c:pt>
                <c:pt idx="138">
                  <c:v>0.20849999999999999</c:v>
                </c:pt>
                <c:pt idx="139">
                  <c:v>0.19950000000000001</c:v>
                </c:pt>
                <c:pt idx="140">
                  <c:v>0.20300000000000001</c:v>
                </c:pt>
                <c:pt idx="141">
                  <c:v>0.1915</c:v>
                </c:pt>
                <c:pt idx="142">
                  <c:v>0.19900000000000001</c:v>
                </c:pt>
                <c:pt idx="143">
                  <c:v>0.1925</c:v>
                </c:pt>
                <c:pt idx="144">
                  <c:v>0.17599999999999999</c:v>
                </c:pt>
                <c:pt idx="145">
                  <c:v>0.17849999999999999</c:v>
                </c:pt>
                <c:pt idx="146">
                  <c:v>0.17749999999999999</c:v>
                </c:pt>
                <c:pt idx="147">
                  <c:v>0.16600000000000001</c:v>
                </c:pt>
                <c:pt idx="148">
                  <c:v>0.16650000000000001</c:v>
                </c:pt>
                <c:pt idx="149">
                  <c:v>0.16550000000000001</c:v>
                </c:pt>
                <c:pt idx="150">
                  <c:v>0.20200000000000001</c:v>
                </c:pt>
                <c:pt idx="151">
                  <c:v>0.17299999999999999</c:v>
                </c:pt>
                <c:pt idx="152">
                  <c:v>0.16900000000000001</c:v>
                </c:pt>
                <c:pt idx="153">
                  <c:v>0.1525</c:v>
                </c:pt>
                <c:pt idx="154">
                  <c:v>0.22450000000000001</c:v>
                </c:pt>
                <c:pt idx="155">
                  <c:v>0.2235</c:v>
                </c:pt>
                <c:pt idx="156">
                  <c:v>0.20549999999999999</c:v>
                </c:pt>
                <c:pt idx="157">
                  <c:v>0.23799999999999999</c:v>
                </c:pt>
                <c:pt idx="158">
                  <c:v>0.24199999999999999</c:v>
                </c:pt>
                <c:pt idx="159">
                  <c:v>0.27700000000000002</c:v>
                </c:pt>
                <c:pt idx="160">
                  <c:v>0.26350000000000001</c:v>
                </c:pt>
                <c:pt idx="162">
                  <c:v>0.23599999999999999</c:v>
                </c:pt>
                <c:pt idx="163">
                  <c:v>0.24149999999999999</c:v>
                </c:pt>
                <c:pt idx="164">
                  <c:v>0.20799999999999999</c:v>
                </c:pt>
                <c:pt idx="165">
                  <c:v>0.248</c:v>
                </c:pt>
                <c:pt idx="166">
                  <c:v>0.19900000000000001</c:v>
                </c:pt>
                <c:pt idx="167">
                  <c:v>0.22749999999999998</c:v>
                </c:pt>
                <c:pt idx="168">
                  <c:v>0.23549999999999999</c:v>
                </c:pt>
                <c:pt idx="169">
                  <c:v>0.2555</c:v>
                </c:pt>
                <c:pt idx="170">
                  <c:v>0.22650000000000001</c:v>
                </c:pt>
                <c:pt idx="171">
                  <c:v>0.2445</c:v>
                </c:pt>
                <c:pt idx="174">
                  <c:v>0.29699999999999999</c:v>
                </c:pt>
                <c:pt idx="175">
                  <c:v>0.30499999999999999</c:v>
                </c:pt>
                <c:pt idx="176">
                  <c:v>0.32550000000000001</c:v>
                </c:pt>
                <c:pt idx="177">
                  <c:v>0.3125</c:v>
                </c:pt>
                <c:pt idx="178">
                  <c:v>0.30649999999999999</c:v>
                </c:pt>
                <c:pt idx="179">
                  <c:v>0.3115</c:v>
                </c:pt>
                <c:pt idx="180">
                  <c:v>0.30399999999999999</c:v>
                </c:pt>
                <c:pt idx="181">
                  <c:v>0.3115</c:v>
                </c:pt>
                <c:pt idx="182">
                  <c:v>0.309</c:v>
                </c:pt>
                <c:pt idx="183">
                  <c:v>0.30599999999999999</c:v>
                </c:pt>
                <c:pt idx="184">
                  <c:v>0.29849999999999999</c:v>
                </c:pt>
                <c:pt idx="185">
                  <c:v>0.28599999999999998</c:v>
                </c:pt>
                <c:pt idx="186">
                  <c:v>0.314</c:v>
                </c:pt>
                <c:pt idx="187">
                  <c:v>0.29149999999999998</c:v>
                </c:pt>
                <c:pt idx="188">
                  <c:v>0.29349999999999998</c:v>
                </c:pt>
                <c:pt idx="189">
                  <c:v>0.29899999999999999</c:v>
                </c:pt>
                <c:pt idx="190">
                  <c:v>0.30349999999999999</c:v>
                </c:pt>
                <c:pt idx="191">
                  <c:v>0.30599999999999999</c:v>
                </c:pt>
                <c:pt idx="192">
                  <c:v>0.312</c:v>
                </c:pt>
                <c:pt idx="193">
                  <c:v>0.30499999999999999</c:v>
                </c:pt>
                <c:pt idx="194">
                  <c:v>0.30399999999999999</c:v>
                </c:pt>
                <c:pt idx="195">
                  <c:v>0.30199999999999999</c:v>
                </c:pt>
                <c:pt idx="196">
                  <c:v>0.28899999999999998</c:v>
                </c:pt>
                <c:pt idx="197">
                  <c:v>0.29949999999999999</c:v>
                </c:pt>
              </c:numCache>
            </c:numRef>
          </c:yVal>
        </c:ser>
        <c:ser>
          <c:idx val="1"/>
          <c:order val="1"/>
          <c:tx>
            <c:v>Zn-D</c:v>
          </c:tx>
          <c:spPr>
            <a:ln w="3175"/>
          </c:spPr>
          <c:marker>
            <c:symbol val="square"/>
            <c:size val="2"/>
          </c:marker>
          <c:xVal>
            <c:numRef>
              <c:f>'X5'!$A$3:$A$200</c:f>
              <c:numCache>
                <c:formatCode>dd\-mmm\-yy</c:formatCode>
                <c:ptCount val="198"/>
                <c:pt idx="0">
                  <c:v>40259</c:v>
                </c:pt>
                <c:pt idx="1">
                  <c:v>40260</c:v>
                </c:pt>
                <c:pt idx="2">
                  <c:v>40261</c:v>
                </c:pt>
                <c:pt idx="3">
                  <c:v>40262</c:v>
                </c:pt>
                <c:pt idx="4">
                  <c:v>40262</c:v>
                </c:pt>
                <c:pt idx="5">
                  <c:v>40263</c:v>
                </c:pt>
                <c:pt idx="6">
                  <c:v>40264</c:v>
                </c:pt>
                <c:pt idx="7">
                  <c:v>40265</c:v>
                </c:pt>
                <c:pt idx="8">
                  <c:v>40266</c:v>
                </c:pt>
                <c:pt idx="9">
                  <c:v>40267</c:v>
                </c:pt>
                <c:pt idx="10">
                  <c:v>40267</c:v>
                </c:pt>
                <c:pt idx="11">
                  <c:v>40268</c:v>
                </c:pt>
                <c:pt idx="12">
                  <c:v>40269</c:v>
                </c:pt>
                <c:pt idx="13">
                  <c:v>40273</c:v>
                </c:pt>
                <c:pt idx="14">
                  <c:v>40274</c:v>
                </c:pt>
                <c:pt idx="15">
                  <c:v>40275</c:v>
                </c:pt>
                <c:pt idx="16">
                  <c:v>40276</c:v>
                </c:pt>
                <c:pt idx="17">
                  <c:v>40277</c:v>
                </c:pt>
                <c:pt idx="18">
                  <c:v>40277</c:v>
                </c:pt>
                <c:pt idx="19">
                  <c:v>40278</c:v>
                </c:pt>
                <c:pt idx="20">
                  <c:v>40279</c:v>
                </c:pt>
                <c:pt idx="21">
                  <c:v>40280</c:v>
                </c:pt>
                <c:pt idx="22">
                  <c:v>40281</c:v>
                </c:pt>
                <c:pt idx="23">
                  <c:v>40282</c:v>
                </c:pt>
                <c:pt idx="24" formatCode="[$-1009]d\-mmm\-yy;@">
                  <c:v>40283</c:v>
                </c:pt>
                <c:pt idx="25">
                  <c:v>40284</c:v>
                </c:pt>
                <c:pt idx="26">
                  <c:v>40285</c:v>
                </c:pt>
                <c:pt idx="27">
                  <c:v>40286</c:v>
                </c:pt>
                <c:pt idx="28">
                  <c:v>40287</c:v>
                </c:pt>
                <c:pt idx="29">
                  <c:v>40288</c:v>
                </c:pt>
                <c:pt idx="30">
                  <c:v>40289</c:v>
                </c:pt>
                <c:pt idx="31">
                  <c:v>40290</c:v>
                </c:pt>
                <c:pt idx="32">
                  <c:v>40290</c:v>
                </c:pt>
                <c:pt idx="33">
                  <c:v>40291</c:v>
                </c:pt>
                <c:pt idx="34">
                  <c:v>40291</c:v>
                </c:pt>
                <c:pt idx="35">
                  <c:v>40291</c:v>
                </c:pt>
                <c:pt idx="36">
                  <c:v>40293</c:v>
                </c:pt>
                <c:pt idx="37">
                  <c:v>40294</c:v>
                </c:pt>
                <c:pt idx="38">
                  <c:v>40295</c:v>
                </c:pt>
                <c:pt idx="39">
                  <c:v>40296</c:v>
                </c:pt>
                <c:pt idx="40">
                  <c:v>40297</c:v>
                </c:pt>
                <c:pt idx="41">
                  <c:v>40298</c:v>
                </c:pt>
                <c:pt idx="42">
                  <c:v>40299</c:v>
                </c:pt>
                <c:pt idx="43">
                  <c:v>40300</c:v>
                </c:pt>
                <c:pt idx="44">
                  <c:v>40301</c:v>
                </c:pt>
                <c:pt idx="45">
                  <c:v>40302</c:v>
                </c:pt>
                <c:pt idx="46">
                  <c:v>40303</c:v>
                </c:pt>
                <c:pt idx="47">
                  <c:v>40304</c:v>
                </c:pt>
                <c:pt idx="48">
                  <c:v>40305</c:v>
                </c:pt>
                <c:pt idx="49">
                  <c:v>40306</c:v>
                </c:pt>
                <c:pt idx="50">
                  <c:v>40307</c:v>
                </c:pt>
                <c:pt idx="51">
                  <c:v>40308</c:v>
                </c:pt>
                <c:pt idx="52">
                  <c:v>40309</c:v>
                </c:pt>
                <c:pt idx="53">
                  <c:v>40310</c:v>
                </c:pt>
                <c:pt idx="54">
                  <c:v>40311</c:v>
                </c:pt>
                <c:pt idx="55">
                  <c:v>40312</c:v>
                </c:pt>
                <c:pt idx="56">
                  <c:v>40313</c:v>
                </c:pt>
                <c:pt idx="57">
                  <c:v>40314</c:v>
                </c:pt>
                <c:pt idx="58">
                  <c:v>40315</c:v>
                </c:pt>
                <c:pt idx="59">
                  <c:v>40316</c:v>
                </c:pt>
                <c:pt idx="60">
                  <c:v>40317</c:v>
                </c:pt>
                <c:pt idx="61">
                  <c:v>40318</c:v>
                </c:pt>
                <c:pt idx="62">
                  <c:v>40319</c:v>
                </c:pt>
                <c:pt idx="63">
                  <c:v>40320</c:v>
                </c:pt>
                <c:pt idx="64">
                  <c:v>40321</c:v>
                </c:pt>
                <c:pt idx="65">
                  <c:v>40322</c:v>
                </c:pt>
                <c:pt idx="66">
                  <c:v>40323</c:v>
                </c:pt>
                <c:pt idx="67">
                  <c:v>40324</c:v>
                </c:pt>
                <c:pt idx="68">
                  <c:v>40325</c:v>
                </c:pt>
                <c:pt idx="69">
                  <c:v>40326</c:v>
                </c:pt>
                <c:pt idx="70">
                  <c:v>40327</c:v>
                </c:pt>
                <c:pt idx="71">
                  <c:v>40328</c:v>
                </c:pt>
                <c:pt idx="72">
                  <c:v>40329</c:v>
                </c:pt>
                <c:pt idx="73">
                  <c:v>40330</c:v>
                </c:pt>
                <c:pt idx="74">
                  <c:v>40331</c:v>
                </c:pt>
                <c:pt idx="75">
                  <c:v>40332</c:v>
                </c:pt>
                <c:pt idx="76">
                  <c:v>40333</c:v>
                </c:pt>
                <c:pt idx="77">
                  <c:v>40334</c:v>
                </c:pt>
                <c:pt idx="78">
                  <c:v>40335</c:v>
                </c:pt>
                <c:pt idx="79">
                  <c:v>40336</c:v>
                </c:pt>
                <c:pt idx="80">
                  <c:v>40337</c:v>
                </c:pt>
                <c:pt idx="81">
                  <c:v>40338</c:v>
                </c:pt>
                <c:pt idx="82">
                  <c:v>40339</c:v>
                </c:pt>
                <c:pt idx="83">
                  <c:v>40340</c:v>
                </c:pt>
                <c:pt idx="84">
                  <c:v>40341</c:v>
                </c:pt>
                <c:pt idx="85">
                  <c:v>40342</c:v>
                </c:pt>
                <c:pt idx="86">
                  <c:v>40343</c:v>
                </c:pt>
                <c:pt idx="87">
                  <c:v>40344</c:v>
                </c:pt>
                <c:pt idx="88">
                  <c:v>40345</c:v>
                </c:pt>
                <c:pt idx="89">
                  <c:v>40346</c:v>
                </c:pt>
                <c:pt idx="90">
                  <c:v>40347</c:v>
                </c:pt>
                <c:pt idx="91">
                  <c:v>40348</c:v>
                </c:pt>
                <c:pt idx="92">
                  <c:v>40349</c:v>
                </c:pt>
                <c:pt idx="93">
                  <c:v>40350</c:v>
                </c:pt>
                <c:pt idx="94">
                  <c:v>40351</c:v>
                </c:pt>
                <c:pt idx="95">
                  <c:v>40352</c:v>
                </c:pt>
                <c:pt idx="96">
                  <c:v>40353</c:v>
                </c:pt>
                <c:pt idx="97">
                  <c:v>40354</c:v>
                </c:pt>
                <c:pt idx="98">
                  <c:v>40355</c:v>
                </c:pt>
                <c:pt idx="99">
                  <c:v>40356</c:v>
                </c:pt>
                <c:pt idx="100">
                  <c:v>40357</c:v>
                </c:pt>
                <c:pt idx="101">
                  <c:v>40358</c:v>
                </c:pt>
                <c:pt idx="102">
                  <c:v>40359</c:v>
                </c:pt>
                <c:pt idx="103">
                  <c:v>40360</c:v>
                </c:pt>
                <c:pt idx="104">
                  <c:v>40361</c:v>
                </c:pt>
                <c:pt idx="105">
                  <c:v>40362</c:v>
                </c:pt>
                <c:pt idx="106">
                  <c:v>40363</c:v>
                </c:pt>
                <c:pt idx="107">
                  <c:v>40364</c:v>
                </c:pt>
                <c:pt idx="108">
                  <c:v>40365</c:v>
                </c:pt>
                <c:pt idx="109">
                  <c:v>40366</c:v>
                </c:pt>
                <c:pt idx="110">
                  <c:v>40367</c:v>
                </c:pt>
                <c:pt idx="111">
                  <c:v>40368</c:v>
                </c:pt>
                <c:pt idx="112">
                  <c:v>40369</c:v>
                </c:pt>
                <c:pt idx="113">
                  <c:v>40370</c:v>
                </c:pt>
                <c:pt idx="114">
                  <c:v>40371</c:v>
                </c:pt>
                <c:pt idx="115">
                  <c:v>40372</c:v>
                </c:pt>
                <c:pt idx="116">
                  <c:v>40373</c:v>
                </c:pt>
                <c:pt idx="117">
                  <c:v>40374</c:v>
                </c:pt>
                <c:pt idx="118">
                  <c:v>40375</c:v>
                </c:pt>
                <c:pt idx="119">
                  <c:v>40376</c:v>
                </c:pt>
                <c:pt idx="120">
                  <c:v>40377</c:v>
                </c:pt>
                <c:pt idx="121">
                  <c:v>40378</c:v>
                </c:pt>
                <c:pt idx="122">
                  <c:v>40379</c:v>
                </c:pt>
                <c:pt idx="123">
                  <c:v>40380</c:v>
                </c:pt>
                <c:pt idx="124">
                  <c:v>40381</c:v>
                </c:pt>
                <c:pt idx="125">
                  <c:v>40382</c:v>
                </c:pt>
                <c:pt idx="126">
                  <c:v>40383</c:v>
                </c:pt>
                <c:pt idx="127">
                  <c:v>40384</c:v>
                </c:pt>
                <c:pt idx="128">
                  <c:v>40385</c:v>
                </c:pt>
                <c:pt idx="129">
                  <c:v>40386</c:v>
                </c:pt>
                <c:pt idx="130">
                  <c:v>40387</c:v>
                </c:pt>
                <c:pt idx="131">
                  <c:v>40388</c:v>
                </c:pt>
                <c:pt idx="132">
                  <c:v>40389</c:v>
                </c:pt>
                <c:pt idx="133">
                  <c:v>40390</c:v>
                </c:pt>
                <c:pt idx="134">
                  <c:v>40391</c:v>
                </c:pt>
                <c:pt idx="135">
                  <c:v>40391</c:v>
                </c:pt>
                <c:pt idx="136">
                  <c:v>40399</c:v>
                </c:pt>
                <c:pt idx="137">
                  <c:v>40399</c:v>
                </c:pt>
                <c:pt idx="138">
                  <c:v>40400</c:v>
                </c:pt>
                <c:pt idx="139">
                  <c:v>40401</c:v>
                </c:pt>
                <c:pt idx="140">
                  <c:v>40402</c:v>
                </c:pt>
                <c:pt idx="141">
                  <c:v>40403</c:v>
                </c:pt>
                <c:pt idx="142">
                  <c:v>40404</c:v>
                </c:pt>
                <c:pt idx="143">
                  <c:v>40405</c:v>
                </c:pt>
                <c:pt idx="144">
                  <c:v>40406</c:v>
                </c:pt>
                <c:pt idx="145">
                  <c:v>40407</c:v>
                </c:pt>
                <c:pt idx="146">
                  <c:v>40408</c:v>
                </c:pt>
                <c:pt idx="147">
                  <c:v>40409</c:v>
                </c:pt>
                <c:pt idx="148">
                  <c:v>40410</c:v>
                </c:pt>
                <c:pt idx="149">
                  <c:v>40411</c:v>
                </c:pt>
                <c:pt idx="150">
                  <c:v>40412</c:v>
                </c:pt>
                <c:pt idx="151">
                  <c:v>40413</c:v>
                </c:pt>
                <c:pt idx="152">
                  <c:v>40414</c:v>
                </c:pt>
                <c:pt idx="153">
                  <c:v>40415</c:v>
                </c:pt>
                <c:pt idx="154">
                  <c:v>40416</c:v>
                </c:pt>
                <c:pt idx="155">
                  <c:v>40417</c:v>
                </c:pt>
                <c:pt idx="156">
                  <c:v>40418</c:v>
                </c:pt>
                <c:pt idx="157">
                  <c:v>40419</c:v>
                </c:pt>
                <c:pt idx="158">
                  <c:v>40420</c:v>
                </c:pt>
                <c:pt idx="159">
                  <c:v>40420</c:v>
                </c:pt>
                <c:pt idx="160">
                  <c:v>40420</c:v>
                </c:pt>
                <c:pt idx="161">
                  <c:v>40420</c:v>
                </c:pt>
                <c:pt idx="162">
                  <c:v>40421</c:v>
                </c:pt>
                <c:pt idx="163">
                  <c:v>40422</c:v>
                </c:pt>
                <c:pt idx="164">
                  <c:v>40423</c:v>
                </c:pt>
                <c:pt idx="165">
                  <c:v>40424</c:v>
                </c:pt>
                <c:pt idx="166">
                  <c:v>40425</c:v>
                </c:pt>
                <c:pt idx="167">
                  <c:v>40426</c:v>
                </c:pt>
                <c:pt idx="168">
                  <c:v>40427</c:v>
                </c:pt>
                <c:pt idx="169">
                  <c:v>40428</c:v>
                </c:pt>
                <c:pt idx="170">
                  <c:v>40429</c:v>
                </c:pt>
                <c:pt idx="171">
                  <c:v>40430</c:v>
                </c:pt>
                <c:pt idx="172">
                  <c:v>40430</c:v>
                </c:pt>
                <c:pt idx="174">
                  <c:v>40499</c:v>
                </c:pt>
                <c:pt idx="175">
                  <c:v>40500</c:v>
                </c:pt>
                <c:pt idx="176">
                  <c:v>40501</c:v>
                </c:pt>
                <c:pt idx="177">
                  <c:v>40502</c:v>
                </c:pt>
                <c:pt idx="178">
                  <c:v>40503</c:v>
                </c:pt>
                <c:pt idx="179">
                  <c:v>40504</c:v>
                </c:pt>
                <c:pt idx="180">
                  <c:v>40505</c:v>
                </c:pt>
                <c:pt idx="181">
                  <c:v>40506</c:v>
                </c:pt>
                <c:pt idx="182">
                  <c:v>40506</c:v>
                </c:pt>
                <c:pt idx="183">
                  <c:v>40507</c:v>
                </c:pt>
                <c:pt idx="184">
                  <c:v>40507</c:v>
                </c:pt>
                <c:pt idx="185">
                  <c:v>40508</c:v>
                </c:pt>
                <c:pt idx="186">
                  <c:v>40508</c:v>
                </c:pt>
                <c:pt idx="187">
                  <c:v>40509</c:v>
                </c:pt>
                <c:pt idx="188">
                  <c:v>40509</c:v>
                </c:pt>
                <c:pt idx="189">
                  <c:v>40510</c:v>
                </c:pt>
                <c:pt idx="190">
                  <c:v>40510</c:v>
                </c:pt>
                <c:pt idx="191">
                  <c:v>40511</c:v>
                </c:pt>
                <c:pt idx="192">
                  <c:v>40511</c:v>
                </c:pt>
                <c:pt idx="193">
                  <c:v>40512</c:v>
                </c:pt>
                <c:pt idx="194">
                  <c:v>40512</c:v>
                </c:pt>
                <c:pt idx="195">
                  <c:v>40513</c:v>
                </c:pt>
                <c:pt idx="196">
                  <c:v>40513</c:v>
                </c:pt>
                <c:pt idx="197">
                  <c:v>40514</c:v>
                </c:pt>
              </c:numCache>
            </c:numRef>
          </c:xVal>
          <c:yVal>
            <c:numRef>
              <c:f>'X5'!$K$3:$K$200</c:f>
              <c:numCache>
                <c:formatCode>0.000</c:formatCode>
                <c:ptCount val="198"/>
                <c:pt idx="0">
                  <c:v>0.33600000000000002</c:v>
                </c:pt>
                <c:pt idx="1">
                  <c:v>0.318</c:v>
                </c:pt>
                <c:pt idx="2">
                  <c:v>0.3785</c:v>
                </c:pt>
                <c:pt idx="3">
                  <c:v>0.29699999999999999</c:v>
                </c:pt>
                <c:pt idx="4">
                  <c:v>0.316</c:v>
                </c:pt>
                <c:pt idx="5">
                  <c:v>0.3115</c:v>
                </c:pt>
                <c:pt idx="6">
                  <c:v>0.27750000000000002</c:v>
                </c:pt>
                <c:pt idx="7">
                  <c:v>0.30499999999999999</c:v>
                </c:pt>
                <c:pt idx="8">
                  <c:v>0.29349999999999998</c:v>
                </c:pt>
                <c:pt idx="9">
                  <c:v>0.28749999999999998</c:v>
                </c:pt>
                <c:pt idx="11">
                  <c:v>0.27650000000000002</c:v>
                </c:pt>
                <c:pt idx="12">
                  <c:v>0.28000000000000003</c:v>
                </c:pt>
                <c:pt idx="13">
                  <c:v>0.27200000000000002</c:v>
                </c:pt>
                <c:pt idx="14">
                  <c:v>0.29549999999999998</c:v>
                </c:pt>
                <c:pt idx="15">
                  <c:v>0.28399999999999997</c:v>
                </c:pt>
                <c:pt idx="16">
                  <c:v>0.29249999999999998</c:v>
                </c:pt>
                <c:pt idx="17">
                  <c:v>0.28749999999999998</c:v>
                </c:pt>
                <c:pt idx="18">
                  <c:v>0.28349999999999997</c:v>
                </c:pt>
                <c:pt idx="19">
                  <c:v>0.28799999999999998</c:v>
                </c:pt>
                <c:pt idx="20">
                  <c:v>0.20100000000000001</c:v>
                </c:pt>
                <c:pt idx="21">
                  <c:v>0.17549999999999999</c:v>
                </c:pt>
                <c:pt idx="22">
                  <c:v>0.23300000000000001</c:v>
                </c:pt>
                <c:pt idx="23">
                  <c:v>0.17699999999999999</c:v>
                </c:pt>
                <c:pt idx="24">
                  <c:v>0.1915</c:v>
                </c:pt>
                <c:pt idx="25">
                  <c:v>0.16450000000000001</c:v>
                </c:pt>
                <c:pt idx="26">
                  <c:v>0.151</c:v>
                </c:pt>
                <c:pt idx="27">
                  <c:v>0.123</c:v>
                </c:pt>
                <c:pt idx="28">
                  <c:v>0.153</c:v>
                </c:pt>
                <c:pt idx="29">
                  <c:v>0.19900000000000001</c:v>
                </c:pt>
                <c:pt idx="30">
                  <c:v>0.26600000000000001</c:v>
                </c:pt>
                <c:pt idx="32">
                  <c:v>0.23499999999999999</c:v>
                </c:pt>
                <c:pt idx="33">
                  <c:v>0.122</c:v>
                </c:pt>
                <c:pt idx="34">
                  <c:v>0.114</c:v>
                </c:pt>
                <c:pt idx="36">
                  <c:v>0.11499999999999999</c:v>
                </c:pt>
                <c:pt idx="37">
                  <c:v>9.5000000000000001E-2</c:v>
                </c:pt>
                <c:pt idx="38">
                  <c:v>0.17599999999999999</c:v>
                </c:pt>
                <c:pt idx="39">
                  <c:v>0.126</c:v>
                </c:pt>
                <c:pt idx="40">
                  <c:v>0.13900000000000001</c:v>
                </c:pt>
                <c:pt idx="41">
                  <c:v>0.16</c:v>
                </c:pt>
                <c:pt idx="42">
                  <c:v>0.20799999999999999</c:v>
                </c:pt>
                <c:pt idx="43">
                  <c:v>0.16400000000000001</c:v>
                </c:pt>
                <c:pt idx="44">
                  <c:v>0.222</c:v>
                </c:pt>
                <c:pt idx="45">
                  <c:v>0.26900000000000002</c:v>
                </c:pt>
                <c:pt idx="46">
                  <c:v>0.24</c:v>
                </c:pt>
                <c:pt idx="47">
                  <c:v>0.23899999999999999</c:v>
                </c:pt>
                <c:pt idx="48">
                  <c:v>0.20100000000000001</c:v>
                </c:pt>
                <c:pt idx="49">
                  <c:v>0.251</c:v>
                </c:pt>
                <c:pt idx="50">
                  <c:v>0.224</c:v>
                </c:pt>
                <c:pt idx="51">
                  <c:v>0.28000000000000003</c:v>
                </c:pt>
                <c:pt idx="52">
                  <c:v>0.17699999999999999</c:v>
                </c:pt>
                <c:pt idx="53">
                  <c:v>0.23799999999999999</c:v>
                </c:pt>
                <c:pt idx="54">
                  <c:v>0.218</c:v>
                </c:pt>
                <c:pt idx="55">
                  <c:v>0.23349999999999999</c:v>
                </c:pt>
                <c:pt idx="56">
                  <c:v>0.192</c:v>
                </c:pt>
                <c:pt idx="57">
                  <c:v>0.2175</c:v>
                </c:pt>
                <c:pt idx="58">
                  <c:v>0.21149999999999999</c:v>
                </c:pt>
                <c:pt idx="59">
                  <c:v>0.22750000000000001</c:v>
                </c:pt>
                <c:pt idx="60">
                  <c:v>0.17799999999999999</c:v>
                </c:pt>
                <c:pt idx="61">
                  <c:v>0.23499999999999999</c:v>
                </c:pt>
                <c:pt idx="62">
                  <c:v>0.17399999999999999</c:v>
                </c:pt>
                <c:pt idx="63">
                  <c:v>0.186</c:v>
                </c:pt>
                <c:pt idx="64">
                  <c:v>0.158</c:v>
                </c:pt>
                <c:pt idx="65">
                  <c:v>0.23400000000000001</c:v>
                </c:pt>
                <c:pt idx="66">
                  <c:v>0.17399999999999999</c:v>
                </c:pt>
                <c:pt idx="67">
                  <c:v>0.25</c:v>
                </c:pt>
                <c:pt idx="68">
                  <c:v>0.19900000000000001</c:v>
                </c:pt>
                <c:pt idx="69">
                  <c:v>0.214</c:v>
                </c:pt>
                <c:pt idx="70">
                  <c:v>0.223</c:v>
                </c:pt>
                <c:pt idx="71">
                  <c:v>0.215</c:v>
                </c:pt>
                <c:pt idx="72">
                  <c:v>0.216</c:v>
                </c:pt>
                <c:pt idx="73">
                  <c:v>0.23899999999999999</c:v>
                </c:pt>
                <c:pt idx="74">
                  <c:v>0.223</c:v>
                </c:pt>
                <c:pt idx="75">
                  <c:v>0.312</c:v>
                </c:pt>
                <c:pt idx="76">
                  <c:v>0.28799999999999998</c:v>
                </c:pt>
                <c:pt idx="77">
                  <c:v>0.29399999999999998</c:v>
                </c:pt>
                <c:pt idx="78">
                  <c:v>0.28799999999999998</c:v>
                </c:pt>
                <c:pt idx="79">
                  <c:v>0.28799999999999998</c:v>
                </c:pt>
                <c:pt idx="80">
                  <c:v>0.27</c:v>
                </c:pt>
                <c:pt idx="81">
                  <c:v>0.27</c:v>
                </c:pt>
                <c:pt idx="82">
                  <c:v>0.30399999999999999</c:v>
                </c:pt>
                <c:pt idx="83">
                  <c:v>0.254</c:v>
                </c:pt>
                <c:pt idx="84">
                  <c:v>0.24</c:v>
                </c:pt>
                <c:pt idx="85">
                  <c:v>0.25750000000000001</c:v>
                </c:pt>
                <c:pt idx="86">
                  <c:v>0.27500000000000002</c:v>
                </c:pt>
                <c:pt idx="87">
                  <c:v>0.26600000000000001</c:v>
                </c:pt>
                <c:pt idx="88">
                  <c:v>0.26100000000000001</c:v>
                </c:pt>
                <c:pt idx="89">
                  <c:v>0.27300000000000002</c:v>
                </c:pt>
                <c:pt idx="90">
                  <c:v>0.28199999999999997</c:v>
                </c:pt>
                <c:pt idx="91">
                  <c:v>0.247</c:v>
                </c:pt>
                <c:pt idx="92">
                  <c:v>0.248</c:v>
                </c:pt>
                <c:pt idx="93">
                  <c:v>0.254</c:v>
                </c:pt>
                <c:pt idx="94">
                  <c:v>0.27800000000000002</c:v>
                </c:pt>
                <c:pt idx="95">
                  <c:v>0.22900000000000001</c:v>
                </c:pt>
                <c:pt idx="96">
                  <c:v>0.27</c:v>
                </c:pt>
                <c:pt idx="97">
                  <c:v>0.19700000000000001</c:v>
                </c:pt>
                <c:pt idx="98">
                  <c:v>0.217</c:v>
                </c:pt>
                <c:pt idx="99">
                  <c:v>0.22370000000000001</c:v>
                </c:pt>
                <c:pt idx="100">
                  <c:v>0.19109999999999999</c:v>
                </c:pt>
                <c:pt idx="101">
                  <c:v>0.22600000000000001</c:v>
                </c:pt>
                <c:pt idx="102">
                  <c:v>0.21099999999999999</c:v>
                </c:pt>
                <c:pt idx="103">
                  <c:v>0.245</c:v>
                </c:pt>
                <c:pt idx="104">
                  <c:v>0.17499999999999999</c:v>
                </c:pt>
                <c:pt idx="105">
                  <c:v>0.183</c:v>
                </c:pt>
                <c:pt idx="106">
                  <c:v>0.151</c:v>
                </c:pt>
                <c:pt idx="107">
                  <c:v>0.12</c:v>
                </c:pt>
                <c:pt idx="108">
                  <c:v>0.16500000000000001</c:v>
                </c:pt>
                <c:pt idx="109">
                  <c:v>0.14699999999999999</c:v>
                </c:pt>
                <c:pt idx="110">
                  <c:v>0.13500000000000001</c:v>
                </c:pt>
                <c:pt idx="111">
                  <c:v>0.13</c:v>
                </c:pt>
                <c:pt idx="112">
                  <c:v>0.13100000000000001</c:v>
                </c:pt>
                <c:pt idx="113">
                  <c:v>0.16800000000000001</c:v>
                </c:pt>
                <c:pt idx="114">
                  <c:v>0.24299999999999999</c:v>
                </c:pt>
                <c:pt idx="115">
                  <c:v>0.16700000000000001</c:v>
                </c:pt>
                <c:pt idx="116">
                  <c:v>0.18</c:v>
                </c:pt>
                <c:pt idx="117">
                  <c:v>0.19700000000000001</c:v>
                </c:pt>
                <c:pt idx="118">
                  <c:v>0.188</c:v>
                </c:pt>
                <c:pt idx="119">
                  <c:v>0.19700000000000001</c:v>
                </c:pt>
                <c:pt idx="120">
                  <c:v>0.23100000000000001</c:v>
                </c:pt>
                <c:pt idx="121">
                  <c:v>0.23899999999999999</c:v>
                </c:pt>
                <c:pt idx="122">
                  <c:v>0.20399999999999999</c:v>
                </c:pt>
                <c:pt idx="123">
                  <c:v>0.214</c:v>
                </c:pt>
                <c:pt idx="124">
                  <c:v>0.23200000000000001</c:v>
                </c:pt>
                <c:pt idx="125">
                  <c:v>0.20799999999999999</c:v>
                </c:pt>
                <c:pt idx="126">
                  <c:v>0.20200000000000001</c:v>
                </c:pt>
                <c:pt idx="127">
                  <c:v>0.216</c:v>
                </c:pt>
                <c:pt idx="128">
                  <c:v>0.23300000000000001</c:v>
                </c:pt>
                <c:pt idx="129">
                  <c:v>0.22800000000000001</c:v>
                </c:pt>
                <c:pt idx="130">
                  <c:v>0.24099999999999999</c:v>
                </c:pt>
                <c:pt idx="131">
                  <c:v>0.27400000000000002</c:v>
                </c:pt>
                <c:pt idx="132">
                  <c:v>0.27600000000000002</c:v>
                </c:pt>
                <c:pt idx="133">
                  <c:v>0.25800000000000001</c:v>
                </c:pt>
                <c:pt idx="134">
                  <c:v>0.38200000000000001</c:v>
                </c:pt>
                <c:pt idx="136">
                  <c:v>0.19500000000000001</c:v>
                </c:pt>
                <c:pt idx="137">
                  <c:v>0.23499999999999999</c:v>
                </c:pt>
                <c:pt idx="138">
                  <c:v>0.13900000000000001</c:v>
                </c:pt>
                <c:pt idx="139">
                  <c:v>0.18</c:v>
                </c:pt>
                <c:pt idx="140">
                  <c:v>0.187</c:v>
                </c:pt>
                <c:pt idx="141">
                  <c:v>0.16200000000000001</c:v>
                </c:pt>
                <c:pt idx="142">
                  <c:v>0.14699999999999999</c:v>
                </c:pt>
                <c:pt idx="143">
                  <c:v>0.16900000000000001</c:v>
                </c:pt>
                <c:pt idx="144">
                  <c:v>0.129</c:v>
                </c:pt>
                <c:pt idx="145">
                  <c:v>0.14000000000000001</c:v>
                </c:pt>
                <c:pt idx="146">
                  <c:v>0.152</c:v>
                </c:pt>
                <c:pt idx="147">
                  <c:v>0.14799999999999999</c:v>
                </c:pt>
                <c:pt idx="148">
                  <c:v>0.16800000000000001</c:v>
                </c:pt>
                <c:pt idx="149">
                  <c:v>0.15</c:v>
                </c:pt>
                <c:pt idx="150">
                  <c:v>0.153</c:v>
                </c:pt>
                <c:pt idx="151">
                  <c:v>0.14299999999999999</c:v>
                </c:pt>
                <c:pt idx="152">
                  <c:v>0.14699999999999999</c:v>
                </c:pt>
                <c:pt idx="153">
                  <c:v>0.14099999999999999</c:v>
                </c:pt>
                <c:pt idx="154">
                  <c:v>0.188</c:v>
                </c:pt>
                <c:pt idx="155">
                  <c:v>0.19600000000000001</c:v>
                </c:pt>
                <c:pt idx="156">
                  <c:v>0.16900000000000001</c:v>
                </c:pt>
                <c:pt idx="157">
                  <c:v>0.19700000000000001</c:v>
                </c:pt>
                <c:pt idx="158">
                  <c:v>0.17</c:v>
                </c:pt>
                <c:pt idx="159">
                  <c:v>0.16900000000000001</c:v>
                </c:pt>
                <c:pt idx="160">
                  <c:v>0.16</c:v>
                </c:pt>
                <c:pt idx="163">
                  <c:v>0.191</c:v>
                </c:pt>
                <c:pt idx="164">
                  <c:v>0.187</c:v>
                </c:pt>
                <c:pt idx="165">
                  <c:v>0.20799999999999999</c:v>
                </c:pt>
                <c:pt idx="166">
                  <c:v>0.17699999999999999</c:v>
                </c:pt>
                <c:pt idx="167">
                  <c:v>0.2</c:v>
                </c:pt>
                <c:pt idx="168">
                  <c:v>0.20799999999999999</c:v>
                </c:pt>
                <c:pt idx="169">
                  <c:v>0.219</c:v>
                </c:pt>
                <c:pt idx="170">
                  <c:v>0.191</c:v>
                </c:pt>
                <c:pt idx="171">
                  <c:v>0.186</c:v>
                </c:pt>
                <c:pt idx="174">
                  <c:v>0.29299999999999998</c:v>
                </c:pt>
                <c:pt idx="175">
                  <c:v>0.28299999999999997</c:v>
                </c:pt>
                <c:pt idx="176">
                  <c:v>0.27200000000000002</c:v>
                </c:pt>
                <c:pt idx="177">
                  <c:v>0.30599999999999999</c:v>
                </c:pt>
                <c:pt idx="178">
                  <c:v>0.30599999999999999</c:v>
                </c:pt>
                <c:pt idx="179">
                  <c:v>0.318</c:v>
                </c:pt>
                <c:pt idx="180">
                  <c:v>0.29599999999999999</c:v>
                </c:pt>
                <c:pt idx="181">
                  <c:v>0.307</c:v>
                </c:pt>
                <c:pt idx="182">
                  <c:v>0.30099999999999999</c:v>
                </c:pt>
                <c:pt idx="183">
                  <c:v>0.30099999999999999</c:v>
                </c:pt>
                <c:pt idx="184">
                  <c:v>0.29699999999999999</c:v>
                </c:pt>
                <c:pt idx="185">
                  <c:v>0.30099999999999999</c:v>
                </c:pt>
                <c:pt idx="186">
                  <c:v>0.29899999999999999</c:v>
                </c:pt>
                <c:pt idx="187">
                  <c:v>0.28599999999999998</c:v>
                </c:pt>
                <c:pt idx="188">
                  <c:v>0.29899999999999999</c:v>
                </c:pt>
                <c:pt idx="189">
                  <c:v>0.30299999999999999</c:v>
                </c:pt>
                <c:pt idx="190">
                  <c:v>0.308</c:v>
                </c:pt>
                <c:pt idx="191">
                  <c:v>0.29499999999999998</c:v>
                </c:pt>
                <c:pt idx="192">
                  <c:v>0.312</c:v>
                </c:pt>
                <c:pt idx="193">
                  <c:v>0.30299999999999999</c:v>
                </c:pt>
                <c:pt idx="194">
                  <c:v>0.30599999999999999</c:v>
                </c:pt>
                <c:pt idx="195">
                  <c:v>0.30399999999999999</c:v>
                </c:pt>
                <c:pt idx="196">
                  <c:v>0.29499999999999998</c:v>
                </c:pt>
                <c:pt idx="197">
                  <c:v>0.30099999999999999</c:v>
                </c:pt>
              </c:numCache>
            </c:numRef>
          </c:yVal>
        </c:ser>
        <c:axId val="186391168"/>
        <c:axId val="186405248"/>
      </c:scatterChart>
      <c:scatterChart>
        <c:scatterStyle val="lineMarker"/>
        <c:ser>
          <c:idx val="2"/>
          <c:order val="2"/>
          <c:tx>
            <c:v>pH</c:v>
          </c:tx>
          <c:spPr>
            <a:ln w="3175"/>
          </c:spPr>
          <c:marker>
            <c:symbol val="triangle"/>
            <c:size val="3"/>
          </c:marker>
          <c:xVal>
            <c:numRef>
              <c:f>'X5'!$A$3:$A$200</c:f>
              <c:numCache>
                <c:formatCode>dd\-mmm\-yy</c:formatCode>
                <c:ptCount val="198"/>
                <c:pt idx="0">
                  <c:v>40259</c:v>
                </c:pt>
                <c:pt idx="1">
                  <c:v>40260</c:v>
                </c:pt>
                <c:pt idx="2">
                  <c:v>40261</c:v>
                </c:pt>
                <c:pt idx="3">
                  <c:v>40262</c:v>
                </c:pt>
                <c:pt idx="4">
                  <c:v>40262</c:v>
                </c:pt>
                <c:pt idx="5">
                  <c:v>40263</c:v>
                </c:pt>
                <c:pt idx="6">
                  <c:v>40264</c:v>
                </c:pt>
                <c:pt idx="7">
                  <c:v>40265</c:v>
                </c:pt>
                <c:pt idx="8">
                  <c:v>40266</c:v>
                </c:pt>
                <c:pt idx="9">
                  <c:v>40267</c:v>
                </c:pt>
                <c:pt idx="10">
                  <c:v>40267</c:v>
                </c:pt>
                <c:pt idx="11">
                  <c:v>40268</c:v>
                </c:pt>
                <c:pt idx="12">
                  <c:v>40269</c:v>
                </c:pt>
                <c:pt idx="13">
                  <c:v>40273</c:v>
                </c:pt>
                <c:pt idx="14">
                  <c:v>40274</c:v>
                </c:pt>
                <c:pt idx="15">
                  <c:v>40275</c:v>
                </c:pt>
                <c:pt idx="16">
                  <c:v>40276</c:v>
                </c:pt>
                <c:pt idx="17">
                  <c:v>40277</c:v>
                </c:pt>
                <c:pt idx="18">
                  <c:v>40277</c:v>
                </c:pt>
                <c:pt idx="19">
                  <c:v>40278</c:v>
                </c:pt>
                <c:pt idx="20">
                  <c:v>40279</c:v>
                </c:pt>
                <c:pt idx="21">
                  <c:v>40280</c:v>
                </c:pt>
                <c:pt idx="22">
                  <c:v>40281</c:v>
                </c:pt>
                <c:pt idx="23">
                  <c:v>40282</c:v>
                </c:pt>
                <c:pt idx="24" formatCode="[$-1009]d\-mmm\-yy;@">
                  <c:v>40283</c:v>
                </c:pt>
                <c:pt idx="25">
                  <c:v>40284</c:v>
                </c:pt>
                <c:pt idx="26">
                  <c:v>40285</c:v>
                </c:pt>
                <c:pt idx="27">
                  <c:v>40286</c:v>
                </c:pt>
                <c:pt idx="28">
                  <c:v>40287</c:v>
                </c:pt>
                <c:pt idx="29">
                  <c:v>40288</c:v>
                </c:pt>
                <c:pt idx="30">
                  <c:v>40289</c:v>
                </c:pt>
                <c:pt idx="31">
                  <c:v>40290</c:v>
                </c:pt>
                <c:pt idx="32">
                  <c:v>40290</c:v>
                </c:pt>
                <c:pt idx="33">
                  <c:v>40291</c:v>
                </c:pt>
                <c:pt idx="34">
                  <c:v>40291</c:v>
                </c:pt>
                <c:pt idx="35">
                  <c:v>40291</c:v>
                </c:pt>
                <c:pt idx="36">
                  <c:v>40293</c:v>
                </c:pt>
                <c:pt idx="37">
                  <c:v>40294</c:v>
                </c:pt>
                <c:pt idx="38">
                  <c:v>40295</c:v>
                </c:pt>
                <c:pt idx="39">
                  <c:v>40296</c:v>
                </c:pt>
                <c:pt idx="40">
                  <c:v>40297</c:v>
                </c:pt>
                <c:pt idx="41">
                  <c:v>40298</c:v>
                </c:pt>
                <c:pt idx="42">
                  <c:v>40299</c:v>
                </c:pt>
                <c:pt idx="43">
                  <c:v>40300</c:v>
                </c:pt>
                <c:pt idx="44">
                  <c:v>40301</c:v>
                </c:pt>
                <c:pt idx="45">
                  <c:v>40302</c:v>
                </c:pt>
                <c:pt idx="46">
                  <c:v>40303</c:v>
                </c:pt>
                <c:pt idx="47">
                  <c:v>40304</c:v>
                </c:pt>
                <c:pt idx="48">
                  <c:v>40305</c:v>
                </c:pt>
                <c:pt idx="49">
                  <c:v>40306</c:v>
                </c:pt>
                <c:pt idx="50">
                  <c:v>40307</c:v>
                </c:pt>
                <c:pt idx="51">
                  <c:v>40308</c:v>
                </c:pt>
                <c:pt idx="52">
                  <c:v>40309</c:v>
                </c:pt>
                <c:pt idx="53">
                  <c:v>40310</c:v>
                </c:pt>
                <c:pt idx="54">
                  <c:v>40311</c:v>
                </c:pt>
                <c:pt idx="55">
                  <c:v>40312</c:v>
                </c:pt>
                <c:pt idx="56">
                  <c:v>40313</c:v>
                </c:pt>
                <c:pt idx="57">
                  <c:v>40314</c:v>
                </c:pt>
                <c:pt idx="58">
                  <c:v>40315</c:v>
                </c:pt>
                <c:pt idx="59">
                  <c:v>40316</c:v>
                </c:pt>
                <c:pt idx="60">
                  <c:v>40317</c:v>
                </c:pt>
                <c:pt idx="61">
                  <c:v>40318</c:v>
                </c:pt>
                <c:pt idx="62">
                  <c:v>40319</c:v>
                </c:pt>
                <c:pt idx="63">
                  <c:v>40320</c:v>
                </c:pt>
                <c:pt idx="64">
                  <c:v>40321</c:v>
                </c:pt>
                <c:pt idx="65">
                  <c:v>40322</c:v>
                </c:pt>
                <c:pt idx="66">
                  <c:v>40323</c:v>
                </c:pt>
                <c:pt idx="67">
                  <c:v>40324</c:v>
                </c:pt>
                <c:pt idx="68">
                  <c:v>40325</c:v>
                </c:pt>
                <c:pt idx="69">
                  <c:v>40326</c:v>
                </c:pt>
                <c:pt idx="70">
                  <c:v>40327</c:v>
                </c:pt>
                <c:pt idx="71">
                  <c:v>40328</c:v>
                </c:pt>
                <c:pt idx="72">
                  <c:v>40329</c:v>
                </c:pt>
                <c:pt idx="73">
                  <c:v>40330</c:v>
                </c:pt>
                <c:pt idx="74">
                  <c:v>40331</c:v>
                </c:pt>
                <c:pt idx="75">
                  <c:v>40332</c:v>
                </c:pt>
                <c:pt idx="76">
                  <c:v>40333</c:v>
                </c:pt>
                <c:pt idx="77">
                  <c:v>40334</c:v>
                </c:pt>
                <c:pt idx="78">
                  <c:v>40335</c:v>
                </c:pt>
                <c:pt idx="79">
                  <c:v>40336</c:v>
                </c:pt>
                <c:pt idx="80">
                  <c:v>40337</c:v>
                </c:pt>
                <c:pt idx="81">
                  <c:v>40338</c:v>
                </c:pt>
                <c:pt idx="82">
                  <c:v>40339</c:v>
                </c:pt>
                <c:pt idx="83">
                  <c:v>40340</c:v>
                </c:pt>
                <c:pt idx="84">
                  <c:v>40341</c:v>
                </c:pt>
                <c:pt idx="85">
                  <c:v>40342</c:v>
                </c:pt>
                <c:pt idx="86">
                  <c:v>40343</c:v>
                </c:pt>
                <c:pt idx="87">
                  <c:v>40344</c:v>
                </c:pt>
                <c:pt idx="88">
                  <c:v>40345</c:v>
                </c:pt>
                <c:pt idx="89">
                  <c:v>40346</c:v>
                </c:pt>
                <c:pt idx="90">
                  <c:v>40347</c:v>
                </c:pt>
                <c:pt idx="91">
                  <c:v>40348</c:v>
                </c:pt>
                <c:pt idx="92">
                  <c:v>40349</c:v>
                </c:pt>
                <c:pt idx="93">
                  <c:v>40350</c:v>
                </c:pt>
                <c:pt idx="94">
                  <c:v>40351</c:v>
                </c:pt>
                <c:pt idx="95">
                  <c:v>40352</c:v>
                </c:pt>
                <c:pt idx="96">
                  <c:v>40353</c:v>
                </c:pt>
                <c:pt idx="97">
                  <c:v>40354</c:v>
                </c:pt>
                <c:pt idx="98">
                  <c:v>40355</c:v>
                </c:pt>
                <c:pt idx="99">
                  <c:v>40356</c:v>
                </c:pt>
                <c:pt idx="100">
                  <c:v>40357</c:v>
                </c:pt>
                <c:pt idx="101">
                  <c:v>40358</c:v>
                </c:pt>
                <c:pt idx="102">
                  <c:v>40359</c:v>
                </c:pt>
                <c:pt idx="103">
                  <c:v>40360</c:v>
                </c:pt>
                <c:pt idx="104">
                  <c:v>40361</c:v>
                </c:pt>
                <c:pt idx="105">
                  <c:v>40362</c:v>
                </c:pt>
                <c:pt idx="106">
                  <c:v>40363</c:v>
                </c:pt>
                <c:pt idx="107">
                  <c:v>40364</c:v>
                </c:pt>
                <c:pt idx="108">
                  <c:v>40365</c:v>
                </c:pt>
                <c:pt idx="109">
                  <c:v>40366</c:v>
                </c:pt>
                <c:pt idx="110">
                  <c:v>40367</c:v>
                </c:pt>
                <c:pt idx="111">
                  <c:v>40368</c:v>
                </c:pt>
                <c:pt idx="112">
                  <c:v>40369</c:v>
                </c:pt>
                <c:pt idx="113">
                  <c:v>40370</c:v>
                </c:pt>
                <c:pt idx="114">
                  <c:v>40371</c:v>
                </c:pt>
                <c:pt idx="115">
                  <c:v>40372</c:v>
                </c:pt>
                <c:pt idx="116">
                  <c:v>40373</c:v>
                </c:pt>
                <c:pt idx="117">
                  <c:v>40374</c:v>
                </c:pt>
                <c:pt idx="118">
                  <c:v>40375</c:v>
                </c:pt>
                <c:pt idx="119">
                  <c:v>40376</c:v>
                </c:pt>
                <c:pt idx="120">
                  <c:v>40377</c:v>
                </c:pt>
                <c:pt idx="121">
                  <c:v>40378</c:v>
                </c:pt>
                <c:pt idx="122">
                  <c:v>40379</c:v>
                </c:pt>
                <c:pt idx="123">
                  <c:v>40380</c:v>
                </c:pt>
                <c:pt idx="124">
                  <c:v>40381</c:v>
                </c:pt>
                <c:pt idx="125">
                  <c:v>40382</c:v>
                </c:pt>
                <c:pt idx="126">
                  <c:v>40383</c:v>
                </c:pt>
                <c:pt idx="127">
                  <c:v>40384</c:v>
                </c:pt>
                <c:pt idx="128">
                  <c:v>40385</c:v>
                </c:pt>
                <c:pt idx="129">
                  <c:v>40386</c:v>
                </c:pt>
                <c:pt idx="130">
                  <c:v>40387</c:v>
                </c:pt>
                <c:pt idx="131">
                  <c:v>40388</c:v>
                </c:pt>
                <c:pt idx="132">
                  <c:v>40389</c:v>
                </c:pt>
                <c:pt idx="133">
                  <c:v>40390</c:v>
                </c:pt>
                <c:pt idx="134">
                  <c:v>40391</c:v>
                </c:pt>
                <c:pt idx="135">
                  <c:v>40391</c:v>
                </c:pt>
                <c:pt idx="136">
                  <c:v>40399</c:v>
                </c:pt>
                <c:pt idx="137">
                  <c:v>40399</c:v>
                </c:pt>
                <c:pt idx="138">
                  <c:v>40400</c:v>
                </c:pt>
                <c:pt idx="139">
                  <c:v>40401</c:v>
                </c:pt>
                <c:pt idx="140">
                  <c:v>40402</c:v>
                </c:pt>
                <c:pt idx="141">
                  <c:v>40403</c:v>
                </c:pt>
                <c:pt idx="142">
                  <c:v>40404</c:v>
                </c:pt>
                <c:pt idx="143">
                  <c:v>40405</c:v>
                </c:pt>
                <c:pt idx="144">
                  <c:v>40406</c:v>
                </c:pt>
                <c:pt idx="145">
                  <c:v>40407</c:v>
                </c:pt>
                <c:pt idx="146">
                  <c:v>40408</c:v>
                </c:pt>
                <c:pt idx="147">
                  <c:v>40409</c:v>
                </c:pt>
                <c:pt idx="148">
                  <c:v>40410</c:v>
                </c:pt>
                <c:pt idx="149">
                  <c:v>40411</c:v>
                </c:pt>
                <c:pt idx="150">
                  <c:v>40412</c:v>
                </c:pt>
                <c:pt idx="151">
                  <c:v>40413</c:v>
                </c:pt>
                <c:pt idx="152">
                  <c:v>40414</c:v>
                </c:pt>
                <c:pt idx="153">
                  <c:v>40415</c:v>
                </c:pt>
                <c:pt idx="154">
                  <c:v>40416</c:v>
                </c:pt>
                <c:pt idx="155">
                  <c:v>40417</c:v>
                </c:pt>
                <c:pt idx="156">
                  <c:v>40418</c:v>
                </c:pt>
                <c:pt idx="157">
                  <c:v>40419</c:v>
                </c:pt>
                <c:pt idx="158">
                  <c:v>40420</c:v>
                </c:pt>
                <c:pt idx="159">
                  <c:v>40420</c:v>
                </c:pt>
                <c:pt idx="160">
                  <c:v>40420</c:v>
                </c:pt>
                <c:pt idx="161">
                  <c:v>40420</c:v>
                </c:pt>
                <c:pt idx="162">
                  <c:v>40421</c:v>
                </c:pt>
                <c:pt idx="163">
                  <c:v>40422</c:v>
                </c:pt>
                <c:pt idx="164">
                  <c:v>40423</c:v>
                </c:pt>
                <c:pt idx="165">
                  <c:v>40424</c:v>
                </c:pt>
                <c:pt idx="166">
                  <c:v>40425</c:v>
                </c:pt>
                <c:pt idx="167">
                  <c:v>40426</c:v>
                </c:pt>
                <c:pt idx="168">
                  <c:v>40427</c:v>
                </c:pt>
                <c:pt idx="169">
                  <c:v>40428</c:v>
                </c:pt>
                <c:pt idx="170">
                  <c:v>40429</c:v>
                </c:pt>
                <c:pt idx="171">
                  <c:v>40430</c:v>
                </c:pt>
                <c:pt idx="172">
                  <c:v>40430</c:v>
                </c:pt>
                <c:pt idx="174">
                  <c:v>40499</c:v>
                </c:pt>
                <c:pt idx="175">
                  <c:v>40500</c:v>
                </c:pt>
                <c:pt idx="176">
                  <c:v>40501</c:v>
                </c:pt>
                <c:pt idx="177">
                  <c:v>40502</c:v>
                </c:pt>
                <c:pt idx="178">
                  <c:v>40503</c:v>
                </c:pt>
                <c:pt idx="179">
                  <c:v>40504</c:v>
                </c:pt>
                <c:pt idx="180">
                  <c:v>40505</c:v>
                </c:pt>
                <c:pt idx="181">
                  <c:v>40506</c:v>
                </c:pt>
                <c:pt idx="182">
                  <c:v>40506</c:v>
                </c:pt>
                <c:pt idx="183">
                  <c:v>40507</c:v>
                </c:pt>
                <c:pt idx="184">
                  <c:v>40507</c:v>
                </c:pt>
                <c:pt idx="185">
                  <c:v>40508</c:v>
                </c:pt>
                <c:pt idx="186">
                  <c:v>40508</c:v>
                </c:pt>
                <c:pt idx="187">
                  <c:v>40509</c:v>
                </c:pt>
                <c:pt idx="188">
                  <c:v>40509</c:v>
                </c:pt>
                <c:pt idx="189">
                  <c:v>40510</c:v>
                </c:pt>
                <c:pt idx="190">
                  <c:v>40510</c:v>
                </c:pt>
                <c:pt idx="191">
                  <c:v>40511</c:v>
                </c:pt>
                <c:pt idx="192">
                  <c:v>40511</c:v>
                </c:pt>
                <c:pt idx="193">
                  <c:v>40512</c:v>
                </c:pt>
                <c:pt idx="194">
                  <c:v>40512</c:v>
                </c:pt>
                <c:pt idx="195">
                  <c:v>40513</c:v>
                </c:pt>
                <c:pt idx="196">
                  <c:v>40513</c:v>
                </c:pt>
                <c:pt idx="197">
                  <c:v>40514</c:v>
                </c:pt>
              </c:numCache>
            </c:numRef>
          </c:xVal>
          <c:yVal>
            <c:numRef>
              <c:f>'X5'!$D$3:$D$200</c:f>
              <c:numCache>
                <c:formatCode>0.00</c:formatCode>
                <c:ptCount val="198"/>
                <c:pt idx="0">
                  <c:v>7.11</c:v>
                </c:pt>
                <c:pt idx="1">
                  <c:v>7.3</c:v>
                </c:pt>
                <c:pt idx="2">
                  <c:v>7.05</c:v>
                </c:pt>
                <c:pt idx="3">
                  <c:v>7.22</c:v>
                </c:pt>
                <c:pt idx="4">
                  <c:v>7.1</c:v>
                </c:pt>
                <c:pt idx="5">
                  <c:v>7.05</c:v>
                </c:pt>
                <c:pt idx="6">
                  <c:v>7.03</c:v>
                </c:pt>
                <c:pt idx="7">
                  <c:v>7</c:v>
                </c:pt>
                <c:pt idx="8">
                  <c:v>7.17</c:v>
                </c:pt>
                <c:pt idx="9">
                  <c:v>7.11</c:v>
                </c:pt>
                <c:pt idx="10">
                  <c:v>7.02</c:v>
                </c:pt>
                <c:pt idx="11">
                  <c:v>7.29</c:v>
                </c:pt>
                <c:pt idx="12">
                  <c:v>7.35</c:v>
                </c:pt>
                <c:pt idx="13">
                  <c:v>7.13</c:v>
                </c:pt>
                <c:pt idx="14">
                  <c:v>7</c:v>
                </c:pt>
                <c:pt idx="15">
                  <c:v>6.88</c:v>
                </c:pt>
                <c:pt idx="16">
                  <c:v>7.33</c:v>
                </c:pt>
                <c:pt idx="17">
                  <c:v>7.41</c:v>
                </c:pt>
                <c:pt idx="18">
                  <c:v>7.14</c:v>
                </c:pt>
                <c:pt idx="19">
                  <c:v>7.11</c:v>
                </c:pt>
                <c:pt idx="20">
                  <c:v>7.31</c:v>
                </c:pt>
                <c:pt idx="21">
                  <c:v>7.32</c:v>
                </c:pt>
                <c:pt idx="22">
                  <c:v>7.41</c:v>
                </c:pt>
                <c:pt idx="23">
                  <c:v>7.41</c:v>
                </c:pt>
                <c:pt idx="24">
                  <c:v>6.98</c:v>
                </c:pt>
                <c:pt idx="25">
                  <c:v>7.43</c:v>
                </c:pt>
                <c:pt idx="26">
                  <c:v>6.82</c:v>
                </c:pt>
                <c:pt idx="27">
                  <c:v>6.88</c:v>
                </c:pt>
                <c:pt idx="28">
                  <c:v>7.22</c:v>
                </c:pt>
                <c:pt idx="29">
                  <c:v>6.85</c:v>
                </c:pt>
                <c:pt idx="30">
                  <c:v>6.74</c:v>
                </c:pt>
                <c:pt idx="32" formatCode="0.0">
                  <c:v>6.9</c:v>
                </c:pt>
                <c:pt idx="33">
                  <c:v>7.35</c:v>
                </c:pt>
                <c:pt idx="34">
                  <c:v>7.51</c:v>
                </c:pt>
                <c:pt idx="35">
                  <c:v>7.35</c:v>
                </c:pt>
                <c:pt idx="36">
                  <c:v>7.47</c:v>
                </c:pt>
                <c:pt idx="37">
                  <c:v>8.08</c:v>
                </c:pt>
                <c:pt idx="38">
                  <c:v>7.19</c:v>
                </c:pt>
                <c:pt idx="39">
                  <c:v>8.39</c:v>
                </c:pt>
                <c:pt idx="40">
                  <c:v>7.12</c:v>
                </c:pt>
                <c:pt idx="41">
                  <c:v>7.71</c:v>
                </c:pt>
                <c:pt idx="42">
                  <c:v>7.76</c:v>
                </c:pt>
                <c:pt idx="43">
                  <c:v>6.99</c:v>
                </c:pt>
                <c:pt idx="44">
                  <c:v>7.69</c:v>
                </c:pt>
                <c:pt idx="45">
                  <c:v>7.06</c:v>
                </c:pt>
                <c:pt idx="46">
                  <c:v>7.29</c:v>
                </c:pt>
                <c:pt idx="47">
                  <c:v>7.15</c:v>
                </c:pt>
                <c:pt idx="48">
                  <c:v>7.33</c:v>
                </c:pt>
                <c:pt idx="49">
                  <c:v>7.22</c:v>
                </c:pt>
                <c:pt idx="50">
                  <c:v>7.21</c:v>
                </c:pt>
                <c:pt idx="51">
                  <c:v>7.33</c:v>
                </c:pt>
                <c:pt idx="52">
                  <c:v>7.45</c:v>
                </c:pt>
                <c:pt idx="53">
                  <c:v>7.43</c:v>
                </c:pt>
                <c:pt idx="54">
                  <c:v>7.12</c:v>
                </c:pt>
                <c:pt idx="55">
                  <c:v>7.09</c:v>
                </c:pt>
                <c:pt idx="56">
                  <c:v>7.39</c:v>
                </c:pt>
                <c:pt idx="57">
                  <c:v>7.26</c:v>
                </c:pt>
                <c:pt idx="58">
                  <c:v>7.26</c:v>
                </c:pt>
                <c:pt idx="59">
                  <c:v>7.06</c:v>
                </c:pt>
                <c:pt idx="60">
                  <c:v>7.25</c:v>
                </c:pt>
                <c:pt idx="61">
                  <c:v>7.55</c:v>
                </c:pt>
                <c:pt idx="62">
                  <c:v>7.13</c:v>
                </c:pt>
                <c:pt idx="63">
                  <c:v>7.64</c:v>
                </c:pt>
                <c:pt idx="64">
                  <c:v>7.8</c:v>
                </c:pt>
                <c:pt idx="65">
                  <c:v>6.99</c:v>
                </c:pt>
                <c:pt idx="66">
                  <c:v>7.51</c:v>
                </c:pt>
                <c:pt idx="67">
                  <c:v>6.88</c:v>
                </c:pt>
                <c:pt idx="68">
                  <c:v>7.6</c:v>
                </c:pt>
                <c:pt idx="69">
                  <c:v>8.11</c:v>
                </c:pt>
                <c:pt idx="70">
                  <c:v>8.11</c:v>
                </c:pt>
                <c:pt idx="71">
                  <c:v>8.02</c:v>
                </c:pt>
                <c:pt idx="72">
                  <c:v>7.65</c:v>
                </c:pt>
                <c:pt idx="73">
                  <c:v>7.51</c:v>
                </c:pt>
                <c:pt idx="74">
                  <c:v>8.0299999999999994</c:v>
                </c:pt>
                <c:pt idx="75">
                  <c:v>7.47</c:v>
                </c:pt>
                <c:pt idx="76">
                  <c:v>7.31</c:v>
                </c:pt>
                <c:pt idx="77">
                  <c:v>7.25</c:v>
                </c:pt>
                <c:pt idx="78">
                  <c:v>7.42</c:v>
                </c:pt>
                <c:pt idx="79">
                  <c:v>7.43</c:v>
                </c:pt>
                <c:pt idx="80">
                  <c:v>7.49</c:v>
                </c:pt>
                <c:pt idx="81">
                  <c:v>7.65</c:v>
                </c:pt>
                <c:pt idx="82">
                  <c:v>7.21</c:v>
                </c:pt>
                <c:pt idx="83">
                  <c:v>7.89</c:v>
                </c:pt>
                <c:pt idx="84">
                  <c:v>8.2100000000000009</c:v>
                </c:pt>
                <c:pt idx="85">
                  <c:v>7.75</c:v>
                </c:pt>
                <c:pt idx="86">
                  <c:v>7.7</c:v>
                </c:pt>
                <c:pt idx="87">
                  <c:v>7.48</c:v>
                </c:pt>
                <c:pt idx="88">
                  <c:v>8</c:v>
                </c:pt>
                <c:pt idx="89">
                  <c:v>8.11</c:v>
                </c:pt>
                <c:pt idx="90">
                  <c:v>7.67</c:v>
                </c:pt>
                <c:pt idx="91">
                  <c:v>7.77</c:v>
                </c:pt>
                <c:pt idx="92">
                  <c:v>7.73</c:v>
                </c:pt>
                <c:pt idx="93">
                  <c:v>7.93</c:v>
                </c:pt>
                <c:pt idx="94">
                  <c:v>7.63</c:v>
                </c:pt>
                <c:pt idx="95">
                  <c:v>7.97</c:v>
                </c:pt>
                <c:pt idx="96">
                  <c:v>7.24</c:v>
                </c:pt>
                <c:pt idx="97">
                  <c:v>8.0299999999999994</c:v>
                </c:pt>
                <c:pt idx="98">
                  <c:v>7.68</c:v>
                </c:pt>
                <c:pt idx="99">
                  <c:v>7.56</c:v>
                </c:pt>
                <c:pt idx="100">
                  <c:v>7.78</c:v>
                </c:pt>
                <c:pt idx="101">
                  <c:v>6.8</c:v>
                </c:pt>
                <c:pt idx="102">
                  <c:v>7.94</c:v>
                </c:pt>
                <c:pt idx="103">
                  <c:v>7.69</c:v>
                </c:pt>
                <c:pt idx="104">
                  <c:v>7.7</c:v>
                </c:pt>
                <c:pt idx="105">
                  <c:v>7.57</c:v>
                </c:pt>
                <c:pt idx="106">
                  <c:v>7.96</c:v>
                </c:pt>
                <c:pt idx="107">
                  <c:v>7.65</c:v>
                </c:pt>
                <c:pt idx="108">
                  <c:v>7.57</c:v>
                </c:pt>
                <c:pt idx="109">
                  <c:v>8.06</c:v>
                </c:pt>
                <c:pt idx="110">
                  <c:v>8.56</c:v>
                </c:pt>
                <c:pt idx="111">
                  <c:v>7.62</c:v>
                </c:pt>
                <c:pt idx="112">
                  <c:v>7.82</c:v>
                </c:pt>
                <c:pt idx="113">
                  <c:v>7.68</c:v>
                </c:pt>
                <c:pt idx="114">
                  <c:v>7.13</c:v>
                </c:pt>
                <c:pt idx="115">
                  <c:v>7.85</c:v>
                </c:pt>
                <c:pt idx="116">
                  <c:v>7.63</c:v>
                </c:pt>
                <c:pt idx="117">
                  <c:v>7.96</c:v>
                </c:pt>
                <c:pt idx="118">
                  <c:v>7.58</c:v>
                </c:pt>
                <c:pt idx="119">
                  <c:v>7.98</c:v>
                </c:pt>
                <c:pt idx="120">
                  <c:v>7.6195000000000004</c:v>
                </c:pt>
                <c:pt idx="121">
                  <c:v>7.79</c:v>
                </c:pt>
                <c:pt idx="122">
                  <c:v>7.69</c:v>
                </c:pt>
                <c:pt idx="123">
                  <c:v>7.74</c:v>
                </c:pt>
                <c:pt idx="124">
                  <c:v>7.59</c:v>
                </c:pt>
                <c:pt idx="125">
                  <c:v>7.92</c:v>
                </c:pt>
                <c:pt idx="126">
                  <c:v>7.82</c:v>
                </c:pt>
                <c:pt idx="127">
                  <c:v>7.78</c:v>
                </c:pt>
                <c:pt idx="128">
                  <c:v>7.6</c:v>
                </c:pt>
                <c:pt idx="129">
                  <c:v>7.83</c:v>
                </c:pt>
                <c:pt idx="130">
                  <c:v>7.88</c:v>
                </c:pt>
                <c:pt idx="131">
                  <c:v>7.76</c:v>
                </c:pt>
                <c:pt idx="132">
                  <c:v>7.72</c:v>
                </c:pt>
                <c:pt idx="133">
                  <c:v>7.95</c:v>
                </c:pt>
                <c:pt idx="134">
                  <c:v>7.15</c:v>
                </c:pt>
                <c:pt idx="135">
                  <c:v>7.15</c:v>
                </c:pt>
                <c:pt idx="136">
                  <c:v>7.55</c:v>
                </c:pt>
                <c:pt idx="138">
                  <c:v>8.02</c:v>
                </c:pt>
                <c:pt idx="139">
                  <c:v>8.09</c:v>
                </c:pt>
                <c:pt idx="140">
                  <c:v>8.1300000000000008</c:v>
                </c:pt>
                <c:pt idx="141">
                  <c:v>7.63</c:v>
                </c:pt>
                <c:pt idx="142">
                  <c:v>7.83</c:v>
                </c:pt>
                <c:pt idx="143">
                  <c:v>7.46</c:v>
                </c:pt>
                <c:pt idx="144">
                  <c:v>8.24</c:v>
                </c:pt>
                <c:pt idx="145">
                  <c:v>7.74</c:v>
                </c:pt>
                <c:pt idx="146">
                  <c:v>7.58</c:v>
                </c:pt>
                <c:pt idx="147">
                  <c:v>7.84</c:v>
                </c:pt>
                <c:pt idx="148">
                  <c:v>7.69</c:v>
                </c:pt>
                <c:pt idx="149">
                  <c:v>7.63</c:v>
                </c:pt>
                <c:pt idx="150">
                  <c:v>7.81</c:v>
                </c:pt>
                <c:pt idx="151">
                  <c:v>8.23</c:v>
                </c:pt>
                <c:pt idx="152">
                  <c:v>7.98</c:v>
                </c:pt>
                <c:pt idx="153">
                  <c:v>7.91</c:v>
                </c:pt>
                <c:pt idx="154">
                  <c:v>8.3000000000000007</c:v>
                </c:pt>
                <c:pt idx="155">
                  <c:v>8.0399999999999991</c:v>
                </c:pt>
                <c:pt idx="156">
                  <c:v>7.77</c:v>
                </c:pt>
                <c:pt idx="157">
                  <c:v>8.07</c:v>
                </c:pt>
                <c:pt idx="158">
                  <c:v>7.42</c:v>
                </c:pt>
                <c:pt idx="159">
                  <c:v>7.69</c:v>
                </c:pt>
                <c:pt idx="160">
                  <c:v>7.57</c:v>
                </c:pt>
                <c:pt idx="161">
                  <c:v>7.81</c:v>
                </c:pt>
                <c:pt idx="162">
                  <c:v>7.64</c:v>
                </c:pt>
                <c:pt idx="163">
                  <c:v>7.33</c:v>
                </c:pt>
                <c:pt idx="164">
                  <c:v>7.68</c:v>
                </c:pt>
                <c:pt idx="165">
                  <c:v>7.22</c:v>
                </c:pt>
                <c:pt idx="166">
                  <c:v>7.38</c:v>
                </c:pt>
                <c:pt idx="167">
                  <c:v>7.68</c:v>
                </c:pt>
                <c:pt idx="168">
                  <c:v>7</c:v>
                </c:pt>
                <c:pt idx="169">
                  <c:v>7.65</c:v>
                </c:pt>
                <c:pt idx="170">
                  <c:v>7.5</c:v>
                </c:pt>
                <c:pt idx="171">
                  <c:v>8.34</c:v>
                </c:pt>
                <c:pt idx="172">
                  <c:v>7.51</c:v>
                </c:pt>
                <c:pt idx="174">
                  <c:v>7.35</c:v>
                </c:pt>
                <c:pt idx="175">
                  <c:v>7.3</c:v>
                </c:pt>
                <c:pt idx="176">
                  <c:v>6.94</c:v>
                </c:pt>
                <c:pt idx="177">
                  <c:v>7</c:v>
                </c:pt>
                <c:pt idx="178">
                  <c:v>6.76</c:v>
                </c:pt>
                <c:pt idx="179">
                  <c:v>7.34</c:v>
                </c:pt>
                <c:pt idx="180">
                  <c:v>7.2</c:v>
                </c:pt>
                <c:pt idx="181">
                  <c:v>7.24</c:v>
                </c:pt>
                <c:pt idx="182">
                  <c:v>7.18</c:v>
                </c:pt>
                <c:pt idx="183">
                  <c:v>7.43</c:v>
                </c:pt>
                <c:pt idx="184">
                  <c:v>7.57</c:v>
                </c:pt>
                <c:pt idx="185">
                  <c:v>6.75</c:v>
                </c:pt>
                <c:pt idx="186">
                  <c:v>6.99</c:v>
                </c:pt>
                <c:pt idx="187">
                  <c:v>6.9</c:v>
                </c:pt>
                <c:pt idx="188">
                  <c:v>6.97</c:v>
                </c:pt>
                <c:pt idx="189">
                  <c:v>7.02</c:v>
                </c:pt>
                <c:pt idx="190">
                  <c:v>6.8</c:v>
                </c:pt>
                <c:pt idx="191">
                  <c:v>6.91</c:v>
                </c:pt>
                <c:pt idx="192">
                  <c:v>6.91</c:v>
                </c:pt>
                <c:pt idx="193">
                  <c:v>7.31</c:v>
                </c:pt>
                <c:pt idx="194">
                  <c:v>7.13</c:v>
                </c:pt>
                <c:pt idx="195">
                  <c:v>7.12</c:v>
                </c:pt>
                <c:pt idx="196">
                  <c:v>6.88</c:v>
                </c:pt>
                <c:pt idx="197">
                  <c:v>6.88</c:v>
                </c:pt>
              </c:numCache>
            </c:numRef>
          </c:yVal>
        </c:ser>
        <c:axId val="186409728"/>
        <c:axId val="186407552"/>
      </c:scatterChart>
      <c:valAx>
        <c:axId val="186391168"/>
        <c:scaling>
          <c:orientation val="minMax"/>
          <c:max val="40543.1"/>
          <c:min val="40179"/>
        </c:scaling>
        <c:axPos val="b"/>
        <c:numFmt formatCode="mmm\-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05248"/>
        <c:crosses val="autoZero"/>
        <c:crossBetween val="midCat"/>
        <c:majorUnit val="33.090000000000003"/>
      </c:valAx>
      <c:valAx>
        <c:axId val="186405248"/>
        <c:scaling>
          <c:orientation val="minMax"/>
          <c:max val="0.8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mg/L  </a:t>
                </a:r>
              </a:p>
            </c:rich>
          </c:tx>
          <c:layout>
            <c:manualLayout>
              <c:xMode val="edge"/>
              <c:yMode val="edge"/>
              <c:x val="1.5180363180675022E-2"/>
              <c:y val="0.3322586494869959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391168"/>
        <c:crosses val="autoZero"/>
        <c:crossBetween val="midCat"/>
      </c:valAx>
      <c:valAx>
        <c:axId val="186407552"/>
        <c:scaling>
          <c:orientation val="minMax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pH Units</a:t>
                </a:r>
              </a:p>
            </c:rich>
          </c:tx>
          <c:layout>
            <c:manualLayout>
              <c:xMode val="edge"/>
              <c:yMode val="edge"/>
              <c:x val="0.96417094727845565"/>
              <c:y val="0.30000747633818531"/>
            </c:manualLayout>
          </c:layout>
        </c:title>
        <c:numFmt formatCode="0.00" sourceLinked="1"/>
        <c:tickLblPos val="nextTo"/>
        <c:crossAx val="186409728"/>
        <c:crosses val="max"/>
        <c:crossBetween val="midCat"/>
      </c:valAx>
      <c:valAx>
        <c:axId val="186409728"/>
        <c:scaling>
          <c:orientation val="minMax"/>
        </c:scaling>
        <c:delete val="1"/>
        <c:axPos val="b"/>
        <c:numFmt formatCode="dd\-mmm\-yy" sourceLinked="1"/>
        <c:tickLblPos val="none"/>
        <c:crossAx val="1864075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30216354968830217"/>
          <c:y val="0.9349673109043185"/>
          <c:w val="0.40647603867998411"/>
          <c:h val="4.9257297383281766E-2"/>
        </c:manualLayout>
      </c:layout>
      <c:overlay val="1"/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plotArea>
      <c:layout>
        <c:manualLayout>
          <c:layoutTarget val="inner"/>
          <c:xMode val="edge"/>
          <c:yMode val="edge"/>
          <c:x val="0.14392983609496723"/>
          <c:y val="7.7419476782189994E-2"/>
          <c:w val="0.80265654648956364"/>
          <c:h val="0.79354963701744763"/>
        </c:manualLayout>
      </c:layout>
      <c:scatterChart>
        <c:scatterStyle val="lineMarker"/>
        <c:ser>
          <c:idx val="0"/>
          <c:order val="0"/>
          <c:tx>
            <c:v>Zn-T</c:v>
          </c:tx>
          <c:spPr>
            <a:ln w="3175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'X14'!$A$3:$A$202</c:f>
              <c:numCache>
                <c:formatCode>dd\-mmm\-yy</c:formatCode>
                <c:ptCount val="200"/>
                <c:pt idx="0">
                  <c:v>40259</c:v>
                </c:pt>
                <c:pt idx="1">
                  <c:v>40260</c:v>
                </c:pt>
                <c:pt idx="2">
                  <c:v>40261</c:v>
                </c:pt>
                <c:pt idx="3">
                  <c:v>40262</c:v>
                </c:pt>
                <c:pt idx="4">
                  <c:v>40262</c:v>
                </c:pt>
                <c:pt idx="5">
                  <c:v>40263</c:v>
                </c:pt>
                <c:pt idx="6">
                  <c:v>40264</c:v>
                </c:pt>
                <c:pt idx="7">
                  <c:v>40265</c:v>
                </c:pt>
                <c:pt idx="8">
                  <c:v>40266</c:v>
                </c:pt>
                <c:pt idx="9">
                  <c:v>40267</c:v>
                </c:pt>
                <c:pt idx="10">
                  <c:v>40267</c:v>
                </c:pt>
                <c:pt idx="11">
                  <c:v>40268</c:v>
                </c:pt>
                <c:pt idx="12">
                  <c:v>40269</c:v>
                </c:pt>
                <c:pt idx="13">
                  <c:v>40273</c:v>
                </c:pt>
                <c:pt idx="14">
                  <c:v>40273</c:v>
                </c:pt>
                <c:pt idx="15">
                  <c:v>40274</c:v>
                </c:pt>
                <c:pt idx="16">
                  <c:v>40275</c:v>
                </c:pt>
                <c:pt idx="17">
                  <c:v>40276</c:v>
                </c:pt>
                <c:pt idx="18">
                  <c:v>40277</c:v>
                </c:pt>
                <c:pt idx="19">
                  <c:v>40278</c:v>
                </c:pt>
                <c:pt idx="20">
                  <c:v>40279</c:v>
                </c:pt>
                <c:pt idx="21">
                  <c:v>40280</c:v>
                </c:pt>
                <c:pt idx="22">
                  <c:v>40281</c:v>
                </c:pt>
                <c:pt idx="23">
                  <c:v>40282</c:v>
                </c:pt>
                <c:pt idx="24" formatCode="[$-1009]d\-mmm\-yy;@">
                  <c:v>40283</c:v>
                </c:pt>
                <c:pt idx="25">
                  <c:v>40288</c:v>
                </c:pt>
                <c:pt idx="26">
                  <c:v>40291</c:v>
                </c:pt>
                <c:pt idx="27">
                  <c:v>40293</c:v>
                </c:pt>
                <c:pt idx="28">
                  <c:v>40294</c:v>
                </c:pt>
                <c:pt idx="29">
                  <c:v>40295</c:v>
                </c:pt>
                <c:pt idx="30">
                  <c:v>40297</c:v>
                </c:pt>
                <c:pt idx="31">
                  <c:v>40300</c:v>
                </c:pt>
                <c:pt idx="32">
                  <c:v>40301</c:v>
                </c:pt>
                <c:pt idx="33">
                  <c:v>40302</c:v>
                </c:pt>
                <c:pt idx="34">
                  <c:v>40303</c:v>
                </c:pt>
                <c:pt idx="35">
                  <c:v>40304</c:v>
                </c:pt>
                <c:pt idx="36">
                  <c:v>40305</c:v>
                </c:pt>
                <c:pt idx="37">
                  <c:v>40306</c:v>
                </c:pt>
                <c:pt idx="38">
                  <c:v>40307</c:v>
                </c:pt>
                <c:pt idx="39">
                  <c:v>40308</c:v>
                </c:pt>
                <c:pt idx="40">
                  <c:v>40309</c:v>
                </c:pt>
                <c:pt idx="41">
                  <c:v>40310</c:v>
                </c:pt>
                <c:pt idx="42">
                  <c:v>40311</c:v>
                </c:pt>
                <c:pt idx="43">
                  <c:v>40312</c:v>
                </c:pt>
                <c:pt idx="44">
                  <c:v>40313</c:v>
                </c:pt>
                <c:pt idx="45">
                  <c:v>40314</c:v>
                </c:pt>
                <c:pt idx="46">
                  <c:v>40315</c:v>
                </c:pt>
                <c:pt idx="47">
                  <c:v>40316</c:v>
                </c:pt>
                <c:pt idx="48">
                  <c:v>40317</c:v>
                </c:pt>
                <c:pt idx="49">
                  <c:v>40318</c:v>
                </c:pt>
                <c:pt idx="50">
                  <c:v>40319</c:v>
                </c:pt>
                <c:pt idx="51">
                  <c:v>40320</c:v>
                </c:pt>
                <c:pt idx="52">
                  <c:v>40321</c:v>
                </c:pt>
                <c:pt idx="53">
                  <c:v>40322</c:v>
                </c:pt>
                <c:pt idx="54">
                  <c:v>40323</c:v>
                </c:pt>
                <c:pt idx="55">
                  <c:v>40324</c:v>
                </c:pt>
                <c:pt idx="56">
                  <c:v>40325</c:v>
                </c:pt>
                <c:pt idx="57">
                  <c:v>40337</c:v>
                </c:pt>
                <c:pt idx="58">
                  <c:v>40344</c:v>
                </c:pt>
                <c:pt idx="59">
                  <c:v>40351</c:v>
                </c:pt>
                <c:pt idx="60">
                  <c:v>40353</c:v>
                </c:pt>
                <c:pt idx="61">
                  <c:v>40358</c:v>
                </c:pt>
                <c:pt idx="62">
                  <c:v>40365</c:v>
                </c:pt>
                <c:pt idx="63">
                  <c:v>40372</c:v>
                </c:pt>
                <c:pt idx="64">
                  <c:v>40379</c:v>
                </c:pt>
                <c:pt idx="65">
                  <c:v>40386</c:v>
                </c:pt>
                <c:pt idx="66">
                  <c:v>40400</c:v>
                </c:pt>
                <c:pt idx="67">
                  <c:v>40407</c:v>
                </c:pt>
                <c:pt idx="68">
                  <c:v>40414</c:v>
                </c:pt>
                <c:pt idx="69">
                  <c:v>40421</c:v>
                </c:pt>
                <c:pt idx="70">
                  <c:v>40428</c:v>
                </c:pt>
                <c:pt idx="72">
                  <c:v>40499</c:v>
                </c:pt>
                <c:pt idx="73">
                  <c:v>40499</c:v>
                </c:pt>
                <c:pt idx="74">
                  <c:v>40499</c:v>
                </c:pt>
                <c:pt idx="75">
                  <c:v>40499</c:v>
                </c:pt>
                <c:pt idx="76">
                  <c:v>40500</c:v>
                </c:pt>
                <c:pt idx="77">
                  <c:v>40501</c:v>
                </c:pt>
                <c:pt idx="78">
                  <c:v>40502</c:v>
                </c:pt>
                <c:pt idx="79">
                  <c:v>40503</c:v>
                </c:pt>
                <c:pt idx="80">
                  <c:v>40504</c:v>
                </c:pt>
                <c:pt idx="81">
                  <c:v>40505</c:v>
                </c:pt>
                <c:pt idx="82">
                  <c:v>40506</c:v>
                </c:pt>
                <c:pt idx="83">
                  <c:v>40506</c:v>
                </c:pt>
                <c:pt idx="84">
                  <c:v>40507</c:v>
                </c:pt>
                <c:pt idx="85">
                  <c:v>40507</c:v>
                </c:pt>
                <c:pt idx="86">
                  <c:v>40508</c:v>
                </c:pt>
                <c:pt idx="87">
                  <c:v>40508</c:v>
                </c:pt>
                <c:pt idx="88">
                  <c:v>40509</c:v>
                </c:pt>
                <c:pt idx="89">
                  <c:v>40509</c:v>
                </c:pt>
                <c:pt idx="90">
                  <c:v>40510</c:v>
                </c:pt>
                <c:pt idx="91">
                  <c:v>40510</c:v>
                </c:pt>
                <c:pt idx="92">
                  <c:v>40511</c:v>
                </c:pt>
                <c:pt idx="93">
                  <c:v>40511</c:v>
                </c:pt>
                <c:pt idx="94">
                  <c:v>40512</c:v>
                </c:pt>
                <c:pt idx="95">
                  <c:v>40512</c:v>
                </c:pt>
                <c:pt idx="96">
                  <c:v>40513</c:v>
                </c:pt>
                <c:pt idx="97">
                  <c:v>40513</c:v>
                </c:pt>
                <c:pt idx="98">
                  <c:v>40514</c:v>
                </c:pt>
              </c:numCache>
            </c:numRef>
          </c:xVal>
          <c:yVal>
            <c:numRef>
              <c:f>'X14'!$H$3:$H$202</c:f>
              <c:numCache>
                <c:formatCode>0.000</c:formatCode>
                <c:ptCount val="200"/>
                <c:pt idx="0">
                  <c:v>3.2000000000000001E-2</c:v>
                </c:pt>
                <c:pt idx="1">
                  <c:v>5.5E-2</c:v>
                </c:pt>
                <c:pt idx="2">
                  <c:v>0.14499999999999999</c:v>
                </c:pt>
                <c:pt idx="3">
                  <c:v>8.5999999999999993E-2</c:v>
                </c:pt>
                <c:pt idx="4">
                  <c:v>8.1500000000000003E-2</c:v>
                </c:pt>
                <c:pt idx="5">
                  <c:v>9.8000000000000004E-2</c:v>
                </c:pt>
                <c:pt idx="6">
                  <c:v>8.2000000000000003E-2</c:v>
                </c:pt>
                <c:pt idx="7">
                  <c:v>9.1499999999999998E-2</c:v>
                </c:pt>
                <c:pt idx="8">
                  <c:v>9.0999999999999998E-2</c:v>
                </c:pt>
                <c:pt idx="9">
                  <c:v>8.6999999999999994E-2</c:v>
                </c:pt>
                <c:pt idx="10">
                  <c:v>0.09</c:v>
                </c:pt>
                <c:pt idx="11">
                  <c:v>7.9500000000000001E-2</c:v>
                </c:pt>
                <c:pt idx="12">
                  <c:v>8.0500000000000002E-2</c:v>
                </c:pt>
                <c:pt idx="13">
                  <c:v>2.75E-2</c:v>
                </c:pt>
                <c:pt idx="14">
                  <c:v>5.8999999999999997E-2</c:v>
                </c:pt>
                <c:pt idx="15">
                  <c:v>9.1499999999999998E-2</c:v>
                </c:pt>
                <c:pt idx="16">
                  <c:v>8.8499999999999995E-2</c:v>
                </c:pt>
                <c:pt idx="17">
                  <c:v>8.8499999999999995E-2</c:v>
                </c:pt>
                <c:pt idx="18">
                  <c:v>9.4500000000000001E-2</c:v>
                </c:pt>
                <c:pt idx="19">
                  <c:v>8.8999999999999996E-2</c:v>
                </c:pt>
                <c:pt idx="20">
                  <c:v>6.3500000000000001E-2</c:v>
                </c:pt>
                <c:pt idx="21">
                  <c:v>6.4500000000000002E-2</c:v>
                </c:pt>
                <c:pt idx="22">
                  <c:v>7.3499999999999996E-2</c:v>
                </c:pt>
                <c:pt idx="23">
                  <c:v>5.8999999999999997E-2</c:v>
                </c:pt>
                <c:pt idx="24">
                  <c:v>6.3E-2</c:v>
                </c:pt>
                <c:pt idx="25">
                  <c:v>9.2999999999999999E-2</c:v>
                </c:pt>
                <c:pt idx="26">
                  <c:v>5.6000000000000001E-2</c:v>
                </c:pt>
                <c:pt idx="27">
                  <c:v>6.4000000000000001E-2</c:v>
                </c:pt>
                <c:pt idx="28">
                  <c:v>3.5000000000000003E-2</c:v>
                </c:pt>
                <c:pt idx="29">
                  <c:v>3.4000000000000002E-2</c:v>
                </c:pt>
                <c:pt idx="30">
                  <c:v>3.5999999999999997E-2</c:v>
                </c:pt>
                <c:pt idx="31">
                  <c:v>5.0999999999999997E-2</c:v>
                </c:pt>
                <c:pt idx="32">
                  <c:v>4.65E-2</c:v>
                </c:pt>
                <c:pt idx="33">
                  <c:v>6.6000000000000003E-2</c:v>
                </c:pt>
                <c:pt idx="34">
                  <c:v>6.4000000000000001E-2</c:v>
                </c:pt>
                <c:pt idx="35">
                  <c:v>8.5000000000000006E-2</c:v>
                </c:pt>
                <c:pt idx="36">
                  <c:v>5.8000000000000003E-2</c:v>
                </c:pt>
                <c:pt idx="37">
                  <c:v>0.06</c:v>
                </c:pt>
                <c:pt idx="38">
                  <c:v>6.5000000000000002E-2</c:v>
                </c:pt>
                <c:pt idx="39">
                  <c:v>5.8999999999999997E-2</c:v>
                </c:pt>
                <c:pt idx="40">
                  <c:v>4.5999999999999999E-2</c:v>
                </c:pt>
                <c:pt idx="41">
                  <c:v>5.8999999999999997E-2</c:v>
                </c:pt>
                <c:pt idx="42">
                  <c:v>5.0999999999999997E-2</c:v>
                </c:pt>
                <c:pt idx="43">
                  <c:v>5.1999999999999998E-2</c:v>
                </c:pt>
                <c:pt idx="44">
                  <c:v>5.3999999999999999E-2</c:v>
                </c:pt>
                <c:pt idx="45">
                  <c:v>4.2999999999999997E-2</c:v>
                </c:pt>
                <c:pt idx="46">
                  <c:v>0.04</c:v>
                </c:pt>
                <c:pt idx="47">
                  <c:v>3.4000000000000002E-2</c:v>
                </c:pt>
                <c:pt idx="48">
                  <c:v>3.3000000000000002E-2</c:v>
                </c:pt>
                <c:pt idx="49">
                  <c:v>3.7999999999999999E-2</c:v>
                </c:pt>
                <c:pt idx="50">
                  <c:v>2.5999999999999999E-2</c:v>
                </c:pt>
                <c:pt idx="51">
                  <c:v>2.1999999999999999E-2</c:v>
                </c:pt>
                <c:pt idx="52">
                  <c:v>2.5999999999999999E-2</c:v>
                </c:pt>
                <c:pt idx="53">
                  <c:v>2.4E-2</c:v>
                </c:pt>
                <c:pt idx="54">
                  <c:v>2.1999999999999999E-2</c:v>
                </c:pt>
                <c:pt idx="55">
                  <c:v>2.4E-2</c:v>
                </c:pt>
                <c:pt idx="56">
                  <c:v>2.8000000000000001E-2</c:v>
                </c:pt>
                <c:pt idx="57">
                  <c:v>0.04</c:v>
                </c:pt>
                <c:pt idx="58">
                  <c:v>4.5999999999999999E-2</c:v>
                </c:pt>
                <c:pt idx="59">
                  <c:v>0.114</c:v>
                </c:pt>
                <c:pt idx="60">
                  <c:v>4.3999999999999997E-2</c:v>
                </c:pt>
                <c:pt idx="61">
                  <c:v>4.7E-2</c:v>
                </c:pt>
                <c:pt idx="62">
                  <c:v>4.8000000000000001E-2</c:v>
                </c:pt>
                <c:pt idx="63">
                  <c:v>0.04</c:v>
                </c:pt>
                <c:pt idx="64">
                  <c:v>4.5999999999999999E-2</c:v>
                </c:pt>
                <c:pt idx="65">
                  <c:v>6.3E-2</c:v>
                </c:pt>
                <c:pt idx="66">
                  <c:v>5.3999999999999999E-2</c:v>
                </c:pt>
                <c:pt idx="67">
                  <c:v>5.0999999999999997E-2</c:v>
                </c:pt>
                <c:pt idx="68">
                  <c:v>3.6999999999999998E-2</c:v>
                </c:pt>
                <c:pt idx="69">
                  <c:v>4.5999999999999999E-2</c:v>
                </c:pt>
                <c:pt idx="70">
                  <c:v>0.10100000000000001</c:v>
                </c:pt>
                <c:pt idx="72">
                  <c:v>0.113</c:v>
                </c:pt>
                <c:pt idx="73">
                  <c:v>0.11700000000000001</c:v>
                </c:pt>
                <c:pt idx="74">
                  <c:v>0.11799999999999999</c:v>
                </c:pt>
                <c:pt idx="75">
                  <c:v>0.11899999999999999</c:v>
                </c:pt>
                <c:pt idx="76">
                  <c:v>0.11</c:v>
                </c:pt>
                <c:pt idx="77">
                  <c:v>0.109</c:v>
                </c:pt>
                <c:pt idx="78">
                  <c:v>0.109</c:v>
                </c:pt>
                <c:pt idx="79">
                  <c:v>0.104</c:v>
                </c:pt>
                <c:pt idx="80">
                  <c:v>0.104</c:v>
                </c:pt>
                <c:pt idx="81">
                  <c:v>0.10100000000000001</c:v>
                </c:pt>
                <c:pt idx="82">
                  <c:v>9.9000000000000005E-2</c:v>
                </c:pt>
                <c:pt idx="83">
                  <c:v>0.1</c:v>
                </c:pt>
                <c:pt idx="84">
                  <c:v>0.10100000000000001</c:v>
                </c:pt>
                <c:pt idx="85">
                  <c:v>9.1999999999999998E-2</c:v>
                </c:pt>
                <c:pt idx="86">
                  <c:v>8.7999999999999995E-2</c:v>
                </c:pt>
                <c:pt idx="87">
                  <c:v>9.2999999999999999E-2</c:v>
                </c:pt>
                <c:pt idx="88">
                  <c:v>8.6999999999999994E-2</c:v>
                </c:pt>
                <c:pt idx="89">
                  <c:v>8.8999999999999996E-2</c:v>
                </c:pt>
                <c:pt idx="90">
                  <c:v>8.7999999999999995E-2</c:v>
                </c:pt>
                <c:pt idx="91">
                  <c:v>8.5999999999999993E-2</c:v>
                </c:pt>
                <c:pt idx="92">
                  <c:v>9.0999999999999998E-2</c:v>
                </c:pt>
                <c:pt idx="93">
                  <c:v>8.8999999999999996E-2</c:v>
                </c:pt>
                <c:pt idx="94">
                  <c:v>8.8999999999999996E-2</c:v>
                </c:pt>
                <c:pt idx="95">
                  <c:v>0.09</c:v>
                </c:pt>
                <c:pt idx="96">
                  <c:v>8.5000000000000006E-2</c:v>
                </c:pt>
                <c:pt idx="97">
                  <c:v>8.3000000000000004E-2</c:v>
                </c:pt>
                <c:pt idx="98">
                  <c:v>8.6999999999999994E-2</c:v>
                </c:pt>
              </c:numCache>
            </c:numRef>
          </c:yVal>
        </c:ser>
        <c:ser>
          <c:idx val="1"/>
          <c:order val="1"/>
          <c:tx>
            <c:v>Zn-D</c:v>
          </c:tx>
          <c:spPr>
            <a:ln w="3175"/>
          </c:spPr>
          <c:marker>
            <c:symbol val="square"/>
            <c:size val="2"/>
          </c:marker>
          <c:xVal>
            <c:numRef>
              <c:f>'X14'!$A$3:$A$202</c:f>
              <c:numCache>
                <c:formatCode>dd\-mmm\-yy</c:formatCode>
                <c:ptCount val="200"/>
                <c:pt idx="0">
                  <c:v>40259</c:v>
                </c:pt>
                <c:pt idx="1">
                  <c:v>40260</c:v>
                </c:pt>
                <c:pt idx="2">
                  <c:v>40261</c:v>
                </c:pt>
                <c:pt idx="3">
                  <c:v>40262</c:v>
                </c:pt>
                <c:pt idx="4">
                  <c:v>40262</c:v>
                </c:pt>
                <c:pt idx="5">
                  <c:v>40263</c:v>
                </c:pt>
                <c:pt idx="6">
                  <c:v>40264</c:v>
                </c:pt>
                <c:pt idx="7">
                  <c:v>40265</c:v>
                </c:pt>
                <c:pt idx="8">
                  <c:v>40266</c:v>
                </c:pt>
                <c:pt idx="9">
                  <c:v>40267</c:v>
                </c:pt>
                <c:pt idx="10">
                  <c:v>40267</c:v>
                </c:pt>
                <c:pt idx="11">
                  <c:v>40268</c:v>
                </c:pt>
                <c:pt idx="12">
                  <c:v>40269</c:v>
                </c:pt>
                <c:pt idx="13">
                  <c:v>40273</c:v>
                </c:pt>
                <c:pt idx="14">
                  <c:v>40273</c:v>
                </c:pt>
                <c:pt idx="15">
                  <c:v>40274</c:v>
                </c:pt>
                <c:pt idx="16">
                  <c:v>40275</c:v>
                </c:pt>
                <c:pt idx="17">
                  <c:v>40276</c:v>
                </c:pt>
                <c:pt idx="18">
                  <c:v>40277</c:v>
                </c:pt>
                <c:pt idx="19">
                  <c:v>40278</c:v>
                </c:pt>
                <c:pt idx="20">
                  <c:v>40279</c:v>
                </c:pt>
                <c:pt idx="21">
                  <c:v>40280</c:v>
                </c:pt>
                <c:pt idx="22">
                  <c:v>40281</c:v>
                </c:pt>
                <c:pt idx="23">
                  <c:v>40282</c:v>
                </c:pt>
                <c:pt idx="24" formatCode="[$-1009]d\-mmm\-yy;@">
                  <c:v>40283</c:v>
                </c:pt>
                <c:pt idx="25">
                  <c:v>40288</c:v>
                </c:pt>
                <c:pt idx="26">
                  <c:v>40291</c:v>
                </c:pt>
                <c:pt idx="27">
                  <c:v>40293</c:v>
                </c:pt>
                <c:pt idx="28">
                  <c:v>40294</c:v>
                </c:pt>
                <c:pt idx="29">
                  <c:v>40295</c:v>
                </c:pt>
                <c:pt idx="30">
                  <c:v>40297</c:v>
                </c:pt>
                <c:pt idx="31">
                  <c:v>40300</c:v>
                </c:pt>
                <c:pt idx="32">
                  <c:v>40301</c:v>
                </c:pt>
                <c:pt idx="33">
                  <c:v>40302</c:v>
                </c:pt>
                <c:pt idx="34">
                  <c:v>40303</c:v>
                </c:pt>
                <c:pt idx="35">
                  <c:v>40304</c:v>
                </c:pt>
                <c:pt idx="36">
                  <c:v>40305</c:v>
                </c:pt>
                <c:pt idx="37">
                  <c:v>40306</c:v>
                </c:pt>
                <c:pt idx="38">
                  <c:v>40307</c:v>
                </c:pt>
                <c:pt idx="39">
                  <c:v>40308</c:v>
                </c:pt>
                <c:pt idx="40">
                  <c:v>40309</c:v>
                </c:pt>
                <c:pt idx="41">
                  <c:v>40310</c:v>
                </c:pt>
                <c:pt idx="42">
                  <c:v>40311</c:v>
                </c:pt>
                <c:pt idx="43">
                  <c:v>40312</c:v>
                </c:pt>
                <c:pt idx="44">
                  <c:v>40313</c:v>
                </c:pt>
                <c:pt idx="45">
                  <c:v>40314</c:v>
                </c:pt>
                <c:pt idx="46">
                  <c:v>40315</c:v>
                </c:pt>
                <c:pt idx="47">
                  <c:v>40316</c:v>
                </c:pt>
                <c:pt idx="48">
                  <c:v>40317</c:v>
                </c:pt>
                <c:pt idx="49">
                  <c:v>40318</c:v>
                </c:pt>
                <c:pt idx="50">
                  <c:v>40319</c:v>
                </c:pt>
                <c:pt idx="51">
                  <c:v>40320</c:v>
                </c:pt>
                <c:pt idx="52">
                  <c:v>40321</c:v>
                </c:pt>
                <c:pt idx="53">
                  <c:v>40322</c:v>
                </c:pt>
                <c:pt idx="54">
                  <c:v>40323</c:v>
                </c:pt>
                <c:pt idx="55">
                  <c:v>40324</c:v>
                </c:pt>
                <c:pt idx="56">
                  <c:v>40325</c:v>
                </c:pt>
                <c:pt idx="57">
                  <c:v>40337</c:v>
                </c:pt>
                <c:pt idx="58">
                  <c:v>40344</c:v>
                </c:pt>
                <c:pt idx="59">
                  <c:v>40351</c:v>
                </c:pt>
                <c:pt idx="60">
                  <c:v>40353</c:v>
                </c:pt>
                <c:pt idx="61">
                  <c:v>40358</c:v>
                </c:pt>
                <c:pt idx="62">
                  <c:v>40365</c:v>
                </c:pt>
                <c:pt idx="63">
                  <c:v>40372</c:v>
                </c:pt>
                <c:pt idx="64">
                  <c:v>40379</c:v>
                </c:pt>
                <c:pt idx="65">
                  <c:v>40386</c:v>
                </c:pt>
                <c:pt idx="66">
                  <c:v>40400</c:v>
                </c:pt>
                <c:pt idx="67">
                  <c:v>40407</c:v>
                </c:pt>
                <c:pt idx="68">
                  <c:v>40414</c:v>
                </c:pt>
                <c:pt idx="69">
                  <c:v>40421</c:v>
                </c:pt>
                <c:pt idx="70">
                  <c:v>40428</c:v>
                </c:pt>
                <c:pt idx="72">
                  <c:v>40499</c:v>
                </c:pt>
                <c:pt idx="73">
                  <c:v>40499</c:v>
                </c:pt>
                <c:pt idx="74">
                  <c:v>40499</c:v>
                </c:pt>
                <c:pt idx="75">
                  <c:v>40499</c:v>
                </c:pt>
                <c:pt idx="76">
                  <c:v>40500</c:v>
                </c:pt>
                <c:pt idx="77">
                  <c:v>40501</c:v>
                </c:pt>
                <c:pt idx="78">
                  <c:v>40502</c:v>
                </c:pt>
                <c:pt idx="79">
                  <c:v>40503</c:v>
                </c:pt>
                <c:pt idx="80">
                  <c:v>40504</c:v>
                </c:pt>
                <c:pt idx="81">
                  <c:v>40505</c:v>
                </c:pt>
                <c:pt idx="82">
                  <c:v>40506</c:v>
                </c:pt>
                <c:pt idx="83">
                  <c:v>40506</c:v>
                </c:pt>
                <c:pt idx="84">
                  <c:v>40507</c:v>
                </c:pt>
                <c:pt idx="85">
                  <c:v>40507</c:v>
                </c:pt>
                <c:pt idx="86">
                  <c:v>40508</c:v>
                </c:pt>
                <c:pt idx="87">
                  <c:v>40508</c:v>
                </c:pt>
                <c:pt idx="88">
                  <c:v>40509</c:v>
                </c:pt>
                <c:pt idx="89">
                  <c:v>40509</c:v>
                </c:pt>
                <c:pt idx="90">
                  <c:v>40510</c:v>
                </c:pt>
                <c:pt idx="91">
                  <c:v>40510</c:v>
                </c:pt>
                <c:pt idx="92">
                  <c:v>40511</c:v>
                </c:pt>
                <c:pt idx="93">
                  <c:v>40511</c:v>
                </c:pt>
                <c:pt idx="94">
                  <c:v>40512</c:v>
                </c:pt>
                <c:pt idx="95">
                  <c:v>40512</c:v>
                </c:pt>
                <c:pt idx="96">
                  <c:v>40513</c:v>
                </c:pt>
                <c:pt idx="97">
                  <c:v>40513</c:v>
                </c:pt>
                <c:pt idx="98">
                  <c:v>40514</c:v>
                </c:pt>
              </c:numCache>
            </c:numRef>
          </c:xVal>
          <c:yVal>
            <c:numRef>
              <c:f>'X14'!$K$3:$K$202</c:f>
              <c:numCache>
                <c:formatCode>0.000</c:formatCode>
                <c:ptCount val="200"/>
                <c:pt idx="0">
                  <c:v>2.75E-2</c:v>
                </c:pt>
                <c:pt idx="1">
                  <c:v>4.7E-2</c:v>
                </c:pt>
                <c:pt idx="2">
                  <c:v>0.14149999999999999</c:v>
                </c:pt>
                <c:pt idx="3">
                  <c:v>6.9500000000000006E-2</c:v>
                </c:pt>
                <c:pt idx="4">
                  <c:v>7.5999999999999998E-2</c:v>
                </c:pt>
                <c:pt idx="5">
                  <c:v>8.6999999999999994E-2</c:v>
                </c:pt>
                <c:pt idx="6">
                  <c:v>8.1000000000000003E-2</c:v>
                </c:pt>
                <c:pt idx="7">
                  <c:v>7.9000000000000001E-2</c:v>
                </c:pt>
                <c:pt idx="8">
                  <c:v>7.85E-2</c:v>
                </c:pt>
                <c:pt idx="9">
                  <c:v>7.9000000000000001E-2</c:v>
                </c:pt>
                <c:pt idx="11">
                  <c:v>7.1999999999999995E-2</c:v>
                </c:pt>
                <c:pt idx="12">
                  <c:v>7.2499999999999995E-2</c:v>
                </c:pt>
                <c:pt idx="13">
                  <c:v>2.3E-2</c:v>
                </c:pt>
                <c:pt idx="14">
                  <c:v>4.7E-2</c:v>
                </c:pt>
                <c:pt idx="15">
                  <c:v>8.4500000000000006E-2</c:v>
                </c:pt>
                <c:pt idx="16">
                  <c:v>8.1500000000000003E-2</c:v>
                </c:pt>
                <c:pt idx="17">
                  <c:v>8.4000000000000005E-2</c:v>
                </c:pt>
                <c:pt idx="18">
                  <c:v>7.9500000000000001E-2</c:v>
                </c:pt>
                <c:pt idx="19">
                  <c:v>0.09</c:v>
                </c:pt>
                <c:pt idx="20">
                  <c:v>5.7000000000000002E-2</c:v>
                </c:pt>
                <c:pt idx="21">
                  <c:v>5.1499999999999997E-2</c:v>
                </c:pt>
                <c:pt idx="22">
                  <c:v>7.2999999999999995E-2</c:v>
                </c:pt>
                <c:pt idx="23">
                  <c:v>5.6000000000000001E-2</c:v>
                </c:pt>
                <c:pt idx="24">
                  <c:v>5.7000000000000002E-2</c:v>
                </c:pt>
                <c:pt idx="25">
                  <c:v>4.2999999999999997E-2</c:v>
                </c:pt>
                <c:pt idx="27">
                  <c:v>2.4500000000000001E-2</c:v>
                </c:pt>
                <c:pt idx="28">
                  <c:v>2.5500000000000002E-2</c:v>
                </c:pt>
                <c:pt idx="29">
                  <c:v>2.3E-2</c:v>
                </c:pt>
                <c:pt idx="30">
                  <c:v>1.7999999999999999E-2</c:v>
                </c:pt>
                <c:pt idx="31">
                  <c:v>2.8000000000000001E-2</c:v>
                </c:pt>
                <c:pt idx="32">
                  <c:v>5.2999999999999999E-2</c:v>
                </c:pt>
                <c:pt idx="33">
                  <c:v>5.6000000000000001E-2</c:v>
                </c:pt>
                <c:pt idx="34">
                  <c:v>5.7000000000000002E-2</c:v>
                </c:pt>
                <c:pt idx="35">
                  <c:v>6.2E-2</c:v>
                </c:pt>
                <c:pt idx="36">
                  <c:v>4.7E-2</c:v>
                </c:pt>
                <c:pt idx="37">
                  <c:v>5.1999999999999998E-2</c:v>
                </c:pt>
                <c:pt idx="38">
                  <c:v>4.1000000000000002E-2</c:v>
                </c:pt>
                <c:pt idx="39">
                  <c:v>4.9000000000000002E-2</c:v>
                </c:pt>
                <c:pt idx="40">
                  <c:v>5.2999999999999999E-2</c:v>
                </c:pt>
                <c:pt idx="41">
                  <c:v>4.3999999999999997E-2</c:v>
                </c:pt>
                <c:pt idx="42">
                  <c:v>0.04</c:v>
                </c:pt>
                <c:pt idx="43">
                  <c:v>4.2000000000000003E-2</c:v>
                </c:pt>
                <c:pt idx="44">
                  <c:v>3.4000000000000002E-2</c:v>
                </c:pt>
                <c:pt idx="45">
                  <c:v>3.3000000000000002E-2</c:v>
                </c:pt>
                <c:pt idx="46">
                  <c:v>2.9000000000000001E-2</c:v>
                </c:pt>
                <c:pt idx="47">
                  <c:v>2.7E-2</c:v>
                </c:pt>
                <c:pt idx="48">
                  <c:v>1.9E-2</c:v>
                </c:pt>
                <c:pt idx="49">
                  <c:v>1.2999999999999999E-2</c:v>
                </c:pt>
                <c:pt idx="50">
                  <c:v>1.6E-2</c:v>
                </c:pt>
                <c:pt idx="51">
                  <c:v>1.9E-2</c:v>
                </c:pt>
                <c:pt idx="52">
                  <c:v>1.6E-2</c:v>
                </c:pt>
                <c:pt idx="53">
                  <c:v>1.7999999999999999E-2</c:v>
                </c:pt>
                <c:pt idx="54">
                  <c:v>1.4999999999999999E-2</c:v>
                </c:pt>
                <c:pt idx="55">
                  <c:v>1.7999999999999999E-2</c:v>
                </c:pt>
                <c:pt idx="56">
                  <c:v>1.4999999999999999E-2</c:v>
                </c:pt>
                <c:pt idx="57">
                  <c:v>3.2000000000000001E-2</c:v>
                </c:pt>
                <c:pt idx="58">
                  <c:v>4.1000000000000002E-2</c:v>
                </c:pt>
                <c:pt idx="59">
                  <c:v>4.5999999999999999E-2</c:v>
                </c:pt>
                <c:pt idx="60">
                  <c:v>6.5000000000000002E-2</c:v>
                </c:pt>
                <c:pt idx="61">
                  <c:v>4.3999999999999997E-2</c:v>
                </c:pt>
                <c:pt idx="62">
                  <c:v>2.1999999999999999E-2</c:v>
                </c:pt>
                <c:pt idx="63">
                  <c:v>3.1E-2</c:v>
                </c:pt>
                <c:pt idx="64">
                  <c:v>4.2000000000000003E-2</c:v>
                </c:pt>
                <c:pt idx="65">
                  <c:v>5.3999999999999999E-2</c:v>
                </c:pt>
                <c:pt idx="66">
                  <c:v>3.6999999999999998E-2</c:v>
                </c:pt>
                <c:pt idx="67">
                  <c:v>4.2999999999999997E-2</c:v>
                </c:pt>
                <c:pt idx="68">
                  <c:v>2.5999999999999999E-2</c:v>
                </c:pt>
                <c:pt idx="70">
                  <c:v>3.2000000000000001E-2</c:v>
                </c:pt>
                <c:pt idx="72">
                  <c:v>0.10299999999999999</c:v>
                </c:pt>
                <c:pt idx="73">
                  <c:v>0.10100000000000001</c:v>
                </c:pt>
                <c:pt idx="74">
                  <c:v>0.1</c:v>
                </c:pt>
                <c:pt idx="75">
                  <c:v>0.107</c:v>
                </c:pt>
                <c:pt idx="76">
                  <c:v>9.4E-2</c:v>
                </c:pt>
                <c:pt idx="77">
                  <c:v>0.107</c:v>
                </c:pt>
                <c:pt idx="78">
                  <c:v>0.105</c:v>
                </c:pt>
                <c:pt idx="79">
                  <c:v>0.105</c:v>
                </c:pt>
                <c:pt idx="80">
                  <c:v>8.8999999999999996E-2</c:v>
                </c:pt>
                <c:pt idx="81">
                  <c:v>9.6000000000000002E-2</c:v>
                </c:pt>
                <c:pt idx="82">
                  <c:v>9.8000000000000004E-2</c:v>
                </c:pt>
                <c:pt idx="83">
                  <c:v>9.1999999999999998E-2</c:v>
                </c:pt>
                <c:pt idx="84">
                  <c:v>9.5000000000000001E-2</c:v>
                </c:pt>
                <c:pt idx="85">
                  <c:v>9.0999999999999998E-2</c:v>
                </c:pt>
                <c:pt idx="86">
                  <c:v>8.7999999999999995E-2</c:v>
                </c:pt>
                <c:pt idx="87">
                  <c:v>9.0999999999999998E-2</c:v>
                </c:pt>
                <c:pt idx="88">
                  <c:v>7.8E-2</c:v>
                </c:pt>
                <c:pt idx="89">
                  <c:v>8.5999999999999993E-2</c:v>
                </c:pt>
                <c:pt idx="90">
                  <c:v>8.5999999999999993E-2</c:v>
                </c:pt>
                <c:pt idx="91">
                  <c:v>8.1000000000000003E-2</c:v>
                </c:pt>
                <c:pt idx="92">
                  <c:v>8.5999999999999993E-2</c:v>
                </c:pt>
                <c:pt idx="93">
                  <c:v>8.5000000000000006E-2</c:v>
                </c:pt>
                <c:pt idx="94">
                  <c:v>8.3000000000000004E-2</c:v>
                </c:pt>
                <c:pt idx="95">
                  <c:v>0.08</c:v>
                </c:pt>
                <c:pt idx="96">
                  <c:v>8.4000000000000005E-2</c:v>
                </c:pt>
                <c:pt idx="97">
                  <c:v>8.2000000000000003E-2</c:v>
                </c:pt>
                <c:pt idx="98">
                  <c:v>9.6000000000000002E-2</c:v>
                </c:pt>
              </c:numCache>
            </c:numRef>
          </c:yVal>
        </c:ser>
        <c:axId val="186446976"/>
        <c:axId val="186448512"/>
      </c:scatterChart>
      <c:valAx>
        <c:axId val="186446976"/>
        <c:scaling>
          <c:orientation val="minMax"/>
          <c:max val="40543.1"/>
          <c:min val="40179"/>
        </c:scaling>
        <c:axPos val="b"/>
        <c:numFmt formatCode="mmm\-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48512"/>
        <c:crosses val="autoZero"/>
        <c:crossBetween val="midCat"/>
        <c:majorUnit val="33.090000000000003"/>
      </c:valAx>
      <c:valAx>
        <c:axId val="186448512"/>
        <c:scaling>
          <c:orientation val="minMax"/>
          <c:max val="0.2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mg/L  </a:t>
                </a:r>
              </a:p>
            </c:rich>
          </c:tx>
          <c:layout>
            <c:manualLayout>
              <c:xMode val="edge"/>
              <c:yMode val="edge"/>
              <c:x val="1.5180363180675022E-2"/>
              <c:y val="0.3322586494869959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469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30216354968830217"/>
          <c:y val="0.9349673109043185"/>
          <c:w val="0.40647603867998416"/>
          <c:h val="4.925729738328178E-2"/>
        </c:manualLayout>
      </c:layout>
      <c:overlay val="1"/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plotArea>
      <c:layout>
        <c:manualLayout>
          <c:layoutTarget val="inner"/>
          <c:xMode val="edge"/>
          <c:yMode val="edge"/>
          <c:x val="0.14392983609496726"/>
          <c:y val="7.7419476782189994E-2"/>
          <c:w val="0.80265654648956364"/>
          <c:h val="0.79354963701744763"/>
        </c:manualLayout>
      </c:layout>
      <c:scatterChart>
        <c:scatterStyle val="lineMarker"/>
        <c:ser>
          <c:idx val="0"/>
          <c:order val="0"/>
          <c:tx>
            <c:v>Zn-T</c:v>
          </c:tx>
          <c:spPr>
            <a:ln w="3175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THK!$A$3:$A$202</c:f>
              <c:numCache>
                <c:formatCode>dd\-mmm\-yy</c:formatCode>
                <c:ptCount val="200"/>
                <c:pt idx="0">
                  <c:v>40278</c:v>
                </c:pt>
                <c:pt idx="1">
                  <c:v>40279</c:v>
                </c:pt>
                <c:pt idx="2">
                  <c:v>40280</c:v>
                </c:pt>
                <c:pt idx="3">
                  <c:v>40281</c:v>
                </c:pt>
                <c:pt idx="4">
                  <c:v>40282</c:v>
                </c:pt>
                <c:pt idx="5">
                  <c:v>40283</c:v>
                </c:pt>
                <c:pt idx="6">
                  <c:v>40284</c:v>
                </c:pt>
                <c:pt idx="7">
                  <c:v>40285</c:v>
                </c:pt>
                <c:pt idx="8">
                  <c:v>40286</c:v>
                </c:pt>
                <c:pt idx="9">
                  <c:v>40287</c:v>
                </c:pt>
                <c:pt idx="10">
                  <c:v>40288</c:v>
                </c:pt>
                <c:pt idx="11">
                  <c:v>40289</c:v>
                </c:pt>
                <c:pt idx="12">
                  <c:v>40290</c:v>
                </c:pt>
                <c:pt idx="13">
                  <c:v>40291</c:v>
                </c:pt>
                <c:pt idx="14">
                  <c:v>40292</c:v>
                </c:pt>
                <c:pt idx="15">
                  <c:v>40293</c:v>
                </c:pt>
                <c:pt idx="16">
                  <c:v>40294</c:v>
                </c:pt>
                <c:pt idx="17">
                  <c:v>40295</c:v>
                </c:pt>
                <c:pt idx="18">
                  <c:v>40296</c:v>
                </c:pt>
                <c:pt idx="19">
                  <c:v>40297</c:v>
                </c:pt>
                <c:pt idx="20">
                  <c:v>40298</c:v>
                </c:pt>
                <c:pt idx="21">
                  <c:v>40299</c:v>
                </c:pt>
                <c:pt idx="22">
                  <c:v>40300</c:v>
                </c:pt>
                <c:pt idx="23">
                  <c:v>40301</c:v>
                </c:pt>
                <c:pt idx="24">
                  <c:v>40302</c:v>
                </c:pt>
                <c:pt idx="25">
                  <c:v>40302</c:v>
                </c:pt>
                <c:pt idx="26">
                  <c:v>40303</c:v>
                </c:pt>
                <c:pt idx="27">
                  <c:v>40304</c:v>
                </c:pt>
                <c:pt idx="28">
                  <c:v>40305</c:v>
                </c:pt>
                <c:pt idx="29">
                  <c:v>40306</c:v>
                </c:pt>
                <c:pt idx="30">
                  <c:v>40307</c:v>
                </c:pt>
                <c:pt idx="31">
                  <c:v>40308</c:v>
                </c:pt>
                <c:pt idx="32">
                  <c:v>40309</c:v>
                </c:pt>
                <c:pt idx="33">
                  <c:v>40309</c:v>
                </c:pt>
                <c:pt idx="34">
                  <c:v>40310</c:v>
                </c:pt>
                <c:pt idx="35">
                  <c:v>40311</c:v>
                </c:pt>
                <c:pt idx="36">
                  <c:v>40311</c:v>
                </c:pt>
                <c:pt idx="37">
                  <c:v>40312</c:v>
                </c:pt>
                <c:pt idx="38">
                  <c:v>40313</c:v>
                </c:pt>
                <c:pt idx="39">
                  <c:v>40313</c:v>
                </c:pt>
                <c:pt idx="40">
                  <c:v>40314</c:v>
                </c:pt>
                <c:pt idx="41">
                  <c:v>40314</c:v>
                </c:pt>
                <c:pt idx="42">
                  <c:v>40315</c:v>
                </c:pt>
                <c:pt idx="43">
                  <c:v>40315</c:v>
                </c:pt>
                <c:pt idx="44">
                  <c:v>40316</c:v>
                </c:pt>
                <c:pt idx="45">
                  <c:v>40316</c:v>
                </c:pt>
                <c:pt idx="46">
                  <c:v>40317</c:v>
                </c:pt>
                <c:pt idx="47">
                  <c:v>40317</c:v>
                </c:pt>
                <c:pt idx="48">
                  <c:v>40318</c:v>
                </c:pt>
                <c:pt idx="49">
                  <c:v>40319</c:v>
                </c:pt>
                <c:pt idx="50">
                  <c:v>40320</c:v>
                </c:pt>
                <c:pt idx="51">
                  <c:v>40321</c:v>
                </c:pt>
                <c:pt idx="52">
                  <c:v>40322</c:v>
                </c:pt>
                <c:pt idx="53">
                  <c:v>40323</c:v>
                </c:pt>
                <c:pt idx="54">
                  <c:v>40324</c:v>
                </c:pt>
                <c:pt idx="55">
                  <c:v>40325</c:v>
                </c:pt>
                <c:pt idx="56">
                  <c:v>40326</c:v>
                </c:pt>
                <c:pt idx="57">
                  <c:v>40327</c:v>
                </c:pt>
                <c:pt idx="58">
                  <c:v>40328</c:v>
                </c:pt>
                <c:pt idx="59">
                  <c:v>40329</c:v>
                </c:pt>
                <c:pt idx="60">
                  <c:v>40330</c:v>
                </c:pt>
                <c:pt idx="61">
                  <c:v>40331</c:v>
                </c:pt>
                <c:pt idx="62">
                  <c:v>40332</c:v>
                </c:pt>
                <c:pt idx="63">
                  <c:v>40333</c:v>
                </c:pt>
                <c:pt idx="64">
                  <c:v>40334</c:v>
                </c:pt>
                <c:pt idx="65">
                  <c:v>40335</c:v>
                </c:pt>
                <c:pt idx="66">
                  <c:v>40336</c:v>
                </c:pt>
                <c:pt idx="67">
                  <c:v>40337</c:v>
                </c:pt>
                <c:pt idx="68">
                  <c:v>40338</c:v>
                </c:pt>
                <c:pt idx="69">
                  <c:v>40339</c:v>
                </c:pt>
                <c:pt idx="70">
                  <c:v>40340</c:v>
                </c:pt>
                <c:pt idx="71">
                  <c:v>40341</c:v>
                </c:pt>
                <c:pt idx="72">
                  <c:v>40342</c:v>
                </c:pt>
                <c:pt idx="73">
                  <c:v>40343</c:v>
                </c:pt>
                <c:pt idx="74">
                  <c:v>40344</c:v>
                </c:pt>
                <c:pt idx="75">
                  <c:v>40345</c:v>
                </c:pt>
                <c:pt idx="76">
                  <c:v>40346</c:v>
                </c:pt>
                <c:pt idx="77">
                  <c:v>40347</c:v>
                </c:pt>
                <c:pt idx="78">
                  <c:v>40348</c:v>
                </c:pt>
                <c:pt idx="79">
                  <c:v>40349</c:v>
                </c:pt>
                <c:pt idx="80">
                  <c:v>40350</c:v>
                </c:pt>
                <c:pt idx="81">
                  <c:v>40351</c:v>
                </c:pt>
                <c:pt idx="82">
                  <c:v>40352</c:v>
                </c:pt>
                <c:pt idx="83">
                  <c:v>40353</c:v>
                </c:pt>
                <c:pt idx="84">
                  <c:v>40354</c:v>
                </c:pt>
                <c:pt idx="85">
                  <c:v>40355</c:v>
                </c:pt>
                <c:pt idx="86">
                  <c:v>40356</c:v>
                </c:pt>
                <c:pt idx="87">
                  <c:v>40357</c:v>
                </c:pt>
                <c:pt idx="88">
                  <c:v>40358</c:v>
                </c:pt>
                <c:pt idx="89">
                  <c:v>40359</c:v>
                </c:pt>
                <c:pt idx="90">
                  <c:v>40360</c:v>
                </c:pt>
                <c:pt idx="91">
                  <c:v>40360</c:v>
                </c:pt>
                <c:pt idx="92">
                  <c:v>40361</c:v>
                </c:pt>
                <c:pt idx="93">
                  <c:v>40361</c:v>
                </c:pt>
                <c:pt idx="94">
                  <c:v>40362</c:v>
                </c:pt>
                <c:pt idx="95">
                  <c:v>40363</c:v>
                </c:pt>
                <c:pt idx="96">
                  <c:v>40364</c:v>
                </c:pt>
                <c:pt idx="97">
                  <c:v>40365</c:v>
                </c:pt>
                <c:pt idx="98">
                  <c:v>40366</c:v>
                </c:pt>
                <c:pt idx="99">
                  <c:v>40367</c:v>
                </c:pt>
                <c:pt idx="100">
                  <c:v>40368</c:v>
                </c:pt>
                <c:pt idx="101">
                  <c:v>40369</c:v>
                </c:pt>
                <c:pt idx="102">
                  <c:v>40370</c:v>
                </c:pt>
                <c:pt idx="103">
                  <c:v>40371</c:v>
                </c:pt>
                <c:pt idx="104">
                  <c:v>40372</c:v>
                </c:pt>
                <c:pt idx="105">
                  <c:v>40373</c:v>
                </c:pt>
                <c:pt idx="106">
                  <c:v>40374</c:v>
                </c:pt>
                <c:pt idx="107">
                  <c:v>40375</c:v>
                </c:pt>
                <c:pt idx="108">
                  <c:v>40376</c:v>
                </c:pt>
                <c:pt idx="109">
                  <c:v>40377</c:v>
                </c:pt>
                <c:pt idx="110">
                  <c:v>40378</c:v>
                </c:pt>
                <c:pt idx="111">
                  <c:v>40379</c:v>
                </c:pt>
                <c:pt idx="112">
                  <c:v>40380</c:v>
                </c:pt>
                <c:pt idx="113">
                  <c:v>40381</c:v>
                </c:pt>
                <c:pt idx="114">
                  <c:v>40381</c:v>
                </c:pt>
                <c:pt idx="115">
                  <c:v>40382</c:v>
                </c:pt>
                <c:pt idx="116">
                  <c:v>40383</c:v>
                </c:pt>
                <c:pt idx="117">
                  <c:v>40384</c:v>
                </c:pt>
                <c:pt idx="118">
                  <c:v>40384</c:v>
                </c:pt>
                <c:pt idx="119">
                  <c:v>40385</c:v>
                </c:pt>
                <c:pt idx="120">
                  <c:v>40386</c:v>
                </c:pt>
                <c:pt idx="121">
                  <c:v>40387</c:v>
                </c:pt>
                <c:pt idx="122">
                  <c:v>40388</c:v>
                </c:pt>
                <c:pt idx="123">
                  <c:v>40389</c:v>
                </c:pt>
                <c:pt idx="124">
                  <c:v>40390</c:v>
                </c:pt>
                <c:pt idx="125">
                  <c:v>40391</c:v>
                </c:pt>
                <c:pt idx="126">
                  <c:v>40392</c:v>
                </c:pt>
                <c:pt idx="127">
                  <c:v>40393</c:v>
                </c:pt>
                <c:pt idx="128">
                  <c:v>40394</c:v>
                </c:pt>
                <c:pt idx="129">
                  <c:v>40395</c:v>
                </c:pt>
                <c:pt idx="130">
                  <c:v>40396</c:v>
                </c:pt>
                <c:pt idx="131">
                  <c:v>40397</c:v>
                </c:pt>
                <c:pt idx="132">
                  <c:v>40398</c:v>
                </c:pt>
                <c:pt idx="133">
                  <c:v>40399</c:v>
                </c:pt>
                <c:pt idx="134">
                  <c:v>40399</c:v>
                </c:pt>
                <c:pt idx="135">
                  <c:v>40400</c:v>
                </c:pt>
                <c:pt idx="136">
                  <c:v>40401</c:v>
                </c:pt>
                <c:pt idx="137">
                  <c:v>40402</c:v>
                </c:pt>
                <c:pt idx="138">
                  <c:v>40403</c:v>
                </c:pt>
                <c:pt idx="139">
                  <c:v>40404</c:v>
                </c:pt>
                <c:pt idx="140">
                  <c:v>40405</c:v>
                </c:pt>
                <c:pt idx="141">
                  <c:v>40406</c:v>
                </c:pt>
                <c:pt idx="142">
                  <c:v>40407</c:v>
                </c:pt>
                <c:pt idx="143">
                  <c:v>40408</c:v>
                </c:pt>
                <c:pt idx="144">
                  <c:v>40409</c:v>
                </c:pt>
                <c:pt idx="145">
                  <c:v>40410</c:v>
                </c:pt>
                <c:pt idx="146">
                  <c:v>40411</c:v>
                </c:pt>
                <c:pt idx="147">
                  <c:v>40412</c:v>
                </c:pt>
                <c:pt idx="148">
                  <c:v>40413</c:v>
                </c:pt>
                <c:pt idx="149">
                  <c:v>40414</c:v>
                </c:pt>
                <c:pt idx="150">
                  <c:v>40415</c:v>
                </c:pt>
                <c:pt idx="151">
                  <c:v>40416</c:v>
                </c:pt>
                <c:pt idx="152">
                  <c:v>40417</c:v>
                </c:pt>
                <c:pt idx="153">
                  <c:v>40418</c:v>
                </c:pt>
                <c:pt idx="154">
                  <c:v>40419</c:v>
                </c:pt>
                <c:pt idx="155">
                  <c:v>40420</c:v>
                </c:pt>
                <c:pt idx="156">
                  <c:v>40420</c:v>
                </c:pt>
                <c:pt idx="157">
                  <c:v>40420</c:v>
                </c:pt>
                <c:pt idx="158">
                  <c:v>40420</c:v>
                </c:pt>
              </c:numCache>
            </c:numRef>
          </c:xVal>
          <c:yVal>
            <c:numRef>
              <c:f>THK!$I$3:$I$175</c:f>
              <c:numCache>
                <c:formatCode>0.000</c:formatCode>
                <c:ptCount val="173"/>
                <c:pt idx="0">
                  <c:v>0.78500000000000003</c:v>
                </c:pt>
                <c:pt idx="1">
                  <c:v>9.4E-2</c:v>
                </c:pt>
                <c:pt idx="2">
                  <c:v>5.9499999999999997E-2</c:v>
                </c:pt>
                <c:pt idx="3">
                  <c:v>8.6999999999999994E-2</c:v>
                </c:pt>
                <c:pt idx="4">
                  <c:v>0.03</c:v>
                </c:pt>
                <c:pt idx="5">
                  <c:v>7.1500000000000008E-2</c:v>
                </c:pt>
                <c:pt idx="6">
                  <c:v>5.5499999999999994E-2</c:v>
                </c:pt>
                <c:pt idx="7">
                  <c:v>2.5999999999999999E-2</c:v>
                </c:pt>
                <c:pt idx="8">
                  <c:v>5.8999999999999997E-2</c:v>
                </c:pt>
                <c:pt idx="9">
                  <c:v>4.2999999999999997E-2</c:v>
                </c:pt>
                <c:pt idx="10">
                  <c:v>6.3E-2</c:v>
                </c:pt>
                <c:pt idx="11">
                  <c:v>0.47499999999999998</c:v>
                </c:pt>
                <c:pt idx="12">
                  <c:v>8.5999999999999993E-2</c:v>
                </c:pt>
                <c:pt idx="13">
                  <c:v>3.9E-2</c:v>
                </c:pt>
                <c:pt idx="14">
                  <c:v>0.127</c:v>
                </c:pt>
                <c:pt idx="15">
                  <c:v>0.12</c:v>
                </c:pt>
                <c:pt idx="16">
                  <c:v>9.2999999999999999E-2</c:v>
                </c:pt>
                <c:pt idx="17">
                  <c:v>0.14299999999999999</c:v>
                </c:pt>
                <c:pt idx="18">
                  <c:v>0.13200000000000001</c:v>
                </c:pt>
                <c:pt idx="19">
                  <c:v>0.14599999999999999</c:v>
                </c:pt>
                <c:pt idx="20">
                  <c:v>0.18099999999999999</c:v>
                </c:pt>
                <c:pt idx="21">
                  <c:v>9.4E-2</c:v>
                </c:pt>
                <c:pt idx="22">
                  <c:v>0.17100000000000001</c:v>
                </c:pt>
                <c:pt idx="23">
                  <c:v>0.20799999999999999</c:v>
                </c:pt>
                <c:pt idx="24">
                  <c:v>0.26</c:v>
                </c:pt>
                <c:pt idx="25">
                  <c:v>0.115</c:v>
                </c:pt>
                <c:pt idx="26">
                  <c:v>0.14099999999999999</c:v>
                </c:pt>
                <c:pt idx="27">
                  <c:v>0.222</c:v>
                </c:pt>
                <c:pt idx="28">
                  <c:v>0.153</c:v>
                </c:pt>
                <c:pt idx="29">
                  <c:v>0.29399999999999998</c:v>
                </c:pt>
                <c:pt idx="30">
                  <c:v>0.17499999999999999</c:v>
                </c:pt>
                <c:pt idx="31">
                  <c:v>0.29799999999999999</c:v>
                </c:pt>
                <c:pt idx="32">
                  <c:v>0.23</c:v>
                </c:pt>
                <c:pt idx="33">
                  <c:v>0.153</c:v>
                </c:pt>
                <c:pt idx="34">
                  <c:v>0.23400000000000001</c:v>
                </c:pt>
                <c:pt idx="35">
                  <c:v>0.39400000000000002</c:v>
                </c:pt>
                <c:pt idx="36">
                  <c:v>0.91200000000000003</c:v>
                </c:pt>
                <c:pt idx="37">
                  <c:v>0.189</c:v>
                </c:pt>
                <c:pt idx="38">
                  <c:v>0.13600000000000001</c:v>
                </c:pt>
                <c:pt idx="39">
                  <c:v>0.17100000000000001</c:v>
                </c:pt>
                <c:pt idx="40">
                  <c:v>0.20100000000000001</c:v>
                </c:pt>
                <c:pt idx="41">
                  <c:v>0.22900000000000001</c:v>
                </c:pt>
                <c:pt idx="42">
                  <c:v>0.16</c:v>
                </c:pt>
                <c:pt idx="43">
                  <c:v>0.156</c:v>
                </c:pt>
                <c:pt idx="44">
                  <c:v>0.27100000000000002</c:v>
                </c:pt>
                <c:pt idx="45">
                  <c:v>0.253</c:v>
                </c:pt>
                <c:pt idx="46">
                  <c:v>8.8999999999999996E-2</c:v>
                </c:pt>
                <c:pt idx="47">
                  <c:v>0.11700000000000001</c:v>
                </c:pt>
                <c:pt idx="48">
                  <c:v>0.14599999999999999</c:v>
                </c:pt>
                <c:pt idx="49">
                  <c:v>0.11799999999999999</c:v>
                </c:pt>
                <c:pt idx="50">
                  <c:v>9.4E-2</c:v>
                </c:pt>
                <c:pt idx="51">
                  <c:v>0.10299999999999999</c:v>
                </c:pt>
                <c:pt idx="52">
                  <c:v>0.185</c:v>
                </c:pt>
                <c:pt idx="53">
                  <c:v>0.184</c:v>
                </c:pt>
                <c:pt idx="54">
                  <c:v>0.191</c:v>
                </c:pt>
                <c:pt idx="55">
                  <c:v>0.124</c:v>
                </c:pt>
                <c:pt idx="56">
                  <c:v>0.183</c:v>
                </c:pt>
                <c:pt idx="57">
                  <c:v>0.24299999999999999</c:v>
                </c:pt>
                <c:pt idx="58">
                  <c:v>0.14399999999999999</c:v>
                </c:pt>
                <c:pt idx="59">
                  <c:v>0.17299999999999999</c:v>
                </c:pt>
                <c:pt idx="60">
                  <c:v>0.104</c:v>
                </c:pt>
                <c:pt idx="61">
                  <c:v>0.10299999999999999</c:v>
                </c:pt>
                <c:pt idx="62">
                  <c:v>0.19700000000000001</c:v>
                </c:pt>
                <c:pt idx="63">
                  <c:v>0.17399999999999999</c:v>
                </c:pt>
                <c:pt idx="64">
                  <c:v>0.17599999999999999</c:v>
                </c:pt>
                <c:pt idx="65">
                  <c:v>0.19</c:v>
                </c:pt>
                <c:pt idx="66">
                  <c:v>0.17199999999999999</c:v>
                </c:pt>
                <c:pt idx="67">
                  <c:v>0.215</c:v>
                </c:pt>
                <c:pt idx="68">
                  <c:v>0.185</c:v>
                </c:pt>
                <c:pt idx="69">
                  <c:v>0.186</c:v>
                </c:pt>
                <c:pt idx="70">
                  <c:v>0.154</c:v>
                </c:pt>
                <c:pt idx="71">
                  <c:v>0.182</c:v>
                </c:pt>
                <c:pt idx="72">
                  <c:v>0.246</c:v>
                </c:pt>
                <c:pt idx="73">
                  <c:v>0.26400000000000001</c:v>
                </c:pt>
                <c:pt idx="74">
                  <c:v>0.434</c:v>
                </c:pt>
                <c:pt idx="75">
                  <c:v>0.19400000000000001</c:v>
                </c:pt>
                <c:pt idx="76">
                  <c:v>0.155</c:v>
                </c:pt>
                <c:pt idx="77">
                  <c:v>9.4E-2</c:v>
                </c:pt>
                <c:pt idx="78">
                  <c:v>0.13100000000000001</c:v>
                </c:pt>
                <c:pt idx="79">
                  <c:v>0.14899999999999999</c:v>
                </c:pt>
                <c:pt idx="80">
                  <c:v>0.16500000000000001</c:v>
                </c:pt>
                <c:pt idx="82">
                  <c:v>0.154</c:v>
                </c:pt>
                <c:pt idx="83">
                  <c:v>0.14000000000000001</c:v>
                </c:pt>
                <c:pt idx="84">
                  <c:v>9.8000000000000004E-2</c:v>
                </c:pt>
                <c:pt idx="85">
                  <c:v>5.7000000000000002E-2</c:v>
                </c:pt>
                <c:pt idx="86">
                  <c:v>0.14549999999999999</c:v>
                </c:pt>
                <c:pt idx="87">
                  <c:v>0.1225</c:v>
                </c:pt>
                <c:pt idx="88">
                  <c:v>0.124</c:v>
                </c:pt>
                <c:pt idx="89">
                  <c:v>0.187</c:v>
                </c:pt>
                <c:pt idx="90">
                  <c:v>0.32700000000000001</c:v>
                </c:pt>
                <c:pt idx="91">
                  <c:v>0.248</c:v>
                </c:pt>
                <c:pt idx="92">
                  <c:v>0.13400000000000001</c:v>
                </c:pt>
                <c:pt idx="93">
                  <c:v>9.4E-2</c:v>
                </c:pt>
                <c:pt idx="94">
                  <c:v>0.14299999999999999</c:v>
                </c:pt>
                <c:pt idx="95">
                  <c:v>0.216</c:v>
                </c:pt>
                <c:pt idx="96">
                  <c:v>0.219</c:v>
                </c:pt>
                <c:pt idx="97">
                  <c:v>0.20100000000000001</c:v>
                </c:pt>
                <c:pt idx="98">
                  <c:v>0.20899999999999999</c:v>
                </c:pt>
                <c:pt idx="99">
                  <c:v>0.21099999999999999</c:v>
                </c:pt>
                <c:pt idx="100">
                  <c:v>0.10300000000000001</c:v>
                </c:pt>
                <c:pt idx="101">
                  <c:v>0.109</c:v>
                </c:pt>
                <c:pt idx="102">
                  <c:v>9.9000000000000005E-2</c:v>
                </c:pt>
                <c:pt idx="103">
                  <c:v>6.2E-2</c:v>
                </c:pt>
                <c:pt idx="104">
                  <c:v>0.09</c:v>
                </c:pt>
                <c:pt idx="105">
                  <c:v>5.8999999999999997E-2</c:v>
                </c:pt>
                <c:pt idx="106">
                  <c:v>0.109</c:v>
                </c:pt>
                <c:pt idx="107">
                  <c:v>0.10199999999999999</c:v>
                </c:pt>
                <c:pt idx="108">
                  <c:v>9.6000000000000002E-2</c:v>
                </c:pt>
                <c:pt idx="109">
                  <c:v>0.112</c:v>
                </c:pt>
                <c:pt idx="110">
                  <c:v>0.153</c:v>
                </c:pt>
                <c:pt idx="111">
                  <c:v>0.11799999999999999</c:v>
                </c:pt>
                <c:pt idx="112">
                  <c:v>0.113</c:v>
                </c:pt>
                <c:pt idx="113">
                  <c:v>0.1845</c:v>
                </c:pt>
                <c:pt idx="114">
                  <c:v>0.127</c:v>
                </c:pt>
                <c:pt idx="115">
                  <c:v>7.9000000000000001E-2</c:v>
                </c:pt>
                <c:pt idx="116">
                  <c:v>9.9000000000000005E-2</c:v>
                </c:pt>
                <c:pt idx="117">
                  <c:v>0.122</c:v>
                </c:pt>
                <c:pt idx="118">
                  <c:v>0.19400000000000001</c:v>
                </c:pt>
                <c:pt idx="119">
                  <c:v>0.17199999999999999</c:v>
                </c:pt>
                <c:pt idx="120">
                  <c:v>0.155</c:v>
                </c:pt>
                <c:pt idx="121">
                  <c:v>0.04</c:v>
                </c:pt>
                <c:pt idx="122">
                  <c:v>0.55400000000000005</c:v>
                </c:pt>
                <c:pt idx="123">
                  <c:v>3.1600000000000003E-2</c:v>
                </c:pt>
                <c:pt idx="124">
                  <c:v>0.19800000000000001</c:v>
                </c:pt>
                <c:pt idx="125">
                  <c:v>0.17399999999999999</c:v>
                </c:pt>
                <c:pt idx="126">
                  <c:v>0.111</c:v>
                </c:pt>
                <c:pt idx="127">
                  <c:v>0.14599999999999999</c:v>
                </c:pt>
                <c:pt idx="128">
                  <c:v>0.17100000000000001</c:v>
                </c:pt>
                <c:pt idx="129">
                  <c:v>0.20300000000000001</c:v>
                </c:pt>
                <c:pt idx="130">
                  <c:v>0.125</c:v>
                </c:pt>
                <c:pt idx="131">
                  <c:v>0.13100000000000001</c:v>
                </c:pt>
                <c:pt idx="132">
                  <c:v>0.13200000000000001</c:v>
                </c:pt>
                <c:pt idx="133">
                  <c:v>0.14799999999999999</c:v>
                </c:pt>
                <c:pt idx="134">
                  <c:v>0.11899999999999999</c:v>
                </c:pt>
                <c:pt idx="135">
                  <c:v>0.16400000000000001</c:v>
                </c:pt>
                <c:pt idx="136">
                  <c:v>0.17299999999999999</c:v>
                </c:pt>
                <c:pt idx="137">
                  <c:v>6.9000000000000006E-2</c:v>
                </c:pt>
                <c:pt idx="138">
                  <c:v>5.3999999999999999E-2</c:v>
                </c:pt>
                <c:pt idx="139">
                  <c:v>8.4000000000000005E-2</c:v>
                </c:pt>
                <c:pt idx="140">
                  <c:v>0.08</c:v>
                </c:pt>
                <c:pt idx="141">
                  <c:v>0.2515</c:v>
                </c:pt>
                <c:pt idx="142">
                  <c:v>8.5000000000000006E-2</c:v>
                </c:pt>
                <c:pt idx="143">
                  <c:v>7.8E-2</c:v>
                </c:pt>
                <c:pt idx="144">
                  <c:v>0.128</c:v>
                </c:pt>
                <c:pt idx="145">
                  <c:v>7.3999999999999996E-2</c:v>
                </c:pt>
                <c:pt idx="146">
                  <c:v>6.9000000000000006E-2</c:v>
                </c:pt>
                <c:pt idx="147">
                  <c:v>0.17699999999999999</c:v>
                </c:pt>
                <c:pt idx="148">
                  <c:v>0.14099999999999999</c:v>
                </c:pt>
                <c:pt idx="149">
                  <c:v>0.104</c:v>
                </c:pt>
                <c:pt idx="150">
                  <c:v>0.11</c:v>
                </c:pt>
                <c:pt idx="151">
                  <c:v>0.14499999999999999</c:v>
                </c:pt>
                <c:pt idx="152">
                  <c:v>0.23400000000000001</c:v>
                </c:pt>
                <c:pt idx="153">
                  <c:v>9.0999999999999998E-2</c:v>
                </c:pt>
                <c:pt idx="154">
                  <c:v>0.111</c:v>
                </c:pt>
                <c:pt idx="155">
                  <c:v>9.9000000000000005E-2</c:v>
                </c:pt>
                <c:pt idx="156">
                  <c:v>0.11899999999999999</c:v>
                </c:pt>
                <c:pt idx="157">
                  <c:v>0.129</c:v>
                </c:pt>
              </c:numCache>
            </c:numRef>
          </c:yVal>
        </c:ser>
        <c:ser>
          <c:idx val="1"/>
          <c:order val="1"/>
          <c:tx>
            <c:v>Zn-D</c:v>
          </c:tx>
          <c:spPr>
            <a:ln w="3175"/>
          </c:spPr>
          <c:marker>
            <c:symbol val="square"/>
            <c:size val="2"/>
          </c:marker>
          <c:xVal>
            <c:numRef>
              <c:f>THK!$A$3:$A$202</c:f>
              <c:numCache>
                <c:formatCode>dd\-mmm\-yy</c:formatCode>
                <c:ptCount val="200"/>
                <c:pt idx="0">
                  <c:v>40278</c:v>
                </c:pt>
                <c:pt idx="1">
                  <c:v>40279</c:v>
                </c:pt>
                <c:pt idx="2">
                  <c:v>40280</c:v>
                </c:pt>
                <c:pt idx="3">
                  <c:v>40281</c:v>
                </c:pt>
                <c:pt idx="4">
                  <c:v>40282</c:v>
                </c:pt>
                <c:pt idx="5">
                  <c:v>40283</c:v>
                </c:pt>
                <c:pt idx="6">
                  <c:v>40284</c:v>
                </c:pt>
                <c:pt idx="7">
                  <c:v>40285</c:v>
                </c:pt>
                <c:pt idx="8">
                  <c:v>40286</c:v>
                </c:pt>
                <c:pt idx="9">
                  <c:v>40287</c:v>
                </c:pt>
                <c:pt idx="10">
                  <c:v>40288</c:v>
                </c:pt>
                <c:pt idx="11">
                  <c:v>40289</c:v>
                </c:pt>
                <c:pt idx="12">
                  <c:v>40290</c:v>
                </c:pt>
                <c:pt idx="13">
                  <c:v>40291</c:v>
                </c:pt>
                <c:pt idx="14">
                  <c:v>40292</c:v>
                </c:pt>
                <c:pt idx="15">
                  <c:v>40293</c:v>
                </c:pt>
                <c:pt idx="16">
                  <c:v>40294</c:v>
                </c:pt>
                <c:pt idx="17">
                  <c:v>40295</c:v>
                </c:pt>
                <c:pt idx="18">
                  <c:v>40296</c:v>
                </c:pt>
                <c:pt idx="19">
                  <c:v>40297</c:v>
                </c:pt>
                <c:pt idx="20">
                  <c:v>40298</c:v>
                </c:pt>
                <c:pt idx="21">
                  <c:v>40299</c:v>
                </c:pt>
                <c:pt idx="22">
                  <c:v>40300</c:v>
                </c:pt>
                <c:pt idx="23">
                  <c:v>40301</c:v>
                </c:pt>
                <c:pt idx="24">
                  <c:v>40302</c:v>
                </c:pt>
                <c:pt idx="25">
                  <c:v>40302</c:v>
                </c:pt>
                <c:pt idx="26">
                  <c:v>40303</c:v>
                </c:pt>
                <c:pt idx="27">
                  <c:v>40304</c:v>
                </c:pt>
                <c:pt idx="28">
                  <c:v>40305</c:v>
                </c:pt>
                <c:pt idx="29">
                  <c:v>40306</c:v>
                </c:pt>
                <c:pt idx="30">
                  <c:v>40307</c:v>
                </c:pt>
                <c:pt idx="31">
                  <c:v>40308</c:v>
                </c:pt>
                <c:pt idx="32">
                  <c:v>40309</c:v>
                </c:pt>
                <c:pt idx="33">
                  <c:v>40309</c:v>
                </c:pt>
                <c:pt idx="34">
                  <c:v>40310</c:v>
                </c:pt>
                <c:pt idx="35">
                  <c:v>40311</c:v>
                </c:pt>
                <c:pt idx="36">
                  <c:v>40311</c:v>
                </c:pt>
                <c:pt idx="37">
                  <c:v>40312</c:v>
                </c:pt>
                <c:pt idx="38">
                  <c:v>40313</c:v>
                </c:pt>
                <c:pt idx="39">
                  <c:v>40313</c:v>
                </c:pt>
                <c:pt idx="40">
                  <c:v>40314</c:v>
                </c:pt>
                <c:pt idx="41">
                  <c:v>40314</c:v>
                </c:pt>
                <c:pt idx="42">
                  <c:v>40315</c:v>
                </c:pt>
                <c:pt idx="43">
                  <c:v>40315</c:v>
                </c:pt>
                <c:pt idx="44">
                  <c:v>40316</c:v>
                </c:pt>
                <c:pt idx="45">
                  <c:v>40316</c:v>
                </c:pt>
                <c:pt idx="46">
                  <c:v>40317</c:v>
                </c:pt>
                <c:pt idx="47">
                  <c:v>40317</c:v>
                </c:pt>
                <c:pt idx="48">
                  <c:v>40318</c:v>
                </c:pt>
                <c:pt idx="49">
                  <c:v>40319</c:v>
                </c:pt>
                <c:pt idx="50">
                  <c:v>40320</c:v>
                </c:pt>
                <c:pt idx="51">
                  <c:v>40321</c:v>
                </c:pt>
                <c:pt idx="52">
                  <c:v>40322</c:v>
                </c:pt>
                <c:pt idx="53">
                  <c:v>40323</c:v>
                </c:pt>
                <c:pt idx="54">
                  <c:v>40324</c:v>
                </c:pt>
                <c:pt idx="55">
                  <c:v>40325</c:v>
                </c:pt>
                <c:pt idx="56">
                  <c:v>40326</c:v>
                </c:pt>
                <c:pt idx="57">
                  <c:v>40327</c:v>
                </c:pt>
                <c:pt idx="58">
                  <c:v>40328</c:v>
                </c:pt>
                <c:pt idx="59">
                  <c:v>40329</c:v>
                </c:pt>
                <c:pt idx="60">
                  <c:v>40330</c:v>
                </c:pt>
                <c:pt idx="61">
                  <c:v>40331</c:v>
                </c:pt>
                <c:pt idx="62">
                  <c:v>40332</c:v>
                </c:pt>
                <c:pt idx="63">
                  <c:v>40333</c:v>
                </c:pt>
                <c:pt idx="64">
                  <c:v>40334</c:v>
                </c:pt>
                <c:pt idx="65">
                  <c:v>40335</c:v>
                </c:pt>
                <c:pt idx="66">
                  <c:v>40336</c:v>
                </c:pt>
                <c:pt idx="67">
                  <c:v>40337</c:v>
                </c:pt>
                <c:pt idx="68">
                  <c:v>40338</c:v>
                </c:pt>
                <c:pt idx="69">
                  <c:v>40339</c:v>
                </c:pt>
                <c:pt idx="70">
                  <c:v>40340</c:v>
                </c:pt>
                <c:pt idx="71">
                  <c:v>40341</c:v>
                </c:pt>
                <c:pt idx="72">
                  <c:v>40342</c:v>
                </c:pt>
                <c:pt idx="73">
                  <c:v>40343</c:v>
                </c:pt>
                <c:pt idx="74">
                  <c:v>40344</c:v>
                </c:pt>
                <c:pt idx="75">
                  <c:v>40345</c:v>
                </c:pt>
                <c:pt idx="76">
                  <c:v>40346</c:v>
                </c:pt>
                <c:pt idx="77">
                  <c:v>40347</c:v>
                </c:pt>
                <c:pt idx="78">
                  <c:v>40348</c:v>
                </c:pt>
                <c:pt idx="79">
                  <c:v>40349</c:v>
                </c:pt>
                <c:pt idx="80">
                  <c:v>40350</c:v>
                </c:pt>
                <c:pt idx="81">
                  <c:v>40351</c:v>
                </c:pt>
                <c:pt idx="82">
                  <c:v>40352</c:v>
                </c:pt>
                <c:pt idx="83">
                  <c:v>40353</c:v>
                </c:pt>
                <c:pt idx="84">
                  <c:v>40354</c:v>
                </c:pt>
                <c:pt idx="85">
                  <c:v>40355</c:v>
                </c:pt>
                <c:pt idx="86">
                  <c:v>40356</c:v>
                </c:pt>
                <c:pt idx="87">
                  <c:v>40357</c:v>
                </c:pt>
                <c:pt idx="88">
                  <c:v>40358</c:v>
                </c:pt>
                <c:pt idx="89">
                  <c:v>40359</c:v>
                </c:pt>
                <c:pt idx="90">
                  <c:v>40360</c:v>
                </c:pt>
                <c:pt idx="91">
                  <c:v>40360</c:v>
                </c:pt>
                <c:pt idx="92">
                  <c:v>40361</c:v>
                </c:pt>
                <c:pt idx="93">
                  <c:v>40361</c:v>
                </c:pt>
                <c:pt idx="94">
                  <c:v>40362</c:v>
                </c:pt>
                <c:pt idx="95">
                  <c:v>40363</c:v>
                </c:pt>
                <c:pt idx="96">
                  <c:v>40364</c:v>
                </c:pt>
                <c:pt idx="97">
                  <c:v>40365</c:v>
                </c:pt>
                <c:pt idx="98">
                  <c:v>40366</c:v>
                </c:pt>
                <c:pt idx="99">
                  <c:v>40367</c:v>
                </c:pt>
                <c:pt idx="100">
                  <c:v>40368</c:v>
                </c:pt>
                <c:pt idx="101">
                  <c:v>40369</c:v>
                </c:pt>
                <c:pt idx="102">
                  <c:v>40370</c:v>
                </c:pt>
                <c:pt idx="103">
                  <c:v>40371</c:v>
                </c:pt>
                <c:pt idx="104">
                  <c:v>40372</c:v>
                </c:pt>
                <c:pt idx="105">
                  <c:v>40373</c:v>
                </c:pt>
                <c:pt idx="106">
                  <c:v>40374</c:v>
                </c:pt>
                <c:pt idx="107">
                  <c:v>40375</c:v>
                </c:pt>
                <c:pt idx="108">
                  <c:v>40376</c:v>
                </c:pt>
                <c:pt idx="109">
                  <c:v>40377</c:v>
                </c:pt>
                <c:pt idx="110">
                  <c:v>40378</c:v>
                </c:pt>
                <c:pt idx="111">
                  <c:v>40379</c:v>
                </c:pt>
                <c:pt idx="112">
                  <c:v>40380</c:v>
                </c:pt>
                <c:pt idx="113">
                  <c:v>40381</c:v>
                </c:pt>
                <c:pt idx="114">
                  <c:v>40381</c:v>
                </c:pt>
                <c:pt idx="115">
                  <c:v>40382</c:v>
                </c:pt>
                <c:pt idx="116">
                  <c:v>40383</c:v>
                </c:pt>
                <c:pt idx="117">
                  <c:v>40384</c:v>
                </c:pt>
                <c:pt idx="118">
                  <c:v>40384</c:v>
                </c:pt>
                <c:pt idx="119">
                  <c:v>40385</c:v>
                </c:pt>
                <c:pt idx="120">
                  <c:v>40386</c:v>
                </c:pt>
                <c:pt idx="121">
                  <c:v>40387</c:v>
                </c:pt>
                <c:pt idx="122">
                  <c:v>40388</c:v>
                </c:pt>
                <c:pt idx="123">
                  <c:v>40389</c:v>
                </c:pt>
                <c:pt idx="124">
                  <c:v>40390</c:v>
                </c:pt>
                <c:pt idx="125">
                  <c:v>40391</c:v>
                </c:pt>
                <c:pt idx="126">
                  <c:v>40392</c:v>
                </c:pt>
                <c:pt idx="127">
                  <c:v>40393</c:v>
                </c:pt>
                <c:pt idx="128">
                  <c:v>40394</c:v>
                </c:pt>
                <c:pt idx="129">
                  <c:v>40395</c:v>
                </c:pt>
                <c:pt idx="130">
                  <c:v>40396</c:v>
                </c:pt>
                <c:pt idx="131">
                  <c:v>40397</c:v>
                </c:pt>
                <c:pt idx="132">
                  <c:v>40398</c:v>
                </c:pt>
                <c:pt idx="133">
                  <c:v>40399</c:v>
                </c:pt>
                <c:pt idx="134">
                  <c:v>40399</c:v>
                </c:pt>
                <c:pt idx="135">
                  <c:v>40400</c:v>
                </c:pt>
                <c:pt idx="136">
                  <c:v>40401</c:v>
                </c:pt>
                <c:pt idx="137">
                  <c:v>40402</c:v>
                </c:pt>
                <c:pt idx="138">
                  <c:v>40403</c:v>
                </c:pt>
                <c:pt idx="139">
                  <c:v>40404</c:v>
                </c:pt>
                <c:pt idx="140">
                  <c:v>40405</c:v>
                </c:pt>
                <c:pt idx="141">
                  <c:v>40406</c:v>
                </c:pt>
                <c:pt idx="142">
                  <c:v>40407</c:v>
                </c:pt>
                <c:pt idx="143">
                  <c:v>40408</c:v>
                </c:pt>
                <c:pt idx="144">
                  <c:v>40409</c:v>
                </c:pt>
                <c:pt idx="145">
                  <c:v>40410</c:v>
                </c:pt>
                <c:pt idx="146">
                  <c:v>40411</c:v>
                </c:pt>
                <c:pt idx="147">
                  <c:v>40412</c:v>
                </c:pt>
                <c:pt idx="148">
                  <c:v>40413</c:v>
                </c:pt>
                <c:pt idx="149">
                  <c:v>40414</c:v>
                </c:pt>
                <c:pt idx="150">
                  <c:v>40415</c:v>
                </c:pt>
                <c:pt idx="151">
                  <c:v>40416</c:v>
                </c:pt>
                <c:pt idx="152">
                  <c:v>40417</c:v>
                </c:pt>
                <c:pt idx="153">
                  <c:v>40418</c:v>
                </c:pt>
                <c:pt idx="154">
                  <c:v>40419</c:v>
                </c:pt>
                <c:pt idx="155">
                  <c:v>40420</c:v>
                </c:pt>
                <c:pt idx="156">
                  <c:v>40420</c:v>
                </c:pt>
                <c:pt idx="157">
                  <c:v>40420</c:v>
                </c:pt>
                <c:pt idx="158">
                  <c:v>40420</c:v>
                </c:pt>
              </c:numCache>
            </c:numRef>
          </c:xVal>
          <c:yVal>
            <c:numRef>
              <c:f>THK!$M$3:$M$167</c:f>
              <c:numCache>
                <c:formatCode>0.000</c:formatCode>
                <c:ptCount val="165"/>
                <c:pt idx="0">
                  <c:v>5.0000000000000001E-3</c:v>
                </c:pt>
                <c:pt idx="1">
                  <c:v>5.0000000000000001E-3</c:v>
                </c:pt>
                <c:pt idx="2">
                  <c:v>5.0000000000000001E-3</c:v>
                </c:pt>
                <c:pt idx="3">
                  <c:v>5.0000000000000001E-3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5.0000000000000001E-3</c:v>
                </c:pt>
                <c:pt idx="7">
                  <c:v>5.0000000000000001E-3</c:v>
                </c:pt>
                <c:pt idx="8">
                  <c:v>5.0000000000000001E-3</c:v>
                </c:pt>
                <c:pt idx="9">
                  <c:v>5.0000000000000001E-3</c:v>
                </c:pt>
                <c:pt idx="10">
                  <c:v>5.0000000000000001E-3</c:v>
                </c:pt>
                <c:pt idx="11">
                  <c:v>5.0000000000000001E-3</c:v>
                </c:pt>
                <c:pt idx="12">
                  <c:v>5.0000000000000001E-3</c:v>
                </c:pt>
                <c:pt idx="13">
                  <c:v>5.0000000000000001E-3</c:v>
                </c:pt>
                <c:pt idx="14">
                  <c:v>5.0000000000000001E-3</c:v>
                </c:pt>
                <c:pt idx="15">
                  <c:v>5.0000000000000001E-3</c:v>
                </c:pt>
                <c:pt idx="16">
                  <c:v>5.0000000000000001E-3</c:v>
                </c:pt>
                <c:pt idx="17">
                  <c:v>5.0000000000000001E-3</c:v>
                </c:pt>
                <c:pt idx="18">
                  <c:v>5.0000000000000001E-3</c:v>
                </c:pt>
                <c:pt idx="19">
                  <c:v>5.0000000000000001E-3</c:v>
                </c:pt>
                <c:pt idx="20">
                  <c:v>5.0000000000000001E-3</c:v>
                </c:pt>
                <c:pt idx="21">
                  <c:v>5.0000000000000001E-3</c:v>
                </c:pt>
                <c:pt idx="22">
                  <c:v>5.0000000000000001E-3</c:v>
                </c:pt>
                <c:pt idx="23">
                  <c:v>5.0000000000000001E-3</c:v>
                </c:pt>
                <c:pt idx="24">
                  <c:v>5.0000000000000001E-3</c:v>
                </c:pt>
                <c:pt idx="25">
                  <c:v>5.0000000000000001E-3</c:v>
                </c:pt>
                <c:pt idx="26">
                  <c:v>5.0000000000000001E-3</c:v>
                </c:pt>
                <c:pt idx="27">
                  <c:v>5.0000000000000001E-3</c:v>
                </c:pt>
                <c:pt idx="28">
                  <c:v>5.0000000000000001E-3</c:v>
                </c:pt>
                <c:pt idx="29">
                  <c:v>5.0000000000000001E-3</c:v>
                </c:pt>
                <c:pt idx="30">
                  <c:v>5.0000000000000001E-3</c:v>
                </c:pt>
                <c:pt idx="31">
                  <c:v>5.0000000000000001E-3</c:v>
                </c:pt>
                <c:pt idx="32">
                  <c:v>5.0000000000000001E-3</c:v>
                </c:pt>
                <c:pt idx="33">
                  <c:v>5.0000000000000001E-3</c:v>
                </c:pt>
                <c:pt idx="34">
                  <c:v>5.0000000000000001E-3</c:v>
                </c:pt>
                <c:pt idx="35">
                  <c:v>5.0000000000000001E-3</c:v>
                </c:pt>
                <c:pt idx="36">
                  <c:v>7.5999999999999998E-2</c:v>
                </c:pt>
                <c:pt idx="37">
                  <c:v>5.0000000000000001E-3</c:v>
                </c:pt>
                <c:pt idx="38">
                  <c:v>5.0000000000000001E-3</c:v>
                </c:pt>
                <c:pt idx="39">
                  <c:v>5.0000000000000001E-3</c:v>
                </c:pt>
                <c:pt idx="40">
                  <c:v>5.0000000000000001E-3</c:v>
                </c:pt>
                <c:pt idx="41">
                  <c:v>5.0000000000000001E-3</c:v>
                </c:pt>
                <c:pt idx="42">
                  <c:v>5.0000000000000001E-3</c:v>
                </c:pt>
                <c:pt idx="43">
                  <c:v>5.0000000000000001E-3</c:v>
                </c:pt>
                <c:pt idx="44">
                  <c:v>5.0000000000000001E-3</c:v>
                </c:pt>
                <c:pt idx="45">
                  <c:v>5.0000000000000001E-3</c:v>
                </c:pt>
                <c:pt idx="46">
                  <c:v>5.0000000000000001E-3</c:v>
                </c:pt>
                <c:pt idx="47">
                  <c:v>5.0000000000000001E-3</c:v>
                </c:pt>
                <c:pt idx="48">
                  <c:v>5.0000000000000001E-3</c:v>
                </c:pt>
                <c:pt idx="49">
                  <c:v>5.0000000000000001E-3</c:v>
                </c:pt>
                <c:pt idx="50">
                  <c:v>5.0000000000000001E-3</c:v>
                </c:pt>
                <c:pt idx="51">
                  <c:v>5.0000000000000001E-3</c:v>
                </c:pt>
                <c:pt idx="52">
                  <c:v>5.0000000000000001E-3</c:v>
                </c:pt>
                <c:pt idx="53">
                  <c:v>5.0000000000000001E-3</c:v>
                </c:pt>
                <c:pt idx="54">
                  <c:v>5.0000000000000001E-3</c:v>
                </c:pt>
                <c:pt idx="55">
                  <c:v>5.0000000000000001E-3</c:v>
                </c:pt>
                <c:pt idx="56">
                  <c:v>1.7000000000000001E-2</c:v>
                </c:pt>
                <c:pt idx="57">
                  <c:v>5.0000000000000001E-3</c:v>
                </c:pt>
                <c:pt idx="58">
                  <c:v>5.0000000000000001E-3</c:v>
                </c:pt>
                <c:pt idx="59">
                  <c:v>5.0000000000000001E-3</c:v>
                </c:pt>
                <c:pt idx="60">
                  <c:v>5.0000000000000001E-3</c:v>
                </c:pt>
                <c:pt idx="61">
                  <c:v>5.0000000000000001E-3</c:v>
                </c:pt>
                <c:pt idx="62">
                  <c:v>5.0000000000000001E-3</c:v>
                </c:pt>
                <c:pt idx="63">
                  <c:v>5.0000000000000001E-3</c:v>
                </c:pt>
                <c:pt idx="64">
                  <c:v>5.0000000000000001E-3</c:v>
                </c:pt>
                <c:pt idx="65">
                  <c:v>5.0000000000000001E-3</c:v>
                </c:pt>
                <c:pt idx="66">
                  <c:v>5.0000000000000001E-3</c:v>
                </c:pt>
                <c:pt idx="67">
                  <c:v>5.0000000000000001E-3</c:v>
                </c:pt>
                <c:pt idx="68">
                  <c:v>5.0000000000000001E-3</c:v>
                </c:pt>
                <c:pt idx="69">
                  <c:v>1.4999999999999999E-2</c:v>
                </c:pt>
                <c:pt idx="70">
                  <c:v>5.0000000000000001E-3</c:v>
                </c:pt>
                <c:pt idx="71">
                  <c:v>5.0000000000000001E-3</c:v>
                </c:pt>
                <c:pt idx="72">
                  <c:v>5.0000000000000001E-3</c:v>
                </c:pt>
                <c:pt idx="73">
                  <c:v>5.0000000000000001E-3</c:v>
                </c:pt>
                <c:pt idx="74">
                  <c:v>5.0000000000000001E-3</c:v>
                </c:pt>
                <c:pt idx="75">
                  <c:v>5.0000000000000001E-3</c:v>
                </c:pt>
                <c:pt idx="76">
                  <c:v>5.0000000000000001E-3</c:v>
                </c:pt>
                <c:pt idx="77">
                  <c:v>5.0000000000000001E-3</c:v>
                </c:pt>
                <c:pt idx="78">
                  <c:v>5.0000000000000001E-3</c:v>
                </c:pt>
                <c:pt idx="79">
                  <c:v>1.4999999999999999E-2</c:v>
                </c:pt>
                <c:pt idx="80">
                  <c:v>1.4999999999999999E-2</c:v>
                </c:pt>
                <c:pt idx="82">
                  <c:v>5.0000000000000001E-3</c:v>
                </c:pt>
                <c:pt idx="83">
                  <c:v>5.0000000000000001E-3</c:v>
                </c:pt>
                <c:pt idx="84">
                  <c:v>7.1999999999999995E-2</c:v>
                </c:pt>
                <c:pt idx="85">
                  <c:v>0.02</c:v>
                </c:pt>
                <c:pt idx="86">
                  <c:v>5.0000000000000001E-3</c:v>
                </c:pt>
                <c:pt idx="87">
                  <c:v>5.0000000000000001E-3</c:v>
                </c:pt>
                <c:pt idx="88">
                  <c:v>5.0000000000000001E-3</c:v>
                </c:pt>
                <c:pt idx="89">
                  <c:v>1.7999999999999999E-2</c:v>
                </c:pt>
                <c:pt idx="90">
                  <c:v>1.4999999999999999E-2</c:v>
                </c:pt>
                <c:pt idx="91">
                  <c:v>1.7999999999999999E-2</c:v>
                </c:pt>
                <c:pt idx="92">
                  <c:v>2.1999999999999999E-2</c:v>
                </c:pt>
                <c:pt idx="94">
                  <c:v>3.5000000000000003E-2</c:v>
                </c:pt>
                <c:pt idx="95">
                  <c:v>1.0999999999999999E-2</c:v>
                </c:pt>
                <c:pt idx="96">
                  <c:v>2.3E-2</c:v>
                </c:pt>
                <c:pt idx="97">
                  <c:v>5.0000000000000001E-3</c:v>
                </c:pt>
                <c:pt idx="98">
                  <c:v>7.8E-2</c:v>
                </c:pt>
                <c:pt idx="99">
                  <c:v>1.0999999999999999E-2</c:v>
                </c:pt>
                <c:pt idx="100">
                  <c:v>0.01</c:v>
                </c:pt>
                <c:pt idx="101">
                  <c:v>5.0000000000000001E-3</c:v>
                </c:pt>
                <c:pt idx="102">
                  <c:v>5.0000000000000001E-3</c:v>
                </c:pt>
                <c:pt idx="103">
                  <c:v>5.0000000000000001E-3</c:v>
                </c:pt>
                <c:pt idx="104">
                  <c:v>5.0000000000000001E-3</c:v>
                </c:pt>
                <c:pt idx="105">
                  <c:v>5.0000000000000001E-3</c:v>
                </c:pt>
                <c:pt idx="106">
                  <c:v>5.0000000000000001E-3</c:v>
                </c:pt>
                <c:pt idx="107">
                  <c:v>5.0000000000000001E-3</c:v>
                </c:pt>
                <c:pt idx="108">
                  <c:v>1.2999999999999999E-2</c:v>
                </c:pt>
                <c:pt idx="109">
                  <c:v>0.01</c:v>
                </c:pt>
                <c:pt idx="110">
                  <c:v>5.0000000000000001E-3</c:v>
                </c:pt>
                <c:pt idx="111">
                  <c:v>5.0000000000000001E-3</c:v>
                </c:pt>
                <c:pt idx="112">
                  <c:v>5.0000000000000001E-3</c:v>
                </c:pt>
                <c:pt idx="113">
                  <c:v>5.0000000000000001E-3</c:v>
                </c:pt>
                <c:pt idx="115">
                  <c:v>5.0000000000000001E-3</c:v>
                </c:pt>
                <c:pt idx="116">
                  <c:v>0.01</c:v>
                </c:pt>
                <c:pt idx="119">
                  <c:v>1.0999999999999999E-2</c:v>
                </c:pt>
                <c:pt idx="120">
                  <c:v>5.0000000000000001E-3</c:v>
                </c:pt>
                <c:pt idx="121">
                  <c:v>5.0000000000000001E-3</c:v>
                </c:pt>
                <c:pt idx="122">
                  <c:v>1.4499999999999999E-2</c:v>
                </c:pt>
                <c:pt idx="123">
                  <c:v>5.0000000000000001E-3</c:v>
                </c:pt>
                <c:pt idx="124">
                  <c:v>5.0000000000000001E-3</c:v>
                </c:pt>
                <c:pt idx="125">
                  <c:v>0.01</c:v>
                </c:pt>
                <c:pt idx="126">
                  <c:v>1.2999999999999999E-2</c:v>
                </c:pt>
                <c:pt idx="127">
                  <c:v>2.5000000000000001E-2</c:v>
                </c:pt>
                <c:pt idx="128">
                  <c:v>2.1000000000000001E-2</c:v>
                </c:pt>
                <c:pt idx="129">
                  <c:v>0.01</c:v>
                </c:pt>
                <c:pt idx="130">
                  <c:v>1.4E-2</c:v>
                </c:pt>
                <c:pt idx="131">
                  <c:v>5.0000000000000001E-3</c:v>
                </c:pt>
                <c:pt idx="132">
                  <c:v>1.0999999999999999E-2</c:v>
                </c:pt>
                <c:pt idx="133">
                  <c:v>5.0000000000000001E-3</c:v>
                </c:pt>
                <c:pt idx="134">
                  <c:v>1.2999999999999999E-2</c:v>
                </c:pt>
                <c:pt idx="135">
                  <c:v>5.0000000000000001E-3</c:v>
                </c:pt>
                <c:pt idx="136">
                  <c:v>5.0000000000000001E-3</c:v>
                </c:pt>
                <c:pt idx="137">
                  <c:v>1.0999999999999999E-2</c:v>
                </c:pt>
                <c:pt idx="138">
                  <c:v>5.0000000000000001E-3</c:v>
                </c:pt>
                <c:pt idx="139">
                  <c:v>5.0000000000000001E-3</c:v>
                </c:pt>
                <c:pt idx="140">
                  <c:v>5.0000000000000001E-3</c:v>
                </c:pt>
                <c:pt idx="141">
                  <c:v>5.0000000000000001E-3</c:v>
                </c:pt>
                <c:pt idx="142">
                  <c:v>5.0000000000000001E-3</c:v>
                </c:pt>
                <c:pt idx="143">
                  <c:v>5.0000000000000001E-3</c:v>
                </c:pt>
                <c:pt idx="144">
                  <c:v>5.0000000000000001E-3</c:v>
                </c:pt>
                <c:pt idx="145">
                  <c:v>5.0000000000000001E-3</c:v>
                </c:pt>
                <c:pt idx="146">
                  <c:v>5.0000000000000001E-3</c:v>
                </c:pt>
                <c:pt idx="147">
                  <c:v>5.0000000000000001E-3</c:v>
                </c:pt>
                <c:pt idx="148">
                  <c:v>5.0000000000000001E-3</c:v>
                </c:pt>
                <c:pt idx="149">
                  <c:v>5.0000000000000001E-3</c:v>
                </c:pt>
                <c:pt idx="150">
                  <c:v>5.0000000000000001E-3</c:v>
                </c:pt>
                <c:pt idx="151">
                  <c:v>5.0000000000000001E-3</c:v>
                </c:pt>
                <c:pt idx="152">
                  <c:v>5.0000000000000001E-3</c:v>
                </c:pt>
                <c:pt idx="153">
                  <c:v>5.0000000000000001E-3</c:v>
                </c:pt>
                <c:pt idx="154">
                  <c:v>5.0000000000000001E-3</c:v>
                </c:pt>
                <c:pt idx="155">
                  <c:v>1.6E-2</c:v>
                </c:pt>
                <c:pt idx="156">
                  <c:v>5.0000000000000001E-3</c:v>
                </c:pt>
                <c:pt idx="157">
                  <c:v>5.0000000000000001E-3</c:v>
                </c:pt>
              </c:numCache>
            </c:numRef>
          </c:yVal>
        </c:ser>
        <c:axId val="188767616"/>
        <c:axId val="188781696"/>
      </c:scatterChart>
      <c:valAx>
        <c:axId val="188767616"/>
        <c:scaling>
          <c:orientation val="minMax"/>
          <c:max val="40422"/>
          <c:min val="40269"/>
        </c:scaling>
        <c:axPos val="b"/>
        <c:numFmt formatCode="mmm\-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8781696"/>
        <c:crosses val="autoZero"/>
        <c:crossBetween val="midCat"/>
        <c:majorUnit val="30.6"/>
      </c:valAx>
      <c:valAx>
        <c:axId val="188781696"/>
        <c:scaling>
          <c:orientation val="minMax"/>
          <c:max val="1.2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mg/L  </a:t>
                </a:r>
              </a:p>
            </c:rich>
          </c:tx>
          <c:layout>
            <c:manualLayout>
              <c:xMode val="edge"/>
              <c:yMode val="edge"/>
              <c:x val="1.5180363180675022E-2"/>
              <c:y val="0.3322586494869959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87676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30216354968830217"/>
          <c:y val="0.9349673109043185"/>
          <c:w val="0.40647603867998422"/>
          <c:h val="4.9257297383281794E-2"/>
        </c:manualLayout>
      </c:layout>
      <c:overlay val="1"/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plotArea>
      <c:layout>
        <c:manualLayout>
          <c:layoutTarget val="inner"/>
          <c:xMode val="edge"/>
          <c:yMode val="edge"/>
          <c:x val="0.14392983609496729"/>
          <c:y val="7.7419476782189994E-2"/>
          <c:w val="0.80265654648956364"/>
          <c:h val="0.79354963701744763"/>
        </c:manualLayout>
      </c:layout>
      <c:scatterChart>
        <c:scatterStyle val="lineMarker"/>
        <c:ser>
          <c:idx val="0"/>
          <c:order val="0"/>
          <c:tx>
            <c:v>Zn-T</c:v>
          </c:tx>
          <c:spPr>
            <a:ln w="3175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CLAR!$A$3:$A$202</c:f>
              <c:numCache>
                <c:formatCode>dd\-mmm\-yy</c:formatCode>
                <c:ptCount val="200"/>
                <c:pt idx="0">
                  <c:v>40278</c:v>
                </c:pt>
                <c:pt idx="1">
                  <c:v>40279</c:v>
                </c:pt>
                <c:pt idx="2">
                  <c:v>40280</c:v>
                </c:pt>
                <c:pt idx="3">
                  <c:v>40281</c:v>
                </c:pt>
                <c:pt idx="4">
                  <c:v>40282</c:v>
                </c:pt>
                <c:pt idx="5">
                  <c:v>40283</c:v>
                </c:pt>
                <c:pt idx="6">
                  <c:v>40284</c:v>
                </c:pt>
                <c:pt idx="7">
                  <c:v>40285</c:v>
                </c:pt>
                <c:pt idx="8">
                  <c:v>40286</c:v>
                </c:pt>
                <c:pt idx="9">
                  <c:v>40287</c:v>
                </c:pt>
                <c:pt idx="10">
                  <c:v>40288</c:v>
                </c:pt>
                <c:pt idx="11">
                  <c:v>40289</c:v>
                </c:pt>
                <c:pt idx="12">
                  <c:v>40290</c:v>
                </c:pt>
                <c:pt idx="13">
                  <c:v>40291</c:v>
                </c:pt>
                <c:pt idx="14">
                  <c:v>40292</c:v>
                </c:pt>
                <c:pt idx="15">
                  <c:v>40293</c:v>
                </c:pt>
                <c:pt idx="16">
                  <c:v>40294</c:v>
                </c:pt>
                <c:pt idx="17">
                  <c:v>40295</c:v>
                </c:pt>
                <c:pt idx="18">
                  <c:v>40296</c:v>
                </c:pt>
                <c:pt idx="19">
                  <c:v>40297</c:v>
                </c:pt>
                <c:pt idx="20">
                  <c:v>40298</c:v>
                </c:pt>
                <c:pt idx="21">
                  <c:v>40299</c:v>
                </c:pt>
                <c:pt idx="22">
                  <c:v>40300</c:v>
                </c:pt>
                <c:pt idx="23">
                  <c:v>40301</c:v>
                </c:pt>
                <c:pt idx="24">
                  <c:v>40302</c:v>
                </c:pt>
                <c:pt idx="25">
                  <c:v>40302</c:v>
                </c:pt>
                <c:pt idx="26">
                  <c:v>40303</c:v>
                </c:pt>
                <c:pt idx="27">
                  <c:v>40304</c:v>
                </c:pt>
                <c:pt idx="28">
                  <c:v>40305</c:v>
                </c:pt>
                <c:pt idx="29">
                  <c:v>40306</c:v>
                </c:pt>
                <c:pt idx="30">
                  <c:v>40307</c:v>
                </c:pt>
                <c:pt idx="31">
                  <c:v>40308</c:v>
                </c:pt>
                <c:pt idx="32">
                  <c:v>40309</c:v>
                </c:pt>
                <c:pt idx="33">
                  <c:v>40309</c:v>
                </c:pt>
                <c:pt idx="34">
                  <c:v>40310</c:v>
                </c:pt>
                <c:pt idx="35">
                  <c:v>40311</c:v>
                </c:pt>
                <c:pt idx="36">
                  <c:v>40311</c:v>
                </c:pt>
                <c:pt idx="37">
                  <c:v>40312</c:v>
                </c:pt>
                <c:pt idx="38">
                  <c:v>40312</c:v>
                </c:pt>
                <c:pt idx="39">
                  <c:v>40313</c:v>
                </c:pt>
                <c:pt idx="40">
                  <c:v>40313</c:v>
                </c:pt>
                <c:pt idx="41">
                  <c:v>40314</c:v>
                </c:pt>
                <c:pt idx="42">
                  <c:v>40314</c:v>
                </c:pt>
                <c:pt idx="43">
                  <c:v>40315</c:v>
                </c:pt>
                <c:pt idx="44">
                  <c:v>40315</c:v>
                </c:pt>
                <c:pt idx="45">
                  <c:v>40316</c:v>
                </c:pt>
                <c:pt idx="46">
                  <c:v>40316</c:v>
                </c:pt>
                <c:pt idx="47">
                  <c:v>40317</c:v>
                </c:pt>
                <c:pt idx="48">
                  <c:v>40317</c:v>
                </c:pt>
                <c:pt idx="49">
                  <c:v>40318</c:v>
                </c:pt>
                <c:pt idx="50">
                  <c:v>40319</c:v>
                </c:pt>
                <c:pt idx="51">
                  <c:v>40320</c:v>
                </c:pt>
                <c:pt idx="52">
                  <c:v>40321</c:v>
                </c:pt>
                <c:pt idx="53">
                  <c:v>40322</c:v>
                </c:pt>
                <c:pt idx="54">
                  <c:v>40323</c:v>
                </c:pt>
                <c:pt idx="55">
                  <c:v>40324</c:v>
                </c:pt>
                <c:pt idx="56">
                  <c:v>40325</c:v>
                </c:pt>
                <c:pt idx="57">
                  <c:v>40326</c:v>
                </c:pt>
                <c:pt idx="58">
                  <c:v>40326</c:v>
                </c:pt>
                <c:pt idx="59">
                  <c:v>40327</c:v>
                </c:pt>
                <c:pt idx="60">
                  <c:v>40327</c:v>
                </c:pt>
                <c:pt idx="61">
                  <c:v>40328</c:v>
                </c:pt>
                <c:pt idx="62">
                  <c:v>40328</c:v>
                </c:pt>
                <c:pt idx="63">
                  <c:v>40329</c:v>
                </c:pt>
                <c:pt idx="64">
                  <c:v>40329</c:v>
                </c:pt>
                <c:pt idx="65">
                  <c:v>40330</c:v>
                </c:pt>
                <c:pt idx="66">
                  <c:v>40330</c:v>
                </c:pt>
                <c:pt idx="67">
                  <c:v>40331</c:v>
                </c:pt>
                <c:pt idx="68">
                  <c:v>40331</c:v>
                </c:pt>
                <c:pt idx="69">
                  <c:v>40332</c:v>
                </c:pt>
                <c:pt idx="70">
                  <c:v>40332</c:v>
                </c:pt>
                <c:pt idx="71">
                  <c:v>40333</c:v>
                </c:pt>
                <c:pt idx="72">
                  <c:v>40333</c:v>
                </c:pt>
                <c:pt idx="73">
                  <c:v>40334</c:v>
                </c:pt>
                <c:pt idx="74">
                  <c:v>40334</c:v>
                </c:pt>
                <c:pt idx="75">
                  <c:v>40335</c:v>
                </c:pt>
                <c:pt idx="76">
                  <c:v>40335</c:v>
                </c:pt>
                <c:pt idx="77">
                  <c:v>40336</c:v>
                </c:pt>
                <c:pt idx="78">
                  <c:v>40336</c:v>
                </c:pt>
                <c:pt idx="79">
                  <c:v>40337</c:v>
                </c:pt>
                <c:pt idx="80">
                  <c:v>40337</c:v>
                </c:pt>
                <c:pt idx="81">
                  <c:v>40338</c:v>
                </c:pt>
                <c:pt idx="82">
                  <c:v>40338</c:v>
                </c:pt>
                <c:pt idx="83">
                  <c:v>40339</c:v>
                </c:pt>
                <c:pt idx="84">
                  <c:v>40339</c:v>
                </c:pt>
                <c:pt idx="85">
                  <c:v>40340</c:v>
                </c:pt>
                <c:pt idx="86">
                  <c:v>40341</c:v>
                </c:pt>
                <c:pt idx="87">
                  <c:v>40342</c:v>
                </c:pt>
                <c:pt idx="88">
                  <c:v>40343</c:v>
                </c:pt>
                <c:pt idx="89">
                  <c:v>40344</c:v>
                </c:pt>
                <c:pt idx="90">
                  <c:v>40345</c:v>
                </c:pt>
                <c:pt idx="91">
                  <c:v>40346</c:v>
                </c:pt>
                <c:pt idx="92">
                  <c:v>40347</c:v>
                </c:pt>
                <c:pt idx="93">
                  <c:v>40348</c:v>
                </c:pt>
                <c:pt idx="94">
                  <c:v>40349</c:v>
                </c:pt>
                <c:pt idx="95">
                  <c:v>40350</c:v>
                </c:pt>
                <c:pt idx="96">
                  <c:v>40351</c:v>
                </c:pt>
                <c:pt idx="97">
                  <c:v>40352</c:v>
                </c:pt>
                <c:pt idx="98">
                  <c:v>40353</c:v>
                </c:pt>
                <c:pt idx="99">
                  <c:v>40354</c:v>
                </c:pt>
                <c:pt idx="100">
                  <c:v>40355</c:v>
                </c:pt>
                <c:pt idx="101">
                  <c:v>40356</c:v>
                </c:pt>
                <c:pt idx="102">
                  <c:v>40357</c:v>
                </c:pt>
                <c:pt idx="103">
                  <c:v>40358</c:v>
                </c:pt>
                <c:pt idx="104">
                  <c:v>40359</c:v>
                </c:pt>
                <c:pt idx="105">
                  <c:v>40360</c:v>
                </c:pt>
                <c:pt idx="106">
                  <c:v>40360</c:v>
                </c:pt>
                <c:pt idx="107">
                  <c:v>40361</c:v>
                </c:pt>
                <c:pt idx="108">
                  <c:v>40362</c:v>
                </c:pt>
                <c:pt idx="109">
                  <c:v>40363</c:v>
                </c:pt>
                <c:pt idx="110">
                  <c:v>40364</c:v>
                </c:pt>
                <c:pt idx="111">
                  <c:v>40365</c:v>
                </c:pt>
                <c:pt idx="112">
                  <c:v>40366</c:v>
                </c:pt>
                <c:pt idx="113">
                  <c:v>40367</c:v>
                </c:pt>
                <c:pt idx="114">
                  <c:v>40368</c:v>
                </c:pt>
                <c:pt idx="115">
                  <c:v>40369</c:v>
                </c:pt>
                <c:pt idx="116">
                  <c:v>40370</c:v>
                </c:pt>
                <c:pt idx="117">
                  <c:v>40371</c:v>
                </c:pt>
                <c:pt idx="118">
                  <c:v>40372</c:v>
                </c:pt>
                <c:pt idx="119">
                  <c:v>40373</c:v>
                </c:pt>
                <c:pt idx="120">
                  <c:v>40374</c:v>
                </c:pt>
                <c:pt idx="121">
                  <c:v>40375</c:v>
                </c:pt>
                <c:pt idx="122">
                  <c:v>40376</c:v>
                </c:pt>
                <c:pt idx="123">
                  <c:v>40377</c:v>
                </c:pt>
                <c:pt idx="124">
                  <c:v>40378</c:v>
                </c:pt>
                <c:pt idx="125">
                  <c:v>40379</c:v>
                </c:pt>
                <c:pt idx="126">
                  <c:v>40380</c:v>
                </c:pt>
                <c:pt idx="127">
                  <c:v>40381</c:v>
                </c:pt>
                <c:pt idx="128">
                  <c:v>40381</c:v>
                </c:pt>
                <c:pt idx="129">
                  <c:v>40382</c:v>
                </c:pt>
                <c:pt idx="130">
                  <c:v>40383</c:v>
                </c:pt>
                <c:pt idx="131">
                  <c:v>40383</c:v>
                </c:pt>
                <c:pt idx="132">
                  <c:v>40384</c:v>
                </c:pt>
                <c:pt idx="133">
                  <c:v>40384</c:v>
                </c:pt>
                <c:pt idx="134">
                  <c:v>40385</c:v>
                </c:pt>
                <c:pt idx="135">
                  <c:v>40386</c:v>
                </c:pt>
                <c:pt idx="136">
                  <c:v>40387</c:v>
                </c:pt>
                <c:pt idx="137">
                  <c:v>40388</c:v>
                </c:pt>
                <c:pt idx="138">
                  <c:v>40389</c:v>
                </c:pt>
                <c:pt idx="139">
                  <c:v>40390</c:v>
                </c:pt>
                <c:pt idx="140">
                  <c:v>40391</c:v>
                </c:pt>
                <c:pt idx="141">
                  <c:v>40392</c:v>
                </c:pt>
                <c:pt idx="142">
                  <c:v>40393</c:v>
                </c:pt>
                <c:pt idx="143">
                  <c:v>40394</c:v>
                </c:pt>
                <c:pt idx="144">
                  <c:v>40395</c:v>
                </c:pt>
                <c:pt idx="145">
                  <c:v>40396</c:v>
                </c:pt>
                <c:pt idx="146">
                  <c:v>40397</c:v>
                </c:pt>
                <c:pt idx="147">
                  <c:v>40398</c:v>
                </c:pt>
                <c:pt idx="148">
                  <c:v>40399</c:v>
                </c:pt>
                <c:pt idx="149">
                  <c:v>40399</c:v>
                </c:pt>
                <c:pt idx="150">
                  <c:v>40400</c:v>
                </c:pt>
                <c:pt idx="151">
                  <c:v>40401</c:v>
                </c:pt>
                <c:pt idx="152">
                  <c:v>40402</c:v>
                </c:pt>
                <c:pt idx="153">
                  <c:v>40403</c:v>
                </c:pt>
                <c:pt idx="154">
                  <c:v>40404</c:v>
                </c:pt>
                <c:pt idx="155">
                  <c:v>40405</c:v>
                </c:pt>
                <c:pt idx="156">
                  <c:v>40406</c:v>
                </c:pt>
                <c:pt idx="157">
                  <c:v>40407</c:v>
                </c:pt>
                <c:pt idx="158">
                  <c:v>40408</c:v>
                </c:pt>
                <c:pt idx="159">
                  <c:v>40409</c:v>
                </c:pt>
                <c:pt idx="160">
                  <c:v>40410</c:v>
                </c:pt>
                <c:pt idx="161">
                  <c:v>40411</c:v>
                </c:pt>
                <c:pt idx="162">
                  <c:v>40412</c:v>
                </c:pt>
                <c:pt idx="163">
                  <c:v>40413</c:v>
                </c:pt>
                <c:pt idx="164">
                  <c:v>40414</c:v>
                </c:pt>
                <c:pt idx="165">
                  <c:v>40415</c:v>
                </c:pt>
                <c:pt idx="166">
                  <c:v>40416</c:v>
                </c:pt>
                <c:pt idx="167">
                  <c:v>40417</c:v>
                </c:pt>
                <c:pt idx="168">
                  <c:v>40418</c:v>
                </c:pt>
                <c:pt idx="169">
                  <c:v>40419</c:v>
                </c:pt>
                <c:pt idx="170">
                  <c:v>40420</c:v>
                </c:pt>
                <c:pt idx="171">
                  <c:v>40420</c:v>
                </c:pt>
                <c:pt idx="172">
                  <c:v>40420</c:v>
                </c:pt>
                <c:pt idx="173">
                  <c:v>40420</c:v>
                </c:pt>
              </c:numCache>
            </c:numRef>
          </c:xVal>
          <c:yVal>
            <c:numRef>
              <c:f>CLAR!$I$3:$I$183</c:f>
              <c:numCache>
                <c:formatCode>0.000</c:formatCode>
                <c:ptCount val="181"/>
                <c:pt idx="0">
                  <c:v>0.46300000000000002</c:v>
                </c:pt>
                <c:pt idx="1">
                  <c:v>7.9000000000000001E-2</c:v>
                </c:pt>
                <c:pt idx="2">
                  <c:v>0.121</c:v>
                </c:pt>
                <c:pt idx="3">
                  <c:v>7.6999999999999999E-2</c:v>
                </c:pt>
                <c:pt idx="4">
                  <c:v>3.3000000000000002E-2</c:v>
                </c:pt>
                <c:pt idx="5">
                  <c:v>6.7500000000000004E-2</c:v>
                </c:pt>
                <c:pt idx="6">
                  <c:v>4.9000000000000002E-2</c:v>
                </c:pt>
                <c:pt idx="7">
                  <c:v>3.4000000000000002E-2</c:v>
                </c:pt>
                <c:pt idx="8">
                  <c:v>5.5E-2</c:v>
                </c:pt>
                <c:pt idx="9">
                  <c:v>4.9000000000000002E-2</c:v>
                </c:pt>
                <c:pt idx="10">
                  <c:v>6.9000000000000006E-2</c:v>
                </c:pt>
                <c:pt idx="11">
                  <c:v>0.246</c:v>
                </c:pt>
                <c:pt idx="12">
                  <c:v>9.0999999999999998E-2</c:v>
                </c:pt>
                <c:pt idx="13">
                  <c:v>6.3E-2</c:v>
                </c:pt>
                <c:pt idx="14">
                  <c:v>0.08</c:v>
                </c:pt>
                <c:pt idx="15">
                  <c:v>0.109</c:v>
                </c:pt>
                <c:pt idx="16">
                  <c:v>0.13500000000000001</c:v>
                </c:pt>
                <c:pt idx="17">
                  <c:v>0.14599999999999999</c:v>
                </c:pt>
                <c:pt idx="18">
                  <c:v>0.14699999999999999</c:v>
                </c:pt>
                <c:pt idx="19">
                  <c:v>0.153</c:v>
                </c:pt>
                <c:pt idx="20">
                  <c:v>0.13500000000000001</c:v>
                </c:pt>
                <c:pt idx="21">
                  <c:v>0.14199999999999999</c:v>
                </c:pt>
                <c:pt idx="22">
                  <c:v>0.13300000000000001</c:v>
                </c:pt>
                <c:pt idx="23">
                  <c:v>9.6000000000000002E-2</c:v>
                </c:pt>
                <c:pt idx="24">
                  <c:v>0.29599999999999999</c:v>
                </c:pt>
                <c:pt idx="25">
                  <c:v>0.14099999999999999</c:v>
                </c:pt>
                <c:pt idx="26">
                  <c:v>0.25</c:v>
                </c:pt>
                <c:pt idx="27">
                  <c:v>0.27</c:v>
                </c:pt>
                <c:pt idx="28">
                  <c:v>0.155</c:v>
                </c:pt>
                <c:pt idx="29">
                  <c:v>0.33200000000000002</c:v>
                </c:pt>
                <c:pt idx="30">
                  <c:v>0.315</c:v>
                </c:pt>
                <c:pt idx="31">
                  <c:v>0.27800000000000002</c:v>
                </c:pt>
                <c:pt idx="32">
                  <c:v>0.42899999999999999</c:v>
                </c:pt>
                <c:pt idx="33">
                  <c:v>0.36299999999999999</c:v>
                </c:pt>
                <c:pt idx="34">
                  <c:v>0.40699999999999997</c:v>
                </c:pt>
                <c:pt idx="35">
                  <c:v>0.68300000000000005</c:v>
                </c:pt>
                <c:pt idx="36">
                  <c:v>2.415</c:v>
                </c:pt>
                <c:pt idx="37">
                  <c:v>0.28699999999999998</c:v>
                </c:pt>
                <c:pt idx="38">
                  <c:v>0.27400000000000002</c:v>
                </c:pt>
                <c:pt idx="39">
                  <c:v>0.246</c:v>
                </c:pt>
                <c:pt idx="40">
                  <c:v>0.28199999999999997</c:v>
                </c:pt>
                <c:pt idx="41">
                  <c:v>0.26</c:v>
                </c:pt>
                <c:pt idx="42">
                  <c:v>0.33100000000000002</c:v>
                </c:pt>
                <c:pt idx="43">
                  <c:v>0.24299999999999999</c:v>
                </c:pt>
                <c:pt idx="44">
                  <c:v>0.248</c:v>
                </c:pt>
                <c:pt idx="45">
                  <c:v>0.20899999999999999</c:v>
                </c:pt>
                <c:pt idx="46">
                  <c:v>0.246</c:v>
                </c:pt>
                <c:pt idx="47">
                  <c:v>0.20300000000000001</c:v>
                </c:pt>
                <c:pt idx="48">
                  <c:v>0.20599999999999999</c:v>
                </c:pt>
                <c:pt idx="49">
                  <c:v>0.28599999999999998</c:v>
                </c:pt>
                <c:pt idx="50">
                  <c:v>0.28899999999999998</c:v>
                </c:pt>
                <c:pt idx="51">
                  <c:v>0.16800000000000001</c:v>
                </c:pt>
                <c:pt idx="52">
                  <c:v>0.52900000000000003</c:v>
                </c:pt>
                <c:pt idx="53">
                  <c:v>0.39600000000000002</c:v>
                </c:pt>
                <c:pt idx="54">
                  <c:v>0.36199999999999999</c:v>
                </c:pt>
                <c:pt idx="55">
                  <c:v>0.34899999999999998</c:v>
                </c:pt>
                <c:pt idx="56">
                  <c:v>0.26100000000000001</c:v>
                </c:pt>
                <c:pt idx="57">
                  <c:v>0.223</c:v>
                </c:pt>
                <c:pt idx="58">
                  <c:v>0.33500000000000002</c:v>
                </c:pt>
                <c:pt idx="59">
                  <c:v>0.41599999999999998</c:v>
                </c:pt>
                <c:pt idx="60">
                  <c:v>0.38800000000000001</c:v>
                </c:pt>
                <c:pt idx="61">
                  <c:v>0.27400000000000002</c:v>
                </c:pt>
                <c:pt idx="62">
                  <c:v>0.41199999999999998</c:v>
                </c:pt>
                <c:pt idx="63">
                  <c:v>0.23499999999999999</c:v>
                </c:pt>
                <c:pt idx="64">
                  <c:v>0.23799999999999999</c:v>
                </c:pt>
                <c:pt idx="65">
                  <c:v>0.216</c:v>
                </c:pt>
                <c:pt idx="66">
                  <c:v>0.27700000000000002</c:v>
                </c:pt>
                <c:pt idx="67">
                  <c:v>0.129</c:v>
                </c:pt>
                <c:pt idx="68">
                  <c:v>0.44500000000000001</c:v>
                </c:pt>
                <c:pt idx="69">
                  <c:v>0.14000000000000001</c:v>
                </c:pt>
                <c:pt idx="70">
                  <c:v>0.45300000000000001</c:v>
                </c:pt>
                <c:pt idx="71">
                  <c:v>0.34699999999999998</c:v>
                </c:pt>
                <c:pt idx="72">
                  <c:v>0.38700000000000001</c:v>
                </c:pt>
                <c:pt idx="73">
                  <c:v>0.19600000000000001</c:v>
                </c:pt>
                <c:pt idx="74">
                  <c:v>0.59299999999999997</c:v>
                </c:pt>
                <c:pt idx="75">
                  <c:v>0.19800000000000001</c:v>
                </c:pt>
                <c:pt idx="76">
                  <c:v>1.0529999999999999</c:v>
                </c:pt>
                <c:pt idx="77">
                  <c:v>0.46800000000000003</c:v>
                </c:pt>
                <c:pt idx="78">
                  <c:v>0.74</c:v>
                </c:pt>
                <c:pt idx="79">
                  <c:v>0.23200000000000001</c:v>
                </c:pt>
                <c:pt idx="80">
                  <c:v>0.44600000000000001</c:v>
                </c:pt>
                <c:pt idx="81">
                  <c:v>0.316</c:v>
                </c:pt>
                <c:pt idx="82">
                  <c:v>0.34899999999999998</c:v>
                </c:pt>
                <c:pt idx="83">
                  <c:v>0.27200000000000002</c:v>
                </c:pt>
                <c:pt idx="84">
                  <c:v>0.42799999999999999</c:v>
                </c:pt>
                <c:pt idx="85">
                  <c:v>0.34599999999999997</c:v>
                </c:pt>
                <c:pt idx="86">
                  <c:v>0.222</c:v>
                </c:pt>
                <c:pt idx="87">
                  <c:v>0.28999999999999998</c:v>
                </c:pt>
                <c:pt idx="88">
                  <c:v>0.42299999999999999</c:v>
                </c:pt>
                <c:pt idx="89">
                  <c:v>0.27200000000000002</c:v>
                </c:pt>
                <c:pt idx="90">
                  <c:v>0.27300000000000002</c:v>
                </c:pt>
                <c:pt idx="91">
                  <c:v>0.161</c:v>
                </c:pt>
                <c:pt idx="92">
                  <c:v>6.5000000000000002E-2</c:v>
                </c:pt>
                <c:pt idx="93">
                  <c:v>0.63300000000000001</c:v>
                </c:pt>
                <c:pt idx="94">
                  <c:v>0.17</c:v>
                </c:pt>
                <c:pt idx="95">
                  <c:v>0.27300000000000002</c:v>
                </c:pt>
                <c:pt idx="96">
                  <c:v>0.19600000000000001</c:v>
                </c:pt>
                <c:pt idx="97">
                  <c:v>0.14799999999999999</c:v>
                </c:pt>
                <c:pt idx="98">
                  <c:v>0.161</c:v>
                </c:pt>
                <c:pt idx="99">
                  <c:v>7.9000000000000001E-2</c:v>
                </c:pt>
                <c:pt idx="100">
                  <c:v>6.2E-2</c:v>
                </c:pt>
                <c:pt idx="101">
                  <c:v>0.1028</c:v>
                </c:pt>
                <c:pt idx="102">
                  <c:v>0.1426</c:v>
                </c:pt>
                <c:pt idx="103">
                  <c:v>0.16200000000000001</c:v>
                </c:pt>
                <c:pt idx="104">
                  <c:v>0.318</c:v>
                </c:pt>
                <c:pt idx="105">
                  <c:v>0.38200000000000001</c:v>
                </c:pt>
                <c:pt idx="106">
                  <c:v>0.31900000000000001</c:v>
                </c:pt>
                <c:pt idx="107">
                  <c:v>0.27</c:v>
                </c:pt>
                <c:pt idx="108">
                  <c:v>0.40600000000000003</c:v>
                </c:pt>
                <c:pt idx="109">
                  <c:v>0.41299999999999998</c:v>
                </c:pt>
                <c:pt idx="110">
                  <c:v>0.504</c:v>
                </c:pt>
                <c:pt idx="111">
                  <c:v>0.65500000000000003</c:v>
                </c:pt>
                <c:pt idx="112">
                  <c:v>0.39200000000000002</c:v>
                </c:pt>
                <c:pt idx="113">
                  <c:v>0.27200000000000002</c:v>
                </c:pt>
                <c:pt idx="114">
                  <c:v>7.0000000000000007E-2</c:v>
                </c:pt>
                <c:pt idx="115">
                  <c:v>0.107</c:v>
                </c:pt>
                <c:pt idx="116">
                  <c:v>0.182</c:v>
                </c:pt>
                <c:pt idx="117">
                  <c:v>4.9000000000000002E-2</c:v>
                </c:pt>
                <c:pt idx="118">
                  <c:v>0.152</c:v>
                </c:pt>
                <c:pt idx="119">
                  <c:v>5.5E-2</c:v>
                </c:pt>
                <c:pt idx="120">
                  <c:v>0.114</c:v>
                </c:pt>
                <c:pt idx="121">
                  <c:v>0.17399999999999999</c:v>
                </c:pt>
                <c:pt idx="122">
                  <c:v>8.5000000000000006E-2</c:v>
                </c:pt>
                <c:pt idx="123">
                  <c:v>0.23499999999999999</c:v>
                </c:pt>
                <c:pt idx="124">
                  <c:v>0.24399999999999999</c:v>
                </c:pt>
                <c:pt idx="125">
                  <c:v>6.0999999999999999E-2</c:v>
                </c:pt>
                <c:pt idx="126">
                  <c:v>0.21299999999999999</c:v>
                </c:pt>
                <c:pt idx="127">
                  <c:v>3.6000000000000004E-2</c:v>
                </c:pt>
                <c:pt idx="128">
                  <c:v>0.17549999999999999</c:v>
                </c:pt>
                <c:pt idx="129">
                  <c:v>6.4000000000000001E-2</c:v>
                </c:pt>
                <c:pt idx="130">
                  <c:v>0.29649999999999999</c:v>
                </c:pt>
                <c:pt idx="131">
                  <c:v>0.158</c:v>
                </c:pt>
                <c:pt idx="132">
                  <c:v>0.77849999999999997</c:v>
                </c:pt>
                <c:pt idx="133">
                  <c:v>0.31</c:v>
                </c:pt>
                <c:pt idx="134">
                  <c:v>0.40600000000000003</c:v>
                </c:pt>
                <c:pt idx="135">
                  <c:v>9.8000000000000004E-2</c:v>
                </c:pt>
                <c:pt idx="136">
                  <c:v>0.33500000000000002</c:v>
                </c:pt>
                <c:pt idx="137">
                  <c:v>0.183</c:v>
                </c:pt>
                <c:pt idx="138">
                  <c:v>3.9E-2</c:v>
                </c:pt>
                <c:pt idx="139">
                  <c:v>0.14499999999999999</c:v>
                </c:pt>
                <c:pt idx="140">
                  <c:v>0.14000000000000001</c:v>
                </c:pt>
                <c:pt idx="141">
                  <c:v>0.13800000000000001</c:v>
                </c:pt>
                <c:pt idx="142">
                  <c:v>0.22900000000000001</c:v>
                </c:pt>
                <c:pt idx="143">
                  <c:v>8.8999999999999996E-2</c:v>
                </c:pt>
                <c:pt idx="144">
                  <c:v>0.16400000000000001</c:v>
                </c:pt>
                <c:pt idx="145">
                  <c:v>0.13200000000000001</c:v>
                </c:pt>
                <c:pt idx="146">
                  <c:v>0.107</c:v>
                </c:pt>
                <c:pt idx="147">
                  <c:v>7.3999999999999996E-2</c:v>
                </c:pt>
                <c:pt idx="148">
                  <c:v>0.17499999999999999</c:v>
                </c:pt>
                <c:pt idx="149">
                  <c:v>0.17799999999999999</c:v>
                </c:pt>
                <c:pt idx="150">
                  <c:v>0.109</c:v>
                </c:pt>
                <c:pt idx="151">
                  <c:v>0.115</c:v>
                </c:pt>
                <c:pt idx="152">
                  <c:v>0.115</c:v>
                </c:pt>
                <c:pt idx="153">
                  <c:v>2.7E-2</c:v>
                </c:pt>
                <c:pt idx="154">
                  <c:v>4.7E-2</c:v>
                </c:pt>
                <c:pt idx="155">
                  <c:v>3.7999999999999999E-2</c:v>
                </c:pt>
                <c:pt idx="156">
                  <c:v>7.0500000000000007E-2</c:v>
                </c:pt>
                <c:pt idx="157">
                  <c:v>8.7999999999999995E-2</c:v>
                </c:pt>
                <c:pt idx="158">
                  <c:v>0.08</c:v>
                </c:pt>
                <c:pt idx="159">
                  <c:v>4.3999999999999997E-2</c:v>
                </c:pt>
                <c:pt idx="160">
                  <c:v>4.7E-2</c:v>
                </c:pt>
                <c:pt idx="161">
                  <c:v>7.2999999999999995E-2</c:v>
                </c:pt>
                <c:pt idx="162">
                  <c:v>6.6000000000000003E-2</c:v>
                </c:pt>
                <c:pt idx="163">
                  <c:v>7.2999999999999995E-2</c:v>
                </c:pt>
                <c:pt idx="164">
                  <c:v>9.1999999999999998E-2</c:v>
                </c:pt>
                <c:pt idx="165">
                  <c:v>8.7999999999999995E-2</c:v>
                </c:pt>
                <c:pt idx="166">
                  <c:v>0.16600000000000001</c:v>
                </c:pt>
                <c:pt idx="167">
                  <c:v>0.16400000000000001</c:v>
                </c:pt>
                <c:pt idx="168">
                  <c:v>7.2999999999999995E-2</c:v>
                </c:pt>
                <c:pt idx="169">
                  <c:v>7.3999999999999996E-2</c:v>
                </c:pt>
                <c:pt idx="170">
                  <c:v>4.0110000000000001</c:v>
                </c:pt>
                <c:pt idx="171">
                  <c:v>4.18</c:v>
                </c:pt>
                <c:pt idx="172">
                  <c:v>0.77</c:v>
                </c:pt>
              </c:numCache>
            </c:numRef>
          </c:yVal>
        </c:ser>
        <c:ser>
          <c:idx val="1"/>
          <c:order val="1"/>
          <c:tx>
            <c:v>Zn-D</c:v>
          </c:tx>
          <c:spPr>
            <a:ln w="3175"/>
          </c:spPr>
          <c:marker>
            <c:symbol val="square"/>
            <c:size val="2"/>
          </c:marker>
          <c:xVal>
            <c:numRef>
              <c:f>CLAR!$A$3:$A$202</c:f>
              <c:numCache>
                <c:formatCode>dd\-mmm\-yy</c:formatCode>
                <c:ptCount val="200"/>
                <c:pt idx="0">
                  <c:v>40278</c:v>
                </c:pt>
                <c:pt idx="1">
                  <c:v>40279</c:v>
                </c:pt>
                <c:pt idx="2">
                  <c:v>40280</c:v>
                </c:pt>
                <c:pt idx="3">
                  <c:v>40281</c:v>
                </c:pt>
                <c:pt idx="4">
                  <c:v>40282</c:v>
                </c:pt>
                <c:pt idx="5">
                  <c:v>40283</c:v>
                </c:pt>
                <c:pt idx="6">
                  <c:v>40284</c:v>
                </c:pt>
                <c:pt idx="7">
                  <c:v>40285</c:v>
                </c:pt>
                <c:pt idx="8">
                  <c:v>40286</c:v>
                </c:pt>
                <c:pt idx="9">
                  <c:v>40287</c:v>
                </c:pt>
                <c:pt idx="10">
                  <c:v>40288</c:v>
                </c:pt>
                <c:pt idx="11">
                  <c:v>40289</c:v>
                </c:pt>
                <c:pt idx="12">
                  <c:v>40290</c:v>
                </c:pt>
                <c:pt idx="13">
                  <c:v>40291</c:v>
                </c:pt>
                <c:pt idx="14">
                  <c:v>40292</c:v>
                </c:pt>
                <c:pt idx="15">
                  <c:v>40293</c:v>
                </c:pt>
                <c:pt idx="16">
                  <c:v>40294</c:v>
                </c:pt>
                <c:pt idx="17">
                  <c:v>40295</c:v>
                </c:pt>
                <c:pt idx="18">
                  <c:v>40296</c:v>
                </c:pt>
                <c:pt idx="19">
                  <c:v>40297</c:v>
                </c:pt>
                <c:pt idx="20">
                  <c:v>40298</c:v>
                </c:pt>
                <c:pt idx="21">
                  <c:v>40299</c:v>
                </c:pt>
                <c:pt idx="22">
                  <c:v>40300</c:v>
                </c:pt>
                <c:pt idx="23">
                  <c:v>40301</c:v>
                </c:pt>
                <c:pt idx="24">
                  <c:v>40302</c:v>
                </c:pt>
                <c:pt idx="25">
                  <c:v>40302</c:v>
                </c:pt>
                <c:pt idx="26">
                  <c:v>40303</c:v>
                </c:pt>
                <c:pt idx="27">
                  <c:v>40304</c:v>
                </c:pt>
                <c:pt idx="28">
                  <c:v>40305</c:v>
                </c:pt>
                <c:pt idx="29">
                  <c:v>40306</c:v>
                </c:pt>
                <c:pt idx="30">
                  <c:v>40307</c:v>
                </c:pt>
                <c:pt idx="31">
                  <c:v>40308</c:v>
                </c:pt>
                <c:pt idx="32">
                  <c:v>40309</c:v>
                </c:pt>
                <c:pt idx="33">
                  <c:v>40309</c:v>
                </c:pt>
                <c:pt idx="34">
                  <c:v>40310</c:v>
                </c:pt>
                <c:pt idx="35">
                  <c:v>40311</c:v>
                </c:pt>
                <c:pt idx="36">
                  <c:v>40311</c:v>
                </c:pt>
                <c:pt idx="37">
                  <c:v>40312</c:v>
                </c:pt>
                <c:pt idx="38">
                  <c:v>40312</c:v>
                </c:pt>
                <c:pt idx="39">
                  <c:v>40313</c:v>
                </c:pt>
                <c:pt idx="40">
                  <c:v>40313</c:v>
                </c:pt>
                <c:pt idx="41">
                  <c:v>40314</c:v>
                </c:pt>
                <c:pt idx="42">
                  <c:v>40314</c:v>
                </c:pt>
                <c:pt idx="43">
                  <c:v>40315</c:v>
                </c:pt>
                <c:pt idx="44">
                  <c:v>40315</c:v>
                </c:pt>
                <c:pt idx="45">
                  <c:v>40316</c:v>
                </c:pt>
                <c:pt idx="46">
                  <c:v>40316</c:v>
                </c:pt>
                <c:pt idx="47">
                  <c:v>40317</c:v>
                </c:pt>
                <c:pt idx="48">
                  <c:v>40317</c:v>
                </c:pt>
                <c:pt idx="49">
                  <c:v>40318</c:v>
                </c:pt>
                <c:pt idx="50">
                  <c:v>40319</c:v>
                </c:pt>
                <c:pt idx="51">
                  <c:v>40320</c:v>
                </c:pt>
                <c:pt idx="52">
                  <c:v>40321</c:v>
                </c:pt>
                <c:pt idx="53">
                  <c:v>40322</c:v>
                </c:pt>
                <c:pt idx="54">
                  <c:v>40323</c:v>
                </c:pt>
                <c:pt idx="55">
                  <c:v>40324</c:v>
                </c:pt>
                <c:pt idx="56">
                  <c:v>40325</c:v>
                </c:pt>
                <c:pt idx="57">
                  <c:v>40326</c:v>
                </c:pt>
                <c:pt idx="58">
                  <c:v>40326</c:v>
                </c:pt>
                <c:pt idx="59">
                  <c:v>40327</c:v>
                </c:pt>
                <c:pt idx="60">
                  <c:v>40327</c:v>
                </c:pt>
                <c:pt idx="61">
                  <c:v>40328</c:v>
                </c:pt>
                <c:pt idx="62">
                  <c:v>40328</c:v>
                </c:pt>
                <c:pt idx="63">
                  <c:v>40329</c:v>
                </c:pt>
                <c:pt idx="64">
                  <c:v>40329</c:v>
                </c:pt>
                <c:pt idx="65">
                  <c:v>40330</c:v>
                </c:pt>
                <c:pt idx="66">
                  <c:v>40330</c:v>
                </c:pt>
                <c:pt idx="67">
                  <c:v>40331</c:v>
                </c:pt>
                <c:pt idx="68">
                  <c:v>40331</c:v>
                </c:pt>
                <c:pt idx="69">
                  <c:v>40332</c:v>
                </c:pt>
                <c:pt idx="70">
                  <c:v>40332</c:v>
                </c:pt>
                <c:pt idx="71">
                  <c:v>40333</c:v>
                </c:pt>
                <c:pt idx="72">
                  <c:v>40333</c:v>
                </c:pt>
                <c:pt idx="73">
                  <c:v>40334</c:v>
                </c:pt>
                <c:pt idx="74">
                  <c:v>40334</c:v>
                </c:pt>
                <c:pt idx="75">
                  <c:v>40335</c:v>
                </c:pt>
                <c:pt idx="76">
                  <c:v>40335</c:v>
                </c:pt>
                <c:pt idx="77">
                  <c:v>40336</c:v>
                </c:pt>
                <c:pt idx="78">
                  <c:v>40336</c:v>
                </c:pt>
                <c:pt idx="79">
                  <c:v>40337</c:v>
                </c:pt>
                <c:pt idx="80">
                  <c:v>40337</c:v>
                </c:pt>
                <c:pt idx="81">
                  <c:v>40338</c:v>
                </c:pt>
                <c:pt idx="82">
                  <c:v>40338</c:v>
                </c:pt>
                <c:pt idx="83">
                  <c:v>40339</c:v>
                </c:pt>
                <c:pt idx="84">
                  <c:v>40339</c:v>
                </c:pt>
                <c:pt idx="85">
                  <c:v>40340</c:v>
                </c:pt>
                <c:pt idx="86">
                  <c:v>40341</c:v>
                </c:pt>
                <c:pt idx="87">
                  <c:v>40342</c:v>
                </c:pt>
                <c:pt idx="88">
                  <c:v>40343</c:v>
                </c:pt>
                <c:pt idx="89">
                  <c:v>40344</c:v>
                </c:pt>
                <c:pt idx="90">
                  <c:v>40345</c:v>
                </c:pt>
                <c:pt idx="91">
                  <c:v>40346</c:v>
                </c:pt>
                <c:pt idx="92">
                  <c:v>40347</c:v>
                </c:pt>
                <c:pt idx="93">
                  <c:v>40348</c:v>
                </c:pt>
                <c:pt idx="94">
                  <c:v>40349</c:v>
                </c:pt>
                <c:pt idx="95">
                  <c:v>40350</c:v>
                </c:pt>
                <c:pt idx="96">
                  <c:v>40351</c:v>
                </c:pt>
                <c:pt idx="97">
                  <c:v>40352</c:v>
                </c:pt>
                <c:pt idx="98">
                  <c:v>40353</c:v>
                </c:pt>
                <c:pt idx="99">
                  <c:v>40354</c:v>
                </c:pt>
                <c:pt idx="100">
                  <c:v>40355</c:v>
                </c:pt>
                <c:pt idx="101">
                  <c:v>40356</c:v>
                </c:pt>
                <c:pt idx="102">
                  <c:v>40357</c:v>
                </c:pt>
                <c:pt idx="103">
                  <c:v>40358</c:v>
                </c:pt>
                <c:pt idx="104">
                  <c:v>40359</c:v>
                </c:pt>
                <c:pt idx="105">
                  <c:v>40360</c:v>
                </c:pt>
                <c:pt idx="106">
                  <c:v>40360</c:v>
                </c:pt>
                <c:pt idx="107">
                  <c:v>40361</c:v>
                </c:pt>
                <c:pt idx="108">
                  <c:v>40362</c:v>
                </c:pt>
                <c:pt idx="109">
                  <c:v>40363</c:v>
                </c:pt>
                <c:pt idx="110">
                  <c:v>40364</c:v>
                </c:pt>
                <c:pt idx="111">
                  <c:v>40365</c:v>
                </c:pt>
                <c:pt idx="112">
                  <c:v>40366</c:v>
                </c:pt>
                <c:pt idx="113">
                  <c:v>40367</c:v>
                </c:pt>
                <c:pt idx="114">
                  <c:v>40368</c:v>
                </c:pt>
                <c:pt idx="115">
                  <c:v>40369</c:v>
                </c:pt>
                <c:pt idx="116">
                  <c:v>40370</c:v>
                </c:pt>
                <c:pt idx="117">
                  <c:v>40371</c:v>
                </c:pt>
                <c:pt idx="118">
                  <c:v>40372</c:v>
                </c:pt>
                <c:pt idx="119">
                  <c:v>40373</c:v>
                </c:pt>
                <c:pt idx="120">
                  <c:v>40374</c:v>
                </c:pt>
                <c:pt idx="121">
                  <c:v>40375</c:v>
                </c:pt>
                <c:pt idx="122">
                  <c:v>40376</c:v>
                </c:pt>
                <c:pt idx="123">
                  <c:v>40377</c:v>
                </c:pt>
                <c:pt idx="124">
                  <c:v>40378</c:v>
                </c:pt>
                <c:pt idx="125">
                  <c:v>40379</c:v>
                </c:pt>
                <c:pt idx="126">
                  <c:v>40380</c:v>
                </c:pt>
                <c:pt idx="127">
                  <c:v>40381</c:v>
                </c:pt>
                <c:pt idx="128">
                  <c:v>40381</c:v>
                </c:pt>
                <c:pt idx="129">
                  <c:v>40382</c:v>
                </c:pt>
                <c:pt idx="130">
                  <c:v>40383</c:v>
                </c:pt>
                <c:pt idx="131">
                  <c:v>40383</c:v>
                </c:pt>
                <c:pt idx="132">
                  <c:v>40384</c:v>
                </c:pt>
                <c:pt idx="133">
                  <c:v>40384</c:v>
                </c:pt>
                <c:pt idx="134">
                  <c:v>40385</c:v>
                </c:pt>
                <c:pt idx="135">
                  <c:v>40386</c:v>
                </c:pt>
                <c:pt idx="136">
                  <c:v>40387</c:v>
                </c:pt>
                <c:pt idx="137">
                  <c:v>40388</c:v>
                </c:pt>
                <c:pt idx="138">
                  <c:v>40389</c:v>
                </c:pt>
                <c:pt idx="139">
                  <c:v>40390</c:v>
                </c:pt>
                <c:pt idx="140">
                  <c:v>40391</c:v>
                </c:pt>
                <c:pt idx="141">
                  <c:v>40392</c:v>
                </c:pt>
                <c:pt idx="142">
                  <c:v>40393</c:v>
                </c:pt>
                <c:pt idx="143">
                  <c:v>40394</c:v>
                </c:pt>
                <c:pt idx="144">
                  <c:v>40395</c:v>
                </c:pt>
                <c:pt idx="145">
                  <c:v>40396</c:v>
                </c:pt>
                <c:pt idx="146">
                  <c:v>40397</c:v>
                </c:pt>
                <c:pt idx="147">
                  <c:v>40398</c:v>
                </c:pt>
                <c:pt idx="148">
                  <c:v>40399</c:v>
                </c:pt>
                <c:pt idx="149">
                  <c:v>40399</c:v>
                </c:pt>
                <c:pt idx="150">
                  <c:v>40400</c:v>
                </c:pt>
                <c:pt idx="151">
                  <c:v>40401</c:v>
                </c:pt>
                <c:pt idx="152">
                  <c:v>40402</c:v>
                </c:pt>
                <c:pt idx="153">
                  <c:v>40403</c:v>
                </c:pt>
                <c:pt idx="154">
                  <c:v>40404</c:v>
                </c:pt>
                <c:pt idx="155">
                  <c:v>40405</c:v>
                </c:pt>
                <c:pt idx="156">
                  <c:v>40406</c:v>
                </c:pt>
                <c:pt idx="157">
                  <c:v>40407</c:v>
                </c:pt>
                <c:pt idx="158">
                  <c:v>40408</c:v>
                </c:pt>
                <c:pt idx="159">
                  <c:v>40409</c:v>
                </c:pt>
                <c:pt idx="160">
                  <c:v>40410</c:v>
                </c:pt>
                <c:pt idx="161">
                  <c:v>40411</c:v>
                </c:pt>
                <c:pt idx="162">
                  <c:v>40412</c:v>
                </c:pt>
                <c:pt idx="163">
                  <c:v>40413</c:v>
                </c:pt>
                <c:pt idx="164">
                  <c:v>40414</c:v>
                </c:pt>
                <c:pt idx="165">
                  <c:v>40415</c:v>
                </c:pt>
                <c:pt idx="166">
                  <c:v>40416</c:v>
                </c:pt>
                <c:pt idx="167">
                  <c:v>40417</c:v>
                </c:pt>
                <c:pt idx="168">
                  <c:v>40418</c:v>
                </c:pt>
                <c:pt idx="169">
                  <c:v>40419</c:v>
                </c:pt>
                <c:pt idx="170">
                  <c:v>40420</c:v>
                </c:pt>
                <c:pt idx="171">
                  <c:v>40420</c:v>
                </c:pt>
                <c:pt idx="172">
                  <c:v>40420</c:v>
                </c:pt>
                <c:pt idx="173">
                  <c:v>40420</c:v>
                </c:pt>
              </c:numCache>
            </c:numRef>
          </c:xVal>
          <c:yVal>
            <c:numRef>
              <c:f>CLAR!$M$3:$M$182</c:f>
              <c:numCache>
                <c:formatCode>0.000</c:formatCode>
                <c:ptCount val="180"/>
                <c:pt idx="0">
                  <c:v>5.0000000000000001E-3</c:v>
                </c:pt>
                <c:pt idx="1">
                  <c:v>5.0000000000000001E-3</c:v>
                </c:pt>
                <c:pt idx="2">
                  <c:v>5.0000000000000001E-3</c:v>
                </c:pt>
                <c:pt idx="3">
                  <c:v>5.0000000000000001E-3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5.0000000000000001E-3</c:v>
                </c:pt>
                <c:pt idx="7">
                  <c:v>5.0000000000000001E-3</c:v>
                </c:pt>
                <c:pt idx="8">
                  <c:v>5.0000000000000001E-3</c:v>
                </c:pt>
                <c:pt idx="9">
                  <c:v>5.0000000000000001E-3</c:v>
                </c:pt>
                <c:pt idx="10">
                  <c:v>5.0000000000000001E-3</c:v>
                </c:pt>
                <c:pt idx="11">
                  <c:v>5.0000000000000001E-3</c:v>
                </c:pt>
                <c:pt idx="12">
                  <c:v>5.0000000000000001E-3</c:v>
                </c:pt>
                <c:pt idx="13">
                  <c:v>5.0000000000000001E-3</c:v>
                </c:pt>
                <c:pt idx="14">
                  <c:v>5.0000000000000001E-3</c:v>
                </c:pt>
                <c:pt idx="15">
                  <c:v>5.0000000000000001E-3</c:v>
                </c:pt>
                <c:pt idx="16">
                  <c:v>5.0000000000000001E-3</c:v>
                </c:pt>
                <c:pt idx="17">
                  <c:v>5.0000000000000001E-3</c:v>
                </c:pt>
                <c:pt idx="18">
                  <c:v>5.0000000000000001E-3</c:v>
                </c:pt>
                <c:pt idx="19">
                  <c:v>5.0000000000000001E-3</c:v>
                </c:pt>
                <c:pt idx="20">
                  <c:v>5.0000000000000001E-3</c:v>
                </c:pt>
                <c:pt idx="21">
                  <c:v>5.0000000000000001E-3</c:v>
                </c:pt>
                <c:pt idx="22">
                  <c:v>5.0000000000000001E-3</c:v>
                </c:pt>
                <c:pt idx="23">
                  <c:v>5.0000000000000001E-3</c:v>
                </c:pt>
                <c:pt idx="24">
                  <c:v>5.0000000000000001E-3</c:v>
                </c:pt>
                <c:pt idx="25">
                  <c:v>5.0000000000000001E-3</c:v>
                </c:pt>
                <c:pt idx="26">
                  <c:v>1.0999999999999999E-2</c:v>
                </c:pt>
                <c:pt idx="27">
                  <c:v>5.0000000000000001E-3</c:v>
                </c:pt>
                <c:pt idx="28">
                  <c:v>5.0000000000000001E-3</c:v>
                </c:pt>
                <c:pt idx="29">
                  <c:v>5.0000000000000001E-3</c:v>
                </c:pt>
                <c:pt idx="30">
                  <c:v>5.0000000000000001E-3</c:v>
                </c:pt>
                <c:pt idx="31">
                  <c:v>5.0000000000000001E-3</c:v>
                </c:pt>
                <c:pt idx="32">
                  <c:v>5.0000000000000001E-3</c:v>
                </c:pt>
                <c:pt idx="33">
                  <c:v>5.0000000000000001E-3</c:v>
                </c:pt>
                <c:pt idx="34">
                  <c:v>5.0000000000000001E-3</c:v>
                </c:pt>
                <c:pt idx="35">
                  <c:v>5.0000000000000001E-3</c:v>
                </c:pt>
                <c:pt idx="36">
                  <c:v>2.3E-2</c:v>
                </c:pt>
                <c:pt idx="37">
                  <c:v>5.0000000000000001E-3</c:v>
                </c:pt>
                <c:pt idx="38">
                  <c:v>5.0000000000000001E-3</c:v>
                </c:pt>
                <c:pt idx="39">
                  <c:v>5.0000000000000001E-3</c:v>
                </c:pt>
                <c:pt idx="40">
                  <c:v>5.0000000000000001E-3</c:v>
                </c:pt>
                <c:pt idx="41">
                  <c:v>5.0000000000000001E-3</c:v>
                </c:pt>
                <c:pt idx="42">
                  <c:v>5.0000000000000001E-3</c:v>
                </c:pt>
                <c:pt idx="43">
                  <c:v>5.0000000000000001E-3</c:v>
                </c:pt>
                <c:pt idx="44">
                  <c:v>5.0000000000000001E-3</c:v>
                </c:pt>
                <c:pt idx="45">
                  <c:v>5.0000000000000001E-3</c:v>
                </c:pt>
                <c:pt idx="46">
                  <c:v>5.0000000000000001E-3</c:v>
                </c:pt>
                <c:pt idx="47">
                  <c:v>5.0000000000000001E-3</c:v>
                </c:pt>
                <c:pt idx="48">
                  <c:v>5.0000000000000001E-3</c:v>
                </c:pt>
                <c:pt idx="49">
                  <c:v>5.0000000000000001E-3</c:v>
                </c:pt>
                <c:pt idx="50">
                  <c:v>5.0000000000000001E-3</c:v>
                </c:pt>
                <c:pt idx="51">
                  <c:v>5.0000000000000001E-3</c:v>
                </c:pt>
                <c:pt idx="52">
                  <c:v>5.0000000000000001E-3</c:v>
                </c:pt>
                <c:pt idx="53">
                  <c:v>5.0000000000000001E-3</c:v>
                </c:pt>
                <c:pt idx="54">
                  <c:v>5.0000000000000001E-3</c:v>
                </c:pt>
                <c:pt idx="55">
                  <c:v>5.0000000000000001E-3</c:v>
                </c:pt>
                <c:pt idx="56">
                  <c:v>5.0000000000000001E-3</c:v>
                </c:pt>
                <c:pt idx="57">
                  <c:v>1.2E-2</c:v>
                </c:pt>
                <c:pt idx="58">
                  <c:v>1.0999999999999999E-2</c:v>
                </c:pt>
                <c:pt idx="59">
                  <c:v>5.0000000000000001E-3</c:v>
                </c:pt>
                <c:pt idx="60">
                  <c:v>5.0000000000000001E-3</c:v>
                </c:pt>
                <c:pt idx="61">
                  <c:v>5.0000000000000001E-3</c:v>
                </c:pt>
                <c:pt idx="62">
                  <c:v>5.0000000000000001E-3</c:v>
                </c:pt>
                <c:pt idx="63">
                  <c:v>5.0000000000000001E-3</c:v>
                </c:pt>
                <c:pt idx="64">
                  <c:v>5.0000000000000001E-3</c:v>
                </c:pt>
                <c:pt idx="65">
                  <c:v>5.0000000000000001E-3</c:v>
                </c:pt>
                <c:pt idx="66">
                  <c:v>5.0000000000000001E-3</c:v>
                </c:pt>
                <c:pt idx="67">
                  <c:v>5.0000000000000001E-3</c:v>
                </c:pt>
                <c:pt idx="68">
                  <c:v>5.0000000000000001E-3</c:v>
                </c:pt>
                <c:pt idx="69">
                  <c:v>5.0000000000000001E-3</c:v>
                </c:pt>
                <c:pt idx="70">
                  <c:v>5.0000000000000001E-3</c:v>
                </c:pt>
                <c:pt idx="71">
                  <c:v>5.0000000000000001E-3</c:v>
                </c:pt>
                <c:pt idx="72">
                  <c:v>5.0000000000000001E-3</c:v>
                </c:pt>
                <c:pt idx="73">
                  <c:v>5.0000000000000001E-3</c:v>
                </c:pt>
                <c:pt idx="74">
                  <c:v>5.0000000000000001E-3</c:v>
                </c:pt>
                <c:pt idx="75">
                  <c:v>5.0000000000000001E-3</c:v>
                </c:pt>
                <c:pt idx="76">
                  <c:v>5.0000000000000001E-3</c:v>
                </c:pt>
                <c:pt idx="77">
                  <c:v>5.0000000000000001E-3</c:v>
                </c:pt>
                <c:pt idx="78">
                  <c:v>5.0000000000000001E-3</c:v>
                </c:pt>
                <c:pt idx="79">
                  <c:v>5.0000000000000001E-3</c:v>
                </c:pt>
                <c:pt idx="80">
                  <c:v>5.0000000000000001E-3</c:v>
                </c:pt>
                <c:pt idx="81">
                  <c:v>5.0000000000000001E-3</c:v>
                </c:pt>
                <c:pt idx="82">
                  <c:v>5.0000000000000001E-3</c:v>
                </c:pt>
                <c:pt idx="83">
                  <c:v>1.4999999999999999E-2</c:v>
                </c:pt>
                <c:pt idx="84">
                  <c:v>1.4E-2</c:v>
                </c:pt>
                <c:pt idx="85">
                  <c:v>5.0000000000000001E-3</c:v>
                </c:pt>
                <c:pt idx="86">
                  <c:v>5.0000000000000001E-3</c:v>
                </c:pt>
                <c:pt idx="87">
                  <c:v>5.0000000000000001E-3</c:v>
                </c:pt>
                <c:pt idx="88">
                  <c:v>5.0000000000000001E-3</c:v>
                </c:pt>
                <c:pt idx="89">
                  <c:v>5.0000000000000001E-3</c:v>
                </c:pt>
                <c:pt idx="90">
                  <c:v>1.4999999999999999E-2</c:v>
                </c:pt>
                <c:pt idx="91">
                  <c:v>5.0000000000000001E-3</c:v>
                </c:pt>
                <c:pt idx="92">
                  <c:v>1.0999999999999999E-2</c:v>
                </c:pt>
                <c:pt idx="93">
                  <c:v>5.0000000000000001E-3</c:v>
                </c:pt>
                <c:pt idx="94">
                  <c:v>1.6E-2</c:v>
                </c:pt>
                <c:pt idx="95">
                  <c:v>1.2E-2</c:v>
                </c:pt>
                <c:pt idx="96">
                  <c:v>1.2999999999999999E-2</c:v>
                </c:pt>
                <c:pt idx="97">
                  <c:v>0.01</c:v>
                </c:pt>
                <c:pt idx="98">
                  <c:v>5.0000000000000001E-3</c:v>
                </c:pt>
                <c:pt idx="99">
                  <c:v>0.1</c:v>
                </c:pt>
                <c:pt idx="100">
                  <c:v>5.0000000000000001E-3</c:v>
                </c:pt>
                <c:pt idx="101">
                  <c:v>5.0000000000000001E-3</c:v>
                </c:pt>
                <c:pt idx="102">
                  <c:v>5.0000000000000001E-3</c:v>
                </c:pt>
                <c:pt idx="103">
                  <c:v>5.0000000000000001E-3</c:v>
                </c:pt>
                <c:pt idx="104">
                  <c:v>1.4999999999999999E-2</c:v>
                </c:pt>
                <c:pt idx="105">
                  <c:v>2.5000000000000001E-2</c:v>
                </c:pt>
                <c:pt idx="106">
                  <c:v>1.7000000000000001E-2</c:v>
                </c:pt>
                <c:pt idx="107">
                  <c:v>0.01</c:v>
                </c:pt>
                <c:pt idx="108">
                  <c:v>1.2999999999999999E-2</c:v>
                </c:pt>
                <c:pt idx="109">
                  <c:v>0.02</c:v>
                </c:pt>
                <c:pt idx="110">
                  <c:v>1.4999999999999999E-2</c:v>
                </c:pt>
                <c:pt idx="111">
                  <c:v>0.03</c:v>
                </c:pt>
                <c:pt idx="112">
                  <c:v>3.7999999999999999E-2</c:v>
                </c:pt>
                <c:pt idx="113">
                  <c:v>5.0000000000000001E-3</c:v>
                </c:pt>
                <c:pt idx="114">
                  <c:v>5.0000000000000001E-3</c:v>
                </c:pt>
                <c:pt idx="115">
                  <c:v>5.0000000000000001E-3</c:v>
                </c:pt>
                <c:pt idx="116">
                  <c:v>5.0000000000000001E-3</c:v>
                </c:pt>
                <c:pt idx="117">
                  <c:v>5.0000000000000001E-3</c:v>
                </c:pt>
                <c:pt idx="118">
                  <c:v>5.0000000000000001E-3</c:v>
                </c:pt>
                <c:pt idx="119">
                  <c:v>5.0000000000000001E-3</c:v>
                </c:pt>
                <c:pt idx="120">
                  <c:v>5.0000000000000001E-3</c:v>
                </c:pt>
                <c:pt idx="121">
                  <c:v>5.0000000000000001E-3</c:v>
                </c:pt>
                <c:pt idx="122">
                  <c:v>5.0000000000000001E-3</c:v>
                </c:pt>
                <c:pt idx="123">
                  <c:v>5.0000000000000001E-3</c:v>
                </c:pt>
                <c:pt idx="124">
                  <c:v>5.0000000000000001E-3</c:v>
                </c:pt>
                <c:pt idx="125">
                  <c:v>5.0000000000000001E-3</c:v>
                </c:pt>
                <c:pt idx="126">
                  <c:v>5.0000000000000001E-3</c:v>
                </c:pt>
                <c:pt idx="127">
                  <c:v>5.0000000000000001E-3</c:v>
                </c:pt>
                <c:pt idx="129">
                  <c:v>0.01</c:v>
                </c:pt>
                <c:pt idx="130">
                  <c:v>5.0000000000000001E-3</c:v>
                </c:pt>
                <c:pt idx="134">
                  <c:v>1.4E-2</c:v>
                </c:pt>
                <c:pt idx="135">
                  <c:v>5.0000000000000001E-3</c:v>
                </c:pt>
                <c:pt idx="136">
                  <c:v>0.01</c:v>
                </c:pt>
                <c:pt idx="137">
                  <c:v>1.4999999999999999E-2</c:v>
                </c:pt>
                <c:pt idx="138">
                  <c:v>5.0000000000000001E-3</c:v>
                </c:pt>
                <c:pt idx="139">
                  <c:v>1.7000000000000001E-2</c:v>
                </c:pt>
                <c:pt idx="140">
                  <c:v>0.03</c:v>
                </c:pt>
                <c:pt idx="141">
                  <c:v>3.1E-2</c:v>
                </c:pt>
                <c:pt idx="142">
                  <c:v>3.1E-2</c:v>
                </c:pt>
                <c:pt idx="143">
                  <c:v>1.7999999999999999E-2</c:v>
                </c:pt>
                <c:pt idx="144">
                  <c:v>1.4999999999999999E-2</c:v>
                </c:pt>
                <c:pt idx="145">
                  <c:v>5.0000000000000001E-3</c:v>
                </c:pt>
                <c:pt idx="146">
                  <c:v>5.0000000000000001E-3</c:v>
                </c:pt>
                <c:pt idx="147">
                  <c:v>5.0000000000000001E-3</c:v>
                </c:pt>
                <c:pt idx="148">
                  <c:v>2.9000000000000001E-2</c:v>
                </c:pt>
                <c:pt idx="149">
                  <c:v>2.1999999999999999E-2</c:v>
                </c:pt>
                <c:pt idx="150">
                  <c:v>2.4E-2</c:v>
                </c:pt>
                <c:pt idx="151">
                  <c:v>5.0000000000000001E-3</c:v>
                </c:pt>
                <c:pt idx="152">
                  <c:v>1.6E-2</c:v>
                </c:pt>
                <c:pt idx="153">
                  <c:v>1.2999999999999999E-2</c:v>
                </c:pt>
                <c:pt idx="154">
                  <c:v>1.2E-2</c:v>
                </c:pt>
                <c:pt idx="155">
                  <c:v>5.0000000000000001E-3</c:v>
                </c:pt>
                <c:pt idx="156">
                  <c:v>5.0000000000000001E-3</c:v>
                </c:pt>
                <c:pt idx="157">
                  <c:v>2.1000000000000001E-2</c:v>
                </c:pt>
                <c:pt idx="158">
                  <c:v>2.7E-2</c:v>
                </c:pt>
                <c:pt idx="159">
                  <c:v>5.0000000000000001E-3</c:v>
                </c:pt>
                <c:pt idx="160">
                  <c:v>5.0000000000000001E-3</c:v>
                </c:pt>
                <c:pt idx="161">
                  <c:v>5.0000000000000001E-3</c:v>
                </c:pt>
                <c:pt idx="162">
                  <c:v>5.0000000000000001E-3</c:v>
                </c:pt>
                <c:pt idx="163">
                  <c:v>1.7000000000000001E-2</c:v>
                </c:pt>
                <c:pt idx="164">
                  <c:v>5.0000000000000001E-3</c:v>
                </c:pt>
                <c:pt idx="165">
                  <c:v>5.0000000000000001E-3</c:v>
                </c:pt>
                <c:pt idx="166">
                  <c:v>1.7999999999999999E-2</c:v>
                </c:pt>
                <c:pt idx="167">
                  <c:v>2.1999999999999999E-2</c:v>
                </c:pt>
                <c:pt idx="168">
                  <c:v>5.0000000000000001E-3</c:v>
                </c:pt>
                <c:pt idx="169">
                  <c:v>5.0000000000000001E-3</c:v>
                </c:pt>
                <c:pt idx="170">
                  <c:v>2.29</c:v>
                </c:pt>
                <c:pt idx="171">
                  <c:v>2.21</c:v>
                </c:pt>
                <c:pt idx="172">
                  <c:v>0.05</c:v>
                </c:pt>
              </c:numCache>
            </c:numRef>
          </c:yVal>
        </c:ser>
        <c:axId val="188884864"/>
        <c:axId val="188886400"/>
      </c:scatterChart>
      <c:valAx>
        <c:axId val="188884864"/>
        <c:scaling>
          <c:orientation val="minMax"/>
          <c:max val="40422"/>
          <c:min val="40269"/>
        </c:scaling>
        <c:axPos val="b"/>
        <c:numFmt formatCode="mmm\-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8886400"/>
        <c:crosses val="autoZero"/>
        <c:crossBetween val="midCat"/>
        <c:majorUnit val="30.6"/>
      </c:valAx>
      <c:valAx>
        <c:axId val="188886400"/>
        <c:scaling>
          <c:orientation val="minMax"/>
          <c:max val="1.2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mg/L  </a:t>
                </a:r>
              </a:p>
            </c:rich>
          </c:tx>
          <c:layout>
            <c:manualLayout>
              <c:xMode val="edge"/>
              <c:yMode val="edge"/>
              <c:x val="1.5180363180675022E-2"/>
              <c:y val="0.3322586494869959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88848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30216354968830217"/>
          <c:y val="0.9349673109043185"/>
          <c:w val="0.40647603867998428"/>
          <c:h val="4.9257297383281801E-2"/>
        </c:manualLayout>
      </c:layout>
      <c:overlay val="1"/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plotArea>
      <c:layout>
        <c:manualLayout>
          <c:layoutTarget val="inner"/>
          <c:xMode val="edge"/>
          <c:yMode val="edge"/>
          <c:x val="0.14392983609496723"/>
          <c:y val="7.7419476782189994E-2"/>
          <c:w val="0.80265654648956364"/>
          <c:h val="0.79354963701744763"/>
        </c:manualLayout>
      </c:layout>
      <c:scatterChart>
        <c:scatterStyle val="lineMarker"/>
        <c:ser>
          <c:idx val="0"/>
          <c:order val="0"/>
          <c:tx>
            <c:v>Zn-T</c:v>
          </c:tx>
          <c:spPr>
            <a:ln w="3175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'Faro Mill Effluent'!$W$3:$W$540</c:f>
              <c:numCache>
                <c:formatCode>dd/mm/yyyy\ h:mm</c:formatCode>
                <c:ptCount val="538"/>
                <c:pt idx="0">
                  <c:v>40311.75</c:v>
                </c:pt>
                <c:pt idx="1">
                  <c:v>40312</c:v>
                </c:pt>
                <c:pt idx="2">
                  <c:v>40312.25</c:v>
                </c:pt>
                <c:pt idx="3">
                  <c:v>40312.354166666664</c:v>
                </c:pt>
                <c:pt idx="4">
                  <c:v>40312.5</c:v>
                </c:pt>
                <c:pt idx="5">
                  <c:v>40312.75</c:v>
                </c:pt>
                <c:pt idx="6">
                  <c:v>40313</c:v>
                </c:pt>
                <c:pt idx="7">
                  <c:v>40313.25</c:v>
                </c:pt>
                <c:pt idx="8">
                  <c:v>40313.333333333336</c:v>
                </c:pt>
                <c:pt idx="9">
                  <c:v>40313.493055555555</c:v>
                </c:pt>
                <c:pt idx="10">
                  <c:v>40313.75</c:v>
                </c:pt>
                <c:pt idx="11">
                  <c:v>40314</c:v>
                </c:pt>
                <c:pt idx="12">
                  <c:v>40314.25</c:v>
                </c:pt>
                <c:pt idx="13">
                  <c:v>40314.38958333333</c:v>
                </c:pt>
                <c:pt idx="14">
                  <c:v>40314.5</c:v>
                </c:pt>
                <c:pt idx="15">
                  <c:v>40314.75</c:v>
                </c:pt>
                <c:pt idx="16">
                  <c:v>40315</c:v>
                </c:pt>
                <c:pt idx="17">
                  <c:v>40315.25</c:v>
                </c:pt>
                <c:pt idx="18">
                  <c:v>40315.333333333336</c:v>
                </c:pt>
                <c:pt idx="19">
                  <c:v>40315.5</c:v>
                </c:pt>
                <c:pt idx="20">
                  <c:v>40315.75</c:v>
                </c:pt>
                <c:pt idx="21">
                  <c:v>40316</c:v>
                </c:pt>
                <c:pt idx="22">
                  <c:v>40316.25</c:v>
                </c:pt>
                <c:pt idx="23">
                  <c:v>40316.32708333333</c:v>
                </c:pt>
                <c:pt idx="24">
                  <c:v>40316.5</c:v>
                </c:pt>
                <c:pt idx="25">
                  <c:v>40316.75</c:v>
                </c:pt>
                <c:pt idx="26">
                  <c:v>40317</c:v>
                </c:pt>
                <c:pt idx="27">
                  <c:v>40317.25</c:v>
                </c:pt>
                <c:pt idx="28">
                  <c:v>40317.333333333336</c:v>
                </c:pt>
                <c:pt idx="29">
                  <c:v>40317.5</c:v>
                </c:pt>
                <c:pt idx="30">
                  <c:v>40317.75</c:v>
                </c:pt>
                <c:pt idx="31">
                  <c:v>40318</c:v>
                </c:pt>
                <c:pt idx="32">
                  <c:v>40318.260416666664</c:v>
                </c:pt>
                <c:pt idx="33">
                  <c:v>40318.347222222219</c:v>
                </c:pt>
                <c:pt idx="34">
                  <c:v>40318.5</c:v>
                </c:pt>
                <c:pt idx="35">
                  <c:v>40318.75</c:v>
                </c:pt>
                <c:pt idx="36">
                  <c:v>40319</c:v>
                </c:pt>
                <c:pt idx="37">
                  <c:v>40319.25</c:v>
                </c:pt>
                <c:pt idx="38">
                  <c:v>40319.385416666664</c:v>
                </c:pt>
                <c:pt idx="39">
                  <c:v>40319.5</c:v>
                </c:pt>
                <c:pt idx="40">
                  <c:v>40319.75</c:v>
                </c:pt>
                <c:pt idx="41">
                  <c:v>40320</c:v>
                </c:pt>
                <c:pt idx="42">
                  <c:v>40320.25</c:v>
                </c:pt>
                <c:pt idx="43">
                  <c:v>40320.354166666664</c:v>
                </c:pt>
                <c:pt idx="44">
                  <c:v>40320.5</c:v>
                </c:pt>
                <c:pt idx="45">
                  <c:v>40320.75</c:v>
                </c:pt>
                <c:pt idx="46">
                  <c:v>40321</c:v>
                </c:pt>
                <c:pt idx="47">
                  <c:v>40321.25</c:v>
                </c:pt>
                <c:pt idx="48">
                  <c:v>40321.364583333336</c:v>
                </c:pt>
                <c:pt idx="49">
                  <c:v>40321.5</c:v>
                </c:pt>
                <c:pt idx="50">
                  <c:v>40321.75</c:v>
                </c:pt>
                <c:pt idx="51">
                  <c:v>40322</c:v>
                </c:pt>
                <c:pt idx="52">
                  <c:v>40322.25</c:v>
                </c:pt>
                <c:pt idx="53">
                  <c:v>40322.340277777781</c:v>
                </c:pt>
                <c:pt idx="54">
                  <c:v>40322.5</c:v>
                </c:pt>
                <c:pt idx="55">
                  <c:v>40322.75</c:v>
                </c:pt>
                <c:pt idx="56">
                  <c:v>40323</c:v>
                </c:pt>
                <c:pt idx="57">
                  <c:v>40323.25</c:v>
                </c:pt>
                <c:pt idx="58">
                  <c:v>40323.357638888891</c:v>
                </c:pt>
                <c:pt idx="59">
                  <c:v>40323.5</c:v>
                </c:pt>
                <c:pt idx="60">
                  <c:v>40323.75</c:v>
                </c:pt>
                <c:pt idx="61">
                  <c:v>40324</c:v>
                </c:pt>
                <c:pt idx="62">
                  <c:v>40324.25</c:v>
                </c:pt>
                <c:pt idx="63">
                  <c:v>40324.340277777781</c:v>
                </c:pt>
                <c:pt idx="64">
                  <c:v>40324.5</c:v>
                </c:pt>
                <c:pt idx="65">
                  <c:v>40324.75</c:v>
                </c:pt>
                <c:pt idx="66">
                  <c:v>40325</c:v>
                </c:pt>
                <c:pt idx="67">
                  <c:v>40325.25</c:v>
                </c:pt>
                <c:pt idx="68">
                  <c:v>40325</c:v>
                </c:pt>
                <c:pt idx="69">
                  <c:v>40325.5</c:v>
                </c:pt>
                <c:pt idx="70">
                  <c:v>40325.75</c:v>
                </c:pt>
                <c:pt idx="71">
                  <c:v>40326</c:v>
                </c:pt>
                <c:pt idx="72">
                  <c:v>40326.25</c:v>
                </c:pt>
                <c:pt idx="73">
                  <c:v>40326.328472222223</c:v>
                </c:pt>
                <c:pt idx="74">
                  <c:v>40326.5</c:v>
                </c:pt>
                <c:pt idx="75">
                  <c:v>40326.75</c:v>
                </c:pt>
                <c:pt idx="76">
                  <c:v>40327</c:v>
                </c:pt>
                <c:pt idx="77">
                  <c:v>40327.25</c:v>
                </c:pt>
                <c:pt idx="78">
                  <c:v>40327.319444444445</c:v>
                </c:pt>
                <c:pt idx="79">
                  <c:v>40327.5</c:v>
                </c:pt>
                <c:pt idx="80">
                  <c:v>40327.75</c:v>
                </c:pt>
                <c:pt idx="81">
                  <c:v>40328</c:v>
                </c:pt>
                <c:pt idx="82">
                  <c:v>40328.25</c:v>
                </c:pt>
                <c:pt idx="83">
                  <c:v>40328.318749999999</c:v>
                </c:pt>
                <c:pt idx="84">
                  <c:v>40328.5</c:v>
                </c:pt>
                <c:pt idx="85">
                  <c:v>40328.75</c:v>
                </c:pt>
                <c:pt idx="86">
                  <c:v>40329</c:v>
                </c:pt>
                <c:pt idx="87">
                  <c:v>40329.25</c:v>
                </c:pt>
                <c:pt idx="88">
                  <c:v>40329.326388888891</c:v>
                </c:pt>
                <c:pt idx="89">
                  <c:v>40329.5</c:v>
                </c:pt>
                <c:pt idx="90">
                  <c:v>40329.75</c:v>
                </c:pt>
                <c:pt idx="91">
                  <c:v>40330</c:v>
                </c:pt>
                <c:pt idx="92">
                  <c:v>40330.25</c:v>
                </c:pt>
                <c:pt idx="93">
                  <c:v>40330.326388888891</c:v>
                </c:pt>
                <c:pt idx="94">
                  <c:v>40330.5</c:v>
                </c:pt>
                <c:pt idx="95">
                  <c:v>40330.75</c:v>
                </c:pt>
                <c:pt idx="96">
                  <c:v>40331</c:v>
                </c:pt>
                <c:pt idx="97">
                  <c:v>40331.25</c:v>
                </c:pt>
                <c:pt idx="98">
                  <c:v>40331.34375</c:v>
                </c:pt>
                <c:pt idx="99">
                  <c:v>40331.5</c:v>
                </c:pt>
                <c:pt idx="100">
                  <c:v>40331.75</c:v>
                </c:pt>
                <c:pt idx="101">
                  <c:v>40332</c:v>
                </c:pt>
                <c:pt idx="102">
                  <c:v>40332.25</c:v>
                </c:pt>
                <c:pt idx="103">
                  <c:v>40332.347916666666</c:v>
                </c:pt>
                <c:pt idx="104">
                  <c:v>40332.5</c:v>
                </c:pt>
                <c:pt idx="105">
                  <c:v>40332.75</c:v>
                </c:pt>
                <c:pt idx="106">
                  <c:v>40333</c:v>
                </c:pt>
                <c:pt idx="107">
                  <c:v>40333.25</c:v>
                </c:pt>
                <c:pt idx="108">
                  <c:v>40333.319444444445</c:v>
                </c:pt>
                <c:pt idx="109">
                  <c:v>40333.5</c:v>
                </c:pt>
                <c:pt idx="110">
                  <c:v>40333.75</c:v>
                </c:pt>
                <c:pt idx="111">
                  <c:v>40334</c:v>
                </c:pt>
                <c:pt idx="112">
                  <c:v>40334.25</c:v>
                </c:pt>
                <c:pt idx="113">
                  <c:v>40334.326388888891</c:v>
                </c:pt>
                <c:pt idx="114">
                  <c:v>40334.5</c:v>
                </c:pt>
                <c:pt idx="115">
                  <c:v>40334.75</c:v>
                </c:pt>
                <c:pt idx="116">
                  <c:v>40335</c:v>
                </c:pt>
                <c:pt idx="117">
                  <c:v>40335.25</c:v>
                </c:pt>
                <c:pt idx="118">
                  <c:v>40335.329861111109</c:v>
                </c:pt>
                <c:pt idx="119">
                  <c:v>40335.5</c:v>
                </c:pt>
                <c:pt idx="120">
                  <c:v>40335.75</c:v>
                </c:pt>
                <c:pt idx="121">
                  <c:v>40336</c:v>
                </c:pt>
                <c:pt idx="122">
                  <c:v>40336.25</c:v>
                </c:pt>
                <c:pt idx="123">
                  <c:v>40336.329861111109</c:v>
                </c:pt>
                <c:pt idx="124">
                  <c:v>40336.5</c:v>
                </c:pt>
                <c:pt idx="125">
                  <c:v>40336.75</c:v>
                </c:pt>
                <c:pt idx="126">
                  <c:v>40337</c:v>
                </c:pt>
                <c:pt idx="127">
                  <c:v>40337.25</c:v>
                </c:pt>
                <c:pt idx="128">
                  <c:v>40337.329861111109</c:v>
                </c:pt>
                <c:pt idx="129">
                  <c:v>40337.5</c:v>
                </c:pt>
                <c:pt idx="130">
                  <c:v>40337.75</c:v>
                </c:pt>
                <c:pt idx="131">
                  <c:v>40338</c:v>
                </c:pt>
                <c:pt idx="132">
                  <c:v>40338.25</c:v>
                </c:pt>
                <c:pt idx="133">
                  <c:v>40338.347222222219</c:v>
                </c:pt>
                <c:pt idx="134">
                  <c:v>40338.5</c:v>
                </c:pt>
                <c:pt idx="135">
                  <c:v>40338.75</c:v>
                </c:pt>
                <c:pt idx="136">
                  <c:v>40339</c:v>
                </c:pt>
                <c:pt idx="137">
                  <c:v>40339.25</c:v>
                </c:pt>
                <c:pt idx="138">
                  <c:v>40339.335416666669</c:v>
                </c:pt>
                <c:pt idx="139">
                  <c:v>40339.5</c:v>
                </c:pt>
                <c:pt idx="140">
                  <c:v>40339.75</c:v>
                </c:pt>
                <c:pt idx="141">
                  <c:v>40352</c:v>
                </c:pt>
                <c:pt idx="142">
                  <c:v>40341.25</c:v>
                </c:pt>
                <c:pt idx="143">
                  <c:v>40340.329861111109</c:v>
                </c:pt>
                <c:pt idx="144">
                  <c:v>40340.5</c:v>
                </c:pt>
                <c:pt idx="145">
                  <c:v>40340.75</c:v>
                </c:pt>
                <c:pt idx="146">
                  <c:v>40353</c:v>
                </c:pt>
                <c:pt idx="147">
                  <c:v>40342.25</c:v>
                </c:pt>
                <c:pt idx="148">
                  <c:v>40341.336805555555</c:v>
                </c:pt>
                <c:pt idx="149">
                  <c:v>40341.5</c:v>
                </c:pt>
                <c:pt idx="150">
                  <c:v>40341.75</c:v>
                </c:pt>
                <c:pt idx="151">
                  <c:v>40354</c:v>
                </c:pt>
                <c:pt idx="152">
                  <c:v>40343.25</c:v>
                </c:pt>
                <c:pt idx="153">
                  <c:v>40342.322916666664</c:v>
                </c:pt>
                <c:pt idx="154">
                  <c:v>40342.5</c:v>
                </c:pt>
                <c:pt idx="155">
                  <c:v>40342.75</c:v>
                </c:pt>
                <c:pt idx="156">
                  <c:v>40355</c:v>
                </c:pt>
                <c:pt idx="157">
                  <c:v>40344.25</c:v>
                </c:pt>
                <c:pt idx="158">
                  <c:v>40343.32916666667</c:v>
                </c:pt>
                <c:pt idx="159">
                  <c:v>40343.583333333336</c:v>
                </c:pt>
                <c:pt idx="160">
                  <c:v>40343.75</c:v>
                </c:pt>
                <c:pt idx="161">
                  <c:v>40356</c:v>
                </c:pt>
                <c:pt idx="162">
                  <c:v>40345.25</c:v>
                </c:pt>
                <c:pt idx="163">
                  <c:v>40344.326388888891</c:v>
                </c:pt>
                <c:pt idx="164">
                  <c:v>40344.5</c:v>
                </c:pt>
                <c:pt idx="165">
                  <c:v>40344.75</c:v>
                </c:pt>
                <c:pt idx="166">
                  <c:v>40357</c:v>
                </c:pt>
                <c:pt idx="167">
                  <c:v>40346.25</c:v>
                </c:pt>
                <c:pt idx="168">
                  <c:v>40345.34375</c:v>
                </c:pt>
                <c:pt idx="169">
                  <c:v>40345.5</c:v>
                </c:pt>
                <c:pt idx="170">
                  <c:v>40345.75</c:v>
                </c:pt>
                <c:pt idx="171">
                  <c:v>40346</c:v>
                </c:pt>
                <c:pt idx="172">
                  <c:v>40346.25</c:v>
                </c:pt>
                <c:pt idx="173">
                  <c:v>40346.347222222219</c:v>
                </c:pt>
                <c:pt idx="174">
                  <c:v>40346.5</c:v>
                </c:pt>
                <c:pt idx="175">
                  <c:v>40346.75</c:v>
                </c:pt>
                <c:pt idx="176">
                  <c:v>40347</c:v>
                </c:pt>
                <c:pt idx="177">
                  <c:v>40347.25</c:v>
                </c:pt>
                <c:pt idx="178">
                  <c:v>40347.329861111109</c:v>
                </c:pt>
                <c:pt idx="179">
                  <c:v>40347.5</c:v>
                </c:pt>
                <c:pt idx="180">
                  <c:v>40347.75</c:v>
                </c:pt>
                <c:pt idx="181">
                  <c:v>40348</c:v>
                </c:pt>
                <c:pt idx="182">
                  <c:v>40348.25</c:v>
                </c:pt>
                <c:pt idx="183">
                  <c:v>40348.385416666664</c:v>
                </c:pt>
                <c:pt idx="184">
                  <c:v>40348.5</c:v>
                </c:pt>
                <c:pt idx="185">
                  <c:v>40348.75</c:v>
                </c:pt>
                <c:pt idx="186">
                  <c:v>40349</c:v>
                </c:pt>
                <c:pt idx="187">
                  <c:v>40349.25</c:v>
                </c:pt>
                <c:pt idx="188">
                  <c:v>40349.333333333336</c:v>
                </c:pt>
                <c:pt idx="189">
                  <c:v>40349.5</c:v>
                </c:pt>
                <c:pt idx="190">
                  <c:v>40349.75</c:v>
                </c:pt>
                <c:pt idx="191">
                  <c:v>40350</c:v>
                </c:pt>
                <c:pt idx="192">
                  <c:v>40350.25</c:v>
                </c:pt>
                <c:pt idx="193">
                  <c:v>40350.326388888891</c:v>
                </c:pt>
                <c:pt idx="194">
                  <c:v>40350.5</c:v>
                </c:pt>
                <c:pt idx="195">
                  <c:v>40350.75</c:v>
                </c:pt>
                <c:pt idx="196">
                  <c:v>40351</c:v>
                </c:pt>
                <c:pt idx="197">
                  <c:v>40351.25</c:v>
                </c:pt>
                <c:pt idx="198">
                  <c:v>40351.375</c:v>
                </c:pt>
                <c:pt idx="199">
                  <c:v>40351.5</c:v>
                </c:pt>
                <c:pt idx="200">
                  <c:v>40351.75</c:v>
                </c:pt>
                <c:pt idx="201">
                  <c:v>40352</c:v>
                </c:pt>
                <c:pt idx="202">
                  <c:v>40352.25</c:v>
                </c:pt>
                <c:pt idx="203">
                  <c:v>40352.4375</c:v>
                </c:pt>
                <c:pt idx="204">
                  <c:v>40352.5</c:v>
                </c:pt>
                <c:pt idx="205">
                  <c:v>40352.75</c:v>
                </c:pt>
                <c:pt idx="206">
                  <c:v>40353</c:v>
                </c:pt>
                <c:pt idx="207">
                  <c:v>40353.25</c:v>
                </c:pt>
                <c:pt idx="208">
                  <c:v>40353.489583333336</c:v>
                </c:pt>
                <c:pt idx="209">
                  <c:v>40353.5</c:v>
                </c:pt>
                <c:pt idx="210">
                  <c:v>40353.75</c:v>
                </c:pt>
                <c:pt idx="211">
                  <c:v>40354</c:v>
                </c:pt>
                <c:pt idx="212">
                  <c:v>40354.25</c:v>
                </c:pt>
                <c:pt idx="213">
                  <c:v>40354.4375</c:v>
                </c:pt>
                <c:pt idx="214">
                  <c:v>40354.5</c:v>
                </c:pt>
                <c:pt idx="215">
                  <c:v>40354.75</c:v>
                </c:pt>
                <c:pt idx="216">
                  <c:v>40354</c:v>
                </c:pt>
                <c:pt idx="217">
                  <c:v>40355.25</c:v>
                </c:pt>
                <c:pt idx="218">
                  <c:v>40355.416666666664</c:v>
                </c:pt>
                <c:pt idx="219">
                  <c:v>40355.5</c:v>
                </c:pt>
                <c:pt idx="220">
                  <c:v>40355.75</c:v>
                </c:pt>
                <c:pt idx="221">
                  <c:v>40356</c:v>
                </c:pt>
                <c:pt idx="222">
                  <c:v>40356.25</c:v>
                </c:pt>
                <c:pt idx="223">
                  <c:v>40356.368055555555</c:v>
                </c:pt>
                <c:pt idx="224">
                  <c:v>40356.5</c:v>
                </c:pt>
                <c:pt idx="225">
                  <c:v>40356.75</c:v>
                </c:pt>
                <c:pt idx="226">
                  <c:v>40357</c:v>
                </c:pt>
                <c:pt idx="227">
                  <c:v>40357.25</c:v>
                </c:pt>
                <c:pt idx="228">
                  <c:v>40357.395833333336</c:v>
                </c:pt>
                <c:pt idx="229">
                  <c:v>40357.5</c:v>
                </c:pt>
                <c:pt idx="230">
                  <c:v>40357.75</c:v>
                </c:pt>
                <c:pt idx="231">
                  <c:v>40358</c:v>
                </c:pt>
                <c:pt idx="232">
                  <c:v>40358.25</c:v>
                </c:pt>
                <c:pt idx="233">
                  <c:v>40358.336805555555</c:v>
                </c:pt>
                <c:pt idx="234">
                  <c:v>40358.5</c:v>
                </c:pt>
                <c:pt idx="235">
                  <c:v>40358.75</c:v>
                </c:pt>
                <c:pt idx="236">
                  <c:v>40359</c:v>
                </c:pt>
                <c:pt idx="237">
                  <c:v>40359.25</c:v>
                </c:pt>
                <c:pt idx="238">
                  <c:v>40359.336805555555</c:v>
                </c:pt>
                <c:pt idx="239">
                  <c:v>40359.5</c:v>
                </c:pt>
                <c:pt idx="240">
                  <c:v>40359.75</c:v>
                </c:pt>
                <c:pt idx="241">
                  <c:v>40360</c:v>
                </c:pt>
                <c:pt idx="242">
                  <c:v>40360.25</c:v>
                </c:pt>
                <c:pt idx="243">
                  <c:v>40360.427083333336</c:v>
                </c:pt>
                <c:pt idx="244">
                  <c:v>40360.5</c:v>
                </c:pt>
                <c:pt idx="245">
                  <c:v>40360.75</c:v>
                </c:pt>
                <c:pt idx="246">
                  <c:v>40361</c:v>
                </c:pt>
                <c:pt idx="247">
                  <c:v>40361.25</c:v>
                </c:pt>
                <c:pt idx="248">
                  <c:v>40361.458333333336</c:v>
                </c:pt>
                <c:pt idx="249">
                  <c:v>40361.5</c:v>
                </c:pt>
                <c:pt idx="250">
                  <c:v>40361.75</c:v>
                </c:pt>
                <c:pt idx="251">
                  <c:v>40362</c:v>
                </c:pt>
                <c:pt idx="252">
                  <c:v>40362.25</c:v>
                </c:pt>
                <c:pt idx="253">
                  <c:v>40362.375</c:v>
                </c:pt>
                <c:pt idx="254">
                  <c:v>40362.5</c:v>
                </c:pt>
                <c:pt idx="255">
                  <c:v>40362.75</c:v>
                </c:pt>
                <c:pt idx="256">
                  <c:v>40363</c:v>
                </c:pt>
                <c:pt idx="257">
                  <c:v>40363.25</c:v>
                </c:pt>
                <c:pt idx="258">
                  <c:v>40363.40625</c:v>
                </c:pt>
                <c:pt idx="259">
                  <c:v>40363.5</c:v>
                </c:pt>
                <c:pt idx="260">
                  <c:v>40363.75</c:v>
                </c:pt>
                <c:pt idx="261">
                  <c:v>40364</c:v>
                </c:pt>
                <c:pt idx="262">
                  <c:v>40364.25</c:v>
                </c:pt>
                <c:pt idx="263">
                  <c:v>40364.409722222219</c:v>
                </c:pt>
                <c:pt idx="264">
                  <c:v>40364.5</c:v>
                </c:pt>
                <c:pt idx="265">
                  <c:v>40364.75</c:v>
                </c:pt>
                <c:pt idx="266">
                  <c:v>40365</c:v>
                </c:pt>
                <c:pt idx="267">
                  <c:v>40365.25</c:v>
                </c:pt>
                <c:pt idx="268">
                  <c:v>40365.354166666664</c:v>
                </c:pt>
                <c:pt idx="269">
                  <c:v>40365.5</c:v>
                </c:pt>
                <c:pt idx="270">
                  <c:v>40365.75</c:v>
                </c:pt>
                <c:pt idx="271">
                  <c:v>40366</c:v>
                </c:pt>
                <c:pt idx="272">
                  <c:v>40366.25</c:v>
                </c:pt>
                <c:pt idx="273">
                  <c:v>40366.364583333336</c:v>
                </c:pt>
                <c:pt idx="274">
                  <c:v>40366.5</c:v>
                </c:pt>
                <c:pt idx="275">
                  <c:v>40366.75</c:v>
                </c:pt>
                <c:pt idx="276">
                  <c:v>40367</c:v>
                </c:pt>
                <c:pt idx="277">
                  <c:v>40367.25</c:v>
                </c:pt>
                <c:pt idx="278">
                  <c:v>40367.375</c:v>
                </c:pt>
                <c:pt idx="279">
                  <c:v>40367.5</c:v>
                </c:pt>
                <c:pt idx="280">
                  <c:v>40367.75</c:v>
                </c:pt>
                <c:pt idx="281">
                  <c:v>40368</c:v>
                </c:pt>
                <c:pt idx="282">
                  <c:v>40368.25</c:v>
                </c:pt>
                <c:pt idx="283">
                  <c:v>40368.338888888888</c:v>
                </c:pt>
                <c:pt idx="284">
                  <c:v>40368.5</c:v>
                </c:pt>
                <c:pt idx="285">
                  <c:v>40368.75</c:v>
                </c:pt>
                <c:pt idx="286">
                  <c:v>40369</c:v>
                </c:pt>
                <c:pt idx="287">
                  <c:v>40369.25</c:v>
                </c:pt>
                <c:pt idx="288">
                  <c:v>40369.323611111111</c:v>
                </c:pt>
                <c:pt idx="289">
                  <c:v>40369.5</c:v>
                </c:pt>
                <c:pt idx="290">
                  <c:v>40369.75</c:v>
                </c:pt>
                <c:pt idx="291">
                  <c:v>40370</c:v>
                </c:pt>
                <c:pt idx="292">
                  <c:v>40370.25</c:v>
                </c:pt>
                <c:pt idx="293">
                  <c:v>40370.342361111114</c:v>
                </c:pt>
                <c:pt idx="294">
                  <c:v>40370.5</c:v>
                </c:pt>
                <c:pt idx="295">
                  <c:v>40370.75</c:v>
                </c:pt>
                <c:pt idx="296">
                  <c:v>40371</c:v>
                </c:pt>
                <c:pt idx="297">
                  <c:v>40371.25</c:v>
                </c:pt>
                <c:pt idx="298">
                  <c:v>40371.351388888892</c:v>
                </c:pt>
                <c:pt idx="299">
                  <c:v>40371.5</c:v>
                </c:pt>
                <c:pt idx="300">
                  <c:v>40371.75</c:v>
                </c:pt>
                <c:pt idx="301">
                  <c:v>40372</c:v>
                </c:pt>
                <c:pt idx="302">
                  <c:v>40372.25</c:v>
                </c:pt>
                <c:pt idx="303">
                  <c:v>40372.479166666664</c:v>
                </c:pt>
                <c:pt idx="304">
                  <c:v>40372.5</c:v>
                </c:pt>
                <c:pt idx="305">
                  <c:v>40372.75</c:v>
                </c:pt>
                <c:pt idx="306">
                  <c:v>40373</c:v>
                </c:pt>
                <c:pt idx="307">
                  <c:v>40373.25</c:v>
                </c:pt>
                <c:pt idx="308">
                  <c:v>40373.350694444445</c:v>
                </c:pt>
                <c:pt idx="309">
                  <c:v>40373.5</c:v>
                </c:pt>
                <c:pt idx="310">
                  <c:v>40373.75</c:v>
                </c:pt>
                <c:pt idx="311">
                  <c:v>40374</c:v>
                </c:pt>
                <c:pt idx="312">
                  <c:v>40374.25</c:v>
                </c:pt>
                <c:pt idx="313">
                  <c:v>40374.354166666664</c:v>
                </c:pt>
                <c:pt idx="314">
                  <c:v>40374.5</c:v>
                </c:pt>
                <c:pt idx="315">
                  <c:v>40374.75</c:v>
                </c:pt>
                <c:pt idx="316">
                  <c:v>40375</c:v>
                </c:pt>
                <c:pt idx="317">
                  <c:v>40375.25</c:v>
                </c:pt>
                <c:pt idx="318">
                  <c:v>40375.364583333336</c:v>
                </c:pt>
                <c:pt idx="319">
                  <c:v>40375.5</c:v>
                </c:pt>
                <c:pt idx="320">
                  <c:v>40375.75</c:v>
                </c:pt>
                <c:pt idx="321">
                  <c:v>40376</c:v>
                </c:pt>
                <c:pt idx="322">
                  <c:v>40376.25</c:v>
                </c:pt>
                <c:pt idx="323">
                  <c:v>40376.319444444445</c:v>
                </c:pt>
                <c:pt idx="324">
                  <c:v>40376.5</c:v>
                </c:pt>
                <c:pt idx="325">
                  <c:v>40376.75</c:v>
                </c:pt>
                <c:pt idx="326">
                  <c:v>40377</c:v>
                </c:pt>
                <c:pt idx="327">
                  <c:v>40377.25</c:v>
                </c:pt>
                <c:pt idx="328">
                  <c:v>40377.34375</c:v>
                </c:pt>
                <c:pt idx="329">
                  <c:v>40377.5</c:v>
                </c:pt>
                <c:pt idx="330">
                  <c:v>40377.75</c:v>
                </c:pt>
                <c:pt idx="331">
                  <c:v>40378</c:v>
                </c:pt>
                <c:pt idx="332">
                  <c:v>40378.25</c:v>
                </c:pt>
                <c:pt idx="333">
                  <c:v>40378.378472222219</c:v>
                </c:pt>
                <c:pt idx="334">
                  <c:v>40378.5</c:v>
                </c:pt>
                <c:pt idx="335">
                  <c:v>40378.75</c:v>
                </c:pt>
                <c:pt idx="336">
                  <c:v>40379</c:v>
                </c:pt>
                <c:pt idx="337">
                  <c:v>40379.25</c:v>
                </c:pt>
                <c:pt idx="338">
                  <c:v>40379.416666666664</c:v>
                </c:pt>
                <c:pt idx="339">
                  <c:v>40379.5</c:v>
                </c:pt>
                <c:pt idx="340">
                  <c:v>40379.75</c:v>
                </c:pt>
                <c:pt idx="341">
                  <c:v>40380</c:v>
                </c:pt>
                <c:pt idx="342">
                  <c:v>40380.25</c:v>
                </c:pt>
                <c:pt idx="343">
                  <c:v>40380.385416666664</c:v>
                </c:pt>
                <c:pt idx="344">
                  <c:v>40380.5</c:v>
                </c:pt>
                <c:pt idx="345">
                  <c:v>40380.75</c:v>
                </c:pt>
                <c:pt idx="346">
                  <c:v>40381</c:v>
                </c:pt>
                <c:pt idx="347">
                  <c:v>40381.25</c:v>
                </c:pt>
                <c:pt idx="348">
                  <c:v>40381.424305555556</c:v>
                </c:pt>
                <c:pt idx="349">
                  <c:v>40381.5</c:v>
                </c:pt>
                <c:pt idx="350">
                  <c:v>40381.75</c:v>
                </c:pt>
                <c:pt idx="351">
                  <c:v>40382</c:v>
                </c:pt>
                <c:pt idx="352">
                  <c:v>40382.25</c:v>
                </c:pt>
                <c:pt idx="353">
                  <c:v>40382.333333333336</c:v>
                </c:pt>
                <c:pt idx="354">
                  <c:v>40382.5</c:v>
                </c:pt>
                <c:pt idx="355">
                  <c:v>40382.75</c:v>
                </c:pt>
                <c:pt idx="356">
                  <c:v>40383</c:v>
                </c:pt>
                <c:pt idx="357">
                  <c:v>40383.25</c:v>
                </c:pt>
                <c:pt idx="358">
                  <c:v>40383.34375</c:v>
                </c:pt>
                <c:pt idx="359">
                  <c:v>40383.5</c:v>
                </c:pt>
                <c:pt idx="360">
                  <c:v>40383.75</c:v>
                </c:pt>
                <c:pt idx="361">
                  <c:v>40384</c:v>
                </c:pt>
                <c:pt idx="362">
                  <c:v>40384.25</c:v>
                </c:pt>
                <c:pt idx="363">
                  <c:v>40384</c:v>
                </c:pt>
                <c:pt idx="364">
                  <c:v>40384.520833333336</c:v>
                </c:pt>
                <c:pt idx="365">
                  <c:v>40384.5</c:v>
                </c:pt>
                <c:pt idx="366">
                  <c:v>40384.75</c:v>
                </c:pt>
                <c:pt idx="367">
                  <c:v>40385</c:v>
                </c:pt>
                <c:pt idx="368">
                  <c:v>40385.25</c:v>
                </c:pt>
                <c:pt idx="369">
                  <c:v>40385.354166666664</c:v>
                </c:pt>
                <c:pt idx="370">
                  <c:v>40385.5</c:v>
                </c:pt>
                <c:pt idx="371">
                  <c:v>40385.75</c:v>
                </c:pt>
                <c:pt idx="372">
                  <c:v>40386</c:v>
                </c:pt>
                <c:pt idx="373">
                  <c:v>40386.25</c:v>
                </c:pt>
                <c:pt idx="374">
                  <c:v>40386</c:v>
                </c:pt>
                <c:pt idx="375">
                  <c:v>40386.5</c:v>
                </c:pt>
                <c:pt idx="376">
                  <c:v>40386.75</c:v>
                </c:pt>
                <c:pt idx="377">
                  <c:v>40387</c:v>
                </c:pt>
                <c:pt idx="378">
                  <c:v>40387.25</c:v>
                </c:pt>
                <c:pt idx="379">
                  <c:v>40387.34375</c:v>
                </c:pt>
                <c:pt idx="380">
                  <c:v>40387.5</c:v>
                </c:pt>
                <c:pt idx="381">
                  <c:v>40387.75</c:v>
                </c:pt>
                <c:pt idx="382">
                  <c:v>40388</c:v>
                </c:pt>
                <c:pt idx="383">
                  <c:v>40388.25</c:v>
                </c:pt>
                <c:pt idx="384">
                  <c:v>40388.354166666664</c:v>
                </c:pt>
                <c:pt idx="385">
                  <c:v>40388.5</c:v>
                </c:pt>
                <c:pt idx="386">
                  <c:v>40388.75</c:v>
                </c:pt>
                <c:pt idx="387">
                  <c:v>40389</c:v>
                </c:pt>
                <c:pt idx="388">
                  <c:v>40389.25</c:v>
                </c:pt>
                <c:pt idx="389">
                  <c:v>40389.347222222219</c:v>
                </c:pt>
                <c:pt idx="390">
                  <c:v>40389.5</c:v>
                </c:pt>
                <c:pt idx="391">
                  <c:v>40389.75</c:v>
                </c:pt>
                <c:pt idx="392">
                  <c:v>40390</c:v>
                </c:pt>
                <c:pt idx="393">
                  <c:v>40390.25</c:v>
                </c:pt>
                <c:pt idx="394">
                  <c:v>40390.326388888891</c:v>
                </c:pt>
                <c:pt idx="395">
                  <c:v>40390.5</c:v>
                </c:pt>
                <c:pt idx="396">
                  <c:v>40390.75</c:v>
                </c:pt>
                <c:pt idx="397">
                  <c:v>40391</c:v>
                </c:pt>
                <c:pt idx="398">
                  <c:v>40391.25</c:v>
                </c:pt>
                <c:pt idx="399">
                  <c:v>40391.340277777781</c:v>
                </c:pt>
                <c:pt idx="400">
                  <c:v>40391.5</c:v>
                </c:pt>
                <c:pt idx="401">
                  <c:v>40391.75</c:v>
                </c:pt>
                <c:pt idx="402">
                  <c:v>40392</c:v>
                </c:pt>
                <c:pt idx="403">
                  <c:v>40392.25</c:v>
                </c:pt>
                <c:pt idx="404">
                  <c:v>40392.333333333336</c:v>
                </c:pt>
                <c:pt idx="405">
                  <c:v>40392.5</c:v>
                </c:pt>
                <c:pt idx="406">
                  <c:v>40392.75</c:v>
                </c:pt>
                <c:pt idx="407">
                  <c:v>40393</c:v>
                </c:pt>
                <c:pt idx="408">
                  <c:v>40393.25</c:v>
                </c:pt>
                <c:pt idx="409">
                  <c:v>40393.364583333336</c:v>
                </c:pt>
                <c:pt idx="410">
                  <c:v>40393.5</c:v>
                </c:pt>
                <c:pt idx="411">
                  <c:v>40393.75</c:v>
                </c:pt>
                <c:pt idx="412">
                  <c:v>40394</c:v>
                </c:pt>
                <c:pt idx="413">
                  <c:v>40394.25</c:v>
                </c:pt>
                <c:pt idx="414">
                  <c:v>40394.336805555555</c:v>
                </c:pt>
                <c:pt idx="415">
                  <c:v>40394.5</c:v>
                </c:pt>
                <c:pt idx="416">
                  <c:v>40394.75</c:v>
                </c:pt>
                <c:pt idx="417">
                  <c:v>40395</c:v>
                </c:pt>
                <c:pt idx="418">
                  <c:v>40395.25</c:v>
                </c:pt>
                <c:pt idx="419">
                  <c:v>40395.340277777781</c:v>
                </c:pt>
                <c:pt idx="420">
                  <c:v>40395.5</c:v>
                </c:pt>
                <c:pt idx="421">
                  <c:v>40395.75</c:v>
                </c:pt>
                <c:pt idx="422">
                  <c:v>40396</c:v>
                </c:pt>
                <c:pt idx="423">
                  <c:v>40396.25</c:v>
                </c:pt>
                <c:pt idx="424">
                  <c:v>40396.340277777781</c:v>
                </c:pt>
                <c:pt idx="425">
                  <c:v>40396.5</c:v>
                </c:pt>
                <c:pt idx="426">
                  <c:v>40396.75</c:v>
                </c:pt>
                <c:pt idx="427">
                  <c:v>40397</c:v>
                </c:pt>
                <c:pt idx="428">
                  <c:v>40397.25</c:v>
                </c:pt>
                <c:pt idx="429">
                  <c:v>40397.333333333336</c:v>
                </c:pt>
                <c:pt idx="430">
                  <c:v>40397.5</c:v>
                </c:pt>
                <c:pt idx="431">
                  <c:v>40397.75</c:v>
                </c:pt>
                <c:pt idx="432">
                  <c:v>40398</c:v>
                </c:pt>
                <c:pt idx="433">
                  <c:v>40398.25</c:v>
                </c:pt>
                <c:pt idx="434">
                  <c:v>40398.354166666664</c:v>
                </c:pt>
                <c:pt idx="435">
                  <c:v>40398.5</c:v>
                </c:pt>
                <c:pt idx="436">
                  <c:v>40398.75</c:v>
                </c:pt>
                <c:pt idx="437">
                  <c:v>40399</c:v>
                </c:pt>
                <c:pt idx="438">
                  <c:v>40399.25</c:v>
                </c:pt>
                <c:pt idx="439">
                  <c:v>40399.375</c:v>
                </c:pt>
                <c:pt idx="440">
                  <c:v>40399.375</c:v>
                </c:pt>
                <c:pt idx="441">
                  <c:v>40399.5</c:v>
                </c:pt>
                <c:pt idx="442">
                  <c:v>40399.75</c:v>
                </c:pt>
                <c:pt idx="443">
                  <c:v>40400</c:v>
                </c:pt>
                <c:pt idx="444">
                  <c:v>40400.25</c:v>
                </c:pt>
                <c:pt idx="445">
                  <c:v>40400.364583333336</c:v>
                </c:pt>
                <c:pt idx="446">
                  <c:v>40400.5</c:v>
                </c:pt>
                <c:pt idx="447">
                  <c:v>40400.75</c:v>
                </c:pt>
                <c:pt idx="448">
                  <c:v>40401</c:v>
                </c:pt>
                <c:pt idx="449">
                  <c:v>40401.25</c:v>
                </c:pt>
                <c:pt idx="450">
                  <c:v>40401.322916666664</c:v>
                </c:pt>
                <c:pt idx="451">
                  <c:v>40401.5</c:v>
                </c:pt>
                <c:pt idx="452">
                  <c:v>40401.75</c:v>
                </c:pt>
                <c:pt idx="453">
                  <c:v>40402</c:v>
                </c:pt>
                <c:pt idx="454">
                  <c:v>40402.25</c:v>
                </c:pt>
                <c:pt idx="455">
                  <c:v>40402.375</c:v>
                </c:pt>
                <c:pt idx="456">
                  <c:v>40402.5</c:v>
                </c:pt>
                <c:pt idx="457">
                  <c:v>40402.75</c:v>
                </c:pt>
                <c:pt idx="458">
                  <c:v>40403</c:v>
                </c:pt>
                <c:pt idx="459">
                  <c:v>40403.25</c:v>
                </c:pt>
                <c:pt idx="460">
                  <c:v>40403.381944444445</c:v>
                </c:pt>
                <c:pt idx="461">
                  <c:v>40403.5</c:v>
                </c:pt>
                <c:pt idx="462">
                  <c:v>40403.75</c:v>
                </c:pt>
                <c:pt idx="463">
                  <c:v>40404</c:v>
                </c:pt>
                <c:pt idx="464">
                  <c:v>40404.25</c:v>
                </c:pt>
                <c:pt idx="465">
                  <c:v>40404.395833333336</c:v>
                </c:pt>
                <c:pt idx="466">
                  <c:v>40404.5</c:v>
                </c:pt>
                <c:pt idx="467">
                  <c:v>40404.75</c:v>
                </c:pt>
                <c:pt idx="468">
                  <c:v>40405</c:v>
                </c:pt>
                <c:pt idx="469">
                  <c:v>40405.25</c:v>
                </c:pt>
                <c:pt idx="470">
                  <c:v>40405.34375</c:v>
                </c:pt>
                <c:pt idx="471">
                  <c:v>40405.5</c:v>
                </c:pt>
                <c:pt idx="472">
                  <c:v>40405.75</c:v>
                </c:pt>
                <c:pt idx="473">
                  <c:v>40406</c:v>
                </c:pt>
                <c:pt idx="474">
                  <c:v>40406.25</c:v>
                </c:pt>
                <c:pt idx="475">
                  <c:v>40406.326388888891</c:v>
                </c:pt>
                <c:pt idx="476">
                  <c:v>0</c:v>
                </c:pt>
                <c:pt idx="477">
                  <c:v>40406.5</c:v>
                </c:pt>
                <c:pt idx="478">
                  <c:v>40407.75</c:v>
                </c:pt>
                <c:pt idx="479">
                  <c:v>40407</c:v>
                </c:pt>
                <c:pt idx="480">
                  <c:v>40407.25</c:v>
                </c:pt>
                <c:pt idx="481">
                  <c:v>40407.5</c:v>
                </c:pt>
                <c:pt idx="482">
                  <c:v>0</c:v>
                </c:pt>
                <c:pt idx="483">
                  <c:v>40408.75</c:v>
                </c:pt>
                <c:pt idx="484">
                  <c:v>40408</c:v>
                </c:pt>
                <c:pt idx="485">
                  <c:v>40408.25</c:v>
                </c:pt>
                <c:pt idx="486">
                  <c:v>40408.395833333336</c:v>
                </c:pt>
                <c:pt idx="487">
                  <c:v>40408.75</c:v>
                </c:pt>
                <c:pt idx="488">
                  <c:v>40409</c:v>
                </c:pt>
                <c:pt idx="489">
                  <c:v>40409.25</c:v>
                </c:pt>
                <c:pt idx="490">
                  <c:v>40409.4375</c:v>
                </c:pt>
                <c:pt idx="491">
                  <c:v>40409.5</c:v>
                </c:pt>
                <c:pt idx="492">
                  <c:v>40409.75</c:v>
                </c:pt>
                <c:pt idx="493">
                  <c:v>40410</c:v>
                </c:pt>
                <c:pt idx="494">
                  <c:v>40410.25</c:v>
                </c:pt>
                <c:pt idx="495">
                  <c:v>40410</c:v>
                </c:pt>
                <c:pt idx="496">
                  <c:v>40410.5</c:v>
                </c:pt>
                <c:pt idx="497">
                  <c:v>40410.75</c:v>
                </c:pt>
                <c:pt idx="498">
                  <c:v>40411</c:v>
                </c:pt>
                <c:pt idx="499">
                  <c:v>40411.25</c:v>
                </c:pt>
                <c:pt idx="500">
                  <c:v>40411.28125</c:v>
                </c:pt>
                <c:pt idx="501">
                  <c:v>40411.5</c:v>
                </c:pt>
                <c:pt idx="502">
                  <c:v>40411.75</c:v>
                </c:pt>
                <c:pt idx="503">
                  <c:v>40412</c:v>
                </c:pt>
                <c:pt idx="504">
                  <c:v>40412.25</c:v>
                </c:pt>
                <c:pt idx="505">
                  <c:v>40412.34375</c:v>
                </c:pt>
                <c:pt idx="506">
                  <c:v>40412.5</c:v>
                </c:pt>
                <c:pt idx="507">
                  <c:v>40412.75</c:v>
                </c:pt>
                <c:pt idx="508">
                  <c:v>40413</c:v>
                </c:pt>
                <c:pt idx="509">
                  <c:v>40413.25</c:v>
                </c:pt>
                <c:pt idx="510">
                  <c:v>40413.340277777781</c:v>
                </c:pt>
                <c:pt idx="511">
                  <c:v>40413.5</c:v>
                </c:pt>
                <c:pt idx="512">
                  <c:v>40413.75</c:v>
                </c:pt>
                <c:pt idx="513">
                  <c:v>40414</c:v>
                </c:pt>
                <c:pt idx="514">
                  <c:v>40414.25</c:v>
                </c:pt>
                <c:pt idx="515">
                  <c:v>40414.326388888891</c:v>
                </c:pt>
                <c:pt idx="516">
                  <c:v>40414.5</c:v>
                </c:pt>
                <c:pt idx="517">
                  <c:v>40414.75</c:v>
                </c:pt>
                <c:pt idx="518">
                  <c:v>40415</c:v>
                </c:pt>
                <c:pt idx="519">
                  <c:v>40415.25</c:v>
                </c:pt>
                <c:pt idx="520">
                  <c:v>40415.368055555555</c:v>
                </c:pt>
                <c:pt idx="521">
                  <c:v>40415.5</c:v>
                </c:pt>
                <c:pt idx="522">
                  <c:v>40415.75</c:v>
                </c:pt>
                <c:pt idx="523">
                  <c:v>40416</c:v>
                </c:pt>
                <c:pt idx="524">
                  <c:v>40416.25</c:v>
                </c:pt>
                <c:pt idx="525">
                  <c:v>40416.375</c:v>
                </c:pt>
                <c:pt idx="526">
                  <c:v>40416.5</c:v>
                </c:pt>
                <c:pt idx="527">
                  <c:v>40416.75</c:v>
                </c:pt>
                <c:pt idx="528">
                  <c:v>40417</c:v>
                </c:pt>
                <c:pt idx="529">
                  <c:v>40417.25</c:v>
                </c:pt>
                <c:pt idx="530">
                  <c:v>40417.333333333336</c:v>
                </c:pt>
                <c:pt idx="531">
                  <c:v>40417.5</c:v>
                </c:pt>
                <c:pt idx="532">
                  <c:v>40417.75</c:v>
                </c:pt>
                <c:pt idx="533">
                  <c:v>40418</c:v>
                </c:pt>
                <c:pt idx="534">
                  <c:v>40418.25</c:v>
                </c:pt>
                <c:pt idx="535">
                  <c:v>40418</c:v>
                </c:pt>
                <c:pt idx="536">
                  <c:v>40418</c:v>
                </c:pt>
                <c:pt idx="537">
                  <c:v>40418</c:v>
                </c:pt>
              </c:numCache>
            </c:numRef>
          </c:xVal>
          <c:yVal>
            <c:numRef>
              <c:f>'Faro Mill Effluent'!$I$3:$I$545</c:f>
              <c:numCache>
                <c:formatCode>0.000</c:formatCode>
                <c:ptCount val="543"/>
                <c:pt idx="0">
                  <c:v>0.14399999999999999</c:v>
                </c:pt>
                <c:pt idx="1">
                  <c:v>0.12</c:v>
                </c:pt>
                <c:pt idx="2">
                  <c:v>0.17399999999999999</c:v>
                </c:pt>
                <c:pt idx="4">
                  <c:v>0.38350000000000001</c:v>
                </c:pt>
                <c:pt idx="5">
                  <c:v>0.29299999999999998</c:v>
                </c:pt>
                <c:pt idx="6">
                  <c:v>5.45E-2</c:v>
                </c:pt>
                <c:pt idx="7">
                  <c:v>0.311</c:v>
                </c:pt>
                <c:pt idx="9">
                  <c:v>0.183</c:v>
                </c:pt>
                <c:pt idx="10">
                  <c:v>0.114</c:v>
                </c:pt>
                <c:pt idx="11">
                  <c:v>6.6000000000000003E-2</c:v>
                </c:pt>
                <c:pt idx="12">
                  <c:v>9.7000000000000003E-2</c:v>
                </c:pt>
                <c:pt idx="14">
                  <c:v>0.20100000000000001</c:v>
                </c:pt>
                <c:pt idx="15">
                  <c:v>0.21</c:v>
                </c:pt>
                <c:pt idx="16">
                  <c:v>0.20799999999999999</c:v>
                </c:pt>
                <c:pt idx="17">
                  <c:v>0.20499999999999999</c:v>
                </c:pt>
                <c:pt idx="19">
                  <c:v>0.36399999999999999</c:v>
                </c:pt>
                <c:pt idx="20">
                  <c:v>0.307</c:v>
                </c:pt>
                <c:pt idx="21">
                  <c:v>0.90800000000000003</c:v>
                </c:pt>
                <c:pt idx="22">
                  <c:v>0.34599999999999997</c:v>
                </c:pt>
                <c:pt idx="24">
                  <c:v>0.38700000000000001</c:v>
                </c:pt>
                <c:pt idx="25">
                  <c:v>0.315</c:v>
                </c:pt>
                <c:pt idx="26">
                  <c:v>0.20899999999999999</c:v>
                </c:pt>
                <c:pt idx="27">
                  <c:v>0.20200000000000001</c:v>
                </c:pt>
                <c:pt idx="29">
                  <c:v>0.216</c:v>
                </c:pt>
                <c:pt idx="30">
                  <c:v>0.30499999999999999</c:v>
                </c:pt>
                <c:pt idx="31">
                  <c:v>0.29199999999999998</c:v>
                </c:pt>
                <c:pt idx="32">
                  <c:v>0.29299999999999998</c:v>
                </c:pt>
                <c:pt idx="34">
                  <c:v>0.21</c:v>
                </c:pt>
                <c:pt idx="35">
                  <c:v>0.17899999999999999</c:v>
                </c:pt>
                <c:pt idx="36">
                  <c:v>0.17699999999999999</c:v>
                </c:pt>
                <c:pt idx="37">
                  <c:v>0.20699999999999999</c:v>
                </c:pt>
                <c:pt idx="39">
                  <c:v>0.191</c:v>
                </c:pt>
                <c:pt idx="40">
                  <c:v>0.25800000000000001</c:v>
                </c:pt>
                <c:pt idx="41">
                  <c:v>0.16700000000000001</c:v>
                </c:pt>
                <c:pt idx="42">
                  <c:v>0.2</c:v>
                </c:pt>
                <c:pt idx="44">
                  <c:v>0.111</c:v>
                </c:pt>
                <c:pt idx="45">
                  <c:v>0.17799999999999999</c:v>
                </c:pt>
                <c:pt idx="46">
                  <c:v>0.193</c:v>
                </c:pt>
                <c:pt idx="47">
                  <c:v>0.30399999999999999</c:v>
                </c:pt>
                <c:pt idx="49">
                  <c:v>0.14199999999999999</c:v>
                </c:pt>
                <c:pt idx="50">
                  <c:v>0.39400000000000002</c:v>
                </c:pt>
                <c:pt idx="51">
                  <c:v>0.308</c:v>
                </c:pt>
                <c:pt idx="52">
                  <c:v>0.34699999999999998</c:v>
                </c:pt>
                <c:pt idx="54">
                  <c:v>0.23300000000000001</c:v>
                </c:pt>
                <c:pt idx="55">
                  <c:v>0.189</c:v>
                </c:pt>
                <c:pt idx="56">
                  <c:v>0.28799999999999998</c:v>
                </c:pt>
                <c:pt idx="57">
                  <c:v>0.32600000000000001</c:v>
                </c:pt>
                <c:pt idx="59">
                  <c:v>0.28899999999999998</c:v>
                </c:pt>
                <c:pt idx="60">
                  <c:v>0.34200000000000003</c:v>
                </c:pt>
                <c:pt idx="61">
                  <c:v>0.26900000000000002</c:v>
                </c:pt>
                <c:pt idx="62">
                  <c:v>0.27400000000000002</c:v>
                </c:pt>
                <c:pt idx="64">
                  <c:v>0.25900000000000001</c:v>
                </c:pt>
                <c:pt idx="65">
                  <c:v>0.317</c:v>
                </c:pt>
                <c:pt idx="66">
                  <c:v>0.29899999999999999</c:v>
                </c:pt>
                <c:pt idx="67">
                  <c:v>0.27900000000000003</c:v>
                </c:pt>
                <c:pt idx="69">
                  <c:v>0.39800000000000002</c:v>
                </c:pt>
                <c:pt idx="70">
                  <c:v>0.22700000000000001</c:v>
                </c:pt>
                <c:pt idx="71">
                  <c:v>0.20499999999999999</c:v>
                </c:pt>
                <c:pt idx="109">
                  <c:v>0.81499999999999995</c:v>
                </c:pt>
                <c:pt idx="110">
                  <c:v>0.32</c:v>
                </c:pt>
                <c:pt idx="111">
                  <c:v>0.248</c:v>
                </c:pt>
                <c:pt idx="112">
                  <c:v>0.34899999999999998</c:v>
                </c:pt>
                <c:pt idx="119">
                  <c:v>0.42199999999999999</c:v>
                </c:pt>
                <c:pt idx="120">
                  <c:v>0.3</c:v>
                </c:pt>
                <c:pt idx="121">
                  <c:v>0.30299999999999999</c:v>
                </c:pt>
                <c:pt idx="122">
                  <c:v>0.308</c:v>
                </c:pt>
                <c:pt idx="359">
                  <c:v>3.49</c:v>
                </c:pt>
                <c:pt idx="360">
                  <c:v>0.44400000000000001</c:v>
                </c:pt>
                <c:pt idx="361">
                  <c:v>0.21299999999999999</c:v>
                </c:pt>
                <c:pt idx="362">
                  <c:v>0.24099999999999999</c:v>
                </c:pt>
                <c:pt idx="364">
                  <c:v>0.27100000000000002</c:v>
                </c:pt>
              </c:numCache>
            </c:numRef>
          </c:yVal>
        </c:ser>
        <c:ser>
          <c:idx val="1"/>
          <c:order val="1"/>
          <c:tx>
            <c:v>Zn-D</c:v>
          </c:tx>
          <c:spPr>
            <a:ln w="3175"/>
          </c:spPr>
          <c:marker>
            <c:symbol val="square"/>
            <c:size val="3"/>
          </c:marker>
          <c:xVal>
            <c:numRef>
              <c:f>'Faro Mill Effluent'!$W$3:$W$540</c:f>
              <c:numCache>
                <c:formatCode>dd/mm/yyyy\ h:mm</c:formatCode>
                <c:ptCount val="538"/>
                <c:pt idx="0">
                  <c:v>40311.75</c:v>
                </c:pt>
                <c:pt idx="1">
                  <c:v>40312</c:v>
                </c:pt>
                <c:pt idx="2">
                  <c:v>40312.25</c:v>
                </c:pt>
                <c:pt idx="3">
                  <c:v>40312.354166666664</c:v>
                </c:pt>
                <c:pt idx="4">
                  <c:v>40312.5</c:v>
                </c:pt>
                <c:pt idx="5">
                  <c:v>40312.75</c:v>
                </c:pt>
                <c:pt idx="6">
                  <c:v>40313</c:v>
                </c:pt>
                <c:pt idx="7">
                  <c:v>40313.25</c:v>
                </c:pt>
                <c:pt idx="8">
                  <c:v>40313.333333333336</c:v>
                </c:pt>
                <c:pt idx="9">
                  <c:v>40313.493055555555</c:v>
                </c:pt>
                <c:pt idx="10">
                  <c:v>40313.75</c:v>
                </c:pt>
                <c:pt idx="11">
                  <c:v>40314</c:v>
                </c:pt>
                <c:pt idx="12">
                  <c:v>40314.25</c:v>
                </c:pt>
                <c:pt idx="13">
                  <c:v>40314.38958333333</c:v>
                </c:pt>
                <c:pt idx="14">
                  <c:v>40314.5</c:v>
                </c:pt>
                <c:pt idx="15">
                  <c:v>40314.75</c:v>
                </c:pt>
                <c:pt idx="16">
                  <c:v>40315</c:v>
                </c:pt>
                <c:pt idx="17">
                  <c:v>40315.25</c:v>
                </c:pt>
                <c:pt idx="18">
                  <c:v>40315.333333333336</c:v>
                </c:pt>
                <c:pt idx="19">
                  <c:v>40315.5</c:v>
                </c:pt>
                <c:pt idx="20">
                  <c:v>40315.75</c:v>
                </c:pt>
                <c:pt idx="21">
                  <c:v>40316</c:v>
                </c:pt>
                <c:pt idx="22">
                  <c:v>40316.25</c:v>
                </c:pt>
                <c:pt idx="23">
                  <c:v>40316.32708333333</c:v>
                </c:pt>
                <c:pt idx="24">
                  <c:v>40316.5</c:v>
                </c:pt>
                <c:pt idx="25">
                  <c:v>40316.75</c:v>
                </c:pt>
                <c:pt idx="26">
                  <c:v>40317</c:v>
                </c:pt>
                <c:pt idx="27">
                  <c:v>40317.25</c:v>
                </c:pt>
                <c:pt idx="28">
                  <c:v>40317.333333333336</c:v>
                </c:pt>
                <c:pt idx="29">
                  <c:v>40317.5</c:v>
                </c:pt>
                <c:pt idx="30">
                  <c:v>40317.75</c:v>
                </c:pt>
                <c:pt idx="31">
                  <c:v>40318</c:v>
                </c:pt>
                <c:pt idx="32">
                  <c:v>40318.260416666664</c:v>
                </c:pt>
                <c:pt idx="33">
                  <c:v>40318.347222222219</c:v>
                </c:pt>
                <c:pt idx="34">
                  <c:v>40318.5</c:v>
                </c:pt>
                <c:pt idx="35">
                  <c:v>40318.75</c:v>
                </c:pt>
                <c:pt idx="36">
                  <c:v>40319</c:v>
                </c:pt>
                <c:pt idx="37">
                  <c:v>40319.25</c:v>
                </c:pt>
                <c:pt idx="38">
                  <c:v>40319.385416666664</c:v>
                </c:pt>
                <c:pt idx="39">
                  <c:v>40319.5</c:v>
                </c:pt>
                <c:pt idx="40">
                  <c:v>40319.75</c:v>
                </c:pt>
                <c:pt idx="41">
                  <c:v>40320</c:v>
                </c:pt>
                <c:pt idx="42">
                  <c:v>40320.25</c:v>
                </c:pt>
                <c:pt idx="43">
                  <c:v>40320.354166666664</c:v>
                </c:pt>
                <c:pt idx="44">
                  <c:v>40320.5</c:v>
                </c:pt>
                <c:pt idx="45">
                  <c:v>40320.75</c:v>
                </c:pt>
                <c:pt idx="46">
                  <c:v>40321</c:v>
                </c:pt>
                <c:pt idx="47">
                  <c:v>40321.25</c:v>
                </c:pt>
                <c:pt idx="48">
                  <c:v>40321.364583333336</c:v>
                </c:pt>
                <c:pt idx="49">
                  <c:v>40321.5</c:v>
                </c:pt>
                <c:pt idx="50">
                  <c:v>40321.75</c:v>
                </c:pt>
                <c:pt idx="51">
                  <c:v>40322</c:v>
                </c:pt>
                <c:pt idx="52">
                  <c:v>40322.25</c:v>
                </c:pt>
                <c:pt idx="53">
                  <c:v>40322.340277777781</c:v>
                </c:pt>
                <c:pt idx="54">
                  <c:v>40322.5</c:v>
                </c:pt>
                <c:pt idx="55">
                  <c:v>40322.75</c:v>
                </c:pt>
                <c:pt idx="56">
                  <c:v>40323</c:v>
                </c:pt>
                <c:pt idx="57">
                  <c:v>40323.25</c:v>
                </c:pt>
                <c:pt idx="58">
                  <c:v>40323.357638888891</c:v>
                </c:pt>
                <c:pt idx="59">
                  <c:v>40323.5</c:v>
                </c:pt>
                <c:pt idx="60">
                  <c:v>40323.75</c:v>
                </c:pt>
                <c:pt idx="61">
                  <c:v>40324</c:v>
                </c:pt>
                <c:pt idx="62">
                  <c:v>40324.25</c:v>
                </c:pt>
                <c:pt idx="63">
                  <c:v>40324.340277777781</c:v>
                </c:pt>
                <c:pt idx="64">
                  <c:v>40324.5</c:v>
                </c:pt>
                <c:pt idx="65">
                  <c:v>40324.75</c:v>
                </c:pt>
                <c:pt idx="66">
                  <c:v>40325</c:v>
                </c:pt>
                <c:pt idx="67">
                  <c:v>40325.25</c:v>
                </c:pt>
                <c:pt idx="68">
                  <c:v>40325</c:v>
                </c:pt>
                <c:pt idx="69">
                  <c:v>40325.5</c:v>
                </c:pt>
                <c:pt idx="70">
                  <c:v>40325.75</c:v>
                </c:pt>
                <c:pt idx="71">
                  <c:v>40326</c:v>
                </c:pt>
                <c:pt idx="72">
                  <c:v>40326.25</c:v>
                </c:pt>
                <c:pt idx="73">
                  <c:v>40326.328472222223</c:v>
                </c:pt>
                <c:pt idx="74">
                  <c:v>40326.5</c:v>
                </c:pt>
                <c:pt idx="75">
                  <c:v>40326.75</c:v>
                </c:pt>
                <c:pt idx="76">
                  <c:v>40327</c:v>
                </c:pt>
                <c:pt idx="77">
                  <c:v>40327.25</c:v>
                </c:pt>
                <c:pt idx="78">
                  <c:v>40327.319444444445</c:v>
                </c:pt>
                <c:pt idx="79">
                  <c:v>40327.5</c:v>
                </c:pt>
                <c:pt idx="80">
                  <c:v>40327.75</c:v>
                </c:pt>
                <c:pt idx="81">
                  <c:v>40328</c:v>
                </c:pt>
                <c:pt idx="82">
                  <c:v>40328.25</c:v>
                </c:pt>
                <c:pt idx="83">
                  <c:v>40328.318749999999</c:v>
                </c:pt>
                <c:pt idx="84">
                  <c:v>40328.5</c:v>
                </c:pt>
                <c:pt idx="85">
                  <c:v>40328.75</c:v>
                </c:pt>
                <c:pt idx="86">
                  <c:v>40329</c:v>
                </c:pt>
                <c:pt idx="87">
                  <c:v>40329.25</c:v>
                </c:pt>
                <c:pt idx="88">
                  <c:v>40329.326388888891</c:v>
                </c:pt>
                <c:pt idx="89">
                  <c:v>40329.5</c:v>
                </c:pt>
                <c:pt idx="90">
                  <c:v>40329.75</c:v>
                </c:pt>
                <c:pt idx="91">
                  <c:v>40330</c:v>
                </c:pt>
                <c:pt idx="92">
                  <c:v>40330.25</c:v>
                </c:pt>
                <c:pt idx="93">
                  <c:v>40330.326388888891</c:v>
                </c:pt>
                <c:pt idx="94">
                  <c:v>40330.5</c:v>
                </c:pt>
                <c:pt idx="95">
                  <c:v>40330.75</c:v>
                </c:pt>
                <c:pt idx="96">
                  <c:v>40331</c:v>
                </c:pt>
                <c:pt idx="97">
                  <c:v>40331.25</c:v>
                </c:pt>
                <c:pt idx="98">
                  <c:v>40331.34375</c:v>
                </c:pt>
                <c:pt idx="99">
                  <c:v>40331.5</c:v>
                </c:pt>
                <c:pt idx="100">
                  <c:v>40331.75</c:v>
                </c:pt>
                <c:pt idx="101">
                  <c:v>40332</c:v>
                </c:pt>
                <c:pt idx="102">
                  <c:v>40332.25</c:v>
                </c:pt>
                <c:pt idx="103">
                  <c:v>40332.347916666666</c:v>
                </c:pt>
                <c:pt idx="104">
                  <c:v>40332.5</c:v>
                </c:pt>
                <c:pt idx="105">
                  <c:v>40332.75</c:v>
                </c:pt>
                <c:pt idx="106">
                  <c:v>40333</c:v>
                </c:pt>
                <c:pt idx="107">
                  <c:v>40333.25</c:v>
                </c:pt>
                <c:pt idx="108">
                  <c:v>40333.319444444445</c:v>
                </c:pt>
                <c:pt idx="109">
                  <c:v>40333.5</c:v>
                </c:pt>
                <c:pt idx="110">
                  <c:v>40333.75</c:v>
                </c:pt>
                <c:pt idx="111">
                  <c:v>40334</c:v>
                </c:pt>
                <c:pt idx="112">
                  <c:v>40334.25</c:v>
                </c:pt>
                <c:pt idx="113">
                  <c:v>40334.326388888891</c:v>
                </c:pt>
                <c:pt idx="114">
                  <c:v>40334.5</c:v>
                </c:pt>
                <c:pt idx="115">
                  <c:v>40334.75</c:v>
                </c:pt>
                <c:pt idx="116">
                  <c:v>40335</c:v>
                </c:pt>
                <c:pt idx="117">
                  <c:v>40335.25</c:v>
                </c:pt>
                <c:pt idx="118">
                  <c:v>40335.329861111109</c:v>
                </c:pt>
                <c:pt idx="119">
                  <c:v>40335.5</c:v>
                </c:pt>
                <c:pt idx="120">
                  <c:v>40335.75</c:v>
                </c:pt>
                <c:pt idx="121">
                  <c:v>40336</c:v>
                </c:pt>
                <c:pt idx="122">
                  <c:v>40336.25</c:v>
                </c:pt>
                <c:pt idx="123">
                  <c:v>40336.329861111109</c:v>
                </c:pt>
                <c:pt idx="124">
                  <c:v>40336.5</c:v>
                </c:pt>
                <c:pt idx="125">
                  <c:v>40336.75</c:v>
                </c:pt>
                <c:pt idx="126">
                  <c:v>40337</c:v>
                </c:pt>
                <c:pt idx="127">
                  <c:v>40337.25</c:v>
                </c:pt>
                <c:pt idx="128">
                  <c:v>40337.329861111109</c:v>
                </c:pt>
                <c:pt idx="129">
                  <c:v>40337.5</c:v>
                </c:pt>
                <c:pt idx="130">
                  <c:v>40337.75</c:v>
                </c:pt>
                <c:pt idx="131">
                  <c:v>40338</c:v>
                </c:pt>
                <c:pt idx="132">
                  <c:v>40338.25</c:v>
                </c:pt>
                <c:pt idx="133">
                  <c:v>40338.347222222219</c:v>
                </c:pt>
                <c:pt idx="134">
                  <c:v>40338.5</c:v>
                </c:pt>
                <c:pt idx="135">
                  <c:v>40338.75</c:v>
                </c:pt>
                <c:pt idx="136">
                  <c:v>40339</c:v>
                </c:pt>
                <c:pt idx="137">
                  <c:v>40339.25</c:v>
                </c:pt>
                <c:pt idx="138">
                  <c:v>40339.335416666669</c:v>
                </c:pt>
                <c:pt idx="139">
                  <c:v>40339.5</c:v>
                </c:pt>
                <c:pt idx="140">
                  <c:v>40339.75</c:v>
                </c:pt>
                <c:pt idx="141">
                  <c:v>40352</c:v>
                </c:pt>
                <c:pt idx="142">
                  <c:v>40341.25</c:v>
                </c:pt>
                <c:pt idx="143">
                  <c:v>40340.329861111109</c:v>
                </c:pt>
                <c:pt idx="144">
                  <c:v>40340.5</c:v>
                </c:pt>
                <c:pt idx="145">
                  <c:v>40340.75</c:v>
                </c:pt>
                <c:pt idx="146">
                  <c:v>40353</c:v>
                </c:pt>
                <c:pt idx="147">
                  <c:v>40342.25</c:v>
                </c:pt>
                <c:pt idx="148">
                  <c:v>40341.336805555555</c:v>
                </c:pt>
                <c:pt idx="149">
                  <c:v>40341.5</c:v>
                </c:pt>
                <c:pt idx="150">
                  <c:v>40341.75</c:v>
                </c:pt>
                <c:pt idx="151">
                  <c:v>40354</c:v>
                </c:pt>
                <c:pt idx="152">
                  <c:v>40343.25</c:v>
                </c:pt>
                <c:pt idx="153">
                  <c:v>40342.322916666664</c:v>
                </c:pt>
                <c:pt idx="154">
                  <c:v>40342.5</c:v>
                </c:pt>
                <c:pt idx="155">
                  <c:v>40342.75</c:v>
                </c:pt>
                <c:pt idx="156">
                  <c:v>40355</c:v>
                </c:pt>
                <c:pt idx="157">
                  <c:v>40344.25</c:v>
                </c:pt>
                <c:pt idx="158">
                  <c:v>40343.32916666667</c:v>
                </c:pt>
                <c:pt idx="159">
                  <c:v>40343.583333333336</c:v>
                </c:pt>
                <c:pt idx="160">
                  <c:v>40343.75</c:v>
                </c:pt>
                <c:pt idx="161">
                  <c:v>40356</c:v>
                </c:pt>
                <c:pt idx="162">
                  <c:v>40345.25</c:v>
                </c:pt>
                <c:pt idx="163">
                  <c:v>40344.326388888891</c:v>
                </c:pt>
                <c:pt idx="164">
                  <c:v>40344.5</c:v>
                </c:pt>
                <c:pt idx="165">
                  <c:v>40344.75</c:v>
                </c:pt>
                <c:pt idx="166">
                  <c:v>40357</c:v>
                </c:pt>
                <c:pt idx="167">
                  <c:v>40346.25</c:v>
                </c:pt>
                <c:pt idx="168">
                  <c:v>40345.34375</c:v>
                </c:pt>
                <c:pt idx="169">
                  <c:v>40345.5</c:v>
                </c:pt>
                <c:pt idx="170">
                  <c:v>40345.75</c:v>
                </c:pt>
                <c:pt idx="171">
                  <c:v>40346</c:v>
                </c:pt>
                <c:pt idx="172">
                  <c:v>40346.25</c:v>
                </c:pt>
                <c:pt idx="173">
                  <c:v>40346.347222222219</c:v>
                </c:pt>
                <c:pt idx="174">
                  <c:v>40346.5</c:v>
                </c:pt>
                <c:pt idx="175">
                  <c:v>40346.75</c:v>
                </c:pt>
                <c:pt idx="176">
                  <c:v>40347</c:v>
                </c:pt>
                <c:pt idx="177">
                  <c:v>40347.25</c:v>
                </c:pt>
                <c:pt idx="178">
                  <c:v>40347.329861111109</c:v>
                </c:pt>
                <c:pt idx="179">
                  <c:v>40347.5</c:v>
                </c:pt>
                <c:pt idx="180">
                  <c:v>40347.75</c:v>
                </c:pt>
                <c:pt idx="181">
                  <c:v>40348</c:v>
                </c:pt>
                <c:pt idx="182">
                  <c:v>40348.25</c:v>
                </c:pt>
                <c:pt idx="183">
                  <c:v>40348.385416666664</c:v>
                </c:pt>
                <c:pt idx="184">
                  <c:v>40348.5</c:v>
                </c:pt>
                <c:pt idx="185">
                  <c:v>40348.75</c:v>
                </c:pt>
                <c:pt idx="186">
                  <c:v>40349</c:v>
                </c:pt>
                <c:pt idx="187">
                  <c:v>40349.25</c:v>
                </c:pt>
                <c:pt idx="188">
                  <c:v>40349.333333333336</c:v>
                </c:pt>
                <c:pt idx="189">
                  <c:v>40349.5</c:v>
                </c:pt>
                <c:pt idx="190">
                  <c:v>40349.75</c:v>
                </c:pt>
                <c:pt idx="191">
                  <c:v>40350</c:v>
                </c:pt>
                <c:pt idx="192">
                  <c:v>40350.25</c:v>
                </c:pt>
                <c:pt idx="193">
                  <c:v>40350.326388888891</c:v>
                </c:pt>
                <c:pt idx="194">
                  <c:v>40350.5</c:v>
                </c:pt>
                <c:pt idx="195">
                  <c:v>40350.75</c:v>
                </c:pt>
                <c:pt idx="196">
                  <c:v>40351</c:v>
                </c:pt>
                <c:pt idx="197">
                  <c:v>40351.25</c:v>
                </c:pt>
                <c:pt idx="198">
                  <c:v>40351.375</c:v>
                </c:pt>
                <c:pt idx="199">
                  <c:v>40351.5</c:v>
                </c:pt>
                <c:pt idx="200">
                  <c:v>40351.75</c:v>
                </c:pt>
                <c:pt idx="201">
                  <c:v>40352</c:v>
                </c:pt>
                <c:pt idx="202">
                  <c:v>40352.25</c:v>
                </c:pt>
                <c:pt idx="203">
                  <c:v>40352.4375</c:v>
                </c:pt>
                <c:pt idx="204">
                  <c:v>40352.5</c:v>
                </c:pt>
                <c:pt idx="205">
                  <c:v>40352.75</c:v>
                </c:pt>
                <c:pt idx="206">
                  <c:v>40353</c:v>
                </c:pt>
                <c:pt idx="207">
                  <c:v>40353.25</c:v>
                </c:pt>
                <c:pt idx="208">
                  <c:v>40353.489583333336</c:v>
                </c:pt>
                <c:pt idx="209">
                  <c:v>40353.5</c:v>
                </c:pt>
                <c:pt idx="210">
                  <c:v>40353.75</c:v>
                </c:pt>
                <c:pt idx="211">
                  <c:v>40354</c:v>
                </c:pt>
                <c:pt idx="212">
                  <c:v>40354.25</c:v>
                </c:pt>
                <c:pt idx="213">
                  <c:v>40354.4375</c:v>
                </c:pt>
                <c:pt idx="214">
                  <c:v>40354.5</c:v>
                </c:pt>
                <c:pt idx="215">
                  <c:v>40354.75</c:v>
                </c:pt>
                <c:pt idx="216">
                  <c:v>40354</c:v>
                </c:pt>
                <c:pt idx="217">
                  <c:v>40355.25</c:v>
                </c:pt>
                <c:pt idx="218">
                  <c:v>40355.416666666664</c:v>
                </c:pt>
                <c:pt idx="219">
                  <c:v>40355.5</c:v>
                </c:pt>
                <c:pt idx="220">
                  <c:v>40355.75</c:v>
                </c:pt>
                <c:pt idx="221">
                  <c:v>40356</c:v>
                </c:pt>
                <c:pt idx="222">
                  <c:v>40356.25</c:v>
                </c:pt>
                <c:pt idx="223">
                  <c:v>40356.368055555555</c:v>
                </c:pt>
                <c:pt idx="224">
                  <c:v>40356.5</c:v>
                </c:pt>
                <c:pt idx="225">
                  <c:v>40356.75</c:v>
                </c:pt>
                <c:pt idx="226">
                  <c:v>40357</c:v>
                </c:pt>
                <c:pt idx="227">
                  <c:v>40357.25</c:v>
                </c:pt>
                <c:pt idx="228">
                  <c:v>40357.395833333336</c:v>
                </c:pt>
                <c:pt idx="229">
                  <c:v>40357.5</c:v>
                </c:pt>
                <c:pt idx="230">
                  <c:v>40357.75</c:v>
                </c:pt>
                <c:pt idx="231">
                  <c:v>40358</c:v>
                </c:pt>
                <c:pt idx="232">
                  <c:v>40358.25</c:v>
                </c:pt>
                <c:pt idx="233">
                  <c:v>40358.336805555555</c:v>
                </c:pt>
                <c:pt idx="234">
                  <c:v>40358.5</c:v>
                </c:pt>
                <c:pt idx="235">
                  <c:v>40358.75</c:v>
                </c:pt>
                <c:pt idx="236">
                  <c:v>40359</c:v>
                </c:pt>
                <c:pt idx="237">
                  <c:v>40359.25</c:v>
                </c:pt>
                <c:pt idx="238">
                  <c:v>40359.336805555555</c:v>
                </c:pt>
                <c:pt idx="239">
                  <c:v>40359.5</c:v>
                </c:pt>
                <c:pt idx="240">
                  <c:v>40359.75</c:v>
                </c:pt>
                <c:pt idx="241">
                  <c:v>40360</c:v>
                </c:pt>
                <c:pt idx="242">
                  <c:v>40360.25</c:v>
                </c:pt>
                <c:pt idx="243">
                  <c:v>40360.427083333336</c:v>
                </c:pt>
                <c:pt idx="244">
                  <c:v>40360.5</c:v>
                </c:pt>
                <c:pt idx="245">
                  <c:v>40360.75</c:v>
                </c:pt>
                <c:pt idx="246">
                  <c:v>40361</c:v>
                </c:pt>
                <c:pt idx="247">
                  <c:v>40361.25</c:v>
                </c:pt>
                <c:pt idx="248">
                  <c:v>40361.458333333336</c:v>
                </c:pt>
                <c:pt idx="249">
                  <c:v>40361.5</c:v>
                </c:pt>
                <c:pt idx="250">
                  <c:v>40361.75</c:v>
                </c:pt>
                <c:pt idx="251">
                  <c:v>40362</c:v>
                </c:pt>
                <c:pt idx="252">
                  <c:v>40362.25</c:v>
                </c:pt>
                <c:pt idx="253">
                  <c:v>40362.375</c:v>
                </c:pt>
                <c:pt idx="254">
                  <c:v>40362.5</c:v>
                </c:pt>
                <c:pt idx="255">
                  <c:v>40362.75</c:v>
                </c:pt>
                <c:pt idx="256">
                  <c:v>40363</c:v>
                </c:pt>
                <c:pt idx="257">
                  <c:v>40363.25</c:v>
                </c:pt>
                <c:pt idx="258">
                  <c:v>40363.40625</c:v>
                </c:pt>
                <c:pt idx="259">
                  <c:v>40363.5</c:v>
                </c:pt>
                <c:pt idx="260">
                  <c:v>40363.75</c:v>
                </c:pt>
                <c:pt idx="261">
                  <c:v>40364</c:v>
                </c:pt>
                <c:pt idx="262">
                  <c:v>40364.25</c:v>
                </c:pt>
                <c:pt idx="263">
                  <c:v>40364.409722222219</c:v>
                </c:pt>
                <c:pt idx="264">
                  <c:v>40364.5</c:v>
                </c:pt>
                <c:pt idx="265">
                  <c:v>40364.75</c:v>
                </c:pt>
                <c:pt idx="266">
                  <c:v>40365</c:v>
                </c:pt>
                <c:pt idx="267">
                  <c:v>40365.25</c:v>
                </c:pt>
                <c:pt idx="268">
                  <c:v>40365.354166666664</c:v>
                </c:pt>
                <c:pt idx="269">
                  <c:v>40365.5</c:v>
                </c:pt>
                <c:pt idx="270">
                  <c:v>40365.75</c:v>
                </c:pt>
                <c:pt idx="271">
                  <c:v>40366</c:v>
                </c:pt>
                <c:pt idx="272">
                  <c:v>40366.25</c:v>
                </c:pt>
                <c:pt idx="273">
                  <c:v>40366.364583333336</c:v>
                </c:pt>
                <c:pt idx="274">
                  <c:v>40366.5</c:v>
                </c:pt>
                <c:pt idx="275">
                  <c:v>40366.75</c:v>
                </c:pt>
                <c:pt idx="276">
                  <c:v>40367</c:v>
                </c:pt>
                <c:pt idx="277">
                  <c:v>40367.25</c:v>
                </c:pt>
                <c:pt idx="278">
                  <c:v>40367.375</c:v>
                </c:pt>
                <c:pt idx="279">
                  <c:v>40367.5</c:v>
                </c:pt>
                <c:pt idx="280">
                  <c:v>40367.75</c:v>
                </c:pt>
                <c:pt idx="281">
                  <c:v>40368</c:v>
                </c:pt>
                <c:pt idx="282">
                  <c:v>40368.25</c:v>
                </c:pt>
                <c:pt idx="283">
                  <c:v>40368.338888888888</c:v>
                </c:pt>
                <c:pt idx="284">
                  <c:v>40368.5</c:v>
                </c:pt>
                <c:pt idx="285">
                  <c:v>40368.75</c:v>
                </c:pt>
                <c:pt idx="286">
                  <c:v>40369</c:v>
                </c:pt>
                <c:pt idx="287">
                  <c:v>40369.25</c:v>
                </c:pt>
                <c:pt idx="288">
                  <c:v>40369.323611111111</c:v>
                </c:pt>
                <c:pt idx="289">
                  <c:v>40369.5</c:v>
                </c:pt>
                <c:pt idx="290">
                  <c:v>40369.75</c:v>
                </c:pt>
                <c:pt idx="291">
                  <c:v>40370</c:v>
                </c:pt>
                <c:pt idx="292">
                  <c:v>40370.25</c:v>
                </c:pt>
                <c:pt idx="293">
                  <c:v>40370.342361111114</c:v>
                </c:pt>
                <c:pt idx="294">
                  <c:v>40370.5</c:v>
                </c:pt>
                <c:pt idx="295">
                  <c:v>40370.75</c:v>
                </c:pt>
                <c:pt idx="296">
                  <c:v>40371</c:v>
                </c:pt>
                <c:pt idx="297">
                  <c:v>40371.25</c:v>
                </c:pt>
                <c:pt idx="298">
                  <c:v>40371.351388888892</c:v>
                </c:pt>
                <c:pt idx="299">
                  <c:v>40371.5</c:v>
                </c:pt>
                <c:pt idx="300">
                  <c:v>40371.75</c:v>
                </c:pt>
                <c:pt idx="301">
                  <c:v>40372</c:v>
                </c:pt>
                <c:pt idx="302">
                  <c:v>40372.25</c:v>
                </c:pt>
                <c:pt idx="303">
                  <c:v>40372.479166666664</c:v>
                </c:pt>
                <c:pt idx="304">
                  <c:v>40372.5</c:v>
                </c:pt>
                <c:pt idx="305">
                  <c:v>40372.75</c:v>
                </c:pt>
                <c:pt idx="306">
                  <c:v>40373</c:v>
                </c:pt>
                <c:pt idx="307">
                  <c:v>40373.25</c:v>
                </c:pt>
                <c:pt idx="308">
                  <c:v>40373.350694444445</c:v>
                </c:pt>
                <c:pt idx="309">
                  <c:v>40373.5</c:v>
                </c:pt>
                <c:pt idx="310">
                  <c:v>40373.75</c:v>
                </c:pt>
                <c:pt idx="311">
                  <c:v>40374</c:v>
                </c:pt>
                <c:pt idx="312">
                  <c:v>40374.25</c:v>
                </c:pt>
                <c:pt idx="313">
                  <c:v>40374.354166666664</c:v>
                </c:pt>
                <c:pt idx="314">
                  <c:v>40374.5</c:v>
                </c:pt>
                <c:pt idx="315">
                  <c:v>40374.75</c:v>
                </c:pt>
                <c:pt idx="316">
                  <c:v>40375</c:v>
                </c:pt>
                <c:pt idx="317">
                  <c:v>40375.25</c:v>
                </c:pt>
                <c:pt idx="318">
                  <c:v>40375.364583333336</c:v>
                </c:pt>
                <c:pt idx="319">
                  <c:v>40375.5</c:v>
                </c:pt>
                <c:pt idx="320">
                  <c:v>40375.75</c:v>
                </c:pt>
                <c:pt idx="321">
                  <c:v>40376</c:v>
                </c:pt>
                <c:pt idx="322">
                  <c:v>40376.25</c:v>
                </c:pt>
                <c:pt idx="323">
                  <c:v>40376.319444444445</c:v>
                </c:pt>
                <c:pt idx="324">
                  <c:v>40376.5</c:v>
                </c:pt>
                <c:pt idx="325">
                  <c:v>40376.75</c:v>
                </c:pt>
                <c:pt idx="326">
                  <c:v>40377</c:v>
                </c:pt>
                <c:pt idx="327">
                  <c:v>40377.25</c:v>
                </c:pt>
                <c:pt idx="328">
                  <c:v>40377.34375</c:v>
                </c:pt>
                <c:pt idx="329">
                  <c:v>40377.5</c:v>
                </c:pt>
                <c:pt idx="330">
                  <c:v>40377.75</c:v>
                </c:pt>
                <c:pt idx="331">
                  <c:v>40378</c:v>
                </c:pt>
                <c:pt idx="332">
                  <c:v>40378.25</c:v>
                </c:pt>
                <c:pt idx="333">
                  <c:v>40378.378472222219</c:v>
                </c:pt>
                <c:pt idx="334">
                  <c:v>40378.5</c:v>
                </c:pt>
                <c:pt idx="335">
                  <c:v>40378.75</c:v>
                </c:pt>
                <c:pt idx="336">
                  <c:v>40379</c:v>
                </c:pt>
                <c:pt idx="337">
                  <c:v>40379.25</c:v>
                </c:pt>
                <c:pt idx="338">
                  <c:v>40379.416666666664</c:v>
                </c:pt>
                <c:pt idx="339">
                  <c:v>40379.5</c:v>
                </c:pt>
                <c:pt idx="340">
                  <c:v>40379.75</c:v>
                </c:pt>
                <c:pt idx="341">
                  <c:v>40380</c:v>
                </c:pt>
                <c:pt idx="342">
                  <c:v>40380.25</c:v>
                </c:pt>
                <c:pt idx="343">
                  <c:v>40380.385416666664</c:v>
                </c:pt>
                <c:pt idx="344">
                  <c:v>40380.5</c:v>
                </c:pt>
                <c:pt idx="345">
                  <c:v>40380.75</c:v>
                </c:pt>
                <c:pt idx="346">
                  <c:v>40381</c:v>
                </c:pt>
                <c:pt idx="347">
                  <c:v>40381.25</c:v>
                </c:pt>
                <c:pt idx="348">
                  <c:v>40381.424305555556</c:v>
                </c:pt>
                <c:pt idx="349">
                  <c:v>40381.5</c:v>
                </c:pt>
                <c:pt idx="350">
                  <c:v>40381.75</c:v>
                </c:pt>
                <c:pt idx="351">
                  <c:v>40382</c:v>
                </c:pt>
                <c:pt idx="352">
                  <c:v>40382.25</c:v>
                </c:pt>
                <c:pt idx="353">
                  <c:v>40382.333333333336</c:v>
                </c:pt>
                <c:pt idx="354">
                  <c:v>40382.5</c:v>
                </c:pt>
                <c:pt idx="355">
                  <c:v>40382.75</c:v>
                </c:pt>
                <c:pt idx="356">
                  <c:v>40383</c:v>
                </c:pt>
                <c:pt idx="357">
                  <c:v>40383.25</c:v>
                </c:pt>
                <c:pt idx="358">
                  <c:v>40383.34375</c:v>
                </c:pt>
                <c:pt idx="359">
                  <c:v>40383.5</c:v>
                </c:pt>
                <c:pt idx="360">
                  <c:v>40383.75</c:v>
                </c:pt>
                <c:pt idx="361">
                  <c:v>40384</c:v>
                </c:pt>
                <c:pt idx="362">
                  <c:v>40384.25</c:v>
                </c:pt>
                <c:pt idx="363">
                  <c:v>40384</c:v>
                </c:pt>
                <c:pt idx="364">
                  <c:v>40384.520833333336</c:v>
                </c:pt>
                <c:pt idx="365">
                  <c:v>40384.5</c:v>
                </c:pt>
                <c:pt idx="366">
                  <c:v>40384.75</c:v>
                </c:pt>
                <c:pt idx="367">
                  <c:v>40385</c:v>
                </c:pt>
                <c:pt idx="368">
                  <c:v>40385.25</c:v>
                </c:pt>
                <c:pt idx="369">
                  <c:v>40385.354166666664</c:v>
                </c:pt>
                <c:pt idx="370">
                  <c:v>40385.5</c:v>
                </c:pt>
                <c:pt idx="371">
                  <c:v>40385.75</c:v>
                </c:pt>
                <c:pt idx="372">
                  <c:v>40386</c:v>
                </c:pt>
                <c:pt idx="373">
                  <c:v>40386.25</c:v>
                </c:pt>
                <c:pt idx="374">
                  <c:v>40386</c:v>
                </c:pt>
                <c:pt idx="375">
                  <c:v>40386.5</c:v>
                </c:pt>
                <c:pt idx="376">
                  <c:v>40386.75</c:v>
                </c:pt>
                <c:pt idx="377">
                  <c:v>40387</c:v>
                </c:pt>
                <c:pt idx="378">
                  <c:v>40387.25</c:v>
                </c:pt>
                <c:pt idx="379">
                  <c:v>40387.34375</c:v>
                </c:pt>
                <c:pt idx="380">
                  <c:v>40387.5</c:v>
                </c:pt>
                <c:pt idx="381">
                  <c:v>40387.75</c:v>
                </c:pt>
                <c:pt idx="382">
                  <c:v>40388</c:v>
                </c:pt>
                <c:pt idx="383">
                  <c:v>40388.25</c:v>
                </c:pt>
                <c:pt idx="384">
                  <c:v>40388.354166666664</c:v>
                </c:pt>
                <c:pt idx="385">
                  <c:v>40388.5</c:v>
                </c:pt>
                <c:pt idx="386">
                  <c:v>40388.75</c:v>
                </c:pt>
                <c:pt idx="387">
                  <c:v>40389</c:v>
                </c:pt>
                <c:pt idx="388">
                  <c:v>40389.25</c:v>
                </c:pt>
                <c:pt idx="389">
                  <c:v>40389.347222222219</c:v>
                </c:pt>
                <c:pt idx="390">
                  <c:v>40389.5</c:v>
                </c:pt>
                <c:pt idx="391">
                  <c:v>40389.75</c:v>
                </c:pt>
                <c:pt idx="392">
                  <c:v>40390</c:v>
                </c:pt>
                <c:pt idx="393">
                  <c:v>40390.25</c:v>
                </c:pt>
                <c:pt idx="394">
                  <c:v>40390.326388888891</c:v>
                </c:pt>
                <c:pt idx="395">
                  <c:v>40390.5</c:v>
                </c:pt>
                <c:pt idx="396">
                  <c:v>40390.75</c:v>
                </c:pt>
                <c:pt idx="397">
                  <c:v>40391</c:v>
                </c:pt>
                <c:pt idx="398">
                  <c:v>40391.25</c:v>
                </c:pt>
                <c:pt idx="399">
                  <c:v>40391.340277777781</c:v>
                </c:pt>
                <c:pt idx="400">
                  <c:v>40391.5</c:v>
                </c:pt>
                <c:pt idx="401">
                  <c:v>40391.75</c:v>
                </c:pt>
                <c:pt idx="402">
                  <c:v>40392</c:v>
                </c:pt>
                <c:pt idx="403">
                  <c:v>40392.25</c:v>
                </c:pt>
                <c:pt idx="404">
                  <c:v>40392.333333333336</c:v>
                </c:pt>
                <c:pt idx="405">
                  <c:v>40392.5</c:v>
                </c:pt>
                <c:pt idx="406">
                  <c:v>40392.75</c:v>
                </c:pt>
                <c:pt idx="407">
                  <c:v>40393</c:v>
                </c:pt>
                <c:pt idx="408">
                  <c:v>40393.25</c:v>
                </c:pt>
                <c:pt idx="409">
                  <c:v>40393.364583333336</c:v>
                </c:pt>
                <c:pt idx="410">
                  <c:v>40393.5</c:v>
                </c:pt>
                <c:pt idx="411">
                  <c:v>40393.75</c:v>
                </c:pt>
                <c:pt idx="412">
                  <c:v>40394</c:v>
                </c:pt>
                <c:pt idx="413">
                  <c:v>40394.25</c:v>
                </c:pt>
                <c:pt idx="414">
                  <c:v>40394.336805555555</c:v>
                </c:pt>
                <c:pt idx="415">
                  <c:v>40394.5</c:v>
                </c:pt>
                <c:pt idx="416">
                  <c:v>40394.75</c:v>
                </c:pt>
                <c:pt idx="417">
                  <c:v>40395</c:v>
                </c:pt>
                <c:pt idx="418">
                  <c:v>40395.25</c:v>
                </c:pt>
                <c:pt idx="419">
                  <c:v>40395.340277777781</c:v>
                </c:pt>
                <c:pt idx="420">
                  <c:v>40395.5</c:v>
                </c:pt>
                <c:pt idx="421">
                  <c:v>40395.75</c:v>
                </c:pt>
                <c:pt idx="422">
                  <c:v>40396</c:v>
                </c:pt>
                <c:pt idx="423">
                  <c:v>40396.25</c:v>
                </c:pt>
                <c:pt idx="424">
                  <c:v>40396.340277777781</c:v>
                </c:pt>
                <c:pt idx="425">
                  <c:v>40396.5</c:v>
                </c:pt>
                <c:pt idx="426">
                  <c:v>40396.75</c:v>
                </c:pt>
                <c:pt idx="427">
                  <c:v>40397</c:v>
                </c:pt>
                <c:pt idx="428">
                  <c:v>40397.25</c:v>
                </c:pt>
                <c:pt idx="429">
                  <c:v>40397.333333333336</c:v>
                </c:pt>
                <c:pt idx="430">
                  <c:v>40397.5</c:v>
                </c:pt>
                <c:pt idx="431">
                  <c:v>40397.75</c:v>
                </c:pt>
                <c:pt idx="432">
                  <c:v>40398</c:v>
                </c:pt>
                <c:pt idx="433">
                  <c:v>40398.25</c:v>
                </c:pt>
                <c:pt idx="434">
                  <c:v>40398.354166666664</c:v>
                </c:pt>
                <c:pt idx="435">
                  <c:v>40398.5</c:v>
                </c:pt>
                <c:pt idx="436">
                  <c:v>40398.75</c:v>
                </c:pt>
                <c:pt idx="437">
                  <c:v>40399</c:v>
                </c:pt>
                <c:pt idx="438">
                  <c:v>40399.25</c:v>
                </c:pt>
                <c:pt idx="439">
                  <c:v>40399.375</c:v>
                </c:pt>
                <c:pt idx="440">
                  <c:v>40399.375</c:v>
                </c:pt>
                <c:pt idx="441">
                  <c:v>40399.5</c:v>
                </c:pt>
                <c:pt idx="442">
                  <c:v>40399.75</c:v>
                </c:pt>
                <c:pt idx="443">
                  <c:v>40400</c:v>
                </c:pt>
                <c:pt idx="444">
                  <c:v>40400.25</c:v>
                </c:pt>
                <c:pt idx="445">
                  <c:v>40400.364583333336</c:v>
                </c:pt>
                <c:pt idx="446">
                  <c:v>40400.5</c:v>
                </c:pt>
                <c:pt idx="447">
                  <c:v>40400.75</c:v>
                </c:pt>
                <c:pt idx="448">
                  <c:v>40401</c:v>
                </c:pt>
                <c:pt idx="449">
                  <c:v>40401.25</c:v>
                </c:pt>
                <c:pt idx="450">
                  <c:v>40401.322916666664</c:v>
                </c:pt>
                <c:pt idx="451">
                  <c:v>40401.5</c:v>
                </c:pt>
                <c:pt idx="452">
                  <c:v>40401.75</c:v>
                </c:pt>
                <c:pt idx="453">
                  <c:v>40402</c:v>
                </c:pt>
                <c:pt idx="454">
                  <c:v>40402.25</c:v>
                </c:pt>
                <c:pt idx="455">
                  <c:v>40402.375</c:v>
                </c:pt>
                <c:pt idx="456">
                  <c:v>40402.5</c:v>
                </c:pt>
                <c:pt idx="457">
                  <c:v>40402.75</c:v>
                </c:pt>
                <c:pt idx="458">
                  <c:v>40403</c:v>
                </c:pt>
                <c:pt idx="459">
                  <c:v>40403.25</c:v>
                </c:pt>
                <c:pt idx="460">
                  <c:v>40403.381944444445</c:v>
                </c:pt>
                <c:pt idx="461">
                  <c:v>40403.5</c:v>
                </c:pt>
                <c:pt idx="462">
                  <c:v>40403.75</c:v>
                </c:pt>
                <c:pt idx="463">
                  <c:v>40404</c:v>
                </c:pt>
                <c:pt idx="464">
                  <c:v>40404.25</c:v>
                </c:pt>
                <c:pt idx="465">
                  <c:v>40404.395833333336</c:v>
                </c:pt>
                <c:pt idx="466">
                  <c:v>40404.5</c:v>
                </c:pt>
                <c:pt idx="467">
                  <c:v>40404.75</c:v>
                </c:pt>
                <c:pt idx="468">
                  <c:v>40405</c:v>
                </c:pt>
                <c:pt idx="469">
                  <c:v>40405.25</c:v>
                </c:pt>
                <c:pt idx="470">
                  <c:v>40405.34375</c:v>
                </c:pt>
                <c:pt idx="471">
                  <c:v>40405.5</c:v>
                </c:pt>
                <c:pt idx="472">
                  <c:v>40405.75</c:v>
                </c:pt>
                <c:pt idx="473">
                  <c:v>40406</c:v>
                </c:pt>
                <c:pt idx="474">
                  <c:v>40406.25</c:v>
                </c:pt>
                <c:pt idx="475">
                  <c:v>40406.326388888891</c:v>
                </c:pt>
                <c:pt idx="476">
                  <c:v>0</c:v>
                </c:pt>
                <c:pt idx="477">
                  <c:v>40406.5</c:v>
                </c:pt>
                <c:pt idx="478">
                  <c:v>40407.75</c:v>
                </c:pt>
                <c:pt idx="479">
                  <c:v>40407</c:v>
                </c:pt>
                <c:pt idx="480">
                  <c:v>40407.25</c:v>
                </c:pt>
                <c:pt idx="481">
                  <c:v>40407.5</c:v>
                </c:pt>
                <c:pt idx="482">
                  <c:v>0</c:v>
                </c:pt>
                <c:pt idx="483">
                  <c:v>40408.75</c:v>
                </c:pt>
                <c:pt idx="484">
                  <c:v>40408</c:v>
                </c:pt>
                <c:pt idx="485">
                  <c:v>40408.25</c:v>
                </c:pt>
                <c:pt idx="486">
                  <c:v>40408.395833333336</c:v>
                </c:pt>
                <c:pt idx="487">
                  <c:v>40408.75</c:v>
                </c:pt>
                <c:pt idx="488">
                  <c:v>40409</c:v>
                </c:pt>
                <c:pt idx="489">
                  <c:v>40409.25</c:v>
                </c:pt>
                <c:pt idx="490">
                  <c:v>40409.4375</c:v>
                </c:pt>
                <c:pt idx="491">
                  <c:v>40409.5</c:v>
                </c:pt>
                <c:pt idx="492">
                  <c:v>40409.75</c:v>
                </c:pt>
                <c:pt idx="493">
                  <c:v>40410</c:v>
                </c:pt>
                <c:pt idx="494">
                  <c:v>40410.25</c:v>
                </c:pt>
                <c:pt idx="495">
                  <c:v>40410</c:v>
                </c:pt>
                <c:pt idx="496">
                  <c:v>40410.5</c:v>
                </c:pt>
                <c:pt idx="497">
                  <c:v>40410.75</c:v>
                </c:pt>
                <c:pt idx="498">
                  <c:v>40411</c:v>
                </c:pt>
                <c:pt idx="499">
                  <c:v>40411.25</c:v>
                </c:pt>
                <c:pt idx="500">
                  <c:v>40411.28125</c:v>
                </c:pt>
                <c:pt idx="501">
                  <c:v>40411.5</c:v>
                </c:pt>
                <c:pt idx="502">
                  <c:v>40411.75</c:v>
                </c:pt>
                <c:pt idx="503">
                  <c:v>40412</c:v>
                </c:pt>
                <c:pt idx="504">
                  <c:v>40412.25</c:v>
                </c:pt>
                <c:pt idx="505">
                  <c:v>40412.34375</c:v>
                </c:pt>
                <c:pt idx="506">
                  <c:v>40412.5</c:v>
                </c:pt>
                <c:pt idx="507">
                  <c:v>40412.75</c:v>
                </c:pt>
                <c:pt idx="508">
                  <c:v>40413</c:v>
                </c:pt>
                <c:pt idx="509">
                  <c:v>40413.25</c:v>
                </c:pt>
                <c:pt idx="510">
                  <c:v>40413.340277777781</c:v>
                </c:pt>
                <c:pt idx="511">
                  <c:v>40413.5</c:v>
                </c:pt>
                <c:pt idx="512">
                  <c:v>40413.75</c:v>
                </c:pt>
                <c:pt idx="513">
                  <c:v>40414</c:v>
                </c:pt>
                <c:pt idx="514">
                  <c:v>40414.25</c:v>
                </c:pt>
                <c:pt idx="515">
                  <c:v>40414.326388888891</c:v>
                </c:pt>
                <c:pt idx="516">
                  <c:v>40414.5</c:v>
                </c:pt>
                <c:pt idx="517">
                  <c:v>40414.75</c:v>
                </c:pt>
                <c:pt idx="518">
                  <c:v>40415</c:v>
                </c:pt>
                <c:pt idx="519">
                  <c:v>40415.25</c:v>
                </c:pt>
                <c:pt idx="520">
                  <c:v>40415.368055555555</c:v>
                </c:pt>
                <c:pt idx="521">
                  <c:v>40415.5</c:v>
                </c:pt>
                <c:pt idx="522">
                  <c:v>40415.75</c:v>
                </c:pt>
                <c:pt idx="523">
                  <c:v>40416</c:v>
                </c:pt>
                <c:pt idx="524">
                  <c:v>40416.25</c:v>
                </c:pt>
                <c:pt idx="525">
                  <c:v>40416.375</c:v>
                </c:pt>
                <c:pt idx="526">
                  <c:v>40416.5</c:v>
                </c:pt>
                <c:pt idx="527">
                  <c:v>40416.75</c:v>
                </c:pt>
                <c:pt idx="528">
                  <c:v>40417</c:v>
                </c:pt>
                <c:pt idx="529">
                  <c:v>40417.25</c:v>
                </c:pt>
                <c:pt idx="530">
                  <c:v>40417.333333333336</c:v>
                </c:pt>
                <c:pt idx="531">
                  <c:v>40417.5</c:v>
                </c:pt>
                <c:pt idx="532">
                  <c:v>40417.75</c:v>
                </c:pt>
                <c:pt idx="533">
                  <c:v>40418</c:v>
                </c:pt>
                <c:pt idx="534">
                  <c:v>40418.25</c:v>
                </c:pt>
                <c:pt idx="535">
                  <c:v>40418</c:v>
                </c:pt>
                <c:pt idx="536">
                  <c:v>40418</c:v>
                </c:pt>
                <c:pt idx="537">
                  <c:v>40418</c:v>
                </c:pt>
              </c:numCache>
            </c:numRef>
          </c:xVal>
          <c:yVal>
            <c:numRef>
              <c:f>'Faro Mill Effluent'!$M$3:$M$562</c:f>
              <c:numCache>
                <c:formatCode>0.000</c:formatCode>
                <c:ptCount val="560"/>
                <c:pt idx="0">
                  <c:v>1.2E-2</c:v>
                </c:pt>
                <c:pt idx="1">
                  <c:v>5.0000000000000001E-3</c:v>
                </c:pt>
                <c:pt idx="2">
                  <c:v>5.0000000000000001E-3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5.0000000000000001E-3</c:v>
                </c:pt>
                <c:pt idx="7">
                  <c:v>5.0000000000000001E-3</c:v>
                </c:pt>
                <c:pt idx="9">
                  <c:v>5.0000000000000001E-3</c:v>
                </c:pt>
                <c:pt idx="10">
                  <c:v>5.0000000000000001E-3</c:v>
                </c:pt>
                <c:pt idx="11">
                  <c:v>5.0000000000000001E-3</c:v>
                </c:pt>
                <c:pt idx="12">
                  <c:v>5.0000000000000001E-3</c:v>
                </c:pt>
                <c:pt idx="14">
                  <c:v>5.0000000000000001E-3</c:v>
                </c:pt>
                <c:pt idx="15">
                  <c:v>5.0000000000000001E-3</c:v>
                </c:pt>
                <c:pt idx="16">
                  <c:v>5.0000000000000001E-3</c:v>
                </c:pt>
                <c:pt idx="17">
                  <c:v>5.0000000000000001E-3</c:v>
                </c:pt>
                <c:pt idx="19">
                  <c:v>5.0000000000000001E-3</c:v>
                </c:pt>
                <c:pt idx="20">
                  <c:v>5.0000000000000001E-3</c:v>
                </c:pt>
                <c:pt idx="21">
                  <c:v>5.0000000000000001E-3</c:v>
                </c:pt>
                <c:pt idx="22">
                  <c:v>5.0000000000000001E-3</c:v>
                </c:pt>
                <c:pt idx="24">
                  <c:v>5.0000000000000001E-3</c:v>
                </c:pt>
                <c:pt idx="25">
                  <c:v>5.0000000000000001E-3</c:v>
                </c:pt>
                <c:pt idx="26">
                  <c:v>5.0000000000000001E-3</c:v>
                </c:pt>
                <c:pt idx="27">
                  <c:v>5.0000000000000001E-3</c:v>
                </c:pt>
                <c:pt idx="29">
                  <c:v>5.0000000000000001E-3</c:v>
                </c:pt>
                <c:pt idx="30">
                  <c:v>5.0000000000000001E-3</c:v>
                </c:pt>
                <c:pt idx="31">
                  <c:v>5.0000000000000001E-3</c:v>
                </c:pt>
                <c:pt idx="32">
                  <c:v>5.0000000000000001E-3</c:v>
                </c:pt>
                <c:pt idx="34">
                  <c:v>5.0000000000000001E-3</c:v>
                </c:pt>
                <c:pt idx="35">
                  <c:v>5.0000000000000001E-3</c:v>
                </c:pt>
                <c:pt idx="36">
                  <c:v>5.0000000000000001E-3</c:v>
                </c:pt>
                <c:pt idx="37">
                  <c:v>5.0000000000000001E-3</c:v>
                </c:pt>
                <c:pt idx="39">
                  <c:v>5.0000000000000001E-3</c:v>
                </c:pt>
                <c:pt idx="40">
                  <c:v>5.0000000000000001E-3</c:v>
                </c:pt>
                <c:pt idx="41">
                  <c:v>5.0000000000000001E-3</c:v>
                </c:pt>
                <c:pt idx="42">
                  <c:v>5.0000000000000001E-3</c:v>
                </c:pt>
                <c:pt idx="44">
                  <c:v>5.0000000000000001E-3</c:v>
                </c:pt>
                <c:pt idx="45">
                  <c:v>5.0000000000000001E-3</c:v>
                </c:pt>
                <c:pt idx="46">
                  <c:v>5.0000000000000001E-3</c:v>
                </c:pt>
                <c:pt idx="47">
                  <c:v>5.0000000000000001E-3</c:v>
                </c:pt>
                <c:pt idx="49">
                  <c:v>5.0000000000000001E-3</c:v>
                </c:pt>
                <c:pt idx="50">
                  <c:v>5.0000000000000001E-3</c:v>
                </c:pt>
                <c:pt idx="51">
                  <c:v>5.0000000000000001E-3</c:v>
                </c:pt>
                <c:pt idx="52">
                  <c:v>5.0000000000000001E-3</c:v>
                </c:pt>
                <c:pt idx="54">
                  <c:v>5.0000000000000001E-3</c:v>
                </c:pt>
                <c:pt idx="55">
                  <c:v>5.0000000000000001E-3</c:v>
                </c:pt>
                <c:pt idx="56">
                  <c:v>5.0000000000000001E-3</c:v>
                </c:pt>
                <c:pt idx="57">
                  <c:v>5.0000000000000001E-3</c:v>
                </c:pt>
                <c:pt idx="59">
                  <c:v>5.0000000000000001E-3</c:v>
                </c:pt>
                <c:pt idx="60">
                  <c:v>5.0000000000000001E-3</c:v>
                </c:pt>
                <c:pt idx="61">
                  <c:v>5.0000000000000001E-3</c:v>
                </c:pt>
                <c:pt idx="62">
                  <c:v>5.0000000000000001E-3</c:v>
                </c:pt>
                <c:pt idx="64">
                  <c:v>5.0000000000000001E-3</c:v>
                </c:pt>
                <c:pt idx="65">
                  <c:v>5.0000000000000001E-3</c:v>
                </c:pt>
                <c:pt idx="66">
                  <c:v>5.0000000000000001E-3</c:v>
                </c:pt>
                <c:pt idx="67">
                  <c:v>5.0000000000000001E-3</c:v>
                </c:pt>
                <c:pt idx="69">
                  <c:v>5.0000000000000001E-3</c:v>
                </c:pt>
                <c:pt idx="70">
                  <c:v>5.0000000000000001E-3</c:v>
                </c:pt>
                <c:pt idx="71">
                  <c:v>5.0000000000000001E-3</c:v>
                </c:pt>
              </c:numCache>
            </c:numRef>
          </c:yVal>
        </c:ser>
        <c:ser>
          <c:idx val="2"/>
          <c:order val="2"/>
          <c:tx>
            <c:v>Zn-T Combined</c:v>
          </c:tx>
          <c:spPr>
            <a:ln w="3175"/>
          </c:spPr>
          <c:marker>
            <c:symbol val="triangle"/>
            <c:size val="3"/>
          </c:marker>
          <c:xVal>
            <c:numRef>
              <c:f>'Faro Mill Effluent'!$Z$3:$Z$109</c:f>
              <c:numCache>
                <c:formatCode>dd\-mmm\-yy</c:formatCode>
                <c:ptCount val="107"/>
                <c:pt idx="0">
                  <c:v>40312</c:v>
                </c:pt>
                <c:pt idx="1">
                  <c:v>40313</c:v>
                </c:pt>
                <c:pt idx="2">
                  <c:v>40314</c:v>
                </c:pt>
                <c:pt idx="3">
                  <c:v>40315</c:v>
                </c:pt>
                <c:pt idx="4">
                  <c:v>40316</c:v>
                </c:pt>
                <c:pt idx="5">
                  <c:v>40317</c:v>
                </c:pt>
                <c:pt idx="6">
                  <c:v>40318</c:v>
                </c:pt>
                <c:pt idx="7">
                  <c:v>40319</c:v>
                </c:pt>
                <c:pt idx="8">
                  <c:v>40320</c:v>
                </c:pt>
                <c:pt idx="9">
                  <c:v>40321</c:v>
                </c:pt>
                <c:pt idx="10">
                  <c:v>40322</c:v>
                </c:pt>
                <c:pt idx="11">
                  <c:v>40323</c:v>
                </c:pt>
                <c:pt idx="12">
                  <c:v>40324</c:v>
                </c:pt>
                <c:pt idx="13">
                  <c:v>40325</c:v>
                </c:pt>
                <c:pt idx="14">
                  <c:v>40326</c:v>
                </c:pt>
                <c:pt idx="15">
                  <c:v>40327</c:v>
                </c:pt>
                <c:pt idx="16">
                  <c:v>40328</c:v>
                </c:pt>
                <c:pt idx="17">
                  <c:v>40329</c:v>
                </c:pt>
                <c:pt idx="18">
                  <c:v>40330</c:v>
                </c:pt>
                <c:pt idx="19">
                  <c:v>40331</c:v>
                </c:pt>
                <c:pt idx="20">
                  <c:v>40332</c:v>
                </c:pt>
                <c:pt idx="21">
                  <c:v>40333</c:v>
                </c:pt>
                <c:pt idx="22">
                  <c:v>40334</c:v>
                </c:pt>
                <c:pt idx="23">
                  <c:v>40335</c:v>
                </c:pt>
                <c:pt idx="24">
                  <c:v>40336</c:v>
                </c:pt>
                <c:pt idx="25">
                  <c:v>40337</c:v>
                </c:pt>
                <c:pt idx="26">
                  <c:v>40338</c:v>
                </c:pt>
                <c:pt idx="27">
                  <c:v>40339</c:v>
                </c:pt>
                <c:pt idx="28">
                  <c:v>40340</c:v>
                </c:pt>
                <c:pt idx="29">
                  <c:v>40341</c:v>
                </c:pt>
                <c:pt idx="30">
                  <c:v>40342</c:v>
                </c:pt>
                <c:pt idx="31">
                  <c:v>40343</c:v>
                </c:pt>
                <c:pt idx="32">
                  <c:v>40344</c:v>
                </c:pt>
                <c:pt idx="33">
                  <c:v>40345</c:v>
                </c:pt>
                <c:pt idx="34">
                  <c:v>40346</c:v>
                </c:pt>
                <c:pt idx="35">
                  <c:v>40347</c:v>
                </c:pt>
                <c:pt idx="36">
                  <c:v>40348</c:v>
                </c:pt>
                <c:pt idx="37">
                  <c:v>40349</c:v>
                </c:pt>
                <c:pt idx="38">
                  <c:v>40350</c:v>
                </c:pt>
                <c:pt idx="39">
                  <c:v>40351</c:v>
                </c:pt>
                <c:pt idx="40">
                  <c:v>40352</c:v>
                </c:pt>
                <c:pt idx="41">
                  <c:v>40353</c:v>
                </c:pt>
                <c:pt idx="42">
                  <c:v>40354</c:v>
                </c:pt>
                <c:pt idx="43">
                  <c:v>40355</c:v>
                </c:pt>
                <c:pt idx="44">
                  <c:v>40356</c:v>
                </c:pt>
                <c:pt idx="45">
                  <c:v>40357</c:v>
                </c:pt>
                <c:pt idx="46">
                  <c:v>40358</c:v>
                </c:pt>
                <c:pt idx="47">
                  <c:v>40359</c:v>
                </c:pt>
                <c:pt idx="48">
                  <c:v>40360</c:v>
                </c:pt>
                <c:pt idx="49">
                  <c:v>40361</c:v>
                </c:pt>
                <c:pt idx="50">
                  <c:v>40362</c:v>
                </c:pt>
                <c:pt idx="51">
                  <c:v>40363</c:v>
                </c:pt>
                <c:pt idx="52">
                  <c:v>40364</c:v>
                </c:pt>
                <c:pt idx="53">
                  <c:v>40365</c:v>
                </c:pt>
                <c:pt idx="54">
                  <c:v>40366</c:v>
                </c:pt>
                <c:pt idx="55">
                  <c:v>40367</c:v>
                </c:pt>
                <c:pt idx="56">
                  <c:v>40368</c:v>
                </c:pt>
                <c:pt idx="57">
                  <c:v>40369</c:v>
                </c:pt>
                <c:pt idx="58">
                  <c:v>40370</c:v>
                </c:pt>
                <c:pt idx="59">
                  <c:v>40371</c:v>
                </c:pt>
                <c:pt idx="60">
                  <c:v>40372</c:v>
                </c:pt>
                <c:pt idx="61">
                  <c:v>40373</c:v>
                </c:pt>
                <c:pt idx="62">
                  <c:v>40374</c:v>
                </c:pt>
                <c:pt idx="63">
                  <c:v>40375</c:v>
                </c:pt>
                <c:pt idx="64">
                  <c:v>40376</c:v>
                </c:pt>
                <c:pt idx="65">
                  <c:v>40377</c:v>
                </c:pt>
                <c:pt idx="66">
                  <c:v>40378</c:v>
                </c:pt>
                <c:pt idx="67">
                  <c:v>40379</c:v>
                </c:pt>
                <c:pt idx="68">
                  <c:v>40380</c:v>
                </c:pt>
                <c:pt idx="69">
                  <c:v>40381</c:v>
                </c:pt>
                <c:pt idx="70">
                  <c:v>40382</c:v>
                </c:pt>
                <c:pt idx="71">
                  <c:v>40383</c:v>
                </c:pt>
                <c:pt idx="72">
                  <c:v>40384</c:v>
                </c:pt>
                <c:pt idx="73">
                  <c:v>40385</c:v>
                </c:pt>
                <c:pt idx="74">
                  <c:v>40386</c:v>
                </c:pt>
                <c:pt idx="75">
                  <c:v>40387</c:v>
                </c:pt>
                <c:pt idx="76">
                  <c:v>40388</c:v>
                </c:pt>
                <c:pt idx="77">
                  <c:v>40389</c:v>
                </c:pt>
                <c:pt idx="78">
                  <c:v>40390</c:v>
                </c:pt>
                <c:pt idx="79">
                  <c:v>40391</c:v>
                </c:pt>
                <c:pt idx="80">
                  <c:v>40392</c:v>
                </c:pt>
                <c:pt idx="81">
                  <c:v>40393</c:v>
                </c:pt>
                <c:pt idx="82">
                  <c:v>40394</c:v>
                </c:pt>
                <c:pt idx="83">
                  <c:v>40395</c:v>
                </c:pt>
                <c:pt idx="84">
                  <c:v>40396</c:v>
                </c:pt>
                <c:pt idx="85">
                  <c:v>40397</c:v>
                </c:pt>
                <c:pt idx="86">
                  <c:v>40398</c:v>
                </c:pt>
                <c:pt idx="87">
                  <c:v>40399</c:v>
                </c:pt>
                <c:pt idx="88">
                  <c:v>40399</c:v>
                </c:pt>
                <c:pt idx="89">
                  <c:v>40400</c:v>
                </c:pt>
                <c:pt idx="90">
                  <c:v>40401</c:v>
                </c:pt>
                <c:pt idx="91">
                  <c:v>40402</c:v>
                </c:pt>
                <c:pt idx="92">
                  <c:v>40403</c:v>
                </c:pt>
                <c:pt idx="93">
                  <c:v>40404</c:v>
                </c:pt>
                <c:pt idx="94">
                  <c:v>40405</c:v>
                </c:pt>
                <c:pt idx="95">
                  <c:v>40406</c:v>
                </c:pt>
                <c:pt idx="96">
                  <c:v>40407</c:v>
                </c:pt>
                <c:pt idx="97">
                  <c:v>40408</c:v>
                </c:pt>
                <c:pt idx="98">
                  <c:v>40409</c:v>
                </c:pt>
                <c:pt idx="99">
                  <c:v>40410</c:v>
                </c:pt>
                <c:pt idx="100">
                  <c:v>40411</c:v>
                </c:pt>
                <c:pt idx="101">
                  <c:v>40412</c:v>
                </c:pt>
                <c:pt idx="102">
                  <c:v>40413</c:v>
                </c:pt>
                <c:pt idx="103">
                  <c:v>40414</c:v>
                </c:pt>
                <c:pt idx="104">
                  <c:v>40415</c:v>
                </c:pt>
                <c:pt idx="105">
                  <c:v>40416</c:v>
                </c:pt>
                <c:pt idx="106">
                  <c:v>40417</c:v>
                </c:pt>
              </c:numCache>
            </c:numRef>
          </c:xVal>
          <c:yVal>
            <c:numRef>
              <c:f>'Faro Mill Effluent'!$AD$3:$AD$109</c:f>
              <c:numCache>
                <c:formatCode>0.000</c:formatCode>
                <c:ptCount val="107"/>
                <c:pt idx="0">
                  <c:v>0.22800000000000001</c:v>
                </c:pt>
                <c:pt idx="1">
                  <c:v>5.8000000000000003E-2</c:v>
                </c:pt>
                <c:pt idx="2">
                  <c:v>0.14299999999999999</c:v>
                </c:pt>
                <c:pt idx="3">
                  <c:v>0.20150000000000001</c:v>
                </c:pt>
                <c:pt idx="4">
                  <c:v>0.36349999999999999</c:v>
                </c:pt>
                <c:pt idx="5">
                  <c:v>0.27</c:v>
                </c:pt>
                <c:pt idx="6">
                  <c:v>0.24249999999999999</c:v>
                </c:pt>
                <c:pt idx="7">
                  <c:v>0.17799999999999999</c:v>
                </c:pt>
                <c:pt idx="8">
                  <c:v>0.14000000000000001</c:v>
                </c:pt>
                <c:pt idx="9">
                  <c:v>0.157</c:v>
                </c:pt>
                <c:pt idx="10">
                  <c:v>0.20600000000000002</c:v>
                </c:pt>
                <c:pt idx="11">
                  <c:v>0.247</c:v>
                </c:pt>
                <c:pt idx="12">
                  <c:v>0.19350000000000001</c:v>
                </c:pt>
                <c:pt idx="13">
                  <c:v>0.29299999999999998</c:v>
                </c:pt>
                <c:pt idx="14">
                  <c:v>0.24199999999999999</c:v>
                </c:pt>
                <c:pt idx="15">
                  <c:v>0.216</c:v>
                </c:pt>
                <c:pt idx="16">
                  <c:v>0.2205</c:v>
                </c:pt>
                <c:pt idx="17">
                  <c:v>0.188</c:v>
                </c:pt>
                <c:pt idx="18">
                  <c:v>0.14749999999999999</c:v>
                </c:pt>
                <c:pt idx="19">
                  <c:v>0.112</c:v>
                </c:pt>
                <c:pt idx="20">
                  <c:v>0.16900000000000001</c:v>
                </c:pt>
                <c:pt idx="21">
                  <c:v>0.19</c:v>
                </c:pt>
                <c:pt idx="22">
                  <c:v>0.41099999999999998</c:v>
                </c:pt>
                <c:pt idx="23">
                  <c:v>0.3095</c:v>
                </c:pt>
                <c:pt idx="24">
                  <c:v>0.33850000000000002</c:v>
                </c:pt>
                <c:pt idx="25">
                  <c:v>0.214</c:v>
                </c:pt>
                <c:pt idx="26">
                  <c:v>0.26950000000000002</c:v>
                </c:pt>
                <c:pt idx="27">
                  <c:v>0.24399999999999999</c:v>
                </c:pt>
                <c:pt idx="28">
                  <c:v>0.24249999999999999</c:v>
                </c:pt>
                <c:pt idx="29">
                  <c:v>0.188</c:v>
                </c:pt>
                <c:pt idx="30">
                  <c:v>0.38700000000000001</c:v>
                </c:pt>
                <c:pt idx="31">
                  <c:v>0.30449999999999999</c:v>
                </c:pt>
                <c:pt idx="32">
                  <c:v>0.31900000000000001</c:v>
                </c:pt>
                <c:pt idx="33">
                  <c:v>0.24299999999999999</c:v>
                </c:pt>
                <c:pt idx="34">
                  <c:v>0.215</c:v>
                </c:pt>
                <c:pt idx="35">
                  <c:v>0.10150000000000001</c:v>
                </c:pt>
                <c:pt idx="36">
                  <c:v>0.371</c:v>
                </c:pt>
                <c:pt idx="37">
                  <c:v>0.27</c:v>
                </c:pt>
                <c:pt idx="38">
                  <c:v>0.1615</c:v>
                </c:pt>
                <c:pt idx="39">
                  <c:v>0.18149999999999999</c:v>
                </c:pt>
                <c:pt idx="40">
                  <c:v>0.18099999999999999</c:v>
                </c:pt>
                <c:pt idx="41">
                  <c:v>0.14000000000000001</c:v>
                </c:pt>
                <c:pt idx="42">
                  <c:v>0.13500000000000001</c:v>
                </c:pt>
                <c:pt idx="43">
                  <c:v>7.6799999999999993E-2</c:v>
                </c:pt>
                <c:pt idx="44">
                  <c:v>0.13</c:v>
                </c:pt>
                <c:pt idx="45">
                  <c:v>0.15659999999999999</c:v>
                </c:pt>
                <c:pt idx="46">
                  <c:v>0.26200000000000001</c:v>
                </c:pt>
                <c:pt idx="47">
                  <c:v>0.1925</c:v>
                </c:pt>
                <c:pt idx="48">
                  <c:v>0.21</c:v>
                </c:pt>
                <c:pt idx="49">
                  <c:v>0.26200000000000001</c:v>
                </c:pt>
                <c:pt idx="50">
                  <c:v>0.3075</c:v>
                </c:pt>
                <c:pt idx="51">
                  <c:v>0.183</c:v>
                </c:pt>
                <c:pt idx="52">
                  <c:v>0.24399999999999999</c:v>
                </c:pt>
                <c:pt idx="53">
                  <c:v>0.33850000000000002</c:v>
                </c:pt>
                <c:pt idx="54">
                  <c:v>0.46</c:v>
                </c:pt>
                <c:pt idx="55">
                  <c:v>0.28499999999999998</c:v>
                </c:pt>
                <c:pt idx="56">
                  <c:v>0.11600000000000001</c:v>
                </c:pt>
                <c:pt idx="57">
                  <c:v>0.125</c:v>
                </c:pt>
                <c:pt idx="58">
                  <c:v>0.183</c:v>
                </c:pt>
                <c:pt idx="59">
                  <c:v>0.13200000000000001</c:v>
                </c:pt>
                <c:pt idx="60">
                  <c:v>0.16650000000000001</c:v>
                </c:pt>
                <c:pt idx="61">
                  <c:v>0.11700000000000001</c:v>
                </c:pt>
                <c:pt idx="62">
                  <c:v>0.187</c:v>
                </c:pt>
                <c:pt idx="63">
                  <c:v>0.183</c:v>
                </c:pt>
                <c:pt idx="64">
                  <c:v>0.30199999999999999</c:v>
                </c:pt>
                <c:pt idx="65">
                  <c:v>0.16600000000000001</c:v>
                </c:pt>
                <c:pt idx="66">
                  <c:v>0.1545</c:v>
                </c:pt>
                <c:pt idx="67">
                  <c:v>0.154</c:v>
                </c:pt>
                <c:pt idx="68">
                  <c:v>0.14249999999999999</c:v>
                </c:pt>
                <c:pt idx="69">
                  <c:v>8.5000000000000006E-2</c:v>
                </c:pt>
                <c:pt idx="70">
                  <c:v>0.25750000000000001</c:v>
                </c:pt>
                <c:pt idx="71">
                  <c:v>0.20449999999999999</c:v>
                </c:pt>
                <c:pt idx="72">
                  <c:v>1.0940000000000001</c:v>
                </c:pt>
                <c:pt idx="73">
                  <c:v>0.26300000000000001</c:v>
                </c:pt>
                <c:pt idx="74">
                  <c:v>0.24299999999999999</c:v>
                </c:pt>
                <c:pt idx="75">
                  <c:v>0.28849999999999998</c:v>
                </c:pt>
                <c:pt idx="76">
                  <c:v>0.22900000000000001</c:v>
                </c:pt>
                <c:pt idx="77">
                  <c:v>0.29049999999999998</c:v>
                </c:pt>
                <c:pt idx="78">
                  <c:v>0.24199999999999999</c:v>
                </c:pt>
                <c:pt idx="79">
                  <c:v>0.14799999999999999</c:v>
                </c:pt>
                <c:pt idx="80">
                  <c:v>0.15949999999999998</c:v>
                </c:pt>
                <c:pt idx="81">
                  <c:v>0.29099999999999998</c:v>
                </c:pt>
                <c:pt idx="82">
                  <c:v>0.27700000000000002</c:v>
                </c:pt>
                <c:pt idx="83">
                  <c:v>0.217</c:v>
                </c:pt>
                <c:pt idx="84">
                  <c:v>0.14899999999999999</c:v>
                </c:pt>
                <c:pt idx="85">
                  <c:v>0.17985000000000001</c:v>
                </c:pt>
                <c:pt idx="86">
                  <c:v>0.36199999999999999</c:v>
                </c:pt>
                <c:pt idx="87">
                  <c:v>0.27300000000000002</c:v>
                </c:pt>
                <c:pt idx="88">
                  <c:v>0.21199999999999999</c:v>
                </c:pt>
                <c:pt idx="89">
                  <c:v>0.14599999999999999</c:v>
                </c:pt>
                <c:pt idx="90">
                  <c:v>0.20200000000000001</c:v>
                </c:pt>
                <c:pt idx="91">
                  <c:v>0.31900000000000001</c:v>
                </c:pt>
                <c:pt idx="92">
                  <c:v>0.154</c:v>
                </c:pt>
                <c:pt idx="93">
                  <c:v>0.1245</c:v>
                </c:pt>
                <c:pt idx="94">
                  <c:v>8.5000000000000006E-2</c:v>
                </c:pt>
                <c:pt idx="95">
                  <c:v>0.215</c:v>
                </c:pt>
                <c:pt idx="96">
                  <c:v>0.19400000000000001</c:v>
                </c:pt>
                <c:pt idx="97">
                  <c:v>0.17</c:v>
                </c:pt>
                <c:pt idx="98">
                  <c:v>0.107</c:v>
                </c:pt>
                <c:pt idx="99">
                  <c:v>0.109</c:v>
                </c:pt>
                <c:pt idx="100">
                  <c:v>0.11799999999999999</c:v>
                </c:pt>
                <c:pt idx="101">
                  <c:v>0.16200000000000001</c:v>
                </c:pt>
                <c:pt idx="102">
                  <c:v>0.13900000000000001</c:v>
                </c:pt>
                <c:pt idx="103">
                  <c:v>0.184</c:v>
                </c:pt>
                <c:pt idx="104">
                  <c:v>0.13400000000000001</c:v>
                </c:pt>
                <c:pt idx="105">
                  <c:v>0.36</c:v>
                </c:pt>
                <c:pt idx="106">
                  <c:v>0.22700000000000001</c:v>
                </c:pt>
              </c:numCache>
            </c:numRef>
          </c:yVal>
        </c:ser>
        <c:ser>
          <c:idx val="3"/>
          <c:order val="3"/>
          <c:tx>
            <c:v>Zn-D Combined</c:v>
          </c:tx>
          <c:spPr>
            <a:ln w="3175"/>
          </c:spPr>
          <c:marker>
            <c:symbol val="x"/>
            <c:size val="3"/>
          </c:marker>
          <c:xVal>
            <c:numRef>
              <c:f>'Faro Mill Effluent'!$Z$3:$Z$109</c:f>
              <c:numCache>
                <c:formatCode>dd\-mmm\-yy</c:formatCode>
                <c:ptCount val="107"/>
                <c:pt idx="0">
                  <c:v>40312</c:v>
                </c:pt>
                <c:pt idx="1">
                  <c:v>40313</c:v>
                </c:pt>
                <c:pt idx="2">
                  <c:v>40314</c:v>
                </c:pt>
                <c:pt idx="3">
                  <c:v>40315</c:v>
                </c:pt>
                <c:pt idx="4">
                  <c:v>40316</c:v>
                </c:pt>
                <c:pt idx="5">
                  <c:v>40317</c:v>
                </c:pt>
                <c:pt idx="6">
                  <c:v>40318</c:v>
                </c:pt>
                <c:pt idx="7">
                  <c:v>40319</c:v>
                </c:pt>
                <c:pt idx="8">
                  <c:v>40320</c:v>
                </c:pt>
                <c:pt idx="9">
                  <c:v>40321</c:v>
                </c:pt>
                <c:pt idx="10">
                  <c:v>40322</c:v>
                </c:pt>
                <c:pt idx="11">
                  <c:v>40323</c:v>
                </c:pt>
                <c:pt idx="12">
                  <c:v>40324</c:v>
                </c:pt>
                <c:pt idx="13">
                  <c:v>40325</c:v>
                </c:pt>
                <c:pt idx="14">
                  <c:v>40326</c:v>
                </c:pt>
                <c:pt idx="15">
                  <c:v>40327</c:v>
                </c:pt>
                <c:pt idx="16">
                  <c:v>40328</c:v>
                </c:pt>
                <c:pt idx="17">
                  <c:v>40329</c:v>
                </c:pt>
                <c:pt idx="18">
                  <c:v>40330</c:v>
                </c:pt>
                <c:pt idx="19">
                  <c:v>40331</c:v>
                </c:pt>
                <c:pt idx="20">
                  <c:v>40332</c:v>
                </c:pt>
                <c:pt idx="21">
                  <c:v>40333</c:v>
                </c:pt>
                <c:pt idx="22">
                  <c:v>40334</c:v>
                </c:pt>
                <c:pt idx="23">
                  <c:v>40335</c:v>
                </c:pt>
                <c:pt idx="24">
                  <c:v>40336</c:v>
                </c:pt>
                <c:pt idx="25">
                  <c:v>40337</c:v>
                </c:pt>
                <c:pt idx="26">
                  <c:v>40338</c:v>
                </c:pt>
                <c:pt idx="27">
                  <c:v>40339</c:v>
                </c:pt>
                <c:pt idx="28">
                  <c:v>40340</c:v>
                </c:pt>
                <c:pt idx="29">
                  <c:v>40341</c:v>
                </c:pt>
                <c:pt idx="30">
                  <c:v>40342</c:v>
                </c:pt>
                <c:pt idx="31">
                  <c:v>40343</c:v>
                </c:pt>
                <c:pt idx="32">
                  <c:v>40344</c:v>
                </c:pt>
                <c:pt idx="33">
                  <c:v>40345</c:v>
                </c:pt>
                <c:pt idx="34">
                  <c:v>40346</c:v>
                </c:pt>
                <c:pt idx="35">
                  <c:v>40347</c:v>
                </c:pt>
                <c:pt idx="36">
                  <c:v>40348</c:v>
                </c:pt>
                <c:pt idx="37">
                  <c:v>40349</c:v>
                </c:pt>
                <c:pt idx="38">
                  <c:v>40350</c:v>
                </c:pt>
                <c:pt idx="39">
                  <c:v>40351</c:v>
                </c:pt>
                <c:pt idx="40">
                  <c:v>40352</c:v>
                </c:pt>
                <c:pt idx="41">
                  <c:v>40353</c:v>
                </c:pt>
                <c:pt idx="42">
                  <c:v>40354</c:v>
                </c:pt>
                <c:pt idx="43">
                  <c:v>40355</c:v>
                </c:pt>
                <c:pt idx="44">
                  <c:v>40356</c:v>
                </c:pt>
                <c:pt idx="45">
                  <c:v>40357</c:v>
                </c:pt>
                <c:pt idx="46">
                  <c:v>40358</c:v>
                </c:pt>
                <c:pt idx="47">
                  <c:v>40359</c:v>
                </c:pt>
                <c:pt idx="48">
                  <c:v>40360</c:v>
                </c:pt>
                <c:pt idx="49">
                  <c:v>40361</c:v>
                </c:pt>
                <c:pt idx="50">
                  <c:v>40362</c:v>
                </c:pt>
                <c:pt idx="51">
                  <c:v>40363</c:v>
                </c:pt>
                <c:pt idx="52">
                  <c:v>40364</c:v>
                </c:pt>
                <c:pt idx="53">
                  <c:v>40365</c:v>
                </c:pt>
                <c:pt idx="54">
                  <c:v>40366</c:v>
                </c:pt>
                <c:pt idx="55">
                  <c:v>40367</c:v>
                </c:pt>
                <c:pt idx="56">
                  <c:v>40368</c:v>
                </c:pt>
                <c:pt idx="57">
                  <c:v>40369</c:v>
                </c:pt>
                <c:pt idx="58">
                  <c:v>40370</c:v>
                </c:pt>
                <c:pt idx="59">
                  <c:v>40371</c:v>
                </c:pt>
                <c:pt idx="60">
                  <c:v>40372</c:v>
                </c:pt>
                <c:pt idx="61">
                  <c:v>40373</c:v>
                </c:pt>
                <c:pt idx="62">
                  <c:v>40374</c:v>
                </c:pt>
                <c:pt idx="63">
                  <c:v>40375</c:v>
                </c:pt>
                <c:pt idx="64">
                  <c:v>40376</c:v>
                </c:pt>
                <c:pt idx="65">
                  <c:v>40377</c:v>
                </c:pt>
                <c:pt idx="66">
                  <c:v>40378</c:v>
                </c:pt>
                <c:pt idx="67">
                  <c:v>40379</c:v>
                </c:pt>
                <c:pt idx="68">
                  <c:v>40380</c:v>
                </c:pt>
                <c:pt idx="69">
                  <c:v>40381</c:v>
                </c:pt>
                <c:pt idx="70">
                  <c:v>40382</c:v>
                </c:pt>
                <c:pt idx="71">
                  <c:v>40383</c:v>
                </c:pt>
                <c:pt idx="72">
                  <c:v>40384</c:v>
                </c:pt>
                <c:pt idx="73">
                  <c:v>40385</c:v>
                </c:pt>
                <c:pt idx="74">
                  <c:v>40386</c:v>
                </c:pt>
                <c:pt idx="75">
                  <c:v>40387</c:v>
                </c:pt>
                <c:pt idx="76">
                  <c:v>40388</c:v>
                </c:pt>
                <c:pt idx="77">
                  <c:v>40389</c:v>
                </c:pt>
                <c:pt idx="78">
                  <c:v>40390</c:v>
                </c:pt>
                <c:pt idx="79">
                  <c:v>40391</c:v>
                </c:pt>
                <c:pt idx="80">
                  <c:v>40392</c:v>
                </c:pt>
                <c:pt idx="81">
                  <c:v>40393</c:v>
                </c:pt>
                <c:pt idx="82">
                  <c:v>40394</c:v>
                </c:pt>
                <c:pt idx="83">
                  <c:v>40395</c:v>
                </c:pt>
                <c:pt idx="84">
                  <c:v>40396</c:v>
                </c:pt>
                <c:pt idx="85">
                  <c:v>40397</c:v>
                </c:pt>
                <c:pt idx="86">
                  <c:v>40398</c:v>
                </c:pt>
                <c:pt idx="87">
                  <c:v>40399</c:v>
                </c:pt>
                <c:pt idx="88">
                  <c:v>40399</c:v>
                </c:pt>
                <c:pt idx="89">
                  <c:v>40400</c:v>
                </c:pt>
                <c:pt idx="90">
                  <c:v>40401</c:v>
                </c:pt>
                <c:pt idx="91">
                  <c:v>40402</c:v>
                </c:pt>
                <c:pt idx="92">
                  <c:v>40403</c:v>
                </c:pt>
                <c:pt idx="93">
                  <c:v>40404</c:v>
                </c:pt>
                <c:pt idx="94">
                  <c:v>40405</c:v>
                </c:pt>
                <c:pt idx="95">
                  <c:v>40406</c:v>
                </c:pt>
                <c:pt idx="96">
                  <c:v>40407</c:v>
                </c:pt>
                <c:pt idx="97">
                  <c:v>40408</c:v>
                </c:pt>
                <c:pt idx="98">
                  <c:v>40409</c:v>
                </c:pt>
                <c:pt idx="99">
                  <c:v>40410</c:v>
                </c:pt>
                <c:pt idx="100">
                  <c:v>40411</c:v>
                </c:pt>
                <c:pt idx="101">
                  <c:v>40412</c:v>
                </c:pt>
                <c:pt idx="102">
                  <c:v>40413</c:v>
                </c:pt>
                <c:pt idx="103">
                  <c:v>40414</c:v>
                </c:pt>
                <c:pt idx="104">
                  <c:v>40415</c:v>
                </c:pt>
                <c:pt idx="105">
                  <c:v>40416</c:v>
                </c:pt>
                <c:pt idx="106">
                  <c:v>40417</c:v>
                </c:pt>
              </c:numCache>
            </c:numRef>
          </c:xVal>
          <c:yVal>
            <c:numRef>
              <c:f>'Faro Mill Effluent'!$AH$3:$AH$109</c:f>
              <c:numCache>
                <c:formatCode>0.000</c:formatCode>
                <c:ptCount val="107"/>
                <c:pt idx="0">
                  <c:v>5.0000000000000001E-3</c:v>
                </c:pt>
                <c:pt idx="1">
                  <c:v>5.0000000000000001E-3</c:v>
                </c:pt>
                <c:pt idx="2">
                  <c:v>5.0000000000000001E-3</c:v>
                </c:pt>
                <c:pt idx="3">
                  <c:v>5.0000000000000001E-3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5.0000000000000001E-3</c:v>
                </c:pt>
                <c:pt idx="7">
                  <c:v>5.0000000000000001E-3</c:v>
                </c:pt>
                <c:pt idx="8">
                  <c:v>5.0000000000000001E-3</c:v>
                </c:pt>
                <c:pt idx="9">
                  <c:v>5.0000000000000001E-3</c:v>
                </c:pt>
                <c:pt idx="10">
                  <c:v>5.0000000000000001E-3</c:v>
                </c:pt>
                <c:pt idx="11">
                  <c:v>5.0000000000000001E-3</c:v>
                </c:pt>
                <c:pt idx="12">
                  <c:v>5.0000000000000001E-3</c:v>
                </c:pt>
                <c:pt idx="13">
                  <c:v>5.0000000000000001E-3</c:v>
                </c:pt>
                <c:pt idx="14">
                  <c:v>5.0000000000000001E-3</c:v>
                </c:pt>
                <c:pt idx="15">
                  <c:v>1.0999999999999999E-2</c:v>
                </c:pt>
                <c:pt idx="16">
                  <c:v>5.0000000000000001E-3</c:v>
                </c:pt>
                <c:pt idx="17">
                  <c:v>5.0000000000000001E-3</c:v>
                </c:pt>
                <c:pt idx="18">
                  <c:v>5.0000000000000001E-3</c:v>
                </c:pt>
                <c:pt idx="19">
                  <c:v>5.0000000000000001E-3</c:v>
                </c:pt>
                <c:pt idx="20">
                  <c:v>5.0000000000000001E-3</c:v>
                </c:pt>
                <c:pt idx="21">
                  <c:v>5.0000000000000001E-3</c:v>
                </c:pt>
                <c:pt idx="22">
                  <c:v>5.0000000000000001E-3</c:v>
                </c:pt>
                <c:pt idx="23">
                  <c:v>5.0000000000000001E-3</c:v>
                </c:pt>
                <c:pt idx="24">
                  <c:v>5.0000000000000001E-3</c:v>
                </c:pt>
                <c:pt idx="25">
                  <c:v>0.01</c:v>
                </c:pt>
                <c:pt idx="26">
                  <c:v>5.0000000000000001E-3</c:v>
                </c:pt>
                <c:pt idx="27">
                  <c:v>0.01</c:v>
                </c:pt>
                <c:pt idx="28">
                  <c:v>5.0000000000000001E-3</c:v>
                </c:pt>
                <c:pt idx="29">
                  <c:v>5.0000000000000001E-3</c:v>
                </c:pt>
                <c:pt idx="30">
                  <c:v>5.0000000000000001E-3</c:v>
                </c:pt>
                <c:pt idx="31">
                  <c:v>5.0000000000000001E-3</c:v>
                </c:pt>
                <c:pt idx="32">
                  <c:v>1.4E-2</c:v>
                </c:pt>
                <c:pt idx="33">
                  <c:v>5.0000000000000001E-3</c:v>
                </c:pt>
                <c:pt idx="34">
                  <c:v>5.0000000000000001E-3</c:v>
                </c:pt>
                <c:pt idx="35">
                  <c:v>5.0000000000000001E-3</c:v>
                </c:pt>
                <c:pt idx="36">
                  <c:v>5.0000000000000001E-3</c:v>
                </c:pt>
                <c:pt idx="37">
                  <c:v>1.6E-2</c:v>
                </c:pt>
                <c:pt idx="38">
                  <c:v>1.4999999999999999E-2</c:v>
                </c:pt>
                <c:pt idx="39">
                  <c:v>5.0000000000000001E-3</c:v>
                </c:pt>
                <c:pt idx="40">
                  <c:v>5.0000000000000001E-3</c:v>
                </c:pt>
                <c:pt idx="41">
                  <c:v>5.0000000000000001E-3</c:v>
                </c:pt>
                <c:pt idx="42">
                  <c:v>5.0000000000000001E-3</c:v>
                </c:pt>
                <c:pt idx="43">
                  <c:v>5.0000000000000001E-3</c:v>
                </c:pt>
                <c:pt idx="44">
                  <c:v>5.0000000000000001E-3</c:v>
                </c:pt>
                <c:pt idx="45">
                  <c:v>1.2E-2</c:v>
                </c:pt>
                <c:pt idx="46">
                  <c:v>1.0999999999999999E-2</c:v>
                </c:pt>
                <c:pt idx="47">
                  <c:v>5.0000000000000001E-3</c:v>
                </c:pt>
                <c:pt idx="48">
                  <c:v>5.0000000000000001E-3</c:v>
                </c:pt>
                <c:pt idx="49">
                  <c:v>5.0000000000000001E-3</c:v>
                </c:pt>
                <c:pt idx="52">
                  <c:v>5.0000000000000001E-3</c:v>
                </c:pt>
                <c:pt idx="55">
                  <c:v>5.0000000000000001E-3</c:v>
                </c:pt>
                <c:pt idx="56">
                  <c:v>5.0000000000000001E-3</c:v>
                </c:pt>
                <c:pt idx="57">
                  <c:v>5.0000000000000001E-3</c:v>
                </c:pt>
              </c:numCache>
            </c:numRef>
          </c:yVal>
        </c:ser>
        <c:axId val="189003648"/>
        <c:axId val="189005184"/>
      </c:scatterChart>
      <c:valAx>
        <c:axId val="189003648"/>
        <c:scaling>
          <c:orientation val="minMax"/>
          <c:max val="40422.1"/>
          <c:min val="40269"/>
        </c:scaling>
        <c:axPos val="b"/>
        <c:numFmt formatCode="mmm\-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9005184"/>
        <c:crosses val="autoZero"/>
        <c:crossBetween val="midCat"/>
        <c:majorUnit val="30.6"/>
      </c:valAx>
      <c:valAx>
        <c:axId val="189005184"/>
        <c:scaling>
          <c:orientation val="minMax"/>
          <c:max val="1.2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mg/L  </a:t>
                </a:r>
              </a:p>
            </c:rich>
          </c:tx>
          <c:layout>
            <c:manualLayout>
              <c:xMode val="edge"/>
              <c:yMode val="edge"/>
              <c:x val="1.5180363180675022E-2"/>
              <c:y val="0.3322586494869959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90036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30216354968830217"/>
          <c:y val="0.9349673109043185"/>
          <c:w val="0.40647603867998416"/>
          <c:h val="4.925729738328178E-2"/>
        </c:manualLayout>
      </c:layout>
      <c:overlay val="1"/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chart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chart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chart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chart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theme="5"/>
  </sheetPr>
  <sheetViews>
    <sheetView tabSelected="1" zoomScale="105" workbookViewId="0"/>
  </sheetViews>
  <pageMargins left="0.70866141732283472" right="0.70866141732283472" top="0.74803149606299213" bottom="0.74803149606299213" header="0.31496062992125984" footer="0.31496062992125984"/>
  <pageSetup orientation="landscape" verticalDpi="1200" r:id="rId1"/>
  <headerFooter>
    <oddHeader>&amp;L&amp;G&amp;C&amp;"Arial,Bold"&amp;14Figure C-37: 2010 FMC Lab Analysis - pH and Zinc 
(Total and Dissolved) at X5&amp;R&amp;G</oddHeader>
  </headerFooter>
  <drawing r:id="rId2"/>
  <legacyDrawingHF r:id="rId3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theme="5"/>
  </sheetPr>
  <sheetViews>
    <sheetView zoomScale="105" workbookViewId="0"/>
  </sheetViews>
  <pageMargins left="0.70866141732283472" right="0.70866141732283472" top="0.74803149606299213" bottom="0.74803149606299213" header="0.31496062992125984" footer="0.31496062992125984"/>
  <pageSetup orientation="landscape" verticalDpi="1200" r:id="rId1"/>
  <headerFooter>
    <oddHeader>&amp;L&amp;G&amp;C&amp;"Arial,Bold"&amp;14Figure C-38: 2010 FMC Lab Analysis - Zinc
(Total and Dissolved) at X14&amp;R&amp;G</oddHeader>
  </headerFooter>
  <drawing r:id="rId2"/>
  <legacyDrawingHF r:id="rId3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theme="5"/>
  </sheetPr>
  <sheetViews>
    <sheetView zoomScale="105" workbookViewId="0"/>
  </sheetViews>
  <pageMargins left="0.70866141732283472" right="0.70866141732283472" top="0.74803149606299213" bottom="0.74803149606299213" header="0.31496062992125984" footer="0.31496062992125984"/>
  <pageSetup orientation="landscape" verticalDpi="1200" r:id="rId1"/>
  <headerFooter>
    <oddHeader>&amp;L&amp;G&amp;C&amp;"Arial,Bold"&amp;14Figure C-39: 2010 FMC Lab Analysis - Zinc
(Total and Dissolved) in the Thickener&amp;R&amp;G</oddHeader>
  </headerFooter>
  <drawing r:id="rId2"/>
  <legacyDrawingHF r:id="rId3"/>
</chartsheet>
</file>

<file path=xl/chartsheets/sheet4.xml><?xml version="1.0" encoding="utf-8"?>
<chartsheet xmlns="http://schemas.openxmlformats.org/spreadsheetml/2006/main" xmlns:r="http://schemas.openxmlformats.org/officeDocument/2006/relationships">
  <sheetPr>
    <tabColor theme="5"/>
  </sheetPr>
  <sheetViews>
    <sheetView zoomScale="105" workbookViewId="0"/>
  </sheetViews>
  <pageMargins left="0.70866141732283472" right="0.70866141732283472" top="0.74803149606299213" bottom="0.74803149606299213" header="0.31496062992125984" footer="0.31496062992125984"/>
  <pageSetup orientation="landscape" verticalDpi="1200" r:id="rId1"/>
  <headerFooter>
    <oddHeader>&amp;L&amp;G&amp;C&amp;"Arial,Bold"&amp;14Figure C-40: 2010 FMC Lab Analysis - Zinc
(Total and Dissolved) in the Clarifier&amp;R&amp;G</oddHeader>
  </headerFooter>
  <drawing r:id="rId2"/>
  <legacyDrawingHF r:id="rId3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theme="5"/>
  </sheetPr>
  <sheetViews>
    <sheetView zoomScale="105" workbookViewId="0"/>
  </sheetViews>
  <pageMargins left="0.70866141732283472" right="0.70866141732283472" top="0.74803149606299213" bottom="0.74803149606299213" header="0.31496062992125984" footer="0.31496062992125984"/>
  <pageSetup orientation="landscape" verticalDpi="1200" r:id="rId1"/>
  <headerFooter>
    <oddHeader>&amp;L&amp;G&amp;C&amp;"Arial,Bold"&amp;14Figure C-41: 2010 FMC Lab Analysis - Zinc
(Total and Dissolved) in the Faro Mill Effluent&amp;R&amp;G</oddHeader>
  </headerFooter>
  <drawing r:id="rId2"/>
  <legacyDrawingHF r:id="rId3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8225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8225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8225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8225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0.38556</cdr:x>
      <cdr:y>0.09812</cdr:y>
    </cdr:from>
    <cdr:to>
      <cdr:x>0.54167</cdr:x>
      <cdr:y>0.16162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38289" y="616856"/>
          <a:ext cx="1351640" cy="39914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l"/>
          <a:r>
            <a:rPr lang="en-US" sz="900"/>
            <a:t>May 13, 2010 - 2:01PM:</a:t>
          </a:r>
          <a:r>
            <a:rPr lang="en-US" sz="900" baseline="0"/>
            <a:t> Zn-T = 2.415 mg/L</a:t>
          </a:r>
          <a:endParaRPr lang="en-US" sz="900"/>
        </a:p>
      </cdr:txBody>
    </cdr:sp>
  </cdr:relSizeAnchor>
  <cdr:relSizeAnchor xmlns:cdr="http://schemas.openxmlformats.org/drawingml/2006/chartDrawing">
    <cdr:from>
      <cdr:x>0.37404</cdr:x>
      <cdr:y>0.07792</cdr:y>
    </cdr:from>
    <cdr:to>
      <cdr:x>0.3929</cdr:x>
      <cdr:y>0.11111</cdr:y>
    </cdr:to>
    <cdr:sp macro="" textlink="">
      <cdr:nvSpPr>
        <cdr:cNvPr id="5" name="Straight Arrow Connector 4"/>
        <cdr:cNvSpPr/>
      </cdr:nvSpPr>
      <cdr:spPr>
        <a:xfrm xmlns:a="http://schemas.openxmlformats.org/drawingml/2006/main" rot="10800000">
          <a:off x="3238501" y="489856"/>
          <a:ext cx="163289" cy="208643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0.74284</cdr:x>
      <cdr:y>0.1039</cdr:y>
    </cdr:from>
    <cdr:to>
      <cdr:x>0.91152</cdr:x>
      <cdr:y>0.18903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6431643" y="653145"/>
          <a:ext cx="1460496" cy="53521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900"/>
            <a:t>August</a:t>
          </a:r>
          <a:r>
            <a:rPr lang="en-US" sz="900" baseline="0"/>
            <a:t> 30, 2010 - 7:58AM: Zn-T = 4.180 mg/L</a:t>
          </a:r>
        </a:p>
        <a:p xmlns:a="http://schemas.openxmlformats.org/drawingml/2006/main">
          <a:pPr algn="l"/>
          <a:r>
            <a:rPr lang="en-US" sz="900" baseline="0"/>
            <a:t>Zn-D = 2.290 mg/L</a:t>
          </a:r>
          <a:endParaRPr lang="en-US" sz="900"/>
        </a:p>
      </cdr:txBody>
    </cdr:sp>
  </cdr:relSizeAnchor>
  <cdr:relSizeAnchor xmlns:cdr="http://schemas.openxmlformats.org/drawingml/2006/chartDrawing">
    <cdr:from>
      <cdr:x>0.90733</cdr:x>
      <cdr:y>0.08081</cdr:y>
    </cdr:from>
    <cdr:to>
      <cdr:x>0.92619</cdr:x>
      <cdr:y>0.114</cdr:y>
    </cdr:to>
    <cdr:sp macro="" textlink="">
      <cdr:nvSpPr>
        <cdr:cNvPr id="7" name="Straight Arrow Connector 6"/>
        <cdr:cNvSpPr/>
      </cdr:nvSpPr>
      <cdr:spPr>
        <a:xfrm xmlns:a="http://schemas.openxmlformats.org/drawingml/2006/main" rot="10800000" flipH="1">
          <a:off x="7855860" y="507999"/>
          <a:ext cx="163282" cy="208643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58225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0.57206</cdr:x>
      <cdr:y>0.1039</cdr:y>
    </cdr:from>
    <cdr:to>
      <cdr:x>0.72817</cdr:x>
      <cdr:y>0.16739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952999" y="653144"/>
          <a:ext cx="1351640" cy="39914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>
            <a:lumMod val="95000"/>
          </a:sysClr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900"/>
            <a:t>July 24, 2010 12:00PM:</a:t>
          </a:r>
        </a:p>
        <a:p xmlns:a="http://schemas.openxmlformats.org/drawingml/2006/main">
          <a:pPr algn="l"/>
          <a:r>
            <a:rPr lang="en-US" sz="900"/>
            <a:t>Zn-T</a:t>
          </a:r>
          <a:r>
            <a:rPr lang="en-US" sz="900" baseline="0"/>
            <a:t> = 3.490</a:t>
          </a:r>
          <a:endParaRPr lang="en-US" sz="900"/>
        </a:p>
      </cdr:txBody>
    </cdr:sp>
  </cdr:relSizeAnchor>
  <cdr:relSizeAnchor xmlns:cdr="http://schemas.openxmlformats.org/drawingml/2006/chartDrawing">
    <cdr:from>
      <cdr:x>0.72188</cdr:x>
      <cdr:y>0.07936</cdr:y>
    </cdr:from>
    <cdr:to>
      <cdr:x>0.74074</cdr:x>
      <cdr:y>0.11255</cdr:y>
    </cdr:to>
    <cdr:sp macro="" textlink="">
      <cdr:nvSpPr>
        <cdr:cNvPr id="3" name="Straight Arrow Connector 2"/>
        <cdr:cNvSpPr/>
      </cdr:nvSpPr>
      <cdr:spPr>
        <a:xfrm xmlns:a="http://schemas.openxmlformats.org/drawingml/2006/main" rot="10800000" flipH="1">
          <a:off x="6250215" y="498928"/>
          <a:ext cx="163282" cy="208643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theme="6" tint="0.39997558519241921"/>
  </sheetPr>
  <dimension ref="A1:L200"/>
  <sheetViews>
    <sheetView view="pageLayout" topLeftCell="E1" zoomScaleNormal="100" workbookViewId="0">
      <selection activeCell="M1" sqref="M1:M1048576"/>
    </sheetView>
  </sheetViews>
  <sheetFormatPr defaultRowHeight="12"/>
  <cols>
    <col min="1" max="1" width="9.28515625" style="2" bestFit="1" customWidth="1"/>
    <col min="2" max="2" width="7.7109375" style="4" bestFit="1" customWidth="1"/>
    <col min="3" max="3" width="8.7109375" style="8" bestFit="1" customWidth="1"/>
    <col min="4" max="4" width="4.85546875" style="5" bestFit="1" customWidth="1"/>
    <col min="5" max="5" width="6.140625" style="10" bestFit="1" customWidth="1"/>
    <col min="6" max="6" width="6.5703125" style="6" bestFit="1" customWidth="1"/>
    <col min="7" max="7" width="4.85546875" style="6" bestFit="1" customWidth="1"/>
    <col min="8" max="8" width="10.42578125" style="7" bestFit="1" customWidth="1"/>
    <col min="9" max="9" width="6.5703125" style="6" bestFit="1" customWidth="1"/>
    <col min="10" max="10" width="4.85546875" style="6" bestFit="1" customWidth="1"/>
    <col min="11" max="11" width="10.7109375" style="7" bestFit="1" customWidth="1"/>
    <col min="12" max="12" width="9.85546875" style="6" customWidth="1"/>
    <col min="13" max="16384" width="9.140625" style="1"/>
  </cols>
  <sheetData>
    <row r="1" spans="1:12">
      <c r="A1" s="31" t="s">
        <v>0</v>
      </c>
      <c r="B1" s="34" t="s">
        <v>1</v>
      </c>
      <c r="C1" s="35" t="s">
        <v>2</v>
      </c>
      <c r="D1" s="36" t="s">
        <v>3</v>
      </c>
      <c r="E1" s="37" t="s">
        <v>9</v>
      </c>
      <c r="F1" s="33" t="s">
        <v>4</v>
      </c>
      <c r="G1" s="33"/>
      <c r="H1" s="32" t="s">
        <v>5</v>
      </c>
      <c r="I1" s="33" t="s">
        <v>6</v>
      </c>
      <c r="J1" s="33"/>
      <c r="K1" s="32" t="s">
        <v>7</v>
      </c>
      <c r="L1" s="33" t="s">
        <v>21</v>
      </c>
    </row>
    <row r="2" spans="1:12">
      <c r="A2" s="31"/>
      <c r="B2" s="34"/>
      <c r="C2" s="35"/>
      <c r="D2" s="36"/>
      <c r="E2" s="37"/>
      <c r="F2" s="33"/>
      <c r="G2" s="33"/>
      <c r="H2" s="32"/>
      <c r="I2" s="33"/>
      <c r="J2" s="33"/>
      <c r="K2" s="32"/>
      <c r="L2" s="33"/>
    </row>
    <row r="3" spans="1:12">
      <c r="A3" s="3">
        <v>40259</v>
      </c>
      <c r="B3" s="4">
        <v>0.74375000000000002</v>
      </c>
      <c r="C3" s="8">
        <v>0.9</v>
      </c>
      <c r="D3" s="5">
        <v>7.11</v>
      </c>
      <c r="E3" s="10">
        <v>1580</v>
      </c>
      <c r="F3" s="6">
        <v>0.317</v>
      </c>
      <c r="G3" s="6">
        <v>0.32500000000000001</v>
      </c>
      <c r="H3" s="7">
        <f t="shared" ref="H3:H37" si="0">AVERAGE(F3:G3)</f>
        <v>0.32100000000000001</v>
      </c>
      <c r="I3" s="6">
        <v>0.33400000000000002</v>
      </c>
      <c r="J3" s="6">
        <v>0.33800000000000002</v>
      </c>
      <c r="K3" s="7">
        <f t="shared" ref="K3:K136" si="1">AVERAGE(I3:J3)</f>
        <v>0.33600000000000002</v>
      </c>
      <c r="L3" s="6" t="s">
        <v>19</v>
      </c>
    </row>
    <row r="4" spans="1:12">
      <c r="A4" s="3">
        <v>40260</v>
      </c>
      <c r="B4" s="4">
        <v>0.55625000000000002</v>
      </c>
      <c r="C4" s="8">
        <v>1.2</v>
      </c>
      <c r="D4" s="5">
        <v>7.3</v>
      </c>
      <c r="E4" s="10">
        <v>1740</v>
      </c>
      <c r="F4" s="6">
        <v>0.314</v>
      </c>
      <c r="G4" s="6">
        <v>0.32500000000000001</v>
      </c>
      <c r="H4" s="7">
        <f t="shared" si="0"/>
        <v>0.31950000000000001</v>
      </c>
      <c r="I4" s="6">
        <v>0.316</v>
      </c>
      <c r="J4" s="6">
        <v>0.32</v>
      </c>
      <c r="K4" s="7">
        <f t="shared" si="1"/>
        <v>0.318</v>
      </c>
      <c r="L4" s="6" t="s">
        <v>19</v>
      </c>
    </row>
    <row r="5" spans="1:12">
      <c r="A5" s="3">
        <v>40261</v>
      </c>
      <c r="B5" s="4">
        <v>0.38263888888888892</v>
      </c>
      <c r="C5" s="8">
        <v>2.2000000000000002</v>
      </c>
      <c r="D5" s="5">
        <v>7.05</v>
      </c>
      <c r="E5" s="10">
        <v>1820</v>
      </c>
      <c r="F5" s="6">
        <v>0.35799999999999998</v>
      </c>
      <c r="G5" s="6">
        <v>0.375</v>
      </c>
      <c r="H5" s="7">
        <f t="shared" si="0"/>
        <v>0.36649999999999999</v>
      </c>
      <c r="I5" s="6">
        <v>0.375</v>
      </c>
      <c r="J5" s="6">
        <v>0.38200000000000001</v>
      </c>
      <c r="K5" s="7">
        <f t="shared" si="1"/>
        <v>0.3785</v>
      </c>
      <c r="L5" s="6" t="s">
        <v>19</v>
      </c>
    </row>
    <row r="6" spans="1:12">
      <c r="A6" s="3">
        <v>40262</v>
      </c>
      <c r="B6" s="4">
        <v>0.29444444444444445</v>
      </c>
      <c r="C6" s="8">
        <v>1.5</v>
      </c>
      <c r="D6" s="5">
        <v>7.22</v>
      </c>
      <c r="E6" s="10">
        <v>1690</v>
      </c>
      <c r="F6" s="6">
        <v>0.29899999999999999</v>
      </c>
      <c r="G6" s="6">
        <v>0.30199999999999999</v>
      </c>
      <c r="H6" s="7">
        <f t="shared" si="0"/>
        <v>0.30049999999999999</v>
      </c>
      <c r="I6" s="6">
        <v>0.29599999999999999</v>
      </c>
      <c r="J6" s="6">
        <v>0.29799999999999999</v>
      </c>
      <c r="K6" s="7">
        <f t="shared" si="1"/>
        <v>0.29699999999999999</v>
      </c>
      <c r="L6" s="6" t="s">
        <v>19</v>
      </c>
    </row>
    <row r="7" spans="1:12">
      <c r="A7" s="3">
        <v>40262</v>
      </c>
      <c r="B7" s="4">
        <v>0.61527777777777781</v>
      </c>
      <c r="C7" s="8">
        <v>2.5</v>
      </c>
      <c r="D7" s="5">
        <v>7.1</v>
      </c>
      <c r="E7" s="10">
        <v>1730</v>
      </c>
      <c r="F7" s="6">
        <v>0.31900000000000001</v>
      </c>
      <c r="G7" s="6">
        <v>0.31900000000000001</v>
      </c>
      <c r="H7" s="7">
        <f t="shared" si="0"/>
        <v>0.31900000000000001</v>
      </c>
      <c r="I7" s="6">
        <v>0.315</v>
      </c>
      <c r="J7" s="6">
        <v>0.317</v>
      </c>
      <c r="K7" s="7">
        <f t="shared" si="1"/>
        <v>0.316</v>
      </c>
      <c r="L7" s="6" t="s">
        <v>19</v>
      </c>
    </row>
    <row r="8" spans="1:12">
      <c r="A8" s="3">
        <v>40263</v>
      </c>
      <c r="B8" s="4">
        <v>0.33333333333333331</v>
      </c>
      <c r="C8" s="8">
        <v>2</v>
      </c>
      <c r="D8" s="5">
        <v>7.05</v>
      </c>
      <c r="E8" s="10">
        <v>1700</v>
      </c>
      <c r="F8" s="6">
        <v>0.311</v>
      </c>
      <c r="G8" s="6">
        <v>0.32100000000000001</v>
      </c>
      <c r="H8" s="7">
        <f t="shared" si="0"/>
        <v>0.316</v>
      </c>
      <c r="I8" s="6">
        <v>0.311</v>
      </c>
      <c r="J8" s="6">
        <v>0.312</v>
      </c>
      <c r="K8" s="7">
        <f t="shared" si="1"/>
        <v>0.3115</v>
      </c>
      <c r="L8" s="6" t="s">
        <v>19</v>
      </c>
    </row>
    <row r="9" spans="1:12">
      <c r="A9" s="3">
        <v>40264</v>
      </c>
      <c r="B9" s="4">
        <v>0.30555555555555552</v>
      </c>
      <c r="C9" s="8">
        <v>2.5</v>
      </c>
      <c r="D9" s="5">
        <v>7.03</v>
      </c>
      <c r="E9" s="10">
        <v>1710</v>
      </c>
      <c r="F9" s="6">
        <v>0.28499999999999998</v>
      </c>
      <c r="G9" s="6">
        <v>0.28599999999999998</v>
      </c>
      <c r="H9" s="7">
        <f t="shared" si="0"/>
        <v>0.28549999999999998</v>
      </c>
      <c r="I9" s="6">
        <v>0.27600000000000002</v>
      </c>
      <c r="J9" s="6">
        <v>0.27900000000000003</v>
      </c>
      <c r="K9" s="7">
        <f t="shared" si="1"/>
        <v>0.27750000000000002</v>
      </c>
      <c r="L9" s="6" t="s">
        <v>19</v>
      </c>
    </row>
    <row r="10" spans="1:12">
      <c r="A10" s="3">
        <v>40265</v>
      </c>
      <c r="B10" s="4">
        <v>0.30902777777777779</v>
      </c>
      <c r="C10" s="8">
        <v>2.6</v>
      </c>
      <c r="D10" s="5">
        <v>7</v>
      </c>
      <c r="E10" s="10">
        <v>2600</v>
      </c>
      <c r="F10" s="6">
        <v>0.31</v>
      </c>
      <c r="G10" s="6">
        <v>0.312</v>
      </c>
      <c r="H10" s="7">
        <f t="shared" si="0"/>
        <v>0.311</v>
      </c>
      <c r="I10" s="6">
        <v>0.30299999999999999</v>
      </c>
      <c r="J10" s="6">
        <v>0.307</v>
      </c>
      <c r="K10" s="7">
        <f t="shared" si="1"/>
        <v>0.30499999999999999</v>
      </c>
      <c r="L10" s="6" t="s">
        <v>19</v>
      </c>
    </row>
    <row r="11" spans="1:12">
      <c r="A11" s="3">
        <v>40266</v>
      </c>
      <c r="B11" s="4">
        <v>0.36249999999999999</v>
      </c>
      <c r="C11" s="8">
        <v>1.1000000000000001</v>
      </c>
      <c r="D11" s="5">
        <v>7.17</v>
      </c>
      <c r="E11" s="10">
        <v>1680</v>
      </c>
      <c r="F11" s="6">
        <v>0.29099999999999998</v>
      </c>
      <c r="G11" s="6">
        <v>0.30299999999999999</v>
      </c>
      <c r="H11" s="7">
        <f t="shared" si="0"/>
        <v>0.29699999999999999</v>
      </c>
      <c r="I11" s="6">
        <v>0.29199999999999998</v>
      </c>
      <c r="J11" s="6">
        <v>0.29499999999999998</v>
      </c>
      <c r="K11" s="7">
        <f t="shared" si="1"/>
        <v>0.29349999999999998</v>
      </c>
      <c r="L11" s="6" t="s">
        <v>19</v>
      </c>
    </row>
    <row r="12" spans="1:12">
      <c r="A12" s="3">
        <v>40267</v>
      </c>
      <c r="B12" s="4">
        <v>0.34236111111111112</v>
      </c>
      <c r="C12" s="8">
        <v>1.6</v>
      </c>
      <c r="D12" s="5">
        <v>7.11</v>
      </c>
      <c r="E12" s="10">
        <v>1480</v>
      </c>
      <c r="F12" s="6">
        <v>0.28599999999999998</v>
      </c>
      <c r="G12" s="6">
        <v>0.29399999999999998</v>
      </c>
      <c r="H12" s="7">
        <f t="shared" si="0"/>
        <v>0.28999999999999998</v>
      </c>
      <c r="I12" s="6">
        <v>0.28699999999999998</v>
      </c>
      <c r="J12" s="6">
        <v>0.28799999999999998</v>
      </c>
      <c r="K12" s="7">
        <f t="shared" si="1"/>
        <v>0.28749999999999998</v>
      </c>
      <c r="L12" s="6" t="s">
        <v>19</v>
      </c>
    </row>
    <row r="13" spans="1:12">
      <c r="A13" s="3">
        <v>40267</v>
      </c>
      <c r="B13" s="4">
        <v>0.44513888888888892</v>
      </c>
      <c r="C13" s="8">
        <v>1.7</v>
      </c>
      <c r="D13" s="5">
        <v>7.02</v>
      </c>
      <c r="E13" s="10">
        <v>1030</v>
      </c>
      <c r="F13" s="6">
        <v>0.29099999999999998</v>
      </c>
      <c r="G13" s="6" t="s">
        <v>8</v>
      </c>
      <c r="H13" s="7">
        <f t="shared" si="0"/>
        <v>0.29099999999999998</v>
      </c>
      <c r="I13" s="6" t="s">
        <v>8</v>
      </c>
      <c r="J13" s="6" t="s">
        <v>8</v>
      </c>
      <c r="L13" s="6" t="s">
        <v>19</v>
      </c>
    </row>
    <row r="14" spans="1:12">
      <c r="A14" s="3">
        <v>40268</v>
      </c>
      <c r="B14" s="4">
        <v>0.38194444444444442</v>
      </c>
      <c r="C14" s="8">
        <v>1.2</v>
      </c>
      <c r="D14" s="5">
        <v>7.29</v>
      </c>
      <c r="E14" s="10">
        <v>1424</v>
      </c>
      <c r="F14" s="6">
        <v>0.27500000000000002</v>
      </c>
      <c r="G14" s="6">
        <v>0.27100000000000002</v>
      </c>
      <c r="H14" s="7">
        <f t="shared" si="0"/>
        <v>0.27300000000000002</v>
      </c>
      <c r="I14" s="6">
        <v>0.27400000000000002</v>
      </c>
      <c r="J14" s="6">
        <v>0.27900000000000003</v>
      </c>
      <c r="K14" s="7">
        <f t="shared" si="1"/>
        <v>0.27650000000000002</v>
      </c>
      <c r="L14" s="6" t="s">
        <v>19</v>
      </c>
    </row>
    <row r="15" spans="1:12">
      <c r="A15" s="3">
        <v>40269</v>
      </c>
      <c r="B15" s="4">
        <v>0.32708333333333334</v>
      </c>
      <c r="C15" s="8">
        <v>2.2999999999999998</v>
      </c>
      <c r="D15" s="5">
        <v>7.35</v>
      </c>
      <c r="E15" s="10">
        <v>1410</v>
      </c>
      <c r="F15" s="6">
        <v>0.28599999999999998</v>
      </c>
      <c r="G15" s="6">
        <v>0.28399999999999997</v>
      </c>
      <c r="H15" s="7">
        <f t="shared" si="0"/>
        <v>0.28499999999999998</v>
      </c>
      <c r="I15" s="6">
        <v>0.27900000000000003</v>
      </c>
      <c r="J15" s="6">
        <v>0.28100000000000003</v>
      </c>
      <c r="K15" s="7">
        <f t="shared" si="1"/>
        <v>0.28000000000000003</v>
      </c>
      <c r="L15" s="6" t="s">
        <v>19</v>
      </c>
    </row>
    <row r="16" spans="1:12">
      <c r="A16" s="3">
        <v>40273</v>
      </c>
      <c r="B16" s="4">
        <v>0.45416666666666666</v>
      </c>
      <c r="C16" s="8">
        <v>1</v>
      </c>
      <c r="D16" s="5">
        <v>7.13</v>
      </c>
      <c r="E16" s="10">
        <v>1640</v>
      </c>
      <c r="F16" s="6">
        <v>0.26800000000000002</v>
      </c>
      <c r="G16" s="6">
        <v>0.27200000000000002</v>
      </c>
      <c r="H16" s="7">
        <f t="shared" si="0"/>
        <v>0.27</v>
      </c>
      <c r="I16" s="6">
        <v>0.27200000000000002</v>
      </c>
      <c r="J16" s="6" t="s">
        <v>8</v>
      </c>
      <c r="K16" s="7">
        <f t="shared" si="1"/>
        <v>0.27200000000000002</v>
      </c>
      <c r="L16" s="6" t="s">
        <v>19</v>
      </c>
    </row>
    <row r="17" spans="1:12">
      <c r="A17" s="3">
        <v>40274</v>
      </c>
      <c r="B17" s="4">
        <v>0.35833333333333334</v>
      </c>
      <c r="C17" s="8">
        <v>0.8</v>
      </c>
      <c r="D17" s="5">
        <v>7</v>
      </c>
      <c r="E17" s="10">
        <v>1100</v>
      </c>
      <c r="F17" s="6">
        <v>0.29699999999999999</v>
      </c>
      <c r="G17" s="6">
        <v>0.315</v>
      </c>
      <c r="H17" s="7">
        <f t="shared" si="0"/>
        <v>0.30599999999999999</v>
      </c>
      <c r="I17" s="6">
        <v>0.29499999999999998</v>
      </c>
      <c r="J17" s="6">
        <v>0.29599999999999999</v>
      </c>
      <c r="K17" s="7">
        <f t="shared" si="1"/>
        <v>0.29549999999999998</v>
      </c>
      <c r="L17" s="6" t="s">
        <v>19</v>
      </c>
    </row>
    <row r="18" spans="1:12">
      <c r="A18" s="3">
        <v>40275</v>
      </c>
      <c r="B18" s="4">
        <v>0.37291666666666662</v>
      </c>
      <c r="C18" s="8">
        <v>0.8</v>
      </c>
      <c r="D18" s="5">
        <v>6.88</v>
      </c>
      <c r="E18" s="10">
        <v>1514</v>
      </c>
      <c r="F18" s="6">
        <v>0.28599999999999998</v>
      </c>
      <c r="G18" s="6">
        <v>0.28399999999999997</v>
      </c>
      <c r="H18" s="7">
        <f t="shared" si="0"/>
        <v>0.28499999999999998</v>
      </c>
      <c r="I18" s="6">
        <v>0.28399999999999997</v>
      </c>
      <c r="J18" s="6">
        <v>0.28399999999999997</v>
      </c>
      <c r="K18" s="7">
        <f t="shared" si="1"/>
        <v>0.28399999999999997</v>
      </c>
      <c r="L18" s="6" t="s">
        <v>19</v>
      </c>
    </row>
    <row r="19" spans="1:12">
      <c r="A19" s="3">
        <v>40276</v>
      </c>
      <c r="B19" s="4">
        <v>0.44027777777777777</v>
      </c>
      <c r="C19" s="8">
        <v>2.4</v>
      </c>
      <c r="D19" s="5">
        <v>7.33</v>
      </c>
      <c r="E19" s="10">
        <v>1776</v>
      </c>
      <c r="F19" s="6">
        <v>0.28999999999999998</v>
      </c>
      <c r="G19" s="6">
        <v>0.27900000000000003</v>
      </c>
      <c r="H19" s="7">
        <f t="shared" si="0"/>
        <v>0.28449999999999998</v>
      </c>
      <c r="I19" s="6">
        <v>0.28799999999999998</v>
      </c>
      <c r="J19" s="6">
        <v>0.29699999999999999</v>
      </c>
      <c r="K19" s="7">
        <f t="shared" si="1"/>
        <v>0.29249999999999998</v>
      </c>
      <c r="L19" s="6" t="s">
        <v>19</v>
      </c>
    </row>
    <row r="20" spans="1:12">
      <c r="A20" s="3">
        <v>40277</v>
      </c>
      <c r="B20" s="4">
        <v>0.33819444444444446</v>
      </c>
      <c r="C20" s="8">
        <v>1.6</v>
      </c>
      <c r="D20" s="5">
        <v>7.41</v>
      </c>
      <c r="E20" s="10">
        <v>1750</v>
      </c>
      <c r="F20" s="6">
        <v>0.29049999999999998</v>
      </c>
      <c r="G20" s="6">
        <v>0.29270000000000002</v>
      </c>
      <c r="H20" s="7">
        <f t="shared" si="0"/>
        <v>0.29159999999999997</v>
      </c>
      <c r="I20" s="6">
        <v>0.28599999999999998</v>
      </c>
      <c r="J20" s="6">
        <v>0.28899999999999998</v>
      </c>
      <c r="K20" s="7">
        <f t="shared" si="1"/>
        <v>0.28749999999999998</v>
      </c>
      <c r="L20" s="6" t="s">
        <v>19</v>
      </c>
    </row>
    <row r="21" spans="1:12">
      <c r="A21" s="3">
        <v>40277</v>
      </c>
      <c r="B21" s="4">
        <v>0.59444444444444444</v>
      </c>
      <c r="C21" s="8">
        <v>3.9</v>
      </c>
      <c r="D21" s="5">
        <v>7.14</v>
      </c>
      <c r="E21" s="10">
        <v>1760</v>
      </c>
      <c r="F21" s="6">
        <v>0.28000000000000003</v>
      </c>
      <c r="G21" s="6">
        <v>0.28599999999999998</v>
      </c>
      <c r="H21" s="7">
        <f t="shared" si="0"/>
        <v>0.28300000000000003</v>
      </c>
      <c r="I21" s="6">
        <v>0.28000000000000003</v>
      </c>
      <c r="J21" s="6">
        <v>0.28699999999999998</v>
      </c>
      <c r="K21" s="7">
        <f t="shared" si="1"/>
        <v>0.28349999999999997</v>
      </c>
      <c r="L21" s="6" t="s">
        <v>19</v>
      </c>
    </row>
    <row r="22" spans="1:12">
      <c r="A22" s="3">
        <v>40278</v>
      </c>
      <c r="B22" s="4">
        <v>0.31944444444444448</v>
      </c>
      <c r="C22" s="8">
        <v>2.2000000000000002</v>
      </c>
      <c r="D22" s="5">
        <v>7.11</v>
      </c>
      <c r="E22" s="10">
        <v>1504</v>
      </c>
      <c r="F22" s="6">
        <v>0.28499999999999998</v>
      </c>
      <c r="G22" s="6">
        <v>0.27800000000000002</v>
      </c>
      <c r="H22" s="7">
        <f t="shared" si="0"/>
        <v>0.28149999999999997</v>
      </c>
      <c r="I22" s="6">
        <v>0.28799999999999998</v>
      </c>
      <c r="J22" s="6" t="s">
        <v>8</v>
      </c>
      <c r="K22" s="7">
        <f t="shared" si="1"/>
        <v>0.28799999999999998</v>
      </c>
      <c r="L22" s="6" t="s">
        <v>19</v>
      </c>
    </row>
    <row r="23" spans="1:12">
      <c r="A23" s="3">
        <v>40279</v>
      </c>
      <c r="B23" s="4">
        <v>0.31944444444444448</v>
      </c>
      <c r="C23" s="8">
        <v>2.7</v>
      </c>
      <c r="D23" s="5">
        <v>7.31</v>
      </c>
      <c r="E23" s="10">
        <v>1770</v>
      </c>
      <c r="F23" s="6">
        <v>0.19500000000000001</v>
      </c>
      <c r="G23" s="6">
        <v>0.193</v>
      </c>
      <c r="H23" s="7">
        <f t="shared" si="0"/>
        <v>0.19400000000000001</v>
      </c>
      <c r="I23" s="6">
        <v>0.20100000000000001</v>
      </c>
      <c r="J23" s="6" t="s">
        <v>8</v>
      </c>
      <c r="K23" s="7">
        <f t="shared" si="1"/>
        <v>0.20100000000000001</v>
      </c>
      <c r="L23" s="6" t="s">
        <v>19</v>
      </c>
    </row>
    <row r="24" spans="1:12">
      <c r="A24" s="3">
        <v>40280</v>
      </c>
      <c r="B24" s="4">
        <v>0.35416666666666669</v>
      </c>
      <c r="C24" s="8">
        <v>0.6</v>
      </c>
      <c r="D24" s="5">
        <v>7.32</v>
      </c>
      <c r="E24" s="10">
        <v>1830</v>
      </c>
      <c r="F24" s="6">
        <v>0.18099999999999999</v>
      </c>
      <c r="G24" s="6">
        <v>0.19</v>
      </c>
      <c r="H24" s="7">
        <f t="shared" si="0"/>
        <v>0.1855</v>
      </c>
      <c r="I24" s="6">
        <v>0.17399999999999999</v>
      </c>
      <c r="J24" s="6">
        <v>0.17699999999999999</v>
      </c>
      <c r="K24" s="7">
        <f t="shared" si="1"/>
        <v>0.17549999999999999</v>
      </c>
      <c r="L24" s="6" t="s">
        <v>19</v>
      </c>
    </row>
    <row r="25" spans="1:12">
      <c r="A25" s="3">
        <v>40281</v>
      </c>
      <c r="B25" s="4">
        <v>0.38194444444444442</v>
      </c>
      <c r="C25" s="8">
        <v>1.6</v>
      </c>
      <c r="D25" s="5">
        <v>7.41</v>
      </c>
      <c r="E25" s="10">
        <v>1561</v>
      </c>
      <c r="F25" s="6">
        <v>0.247</v>
      </c>
      <c r="G25" s="6">
        <v>0.22600000000000001</v>
      </c>
      <c r="H25" s="7">
        <f t="shared" si="0"/>
        <v>0.23649999999999999</v>
      </c>
      <c r="I25" s="6">
        <v>0.23300000000000001</v>
      </c>
      <c r="J25" s="6" t="s">
        <v>8</v>
      </c>
      <c r="K25" s="7">
        <f t="shared" si="1"/>
        <v>0.23300000000000001</v>
      </c>
      <c r="L25" s="6" t="s">
        <v>19</v>
      </c>
    </row>
    <row r="26" spans="1:12">
      <c r="A26" s="3">
        <v>40282</v>
      </c>
      <c r="B26" s="4">
        <v>0.35138888888888892</v>
      </c>
      <c r="C26" s="8">
        <v>1.6</v>
      </c>
      <c r="D26" s="5">
        <v>7.41</v>
      </c>
      <c r="E26" s="10">
        <v>1578</v>
      </c>
      <c r="F26" s="6">
        <v>0.192</v>
      </c>
      <c r="G26" s="6">
        <v>0.184</v>
      </c>
      <c r="H26" s="7">
        <f t="shared" si="0"/>
        <v>0.188</v>
      </c>
      <c r="I26" s="6">
        <v>0.17699999999999999</v>
      </c>
      <c r="J26" s="6" t="s">
        <v>8</v>
      </c>
      <c r="K26" s="7">
        <f t="shared" si="1"/>
        <v>0.17699999999999999</v>
      </c>
      <c r="L26" s="6" t="s">
        <v>19</v>
      </c>
    </row>
    <row r="27" spans="1:12">
      <c r="A27" s="12">
        <v>40283</v>
      </c>
      <c r="B27" s="4">
        <v>0.34166666666666662</v>
      </c>
      <c r="C27" s="8">
        <v>1.8</v>
      </c>
      <c r="D27" s="5">
        <v>6.98</v>
      </c>
      <c r="E27" s="10">
        <v>1900</v>
      </c>
      <c r="F27" s="6">
        <v>0.20200000000000001</v>
      </c>
      <c r="G27" s="6">
        <v>0.21199999999999999</v>
      </c>
      <c r="H27" s="7">
        <f t="shared" si="0"/>
        <v>0.20700000000000002</v>
      </c>
      <c r="I27" s="6">
        <v>0.193</v>
      </c>
      <c r="J27" s="6">
        <v>0.19</v>
      </c>
      <c r="K27" s="7">
        <f t="shared" si="1"/>
        <v>0.1915</v>
      </c>
      <c r="L27" s="6" t="s">
        <v>19</v>
      </c>
    </row>
    <row r="28" spans="1:12">
      <c r="A28" s="3">
        <v>40284</v>
      </c>
      <c r="B28" s="4">
        <v>0.31944444444444448</v>
      </c>
      <c r="C28" s="8">
        <v>1.2</v>
      </c>
      <c r="D28" s="5">
        <v>7.43</v>
      </c>
      <c r="E28" s="10">
        <v>1890</v>
      </c>
      <c r="F28" s="6">
        <v>0.17699999999999999</v>
      </c>
      <c r="G28" s="6">
        <v>0.17199999999999999</v>
      </c>
      <c r="H28" s="7">
        <f t="shared" si="0"/>
        <v>0.17449999999999999</v>
      </c>
      <c r="I28" s="6">
        <v>0.16500000000000001</v>
      </c>
      <c r="J28" s="6">
        <v>0.16400000000000001</v>
      </c>
      <c r="K28" s="7">
        <f t="shared" si="1"/>
        <v>0.16450000000000001</v>
      </c>
      <c r="L28" s="6" t="s">
        <v>19</v>
      </c>
    </row>
    <row r="29" spans="1:12">
      <c r="A29" s="3">
        <v>40285</v>
      </c>
      <c r="B29" s="4">
        <v>0.31944444444444448</v>
      </c>
      <c r="C29" s="8">
        <v>3.4</v>
      </c>
      <c r="D29" s="5">
        <v>6.82</v>
      </c>
      <c r="E29" s="10">
        <v>1870</v>
      </c>
      <c r="F29" s="6">
        <v>0.154</v>
      </c>
      <c r="G29" s="6">
        <v>0.154</v>
      </c>
      <c r="H29" s="7">
        <f t="shared" si="0"/>
        <v>0.154</v>
      </c>
      <c r="I29" s="6">
        <v>0.151</v>
      </c>
      <c r="J29" s="6" t="s">
        <v>8</v>
      </c>
      <c r="K29" s="7">
        <f t="shared" si="1"/>
        <v>0.151</v>
      </c>
      <c r="L29" s="6" t="s">
        <v>19</v>
      </c>
    </row>
    <row r="30" spans="1:12">
      <c r="A30" s="3">
        <v>40286</v>
      </c>
      <c r="B30" s="4">
        <v>0.34722222222222227</v>
      </c>
      <c r="C30" s="8">
        <v>3.5</v>
      </c>
      <c r="D30" s="5">
        <v>6.88</v>
      </c>
      <c r="E30" s="10">
        <v>1870</v>
      </c>
      <c r="F30" s="6">
        <v>0.13600000000000001</v>
      </c>
      <c r="G30" s="6">
        <v>0.13700000000000001</v>
      </c>
      <c r="H30" s="7">
        <f t="shared" si="0"/>
        <v>0.13650000000000001</v>
      </c>
      <c r="I30" s="6">
        <v>0.123</v>
      </c>
      <c r="J30" s="6" t="s">
        <v>8</v>
      </c>
      <c r="K30" s="7">
        <f t="shared" si="1"/>
        <v>0.123</v>
      </c>
      <c r="L30" s="6" t="s">
        <v>19</v>
      </c>
    </row>
    <row r="31" spans="1:12">
      <c r="A31" s="3">
        <v>40287</v>
      </c>
      <c r="B31" s="4">
        <v>0.34791666666666665</v>
      </c>
      <c r="C31" s="8">
        <v>3.4</v>
      </c>
      <c r="D31" s="5">
        <v>7.22</v>
      </c>
      <c r="E31" s="10">
        <v>1880</v>
      </c>
      <c r="F31" s="6">
        <v>0.17399999999999999</v>
      </c>
      <c r="G31" s="6">
        <v>0.19900000000000001</v>
      </c>
      <c r="H31" s="7">
        <f t="shared" si="0"/>
        <v>0.1865</v>
      </c>
      <c r="I31" s="6">
        <v>0.153</v>
      </c>
      <c r="J31" s="6" t="s">
        <v>8</v>
      </c>
      <c r="K31" s="7">
        <f t="shared" si="1"/>
        <v>0.153</v>
      </c>
      <c r="L31" s="6" t="s">
        <v>19</v>
      </c>
    </row>
    <row r="32" spans="1:12">
      <c r="A32" s="3">
        <v>40288</v>
      </c>
      <c r="B32" s="4">
        <v>0.60833333333333328</v>
      </c>
      <c r="C32" s="8">
        <v>4.3</v>
      </c>
      <c r="D32" s="5">
        <v>6.85</v>
      </c>
      <c r="E32" s="10">
        <v>1947</v>
      </c>
      <c r="F32" s="6">
        <v>0.25600000000000001</v>
      </c>
      <c r="G32" s="6">
        <v>0.28999999999999998</v>
      </c>
      <c r="H32" s="7">
        <f t="shared" si="0"/>
        <v>0.27300000000000002</v>
      </c>
      <c r="I32" s="6">
        <v>0.19900000000000001</v>
      </c>
      <c r="J32" s="6" t="s">
        <v>8</v>
      </c>
      <c r="K32" s="7">
        <f t="shared" si="1"/>
        <v>0.19900000000000001</v>
      </c>
      <c r="L32" s="6" t="s">
        <v>19</v>
      </c>
    </row>
    <row r="33" spans="1:12">
      <c r="A33" s="3">
        <v>40289</v>
      </c>
      <c r="B33" s="4">
        <v>0.36944444444444446</v>
      </c>
      <c r="C33" s="8">
        <v>4</v>
      </c>
      <c r="D33" s="5">
        <v>6.74</v>
      </c>
      <c r="E33" s="10">
        <v>1908</v>
      </c>
      <c r="F33" s="6">
        <v>0.26200000000000001</v>
      </c>
      <c r="G33" s="6">
        <v>0.27700000000000002</v>
      </c>
      <c r="H33" s="7">
        <f t="shared" si="0"/>
        <v>0.26950000000000002</v>
      </c>
      <c r="I33" s="6">
        <v>0.26600000000000001</v>
      </c>
      <c r="J33" s="6" t="s">
        <v>8</v>
      </c>
      <c r="K33" s="7">
        <f t="shared" si="1"/>
        <v>0.26600000000000001</v>
      </c>
      <c r="L33" s="6" t="s">
        <v>19</v>
      </c>
    </row>
    <row r="34" spans="1:12">
      <c r="A34" s="3">
        <v>40290</v>
      </c>
      <c r="B34" s="4">
        <v>0.35416666666666669</v>
      </c>
      <c r="C34" s="8">
        <v>2.4</v>
      </c>
      <c r="E34" s="10">
        <v>1774</v>
      </c>
      <c r="F34" s="6">
        <v>0.23899999999999999</v>
      </c>
      <c r="G34" s="6">
        <v>0.248</v>
      </c>
      <c r="H34" s="7">
        <f t="shared" si="0"/>
        <v>0.24349999999999999</v>
      </c>
      <c r="I34" s="6" t="s">
        <v>8</v>
      </c>
      <c r="J34" s="6" t="s">
        <v>8</v>
      </c>
      <c r="L34" s="6" t="s">
        <v>19</v>
      </c>
    </row>
    <row r="35" spans="1:12" ht="38.25" customHeight="1">
      <c r="A35" s="3">
        <v>40290</v>
      </c>
      <c r="B35" s="4">
        <v>0.51041666666666663</v>
      </c>
      <c r="C35" s="8">
        <v>3.8</v>
      </c>
      <c r="D35" s="8">
        <v>6.9</v>
      </c>
      <c r="E35" s="10">
        <v>1750</v>
      </c>
      <c r="F35" s="6">
        <v>0.36599999999999999</v>
      </c>
      <c r="G35" s="6" t="s">
        <v>8</v>
      </c>
      <c r="H35" s="7">
        <f t="shared" si="0"/>
        <v>0.36599999999999999</v>
      </c>
      <c r="I35" s="6">
        <v>0.23499999999999999</v>
      </c>
      <c r="J35" s="6" t="s">
        <v>8</v>
      </c>
      <c r="K35" s="7">
        <f t="shared" si="1"/>
        <v>0.23499999999999999</v>
      </c>
      <c r="L35" s="6" t="s">
        <v>19</v>
      </c>
    </row>
    <row r="36" spans="1:12">
      <c r="A36" s="3">
        <v>40291</v>
      </c>
      <c r="B36" s="4" t="s">
        <v>12</v>
      </c>
      <c r="C36" s="8">
        <v>2.1</v>
      </c>
      <c r="D36" s="5">
        <v>7.35</v>
      </c>
      <c r="E36" s="10">
        <v>1390</v>
      </c>
      <c r="F36" s="6">
        <v>0.14299999999999999</v>
      </c>
      <c r="G36" s="6">
        <v>0.19</v>
      </c>
      <c r="H36" s="7">
        <f t="shared" si="0"/>
        <v>0.16649999999999998</v>
      </c>
      <c r="I36" s="6">
        <v>0.125</v>
      </c>
      <c r="J36" s="6">
        <v>0.11899999999999999</v>
      </c>
      <c r="K36" s="7">
        <f t="shared" si="1"/>
        <v>0.122</v>
      </c>
      <c r="L36" s="6" t="s">
        <v>19</v>
      </c>
    </row>
    <row r="37" spans="1:12">
      <c r="A37" s="3">
        <v>40291</v>
      </c>
      <c r="B37" s="4" t="s">
        <v>13</v>
      </c>
      <c r="C37" s="8">
        <v>2.9</v>
      </c>
      <c r="D37" s="5">
        <v>7.51</v>
      </c>
      <c r="E37" s="10">
        <v>1420</v>
      </c>
      <c r="F37" s="6">
        <v>0.126</v>
      </c>
      <c r="G37" s="6">
        <v>0.13100000000000001</v>
      </c>
      <c r="H37" s="7">
        <f t="shared" si="0"/>
        <v>0.1285</v>
      </c>
      <c r="I37" s="6">
        <v>0.113</v>
      </c>
      <c r="J37" s="6">
        <v>0.115</v>
      </c>
      <c r="K37" s="7">
        <f t="shared" si="1"/>
        <v>0.114</v>
      </c>
      <c r="L37" s="6" t="s">
        <v>19</v>
      </c>
    </row>
    <row r="38" spans="1:12">
      <c r="A38" s="3">
        <v>40291</v>
      </c>
      <c r="B38" s="4" t="s">
        <v>12</v>
      </c>
      <c r="C38" s="8">
        <v>2.1</v>
      </c>
      <c r="D38" s="5">
        <v>7.35</v>
      </c>
      <c r="E38" s="10">
        <v>1390</v>
      </c>
      <c r="F38" s="6">
        <v>0.13200000000000001</v>
      </c>
      <c r="G38" s="6">
        <v>0.14099999999999999</v>
      </c>
      <c r="H38" s="7">
        <f t="shared" ref="H38:H137" si="2">AVERAGE(F38:G38)</f>
        <v>0.13650000000000001</v>
      </c>
      <c r="I38" s="6" t="s">
        <v>8</v>
      </c>
      <c r="J38" s="6" t="s">
        <v>8</v>
      </c>
      <c r="L38" s="6" t="s">
        <v>19</v>
      </c>
    </row>
    <row r="39" spans="1:12">
      <c r="A39" s="3">
        <v>40293</v>
      </c>
      <c r="B39" s="4">
        <v>0.32916666666666666</v>
      </c>
      <c r="C39" s="8">
        <v>2.1</v>
      </c>
      <c r="D39" s="5">
        <v>7.47</v>
      </c>
      <c r="E39" s="10">
        <v>1639</v>
      </c>
      <c r="F39" s="6">
        <v>0.16400000000000001</v>
      </c>
      <c r="G39" s="6">
        <v>0.14899999999999999</v>
      </c>
      <c r="H39" s="7">
        <f t="shared" si="2"/>
        <v>0.1565</v>
      </c>
      <c r="I39" s="6">
        <v>0.11799999999999999</v>
      </c>
      <c r="J39" s="6">
        <v>0.112</v>
      </c>
      <c r="K39" s="7">
        <f t="shared" si="1"/>
        <v>0.11499999999999999</v>
      </c>
      <c r="L39" s="6" t="s">
        <v>19</v>
      </c>
    </row>
    <row r="40" spans="1:12">
      <c r="A40" s="3">
        <v>40294</v>
      </c>
      <c r="B40" s="4">
        <v>0.35555555555555557</v>
      </c>
      <c r="C40" s="8">
        <v>2.5</v>
      </c>
      <c r="D40" s="5">
        <v>8.08</v>
      </c>
      <c r="E40" s="10">
        <v>1430</v>
      </c>
      <c r="F40" s="6">
        <v>0.105</v>
      </c>
      <c r="G40" s="6">
        <v>0.107</v>
      </c>
      <c r="H40" s="7">
        <f t="shared" si="2"/>
        <v>0.106</v>
      </c>
      <c r="I40" s="6">
        <v>9.5000000000000001E-2</v>
      </c>
      <c r="J40" s="6">
        <v>9.5000000000000001E-2</v>
      </c>
      <c r="K40" s="7">
        <f t="shared" si="1"/>
        <v>9.5000000000000001E-2</v>
      </c>
      <c r="L40" s="6" t="s">
        <v>19</v>
      </c>
    </row>
    <row r="41" spans="1:12">
      <c r="A41" s="3">
        <v>40295</v>
      </c>
      <c r="B41" s="4">
        <v>0.5805555555555556</v>
      </c>
      <c r="C41" s="8">
        <v>2.7</v>
      </c>
      <c r="D41" s="5">
        <v>7.19</v>
      </c>
      <c r="E41" s="10">
        <v>1399</v>
      </c>
      <c r="F41" s="6">
        <v>0.19500000000000001</v>
      </c>
      <c r="G41" s="6">
        <v>0.19600000000000001</v>
      </c>
      <c r="H41" s="7">
        <f t="shared" si="2"/>
        <v>0.19550000000000001</v>
      </c>
      <c r="I41" s="6">
        <v>0.17599999999999999</v>
      </c>
      <c r="J41" s="6" t="s">
        <v>8</v>
      </c>
      <c r="K41" s="7">
        <f t="shared" si="1"/>
        <v>0.17599999999999999</v>
      </c>
      <c r="L41" s="6" t="s">
        <v>19</v>
      </c>
    </row>
    <row r="42" spans="1:12">
      <c r="A42" s="3">
        <v>40296</v>
      </c>
      <c r="B42" s="4">
        <v>0.375</v>
      </c>
      <c r="C42" s="8">
        <v>3</v>
      </c>
      <c r="D42" s="5">
        <v>8.39</v>
      </c>
      <c r="E42" s="10">
        <v>1320</v>
      </c>
      <c r="F42" s="6">
        <v>0.13700000000000001</v>
      </c>
      <c r="G42" s="6">
        <v>0.13900000000000001</v>
      </c>
      <c r="H42" s="7">
        <f t="shared" si="2"/>
        <v>0.13800000000000001</v>
      </c>
      <c r="I42" s="6">
        <v>0.126</v>
      </c>
      <c r="J42" s="6" t="s">
        <v>8</v>
      </c>
      <c r="K42" s="7">
        <f t="shared" si="1"/>
        <v>0.126</v>
      </c>
      <c r="L42" s="6" t="s">
        <v>19</v>
      </c>
    </row>
    <row r="43" spans="1:12">
      <c r="A43" s="3">
        <v>40297</v>
      </c>
      <c r="B43" s="4">
        <v>0.65</v>
      </c>
      <c r="C43" s="8">
        <v>3.7</v>
      </c>
      <c r="D43" s="5">
        <v>7.12</v>
      </c>
      <c r="E43" s="10">
        <v>1280</v>
      </c>
      <c r="F43" s="6">
        <v>0.161</v>
      </c>
      <c r="G43" s="6">
        <v>0.161</v>
      </c>
      <c r="H43" s="7">
        <f t="shared" si="2"/>
        <v>0.161</v>
      </c>
      <c r="I43" s="6">
        <v>0.13900000000000001</v>
      </c>
      <c r="J43" s="6" t="s">
        <v>8</v>
      </c>
      <c r="K43" s="7">
        <f t="shared" si="1"/>
        <v>0.13900000000000001</v>
      </c>
      <c r="L43" s="6" t="s">
        <v>19</v>
      </c>
    </row>
    <row r="44" spans="1:12">
      <c r="A44" s="3">
        <v>40298</v>
      </c>
      <c r="B44" s="4">
        <v>0.33333333333333331</v>
      </c>
      <c r="C44" s="8">
        <v>4.7</v>
      </c>
      <c r="D44" s="5">
        <v>7.71</v>
      </c>
      <c r="E44" s="10">
        <v>1370</v>
      </c>
      <c r="F44" s="6">
        <v>0.18099999999999999</v>
      </c>
      <c r="G44" s="6">
        <v>0.18099999999999999</v>
      </c>
      <c r="H44" s="7">
        <f t="shared" si="2"/>
        <v>0.18099999999999999</v>
      </c>
      <c r="I44" s="6">
        <v>0.16</v>
      </c>
      <c r="J44" s="6" t="s">
        <v>8</v>
      </c>
      <c r="K44" s="7">
        <f t="shared" si="1"/>
        <v>0.16</v>
      </c>
      <c r="L44" s="6" t="s">
        <v>19</v>
      </c>
    </row>
    <row r="45" spans="1:12">
      <c r="A45" s="3">
        <v>40299</v>
      </c>
      <c r="B45" s="4">
        <v>0.375</v>
      </c>
      <c r="C45" s="8">
        <v>4.9000000000000004</v>
      </c>
      <c r="D45" s="5">
        <v>7.76</v>
      </c>
      <c r="E45" s="10">
        <v>1410</v>
      </c>
      <c r="F45" s="6">
        <v>0.25</v>
      </c>
      <c r="G45" s="6">
        <v>0.26</v>
      </c>
      <c r="H45" s="7">
        <f t="shared" si="2"/>
        <v>0.255</v>
      </c>
      <c r="I45" s="6">
        <v>0.20799999999999999</v>
      </c>
      <c r="J45" s="6" t="s">
        <v>8</v>
      </c>
      <c r="K45" s="7">
        <f t="shared" si="1"/>
        <v>0.20799999999999999</v>
      </c>
      <c r="L45" s="6" t="s">
        <v>19</v>
      </c>
    </row>
    <row r="46" spans="1:12">
      <c r="A46" s="3">
        <v>40300</v>
      </c>
      <c r="B46" s="4">
        <v>0.3263888888888889</v>
      </c>
      <c r="C46" s="8">
        <v>5.3</v>
      </c>
      <c r="D46" s="5">
        <v>6.99</v>
      </c>
      <c r="E46" s="10">
        <v>1380</v>
      </c>
      <c r="F46" s="6">
        <v>0.20100000000000001</v>
      </c>
      <c r="G46" s="6">
        <v>0.19</v>
      </c>
      <c r="H46" s="7">
        <f t="shared" si="2"/>
        <v>0.19550000000000001</v>
      </c>
      <c r="I46" s="6">
        <v>0.16400000000000001</v>
      </c>
      <c r="J46" s="6" t="s">
        <v>8</v>
      </c>
      <c r="K46" s="7">
        <f t="shared" si="1"/>
        <v>0.16400000000000001</v>
      </c>
      <c r="L46" s="6" t="s">
        <v>19</v>
      </c>
    </row>
    <row r="47" spans="1:12">
      <c r="A47" s="3">
        <v>40301</v>
      </c>
      <c r="B47" s="4">
        <v>0.3576388888888889</v>
      </c>
      <c r="C47" s="8">
        <v>4.2</v>
      </c>
      <c r="D47" s="5">
        <v>7.69</v>
      </c>
      <c r="E47" s="10">
        <v>1400</v>
      </c>
      <c r="F47" s="6">
        <v>0.221</v>
      </c>
      <c r="G47" s="6">
        <v>0.224</v>
      </c>
      <c r="H47" s="7">
        <f t="shared" si="2"/>
        <v>0.2225</v>
      </c>
      <c r="I47" s="6">
        <v>0.222</v>
      </c>
      <c r="J47" s="6" t="s">
        <v>8</v>
      </c>
      <c r="K47" s="7">
        <f t="shared" si="1"/>
        <v>0.222</v>
      </c>
      <c r="L47" s="6" t="s">
        <v>19</v>
      </c>
    </row>
    <row r="48" spans="1:12">
      <c r="A48" s="3">
        <v>40302</v>
      </c>
      <c r="B48" s="4">
        <v>0.36736111111111108</v>
      </c>
      <c r="C48" s="8">
        <v>3.6</v>
      </c>
      <c r="D48" s="5">
        <v>7.06</v>
      </c>
      <c r="E48" s="10">
        <v>1490</v>
      </c>
      <c r="F48" s="6">
        <v>0.28999999999999998</v>
      </c>
      <c r="G48" s="6">
        <v>0.28599999999999998</v>
      </c>
      <c r="H48" s="7">
        <f t="shared" si="2"/>
        <v>0.28799999999999998</v>
      </c>
      <c r="I48" s="6">
        <v>0.26900000000000002</v>
      </c>
      <c r="J48" s="6" t="s">
        <v>8</v>
      </c>
      <c r="K48" s="7">
        <f t="shared" si="1"/>
        <v>0.26900000000000002</v>
      </c>
      <c r="L48" s="6" t="s">
        <v>19</v>
      </c>
    </row>
    <row r="49" spans="1:12">
      <c r="A49" s="3">
        <v>40303</v>
      </c>
      <c r="B49" s="4">
        <v>0.3666666666666667</v>
      </c>
      <c r="C49" s="8">
        <v>4.7</v>
      </c>
      <c r="D49" s="5">
        <v>7.29</v>
      </c>
      <c r="E49" s="10">
        <v>1384</v>
      </c>
      <c r="F49" s="6">
        <v>0.249</v>
      </c>
      <c r="G49" s="6">
        <v>0.24199999999999999</v>
      </c>
      <c r="H49" s="7">
        <f t="shared" si="2"/>
        <v>0.2455</v>
      </c>
      <c r="I49" s="6">
        <v>0.24</v>
      </c>
      <c r="J49" s="6" t="s">
        <v>8</v>
      </c>
      <c r="K49" s="7">
        <f t="shared" si="1"/>
        <v>0.24</v>
      </c>
      <c r="L49" s="6" t="s">
        <v>19</v>
      </c>
    </row>
    <row r="50" spans="1:12">
      <c r="A50" s="3">
        <v>40304</v>
      </c>
      <c r="B50" s="4">
        <v>0.37222222222222223</v>
      </c>
      <c r="C50" s="8">
        <v>5.0999999999999996</v>
      </c>
      <c r="D50" s="5">
        <v>7.15</v>
      </c>
      <c r="E50" s="10">
        <v>1380</v>
      </c>
      <c r="F50" s="6">
        <v>0.26400000000000001</v>
      </c>
      <c r="G50" s="6">
        <v>0.28999999999999998</v>
      </c>
      <c r="H50" s="7">
        <f t="shared" si="2"/>
        <v>0.27700000000000002</v>
      </c>
      <c r="I50" s="6">
        <v>0.23899999999999999</v>
      </c>
      <c r="J50" s="6" t="s">
        <v>8</v>
      </c>
      <c r="K50" s="7">
        <f t="shared" si="1"/>
        <v>0.23899999999999999</v>
      </c>
      <c r="L50" s="6" t="s">
        <v>19</v>
      </c>
    </row>
    <row r="51" spans="1:12">
      <c r="A51" s="3">
        <v>40305</v>
      </c>
      <c r="B51" s="4">
        <v>0.27986111111111112</v>
      </c>
      <c r="C51" s="8">
        <v>3.8</v>
      </c>
      <c r="D51" s="5">
        <v>7.33</v>
      </c>
      <c r="E51" s="10">
        <v>1362</v>
      </c>
      <c r="F51" s="6">
        <v>0.223</v>
      </c>
      <c r="G51" s="6">
        <v>0.216</v>
      </c>
      <c r="H51" s="7">
        <f t="shared" si="2"/>
        <v>0.2195</v>
      </c>
      <c r="I51" s="6">
        <v>0.20100000000000001</v>
      </c>
      <c r="J51" s="6" t="s">
        <v>8</v>
      </c>
      <c r="K51" s="7">
        <f t="shared" si="1"/>
        <v>0.20100000000000001</v>
      </c>
      <c r="L51" s="6" t="s">
        <v>19</v>
      </c>
    </row>
    <row r="52" spans="1:12">
      <c r="A52" s="3">
        <v>40306</v>
      </c>
      <c r="B52" s="4">
        <v>0.3298611111111111</v>
      </c>
      <c r="C52" s="8">
        <v>4.9000000000000004</v>
      </c>
      <c r="D52" s="5">
        <v>7.22</v>
      </c>
      <c r="E52" s="10">
        <v>1409</v>
      </c>
      <c r="F52" s="6">
        <v>0.254</v>
      </c>
      <c r="G52" s="6">
        <v>0.25600000000000001</v>
      </c>
      <c r="H52" s="7">
        <f t="shared" si="2"/>
        <v>0.255</v>
      </c>
      <c r="I52" s="6">
        <v>0.251</v>
      </c>
      <c r="J52" s="6" t="s">
        <v>8</v>
      </c>
      <c r="K52" s="7">
        <f t="shared" si="1"/>
        <v>0.251</v>
      </c>
      <c r="L52" s="6" t="s">
        <v>19</v>
      </c>
    </row>
    <row r="53" spans="1:12">
      <c r="A53" s="3">
        <v>40307</v>
      </c>
      <c r="B53" s="4">
        <v>0.33819444444444446</v>
      </c>
      <c r="C53" s="8">
        <v>5.4</v>
      </c>
      <c r="D53" s="5">
        <v>7.21</v>
      </c>
      <c r="E53" s="10">
        <v>1392</v>
      </c>
      <c r="F53" s="6">
        <v>0.245</v>
      </c>
      <c r="G53" s="6">
        <v>0.245</v>
      </c>
      <c r="H53" s="7">
        <f t="shared" si="2"/>
        <v>0.245</v>
      </c>
      <c r="I53" s="6">
        <v>0.224</v>
      </c>
      <c r="J53" s="6" t="s">
        <v>8</v>
      </c>
      <c r="K53" s="7">
        <f t="shared" si="1"/>
        <v>0.224</v>
      </c>
      <c r="L53" s="6" t="s">
        <v>19</v>
      </c>
    </row>
    <row r="54" spans="1:12">
      <c r="A54" s="3">
        <v>40308</v>
      </c>
      <c r="B54" s="4">
        <v>0.35069444444444442</v>
      </c>
      <c r="C54" s="8">
        <v>5.7</v>
      </c>
      <c r="D54" s="5">
        <v>7.33</v>
      </c>
      <c r="E54" s="10">
        <v>1542</v>
      </c>
      <c r="F54" s="6">
        <v>0.28000000000000003</v>
      </c>
      <c r="G54" s="6">
        <v>0.28499999999999998</v>
      </c>
      <c r="H54" s="7">
        <f t="shared" si="2"/>
        <v>0.28249999999999997</v>
      </c>
      <c r="I54" s="6">
        <v>0.28000000000000003</v>
      </c>
      <c r="J54" s="6" t="s">
        <v>8</v>
      </c>
      <c r="K54" s="7">
        <f t="shared" si="1"/>
        <v>0.28000000000000003</v>
      </c>
      <c r="L54" s="6" t="s">
        <v>19</v>
      </c>
    </row>
    <row r="55" spans="1:12">
      <c r="A55" s="3">
        <v>40309</v>
      </c>
      <c r="B55" s="4">
        <v>0.33680555555555558</v>
      </c>
      <c r="C55" s="8">
        <v>5</v>
      </c>
      <c r="D55" s="5">
        <v>7.45</v>
      </c>
      <c r="E55" s="10">
        <v>1390</v>
      </c>
      <c r="F55" s="6">
        <v>0.19700000000000001</v>
      </c>
      <c r="G55" s="6">
        <v>0.19</v>
      </c>
      <c r="H55" s="7">
        <f t="shared" si="2"/>
        <v>0.19350000000000001</v>
      </c>
      <c r="I55" s="6">
        <v>0.17699999999999999</v>
      </c>
      <c r="J55" s="6" t="s">
        <v>8</v>
      </c>
      <c r="K55" s="7">
        <f t="shared" si="1"/>
        <v>0.17699999999999999</v>
      </c>
      <c r="L55" s="6" t="s">
        <v>19</v>
      </c>
    </row>
    <row r="56" spans="1:12">
      <c r="A56" s="3">
        <v>40310</v>
      </c>
      <c r="B56" s="4">
        <v>0.35486111111111113</v>
      </c>
      <c r="C56" s="8">
        <v>5.9</v>
      </c>
      <c r="D56" s="5">
        <v>7.43</v>
      </c>
      <c r="E56" s="10">
        <v>1425</v>
      </c>
      <c r="F56" s="6">
        <v>0.24099999999999999</v>
      </c>
      <c r="G56" s="6">
        <v>0.24099999999999999</v>
      </c>
      <c r="H56" s="7">
        <f t="shared" si="2"/>
        <v>0.24099999999999999</v>
      </c>
      <c r="I56" s="6">
        <v>0.23799999999999999</v>
      </c>
      <c r="J56" s="6" t="s">
        <v>8</v>
      </c>
      <c r="K56" s="7">
        <f t="shared" si="1"/>
        <v>0.23799999999999999</v>
      </c>
      <c r="L56" s="6" t="s">
        <v>19</v>
      </c>
    </row>
    <row r="57" spans="1:12">
      <c r="A57" s="3">
        <v>40311</v>
      </c>
      <c r="B57" s="4">
        <v>0.31388888888888888</v>
      </c>
      <c r="C57" s="8">
        <v>6.5</v>
      </c>
      <c r="D57" s="5">
        <v>7.12</v>
      </c>
      <c r="E57" s="10">
        <v>1424</v>
      </c>
      <c r="F57" s="6">
        <v>0.23699999999999999</v>
      </c>
      <c r="G57" s="6">
        <v>0.23799999999999999</v>
      </c>
      <c r="H57" s="7">
        <f t="shared" si="2"/>
        <v>0.23749999999999999</v>
      </c>
      <c r="I57" s="6">
        <v>0.219</v>
      </c>
      <c r="J57" s="6">
        <v>0.217</v>
      </c>
      <c r="K57" s="7">
        <f t="shared" si="1"/>
        <v>0.218</v>
      </c>
      <c r="L57" s="6" t="s">
        <v>19</v>
      </c>
    </row>
    <row r="58" spans="1:12">
      <c r="A58" s="3">
        <v>40312</v>
      </c>
      <c r="B58" s="4">
        <v>0.31736111111111115</v>
      </c>
      <c r="C58" s="8">
        <v>5.7</v>
      </c>
      <c r="D58" s="5">
        <v>7.09</v>
      </c>
      <c r="E58" s="10">
        <v>1374</v>
      </c>
      <c r="F58" s="6">
        <v>0.251</v>
      </c>
      <c r="G58" s="6">
        <v>0.25900000000000001</v>
      </c>
      <c r="H58" s="7">
        <f t="shared" si="2"/>
        <v>0.255</v>
      </c>
      <c r="I58" s="6">
        <v>0.23499999999999999</v>
      </c>
      <c r="J58" s="6">
        <v>0.23200000000000001</v>
      </c>
      <c r="K58" s="7">
        <f t="shared" si="1"/>
        <v>0.23349999999999999</v>
      </c>
      <c r="L58" s="6" t="s">
        <v>19</v>
      </c>
    </row>
    <row r="59" spans="1:12">
      <c r="A59" s="3">
        <v>40313</v>
      </c>
      <c r="B59" s="4">
        <v>0.31527777777777777</v>
      </c>
      <c r="C59" s="8">
        <v>5.5</v>
      </c>
      <c r="D59" s="5">
        <v>7.39</v>
      </c>
      <c r="E59" s="10">
        <v>1365</v>
      </c>
      <c r="F59" s="6">
        <v>0.21</v>
      </c>
      <c r="G59" s="6">
        <v>0.21</v>
      </c>
      <c r="H59" s="7">
        <f t="shared" si="2"/>
        <v>0.21</v>
      </c>
      <c r="I59" s="6">
        <v>0.19600000000000001</v>
      </c>
      <c r="J59" s="6">
        <v>0.188</v>
      </c>
      <c r="K59" s="7">
        <f t="shared" si="1"/>
        <v>0.192</v>
      </c>
      <c r="L59" s="6" t="s">
        <v>19</v>
      </c>
    </row>
    <row r="60" spans="1:12">
      <c r="A60" s="3">
        <v>40314</v>
      </c>
      <c r="B60" s="4">
        <v>0.3298611111111111</v>
      </c>
      <c r="C60" s="8">
        <v>6.3</v>
      </c>
      <c r="D60" s="5">
        <v>7.26</v>
      </c>
      <c r="E60" s="10">
        <v>1388</v>
      </c>
      <c r="F60" s="6">
        <v>0.23499999999999999</v>
      </c>
      <c r="G60" s="6">
        <v>0.24399999999999999</v>
      </c>
      <c r="H60" s="7">
        <f t="shared" si="2"/>
        <v>0.23949999999999999</v>
      </c>
      <c r="I60" s="6">
        <v>0.217</v>
      </c>
      <c r="J60" s="6">
        <v>0.218</v>
      </c>
      <c r="K60" s="7">
        <f t="shared" si="1"/>
        <v>0.2175</v>
      </c>
      <c r="L60" s="6" t="s">
        <v>19</v>
      </c>
    </row>
    <row r="61" spans="1:12">
      <c r="A61" s="3">
        <v>40315</v>
      </c>
      <c r="B61" s="4">
        <v>0.34930555555555554</v>
      </c>
      <c r="C61" s="8">
        <v>6.1</v>
      </c>
      <c r="D61" s="5">
        <v>7.26</v>
      </c>
      <c r="E61" s="10">
        <v>1494</v>
      </c>
      <c r="F61" s="6">
        <v>0.217</v>
      </c>
      <c r="G61" s="6">
        <v>0.217</v>
      </c>
      <c r="H61" s="7">
        <f t="shared" si="2"/>
        <v>0.217</v>
      </c>
      <c r="I61" s="6">
        <v>0.21299999999999999</v>
      </c>
      <c r="J61" s="6">
        <v>0.21</v>
      </c>
      <c r="K61" s="7">
        <f t="shared" si="1"/>
        <v>0.21149999999999999</v>
      </c>
      <c r="L61" s="6" t="s">
        <v>19</v>
      </c>
    </row>
    <row r="62" spans="1:12">
      <c r="A62" s="3">
        <v>40316</v>
      </c>
      <c r="B62" s="4">
        <v>0.35347222222222219</v>
      </c>
      <c r="C62" s="8">
        <v>6.9</v>
      </c>
      <c r="D62" s="5">
        <v>7.06</v>
      </c>
      <c r="E62" s="10">
        <v>1404</v>
      </c>
      <c r="F62" s="6">
        <v>0.23699999999999999</v>
      </c>
      <c r="G62" s="6">
        <v>0.24099999999999999</v>
      </c>
      <c r="H62" s="7">
        <f t="shared" si="2"/>
        <v>0.23899999999999999</v>
      </c>
      <c r="I62" s="6">
        <v>0.23</v>
      </c>
      <c r="J62" s="6">
        <v>0.22500000000000001</v>
      </c>
      <c r="K62" s="7">
        <f t="shared" si="1"/>
        <v>0.22750000000000001</v>
      </c>
      <c r="L62" s="6" t="s">
        <v>19</v>
      </c>
    </row>
    <row r="63" spans="1:12">
      <c r="A63" s="3">
        <v>40317</v>
      </c>
      <c r="B63" s="4">
        <v>0.34861111111111115</v>
      </c>
      <c r="C63" s="8">
        <v>7.5</v>
      </c>
      <c r="D63" s="5">
        <v>7.25</v>
      </c>
      <c r="E63" s="10">
        <v>1303</v>
      </c>
      <c r="F63" s="6">
        <v>0.17799999999999999</v>
      </c>
      <c r="G63" s="6">
        <v>0.184</v>
      </c>
      <c r="H63" s="7">
        <f t="shared" si="2"/>
        <v>0.18099999999999999</v>
      </c>
      <c r="I63" s="6">
        <v>0.17899999999999999</v>
      </c>
      <c r="J63" s="6">
        <v>0.17699999999999999</v>
      </c>
      <c r="K63" s="7">
        <f t="shared" si="1"/>
        <v>0.17799999999999999</v>
      </c>
      <c r="L63" s="6" t="s">
        <v>19</v>
      </c>
    </row>
    <row r="64" spans="1:12">
      <c r="A64" s="3">
        <v>40318</v>
      </c>
      <c r="B64" s="4">
        <v>0.3430555555555555</v>
      </c>
      <c r="C64" s="8">
        <v>6.6</v>
      </c>
      <c r="D64" s="5">
        <v>7.55</v>
      </c>
      <c r="E64" s="10">
        <v>1462</v>
      </c>
      <c r="F64" s="6">
        <v>0.23899999999999999</v>
      </c>
      <c r="G64" s="6">
        <v>0.248</v>
      </c>
      <c r="H64" s="7">
        <f t="shared" si="2"/>
        <v>0.24349999999999999</v>
      </c>
      <c r="I64" s="6">
        <v>0.23499999999999999</v>
      </c>
      <c r="J64" s="6" t="s">
        <v>8</v>
      </c>
      <c r="K64" s="7">
        <f t="shared" si="1"/>
        <v>0.23499999999999999</v>
      </c>
      <c r="L64" s="6" t="s">
        <v>19</v>
      </c>
    </row>
    <row r="65" spans="1:12">
      <c r="A65" s="3">
        <v>40319</v>
      </c>
      <c r="B65" s="4">
        <v>0.35069444444444442</v>
      </c>
      <c r="C65" s="8">
        <v>6.1</v>
      </c>
      <c r="D65" s="5">
        <v>7.13</v>
      </c>
      <c r="E65" s="10">
        <v>1338</v>
      </c>
      <c r="F65" s="6">
        <v>0.18</v>
      </c>
      <c r="G65" s="6">
        <v>0.17799999999999999</v>
      </c>
      <c r="H65" s="7">
        <f t="shared" si="2"/>
        <v>0.17899999999999999</v>
      </c>
      <c r="I65" s="6">
        <v>0.17399999999999999</v>
      </c>
      <c r="J65" s="6" t="s">
        <v>8</v>
      </c>
      <c r="K65" s="7">
        <f t="shared" si="1"/>
        <v>0.17399999999999999</v>
      </c>
      <c r="L65" s="6" t="s">
        <v>19</v>
      </c>
    </row>
    <row r="66" spans="1:12">
      <c r="A66" s="3">
        <v>40320</v>
      </c>
      <c r="B66" s="4">
        <v>0.33263888888888887</v>
      </c>
      <c r="C66" s="8">
        <v>6.1</v>
      </c>
      <c r="D66" s="5">
        <v>7.64</v>
      </c>
      <c r="E66" s="10">
        <v>1395</v>
      </c>
      <c r="F66" s="6">
        <v>0.193</v>
      </c>
      <c r="G66" s="6">
        <v>0.187</v>
      </c>
      <c r="H66" s="7">
        <f t="shared" si="2"/>
        <v>0.19</v>
      </c>
      <c r="I66" s="6">
        <v>0.186</v>
      </c>
      <c r="J66" s="6" t="s">
        <v>8</v>
      </c>
      <c r="K66" s="7">
        <f t="shared" si="1"/>
        <v>0.186</v>
      </c>
      <c r="L66" s="6" t="s">
        <v>19</v>
      </c>
    </row>
    <row r="67" spans="1:12">
      <c r="A67" s="3">
        <v>40321</v>
      </c>
      <c r="B67" s="4">
        <v>0.34027777777777773</v>
      </c>
      <c r="C67" s="8">
        <v>7.4</v>
      </c>
      <c r="D67" s="5">
        <v>7.8</v>
      </c>
      <c r="E67" s="10">
        <v>1339</v>
      </c>
      <c r="F67" s="6">
        <v>0.17599999999999999</v>
      </c>
      <c r="G67" s="6">
        <v>0.17699999999999999</v>
      </c>
      <c r="H67" s="7">
        <f t="shared" si="2"/>
        <v>0.17649999999999999</v>
      </c>
      <c r="I67" s="6">
        <v>0.158</v>
      </c>
      <c r="J67" s="6" t="s">
        <v>8</v>
      </c>
      <c r="K67" s="7">
        <f t="shared" si="1"/>
        <v>0.158</v>
      </c>
      <c r="L67" s="6" t="s">
        <v>19</v>
      </c>
    </row>
    <row r="68" spans="1:12">
      <c r="A68" s="3">
        <v>40322</v>
      </c>
      <c r="B68" s="4">
        <v>0.31041666666666667</v>
      </c>
      <c r="C68" s="8">
        <v>7.9</v>
      </c>
      <c r="D68" s="5">
        <v>6.99</v>
      </c>
      <c r="E68" s="10">
        <v>1509</v>
      </c>
      <c r="F68" s="6">
        <v>0.23200000000000001</v>
      </c>
      <c r="G68" s="6">
        <v>0.23200000000000001</v>
      </c>
      <c r="H68" s="7">
        <f t="shared" si="2"/>
        <v>0.23200000000000001</v>
      </c>
      <c r="I68" s="6">
        <v>0.23400000000000001</v>
      </c>
      <c r="J68" s="6" t="s">
        <v>8</v>
      </c>
      <c r="K68" s="7">
        <f t="shared" si="1"/>
        <v>0.23400000000000001</v>
      </c>
      <c r="L68" s="6" t="s">
        <v>19</v>
      </c>
    </row>
    <row r="69" spans="1:12">
      <c r="A69" s="3">
        <v>40323</v>
      </c>
      <c r="B69" s="4">
        <v>0.35416666666666669</v>
      </c>
      <c r="C69" s="8">
        <v>9</v>
      </c>
      <c r="D69" s="5">
        <v>7.51</v>
      </c>
      <c r="E69" s="10">
        <v>1441</v>
      </c>
      <c r="F69" s="6">
        <v>0.18099999999999999</v>
      </c>
      <c r="G69" s="6">
        <v>0.182</v>
      </c>
      <c r="H69" s="7">
        <f t="shared" si="2"/>
        <v>0.18149999999999999</v>
      </c>
      <c r="I69" s="6">
        <v>0.17399999999999999</v>
      </c>
      <c r="J69" s="6" t="s">
        <v>8</v>
      </c>
      <c r="K69" s="7">
        <f t="shared" si="1"/>
        <v>0.17399999999999999</v>
      </c>
      <c r="L69" s="6" t="s">
        <v>19</v>
      </c>
    </row>
    <row r="70" spans="1:12">
      <c r="A70" s="3">
        <v>40324</v>
      </c>
      <c r="B70" s="4">
        <v>0.34375</v>
      </c>
      <c r="C70" s="8">
        <v>10.199999999999999</v>
      </c>
      <c r="D70" s="5">
        <v>6.88</v>
      </c>
      <c r="E70" s="10">
        <v>1429</v>
      </c>
      <c r="F70" s="6">
        <v>0.255</v>
      </c>
      <c r="G70" s="6">
        <v>0.254</v>
      </c>
      <c r="H70" s="7">
        <f t="shared" si="2"/>
        <v>0.2545</v>
      </c>
      <c r="I70" s="6">
        <v>0.25</v>
      </c>
      <c r="J70" s="6" t="s">
        <v>8</v>
      </c>
      <c r="K70" s="7">
        <f t="shared" si="1"/>
        <v>0.25</v>
      </c>
      <c r="L70" s="6" t="s">
        <v>19</v>
      </c>
    </row>
    <row r="71" spans="1:12">
      <c r="A71" s="3">
        <v>40325</v>
      </c>
      <c r="B71" s="4">
        <v>0.37708333333333338</v>
      </c>
      <c r="C71" s="8">
        <v>10.5</v>
      </c>
      <c r="D71" s="5">
        <v>7.6</v>
      </c>
      <c r="E71" s="10">
        <v>1472</v>
      </c>
      <c r="F71" s="6">
        <v>0.219</v>
      </c>
      <c r="G71" s="6">
        <v>0.20899999999999999</v>
      </c>
      <c r="H71" s="7">
        <f t="shared" si="2"/>
        <v>0.214</v>
      </c>
      <c r="I71" s="6">
        <v>0.19900000000000001</v>
      </c>
      <c r="J71" s="6" t="s">
        <v>8</v>
      </c>
      <c r="K71" s="7">
        <f t="shared" si="1"/>
        <v>0.19900000000000001</v>
      </c>
      <c r="L71" s="6" t="s">
        <v>19</v>
      </c>
    </row>
    <row r="72" spans="1:12">
      <c r="A72" s="3">
        <v>40326</v>
      </c>
      <c r="B72" s="4">
        <v>0.32500000000000001</v>
      </c>
      <c r="C72" s="8">
        <v>10.7</v>
      </c>
      <c r="D72" s="5">
        <v>8.11</v>
      </c>
      <c r="E72" s="10">
        <v>1501</v>
      </c>
      <c r="F72" s="6">
        <v>0.222</v>
      </c>
      <c r="G72" s="6">
        <v>0.219</v>
      </c>
      <c r="H72" s="7">
        <f t="shared" si="2"/>
        <v>0.2205</v>
      </c>
      <c r="I72" s="6">
        <v>0.214</v>
      </c>
      <c r="J72" s="6" t="s">
        <v>8</v>
      </c>
      <c r="K72" s="7">
        <f t="shared" si="1"/>
        <v>0.214</v>
      </c>
      <c r="L72" s="6" t="s">
        <v>19</v>
      </c>
    </row>
    <row r="73" spans="1:12">
      <c r="A73" s="3">
        <v>40327</v>
      </c>
      <c r="B73" s="4">
        <v>0.32222222222222224</v>
      </c>
      <c r="C73" s="8">
        <v>11.5</v>
      </c>
      <c r="D73" s="5">
        <v>8.11</v>
      </c>
      <c r="E73" s="10">
        <v>1540</v>
      </c>
      <c r="F73" s="6">
        <v>0.23699999999999999</v>
      </c>
      <c r="G73" s="6">
        <v>0.23300000000000001</v>
      </c>
      <c r="H73" s="7">
        <f t="shared" si="2"/>
        <v>0.23499999999999999</v>
      </c>
      <c r="I73" s="6">
        <v>0.223</v>
      </c>
      <c r="J73" s="6" t="s">
        <v>8</v>
      </c>
      <c r="K73" s="7">
        <f t="shared" si="1"/>
        <v>0.223</v>
      </c>
      <c r="L73" s="6" t="s">
        <v>19</v>
      </c>
    </row>
    <row r="74" spans="1:12">
      <c r="A74" s="3">
        <v>40328</v>
      </c>
      <c r="B74" s="4">
        <v>0.3263888888888889</v>
      </c>
      <c r="C74" s="8">
        <v>11.9</v>
      </c>
      <c r="D74" s="5">
        <v>8.02</v>
      </c>
      <c r="E74" s="10">
        <v>1588</v>
      </c>
      <c r="F74" s="6">
        <v>0.218</v>
      </c>
      <c r="G74" s="6">
        <v>0.223</v>
      </c>
      <c r="H74" s="7">
        <f t="shared" si="2"/>
        <v>0.2205</v>
      </c>
      <c r="I74" s="6">
        <v>0.215</v>
      </c>
      <c r="J74" s="6" t="s">
        <v>8</v>
      </c>
      <c r="K74" s="7">
        <f t="shared" si="1"/>
        <v>0.215</v>
      </c>
      <c r="L74" s="6" t="s">
        <v>19</v>
      </c>
    </row>
    <row r="75" spans="1:12">
      <c r="A75" s="3">
        <v>40329</v>
      </c>
      <c r="B75" s="4">
        <v>0.34375</v>
      </c>
      <c r="C75" s="8">
        <v>11.9</v>
      </c>
      <c r="D75" s="5">
        <v>7.65</v>
      </c>
      <c r="E75" s="10">
        <v>1573</v>
      </c>
      <c r="F75" s="6">
        <v>0.22600000000000001</v>
      </c>
      <c r="G75" s="6">
        <v>0.22700000000000001</v>
      </c>
      <c r="H75" s="7">
        <f t="shared" si="2"/>
        <v>0.22650000000000001</v>
      </c>
      <c r="I75" s="6">
        <v>0.216</v>
      </c>
      <c r="J75" s="6" t="s">
        <v>8</v>
      </c>
      <c r="K75" s="7">
        <f t="shared" si="1"/>
        <v>0.216</v>
      </c>
      <c r="L75" s="6" t="s">
        <v>19</v>
      </c>
    </row>
    <row r="76" spans="1:12">
      <c r="A76" s="3">
        <v>40330</v>
      </c>
      <c r="B76" s="4">
        <v>0.35069444444444442</v>
      </c>
      <c r="C76" s="8">
        <v>12.6</v>
      </c>
      <c r="D76" s="5">
        <v>7.51</v>
      </c>
      <c r="E76" s="10">
        <v>1740</v>
      </c>
      <c r="F76" s="6">
        <v>0.25900000000000001</v>
      </c>
      <c r="G76" s="6">
        <v>0.249</v>
      </c>
      <c r="H76" s="7">
        <f t="shared" si="2"/>
        <v>0.254</v>
      </c>
      <c r="I76" s="6">
        <v>0.23899999999999999</v>
      </c>
      <c r="J76" s="6" t="s">
        <v>8</v>
      </c>
      <c r="K76" s="7">
        <f t="shared" si="1"/>
        <v>0.23899999999999999</v>
      </c>
      <c r="L76" s="6" t="s">
        <v>19</v>
      </c>
    </row>
    <row r="77" spans="1:12">
      <c r="A77" s="3">
        <v>40331</v>
      </c>
      <c r="B77" s="4">
        <v>0.35902777777777778</v>
      </c>
      <c r="C77" s="8">
        <v>12.1</v>
      </c>
      <c r="D77" s="5">
        <v>8.0299999999999994</v>
      </c>
      <c r="E77" s="10">
        <v>1660</v>
      </c>
      <c r="F77" s="6">
        <v>0.214</v>
      </c>
      <c r="G77" s="6">
        <v>0.216</v>
      </c>
      <c r="H77" s="7">
        <f t="shared" si="2"/>
        <v>0.215</v>
      </c>
      <c r="I77" s="6">
        <v>0.223</v>
      </c>
      <c r="J77" s="6" t="s">
        <v>8</v>
      </c>
      <c r="K77" s="7">
        <f t="shared" si="1"/>
        <v>0.223</v>
      </c>
      <c r="L77" s="6" t="s">
        <v>19</v>
      </c>
    </row>
    <row r="78" spans="1:12">
      <c r="A78" s="3">
        <v>40332</v>
      </c>
      <c r="B78" s="4">
        <v>0.35000000000000003</v>
      </c>
      <c r="C78" s="8">
        <v>12.4</v>
      </c>
      <c r="D78" s="5">
        <v>7.47</v>
      </c>
      <c r="E78" s="10">
        <v>1824</v>
      </c>
      <c r="F78" s="6">
        <v>0.31</v>
      </c>
      <c r="G78" s="6">
        <v>0.29599999999999999</v>
      </c>
      <c r="H78" s="7">
        <f t="shared" si="2"/>
        <v>0.30299999999999999</v>
      </c>
      <c r="I78" s="6">
        <v>0.312</v>
      </c>
      <c r="J78" s="6" t="s">
        <v>8</v>
      </c>
      <c r="K78" s="7">
        <f t="shared" si="1"/>
        <v>0.312</v>
      </c>
      <c r="L78" s="6" t="s">
        <v>19</v>
      </c>
    </row>
    <row r="79" spans="1:12">
      <c r="A79" s="3">
        <v>40333</v>
      </c>
      <c r="B79" s="4">
        <v>0.3263888888888889</v>
      </c>
      <c r="C79" s="8">
        <v>12</v>
      </c>
      <c r="D79" s="5">
        <v>7.31</v>
      </c>
      <c r="E79" s="10">
        <v>1712</v>
      </c>
      <c r="F79" s="6">
        <v>0.3</v>
      </c>
      <c r="G79" s="6">
        <v>0.30199999999999999</v>
      </c>
      <c r="H79" s="7">
        <f t="shared" si="2"/>
        <v>0.30099999999999999</v>
      </c>
      <c r="I79" s="6">
        <v>0.28799999999999998</v>
      </c>
      <c r="J79" s="6" t="s">
        <v>8</v>
      </c>
      <c r="K79" s="7">
        <f t="shared" si="1"/>
        <v>0.28799999999999998</v>
      </c>
      <c r="L79" s="6" t="s">
        <v>19</v>
      </c>
    </row>
    <row r="80" spans="1:12">
      <c r="A80" s="3">
        <v>40334</v>
      </c>
      <c r="B80" s="4">
        <v>0.28819444444444448</v>
      </c>
      <c r="C80" s="8">
        <v>11.4</v>
      </c>
      <c r="D80" s="5">
        <v>7.25</v>
      </c>
      <c r="E80" s="10">
        <v>1705</v>
      </c>
      <c r="F80" s="6">
        <v>0.29599999999999999</v>
      </c>
      <c r="G80" s="6">
        <v>0.28999999999999998</v>
      </c>
      <c r="H80" s="7">
        <f t="shared" si="2"/>
        <v>0.29299999999999998</v>
      </c>
      <c r="I80" s="6">
        <v>0.29399999999999998</v>
      </c>
      <c r="J80" s="6" t="s">
        <v>8</v>
      </c>
      <c r="K80" s="7">
        <f t="shared" si="1"/>
        <v>0.29399999999999998</v>
      </c>
      <c r="L80" s="6" t="s">
        <v>19</v>
      </c>
    </row>
    <row r="81" spans="1:12">
      <c r="A81" s="3">
        <v>40335</v>
      </c>
      <c r="B81" s="4">
        <v>0.28541666666666665</v>
      </c>
      <c r="C81" s="8">
        <v>11</v>
      </c>
      <c r="D81" s="5">
        <v>7.42</v>
      </c>
      <c r="E81" s="10">
        <v>1811</v>
      </c>
      <c r="F81" s="6">
        <v>0.28699999999999998</v>
      </c>
      <c r="G81" s="6">
        <v>0.28499999999999998</v>
      </c>
      <c r="H81" s="7">
        <f t="shared" si="2"/>
        <v>0.28599999999999998</v>
      </c>
      <c r="I81" s="6">
        <v>0.28799999999999998</v>
      </c>
      <c r="J81" s="6" t="s">
        <v>8</v>
      </c>
      <c r="K81" s="7">
        <f t="shared" si="1"/>
        <v>0.28799999999999998</v>
      </c>
      <c r="L81" s="6" t="s">
        <v>19</v>
      </c>
    </row>
    <row r="82" spans="1:12">
      <c r="A82" s="3">
        <v>40336</v>
      </c>
      <c r="B82" s="4">
        <v>0.34027777777777773</v>
      </c>
      <c r="C82" s="8">
        <v>11.2</v>
      </c>
      <c r="D82" s="5">
        <v>7.43</v>
      </c>
      <c r="E82" s="10">
        <v>1534</v>
      </c>
      <c r="F82" s="6">
        <v>0.29299999999999998</v>
      </c>
      <c r="G82" s="6">
        <v>0.29299999999999998</v>
      </c>
      <c r="H82" s="7">
        <f t="shared" si="2"/>
        <v>0.29299999999999998</v>
      </c>
      <c r="I82" s="6">
        <v>0.28799999999999998</v>
      </c>
      <c r="J82" s="6" t="s">
        <v>8</v>
      </c>
      <c r="K82" s="7">
        <f t="shared" si="1"/>
        <v>0.28799999999999998</v>
      </c>
      <c r="L82" s="6" t="s">
        <v>19</v>
      </c>
    </row>
    <row r="83" spans="1:12">
      <c r="A83" s="3">
        <v>40337</v>
      </c>
      <c r="B83" s="4">
        <v>0.35138888888888892</v>
      </c>
      <c r="C83" s="8">
        <v>11.6</v>
      </c>
      <c r="D83" s="5">
        <v>7.49</v>
      </c>
      <c r="E83" s="10">
        <v>1664</v>
      </c>
      <c r="F83" s="6">
        <v>0.28399999999999997</v>
      </c>
      <c r="G83" s="6">
        <v>0.28100000000000003</v>
      </c>
      <c r="H83" s="7">
        <f t="shared" si="2"/>
        <v>0.28249999999999997</v>
      </c>
      <c r="I83" s="6">
        <v>0.27</v>
      </c>
      <c r="J83" s="6" t="s">
        <v>8</v>
      </c>
      <c r="K83" s="7">
        <f t="shared" si="1"/>
        <v>0.27</v>
      </c>
      <c r="L83" s="6" t="s">
        <v>19</v>
      </c>
    </row>
    <row r="84" spans="1:12">
      <c r="A84" s="3">
        <v>40338</v>
      </c>
      <c r="B84" s="4">
        <v>0.35069444444444442</v>
      </c>
      <c r="C84" s="8">
        <v>11.6</v>
      </c>
      <c r="D84" s="5">
        <v>7.65</v>
      </c>
      <c r="E84" s="10">
        <v>1345</v>
      </c>
      <c r="F84" s="6">
        <v>0.28199999999999997</v>
      </c>
      <c r="G84" s="6">
        <v>0.28199999999999997</v>
      </c>
      <c r="H84" s="7">
        <f t="shared" si="2"/>
        <v>0.28199999999999997</v>
      </c>
      <c r="I84" s="6">
        <v>0.27</v>
      </c>
      <c r="J84" s="6" t="s">
        <v>8</v>
      </c>
      <c r="K84" s="7">
        <f t="shared" si="1"/>
        <v>0.27</v>
      </c>
      <c r="L84" s="6" t="s">
        <v>19</v>
      </c>
    </row>
    <row r="85" spans="1:12">
      <c r="A85" s="3">
        <v>40339</v>
      </c>
      <c r="B85" s="4">
        <v>0.34166666666666662</v>
      </c>
      <c r="C85" s="8">
        <v>12.1</v>
      </c>
      <c r="D85" s="5">
        <v>7.21</v>
      </c>
      <c r="E85" s="10">
        <v>1644</v>
      </c>
      <c r="F85" s="6">
        <v>0.312</v>
      </c>
      <c r="G85" s="6">
        <v>0.314</v>
      </c>
      <c r="H85" s="7">
        <f t="shared" si="2"/>
        <v>0.313</v>
      </c>
      <c r="I85" s="6">
        <v>0.30399999999999999</v>
      </c>
      <c r="J85" s="6" t="s">
        <v>8</v>
      </c>
      <c r="K85" s="7">
        <f t="shared" si="1"/>
        <v>0.30399999999999999</v>
      </c>
      <c r="L85" s="6" t="s">
        <v>19</v>
      </c>
    </row>
    <row r="86" spans="1:12">
      <c r="A86" s="3">
        <v>40340</v>
      </c>
      <c r="B86" s="4">
        <v>0.3298611111111111</v>
      </c>
      <c r="C86" s="8">
        <v>11.6</v>
      </c>
      <c r="D86" s="5">
        <v>7.89</v>
      </c>
      <c r="E86" s="10">
        <v>1636</v>
      </c>
      <c r="F86" s="6">
        <v>0.25600000000000001</v>
      </c>
      <c r="G86" s="6">
        <v>0.26500000000000001</v>
      </c>
      <c r="H86" s="7">
        <f t="shared" si="2"/>
        <v>0.26050000000000001</v>
      </c>
      <c r="I86" s="6">
        <v>0.254</v>
      </c>
      <c r="J86" s="6" t="s">
        <v>8</v>
      </c>
      <c r="K86" s="7">
        <f t="shared" si="1"/>
        <v>0.254</v>
      </c>
      <c r="L86" s="6" t="s">
        <v>19</v>
      </c>
    </row>
    <row r="87" spans="1:12">
      <c r="A87" s="3">
        <v>40341</v>
      </c>
      <c r="B87" s="4">
        <v>0.32291666666666669</v>
      </c>
      <c r="C87" s="8">
        <v>12.1</v>
      </c>
      <c r="D87" s="5">
        <v>8.2100000000000009</v>
      </c>
      <c r="E87" s="10">
        <v>1646</v>
      </c>
      <c r="F87" s="6">
        <v>0.26100000000000001</v>
      </c>
      <c r="G87" s="6">
        <v>0.26</v>
      </c>
      <c r="H87" s="7">
        <f t="shared" si="2"/>
        <v>0.26050000000000001</v>
      </c>
      <c r="I87" s="6">
        <v>0.24</v>
      </c>
      <c r="J87" s="6" t="s">
        <v>8</v>
      </c>
      <c r="K87" s="7">
        <f t="shared" si="1"/>
        <v>0.24</v>
      </c>
      <c r="L87" s="6" t="s">
        <v>19</v>
      </c>
    </row>
    <row r="88" spans="1:12">
      <c r="A88" s="3">
        <v>40342</v>
      </c>
      <c r="B88" s="4">
        <v>0.34027777777777773</v>
      </c>
      <c r="C88" s="8">
        <v>11.1</v>
      </c>
      <c r="D88" s="5">
        <v>7.75</v>
      </c>
      <c r="E88" s="10">
        <v>1737</v>
      </c>
      <c r="F88" s="6">
        <v>0.33600000000000002</v>
      </c>
      <c r="G88" s="6">
        <v>0.32600000000000001</v>
      </c>
      <c r="H88" s="7">
        <f t="shared" si="2"/>
        <v>0.33100000000000002</v>
      </c>
      <c r="I88" s="6">
        <v>0.25600000000000001</v>
      </c>
      <c r="J88" s="6">
        <v>0.25900000000000001</v>
      </c>
      <c r="K88" s="7">
        <f t="shared" si="1"/>
        <v>0.25750000000000001</v>
      </c>
      <c r="L88" s="6" t="s">
        <v>22</v>
      </c>
    </row>
    <row r="89" spans="1:12">
      <c r="A89" s="3">
        <v>40343</v>
      </c>
      <c r="B89" s="4">
        <v>0.34791666666666665</v>
      </c>
      <c r="C89" s="8">
        <v>11</v>
      </c>
      <c r="D89" s="5">
        <v>7.7</v>
      </c>
      <c r="E89" s="10">
        <v>1749</v>
      </c>
      <c r="F89" s="6">
        <v>0.33400000000000002</v>
      </c>
      <c r="G89" s="6">
        <v>0.32900000000000001</v>
      </c>
      <c r="H89" s="7">
        <f t="shared" si="2"/>
        <v>0.33150000000000002</v>
      </c>
      <c r="I89" s="6">
        <v>0.27500000000000002</v>
      </c>
      <c r="J89" s="6" t="s">
        <v>8</v>
      </c>
      <c r="K89" s="7">
        <f t="shared" si="1"/>
        <v>0.27500000000000002</v>
      </c>
      <c r="L89" s="6" t="s">
        <v>22</v>
      </c>
    </row>
    <row r="90" spans="1:12">
      <c r="A90" s="3">
        <v>40344</v>
      </c>
      <c r="B90" s="4">
        <v>0.3527777777777778</v>
      </c>
      <c r="C90" s="8">
        <v>11.1</v>
      </c>
      <c r="D90" s="5">
        <v>7.48</v>
      </c>
      <c r="E90" s="10">
        <v>1670</v>
      </c>
      <c r="F90" s="6">
        <v>0.27800000000000002</v>
      </c>
      <c r="G90" s="6">
        <v>0.28100000000000003</v>
      </c>
      <c r="H90" s="7">
        <f t="shared" si="2"/>
        <v>0.27950000000000003</v>
      </c>
      <c r="I90" s="6">
        <v>0.26600000000000001</v>
      </c>
      <c r="J90" s="6" t="s">
        <v>8</v>
      </c>
      <c r="K90" s="7">
        <f t="shared" si="1"/>
        <v>0.26600000000000001</v>
      </c>
      <c r="L90" s="6" t="s">
        <v>19</v>
      </c>
    </row>
    <row r="91" spans="1:12">
      <c r="A91" s="3">
        <v>40345</v>
      </c>
      <c r="B91" s="4">
        <v>0.34513888888888888</v>
      </c>
      <c r="C91" s="8">
        <v>12</v>
      </c>
      <c r="D91" s="5">
        <v>8</v>
      </c>
      <c r="E91" s="10">
        <v>1565</v>
      </c>
      <c r="F91" s="6">
        <v>0.26800000000000002</v>
      </c>
      <c r="G91" s="6">
        <v>0.27</v>
      </c>
      <c r="H91" s="7">
        <f t="shared" si="2"/>
        <v>0.26900000000000002</v>
      </c>
      <c r="I91" s="6">
        <v>0.26100000000000001</v>
      </c>
      <c r="J91" s="6" t="s">
        <v>8</v>
      </c>
      <c r="K91" s="7">
        <f t="shared" si="1"/>
        <v>0.26100000000000001</v>
      </c>
      <c r="L91" s="6" t="s">
        <v>19</v>
      </c>
    </row>
    <row r="92" spans="1:12">
      <c r="A92" s="3">
        <v>40346</v>
      </c>
      <c r="B92" s="4">
        <v>0.34027777777777773</v>
      </c>
      <c r="C92" s="8">
        <v>11.9</v>
      </c>
      <c r="D92" s="5">
        <v>8.11</v>
      </c>
      <c r="E92" s="10">
        <v>1557</v>
      </c>
      <c r="F92" s="6">
        <v>0.34100000000000003</v>
      </c>
      <c r="G92" s="6">
        <v>0.316</v>
      </c>
      <c r="H92" s="7">
        <f t="shared" si="2"/>
        <v>0.32850000000000001</v>
      </c>
      <c r="I92" s="6">
        <v>0.27300000000000002</v>
      </c>
      <c r="J92" s="6" t="s">
        <v>8</v>
      </c>
      <c r="K92" s="7">
        <f t="shared" si="1"/>
        <v>0.27300000000000002</v>
      </c>
      <c r="L92" s="6" t="s">
        <v>22</v>
      </c>
    </row>
    <row r="93" spans="1:12">
      <c r="A93" s="3">
        <v>40347</v>
      </c>
      <c r="B93" s="4">
        <v>0.30833333333333335</v>
      </c>
      <c r="C93" s="8">
        <v>12.3</v>
      </c>
      <c r="D93" s="5">
        <v>7.67</v>
      </c>
      <c r="E93" s="10">
        <v>1675</v>
      </c>
      <c r="F93" s="6">
        <v>0.32600000000000001</v>
      </c>
      <c r="G93" s="6">
        <v>0.33100000000000002</v>
      </c>
      <c r="H93" s="7">
        <f t="shared" si="2"/>
        <v>0.32850000000000001</v>
      </c>
      <c r="I93" s="6">
        <v>0.28199999999999997</v>
      </c>
      <c r="J93" s="6" t="s">
        <v>8</v>
      </c>
      <c r="K93" s="7">
        <f t="shared" si="1"/>
        <v>0.28199999999999997</v>
      </c>
      <c r="L93" s="6" t="s">
        <v>22</v>
      </c>
    </row>
    <row r="94" spans="1:12">
      <c r="A94" s="3">
        <v>40348</v>
      </c>
      <c r="B94" s="4">
        <v>0.33124999999999999</v>
      </c>
      <c r="C94" s="8">
        <v>12.3</v>
      </c>
      <c r="D94" s="5">
        <v>7.77</v>
      </c>
      <c r="E94" s="10">
        <v>1610</v>
      </c>
      <c r="F94" s="6">
        <v>0.28299999999999997</v>
      </c>
      <c r="G94" s="6">
        <v>0.30399999999999999</v>
      </c>
      <c r="H94" s="7">
        <f t="shared" si="2"/>
        <v>0.29349999999999998</v>
      </c>
      <c r="I94" s="6">
        <v>0.247</v>
      </c>
      <c r="J94" s="6" t="s">
        <v>8</v>
      </c>
      <c r="K94" s="7">
        <f t="shared" si="1"/>
        <v>0.247</v>
      </c>
      <c r="L94" s="6" t="s">
        <v>22</v>
      </c>
    </row>
    <row r="95" spans="1:12">
      <c r="A95" s="3">
        <v>40349</v>
      </c>
      <c r="B95" s="4">
        <v>0.3125</v>
      </c>
      <c r="C95" s="8">
        <v>12.6</v>
      </c>
      <c r="D95" s="5">
        <v>7.73</v>
      </c>
      <c r="E95" s="10">
        <v>1620</v>
      </c>
      <c r="F95" s="6">
        <v>0.28899999999999998</v>
      </c>
      <c r="G95" s="6">
        <v>0.28399999999999997</v>
      </c>
      <c r="H95" s="7">
        <f t="shared" si="2"/>
        <v>0.28649999999999998</v>
      </c>
      <c r="I95" s="6">
        <v>0.248</v>
      </c>
      <c r="J95" s="6" t="s">
        <v>8</v>
      </c>
      <c r="K95" s="7">
        <f t="shared" si="1"/>
        <v>0.248</v>
      </c>
      <c r="L95" s="6" t="s">
        <v>22</v>
      </c>
    </row>
    <row r="96" spans="1:12">
      <c r="A96" s="3">
        <v>40350</v>
      </c>
      <c r="B96" s="4">
        <v>0.33819444444444446</v>
      </c>
      <c r="C96" s="8">
        <v>13.6</v>
      </c>
      <c r="D96" s="5">
        <v>7.93</v>
      </c>
      <c r="E96" s="10">
        <v>1520</v>
      </c>
      <c r="F96" s="6">
        <v>0.32200000000000001</v>
      </c>
      <c r="G96" s="6">
        <v>0.34</v>
      </c>
      <c r="H96" s="7">
        <f t="shared" si="2"/>
        <v>0.33100000000000002</v>
      </c>
      <c r="I96" s="6">
        <v>0.254</v>
      </c>
      <c r="J96" s="6" t="s">
        <v>8</v>
      </c>
      <c r="K96" s="7">
        <f t="shared" si="1"/>
        <v>0.254</v>
      </c>
      <c r="L96" s="6" t="s">
        <v>22</v>
      </c>
    </row>
    <row r="97" spans="1:12">
      <c r="A97" s="3">
        <v>40351</v>
      </c>
      <c r="B97" s="4">
        <v>0.40486111111111112</v>
      </c>
      <c r="C97" s="8">
        <v>13.8</v>
      </c>
      <c r="D97" s="5">
        <v>7.63</v>
      </c>
      <c r="E97" s="10">
        <v>1605</v>
      </c>
      <c r="F97" s="6">
        <v>0.32900000000000001</v>
      </c>
      <c r="G97" s="6">
        <v>0.31</v>
      </c>
      <c r="H97" s="7">
        <f t="shared" si="2"/>
        <v>0.31950000000000001</v>
      </c>
      <c r="I97" s="6">
        <v>0.27800000000000002</v>
      </c>
      <c r="J97" s="6" t="s">
        <v>8</v>
      </c>
      <c r="K97" s="7">
        <f t="shared" si="1"/>
        <v>0.27800000000000002</v>
      </c>
      <c r="L97" s="6" t="s">
        <v>22</v>
      </c>
    </row>
    <row r="98" spans="1:12">
      <c r="A98" s="3">
        <v>40352</v>
      </c>
      <c r="B98" s="4">
        <v>0.37847222222222227</v>
      </c>
      <c r="C98" s="8">
        <v>14.3</v>
      </c>
      <c r="D98" s="5">
        <v>7.97</v>
      </c>
      <c r="E98" s="10">
        <v>1633</v>
      </c>
      <c r="F98" s="6">
        <v>0.316</v>
      </c>
      <c r="G98" s="6">
        <v>0.34300000000000003</v>
      </c>
      <c r="H98" s="7">
        <f t="shared" si="2"/>
        <v>0.32950000000000002</v>
      </c>
      <c r="I98" s="6">
        <v>0.22900000000000001</v>
      </c>
      <c r="J98" s="6" t="s">
        <v>8</v>
      </c>
      <c r="K98" s="7">
        <f t="shared" si="1"/>
        <v>0.22900000000000001</v>
      </c>
      <c r="L98" s="6" t="s">
        <v>22</v>
      </c>
    </row>
    <row r="99" spans="1:12">
      <c r="A99" s="3">
        <v>40353</v>
      </c>
      <c r="B99" s="4">
        <v>0.37986111111111115</v>
      </c>
      <c r="C99" s="8">
        <v>13.6</v>
      </c>
      <c r="D99" s="5">
        <v>7.24</v>
      </c>
      <c r="E99" s="10">
        <v>1659</v>
      </c>
      <c r="F99" s="6">
        <v>0.26900000000000002</v>
      </c>
      <c r="G99" s="6">
        <v>0.27100000000000002</v>
      </c>
      <c r="H99" s="7">
        <f t="shared" si="2"/>
        <v>0.27</v>
      </c>
      <c r="I99" s="6">
        <v>0.27</v>
      </c>
      <c r="J99" s="6" t="s">
        <v>8</v>
      </c>
      <c r="K99" s="7">
        <f t="shared" si="1"/>
        <v>0.27</v>
      </c>
      <c r="L99" s="6" t="s">
        <v>19</v>
      </c>
    </row>
    <row r="100" spans="1:12">
      <c r="A100" s="3">
        <v>40354</v>
      </c>
      <c r="B100" s="4">
        <v>0.34513888888888888</v>
      </c>
      <c r="C100" s="8">
        <v>13.5</v>
      </c>
      <c r="D100" s="5">
        <v>8.0299999999999994</v>
      </c>
      <c r="E100" s="10">
        <v>1577</v>
      </c>
      <c r="F100" s="6">
        <v>0.217</v>
      </c>
      <c r="G100" s="6">
        <v>0.20599999999999999</v>
      </c>
      <c r="H100" s="7">
        <f t="shared" si="2"/>
        <v>0.21149999999999999</v>
      </c>
      <c r="I100" s="6">
        <v>0.19700000000000001</v>
      </c>
      <c r="J100" s="6" t="s">
        <v>8</v>
      </c>
      <c r="K100" s="7">
        <f t="shared" si="1"/>
        <v>0.19700000000000001</v>
      </c>
      <c r="L100" s="6" t="s">
        <v>19</v>
      </c>
    </row>
    <row r="101" spans="1:12">
      <c r="A101" s="3">
        <v>40355</v>
      </c>
      <c r="B101" s="4">
        <v>0.39444444444444443</v>
      </c>
      <c r="C101" s="8">
        <v>14.4</v>
      </c>
      <c r="D101" s="5">
        <v>7.68</v>
      </c>
      <c r="E101" s="10">
        <v>1251</v>
      </c>
      <c r="F101" s="6">
        <v>0.215</v>
      </c>
      <c r="G101" s="6">
        <v>0.218</v>
      </c>
      <c r="H101" s="7">
        <f t="shared" si="2"/>
        <v>0.2165</v>
      </c>
      <c r="I101" s="6">
        <v>0.217</v>
      </c>
      <c r="J101" s="6" t="s">
        <v>8</v>
      </c>
      <c r="K101" s="7">
        <f t="shared" si="1"/>
        <v>0.217</v>
      </c>
      <c r="L101" s="6" t="s">
        <v>19</v>
      </c>
    </row>
    <row r="102" spans="1:12">
      <c r="A102" s="3">
        <v>40356</v>
      </c>
      <c r="B102" s="4">
        <v>0.3520833333333333</v>
      </c>
      <c r="C102" s="8">
        <v>14.5</v>
      </c>
      <c r="D102" s="5">
        <v>7.56</v>
      </c>
      <c r="E102" s="10">
        <v>1828</v>
      </c>
      <c r="F102" s="6">
        <v>0.23519999999999999</v>
      </c>
      <c r="G102" s="6">
        <v>0.2349</v>
      </c>
      <c r="H102" s="7">
        <f t="shared" si="2"/>
        <v>0.23504999999999998</v>
      </c>
      <c r="I102" s="6">
        <v>0.22370000000000001</v>
      </c>
      <c r="J102" s="6" t="s">
        <v>8</v>
      </c>
      <c r="K102" s="7">
        <f t="shared" si="1"/>
        <v>0.22370000000000001</v>
      </c>
      <c r="L102" s="6" t="s">
        <v>19</v>
      </c>
    </row>
    <row r="103" spans="1:12">
      <c r="A103" s="3">
        <v>40357</v>
      </c>
      <c r="B103" s="4">
        <v>0.34722222222222227</v>
      </c>
      <c r="C103" s="8">
        <v>14.1</v>
      </c>
      <c r="D103" s="5">
        <v>7.78</v>
      </c>
      <c r="E103" s="10">
        <v>1594</v>
      </c>
      <c r="F103" s="6">
        <v>0.21190000000000001</v>
      </c>
      <c r="G103" s="6">
        <v>0.2011</v>
      </c>
      <c r="H103" s="7">
        <f t="shared" si="2"/>
        <v>0.20650000000000002</v>
      </c>
      <c r="I103" s="6">
        <v>0.19109999999999999</v>
      </c>
      <c r="J103" s="6" t="s">
        <v>8</v>
      </c>
      <c r="K103" s="7">
        <f t="shared" si="1"/>
        <v>0.19109999999999999</v>
      </c>
      <c r="L103" s="6" t="s">
        <v>19</v>
      </c>
    </row>
    <row r="104" spans="1:12">
      <c r="A104" s="3">
        <v>40358</v>
      </c>
      <c r="B104" s="4">
        <v>0.40416666666666662</v>
      </c>
      <c r="C104" s="8">
        <v>14.9</v>
      </c>
      <c r="D104" s="5">
        <v>6.8</v>
      </c>
      <c r="E104" s="10">
        <v>1725</v>
      </c>
      <c r="F104" s="6">
        <v>0.23</v>
      </c>
      <c r="G104" s="6">
        <v>0.22900000000000001</v>
      </c>
      <c r="H104" s="7">
        <f t="shared" si="2"/>
        <v>0.22950000000000001</v>
      </c>
      <c r="I104" s="6">
        <v>0.22600000000000001</v>
      </c>
      <c r="J104" s="6" t="s">
        <v>8</v>
      </c>
      <c r="K104" s="7">
        <f t="shared" si="1"/>
        <v>0.22600000000000001</v>
      </c>
      <c r="L104" s="6" t="s">
        <v>19</v>
      </c>
    </row>
    <row r="105" spans="1:12">
      <c r="A105" s="3">
        <v>40359</v>
      </c>
      <c r="B105" s="4">
        <v>0.3923611111111111</v>
      </c>
      <c r="C105" s="8">
        <v>14.8</v>
      </c>
      <c r="D105" s="5">
        <v>7.94</v>
      </c>
      <c r="E105" s="10">
        <v>1693</v>
      </c>
      <c r="F105" s="6">
        <v>0.221</v>
      </c>
      <c r="G105" s="6">
        <v>0.216</v>
      </c>
      <c r="H105" s="7">
        <f t="shared" si="2"/>
        <v>0.2185</v>
      </c>
      <c r="I105" s="6">
        <v>0.21099999999999999</v>
      </c>
      <c r="J105" s="6" t="s">
        <v>8</v>
      </c>
      <c r="K105" s="7">
        <f t="shared" si="1"/>
        <v>0.21099999999999999</v>
      </c>
      <c r="L105" s="6" t="s">
        <v>19</v>
      </c>
    </row>
    <row r="106" spans="1:12">
      <c r="A106" s="3">
        <v>40360</v>
      </c>
      <c r="B106" s="4">
        <v>0.34027777777777773</v>
      </c>
      <c r="C106" s="8">
        <v>13.6</v>
      </c>
      <c r="D106" s="5">
        <v>7.69</v>
      </c>
      <c r="E106" s="10">
        <v>1689</v>
      </c>
      <c r="F106" s="6">
        <v>0.247</v>
      </c>
      <c r="G106" s="6" t="s">
        <v>8</v>
      </c>
      <c r="H106" s="7">
        <f t="shared" si="2"/>
        <v>0.247</v>
      </c>
      <c r="I106" s="6">
        <v>0.245</v>
      </c>
      <c r="J106" s="6" t="s">
        <v>8</v>
      </c>
      <c r="K106" s="7">
        <f t="shared" si="1"/>
        <v>0.245</v>
      </c>
      <c r="L106" s="6" t="s">
        <v>19</v>
      </c>
    </row>
    <row r="107" spans="1:12">
      <c r="A107" s="3">
        <v>40361</v>
      </c>
      <c r="B107" s="4">
        <v>0.3527777777777778</v>
      </c>
      <c r="C107" s="8">
        <v>14.1</v>
      </c>
      <c r="D107" s="5">
        <v>7.7</v>
      </c>
      <c r="E107" s="10">
        <v>1579</v>
      </c>
      <c r="F107" s="6">
        <v>0.218</v>
      </c>
      <c r="G107" s="6" t="s">
        <v>8</v>
      </c>
      <c r="H107" s="7">
        <f t="shared" si="2"/>
        <v>0.218</v>
      </c>
      <c r="I107" s="6">
        <v>0.17499999999999999</v>
      </c>
      <c r="J107" s="6" t="s">
        <v>8</v>
      </c>
      <c r="K107" s="7">
        <f t="shared" si="1"/>
        <v>0.17499999999999999</v>
      </c>
      <c r="L107" s="6" t="s">
        <v>19</v>
      </c>
    </row>
    <row r="108" spans="1:12">
      <c r="A108" s="3">
        <v>40362</v>
      </c>
      <c r="B108" s="4">
        <v>0.35416666666666669</v>
      </c>
      <c r="C108" s="8">
        <v>14.6</v>
      </c>
      <c r="D108" s="5">
        <v>7.57</v>
      </c>
      <c r="E108" s="10">
        <v>1593</v>
      </c>
      <c r="F108" s="6">
        <v>0.188</v>
      </c>
      <c r="G108" s="6">
        <v>0.19600000000000001</v>
      </c>
      <c r="H108" s="7">
        <f t="shared" si="2"/>
        <v>0.192</v>
      </c>
      <c r="I108" s="6">
        <v>0.183</v>
      </c>
      <c r="J108" s="6" t="s">
        <v>8</v>
      </c>
      <c r="K108" s="7">
        <f t="shared" si="1"/>
        <v>0.183</v>
      </c>
      <c r="L108" s="6" t="s">
        <v>19</v>
      </c>
    </row>
    <row r="109" spans="1:12">
      <c r="A109" s="3">
        <v>40363</v>
      </c>
      <c r="B109" s="4">
        <v>0.35347222222222219</v>
      </c>
      <c r="C109" s="8">
        <v>14.2</v>
      </c>
      <c r="D109" s="5">
        <v>7.96</v>
      </c>
      <c r="E109" s="10">
        <v>1810</v>
      </c>
      <c r="F109" s="6">
        <v>0.161</v>
      </c>
      <c r="G109" s="6">
        <v>0.155</v>
      </c>
      <c r="H109" s="7">
        <f t="shared" si="2"/>
        <v>0.158</v>
      </c>
      <c r="I109" s="6">
        <v>0.151</v>
      </c>
      <c r="J109" s="6" t="s">
        <v>8</v>
      </c>
      <c r="K109" s="7">
        <f t="shared" si="1"/>
        <v>0.151</v>
      </c>
      <c r="L109" s="6" t="s">
        <v>19</v>
      </c>
    </row>
    <row r="110" spans="1:12">
      <c r="A110" s="3">
        <v>40364</v>
      </c>
      <c r="B110" s="4">
        <v>0.34097222222222223</v>
      </c>
      <c r="C110" s="8">
        <v>13.9</v>
      </c>
      <c r="D110" s="5">
        <v>7.65</v>
      </c>
      <c r="E110" s="10">
        <v>1840</v>
      </c>
      <c r="F110" s="6">
        <v>0.155</v>
      </c>
      <c r="G110" s="6">
        <v>0.16</v>
      </c>
      <c r="H110" s="7">
        <f t="shared" si="2"/>
        <v>0.1575</v>
      </c>
      <c r="I110" s="6">
        <v>0.12</v>
      </c>
      <c r="J110" s="6" t="s">
        <v>8</v>
      </c>
      <c r="K110" s="7">
        <f t="shared" si="1"/>
        <v>0.12</v>
      </c>
      <c r="L110" s="6" t="s">
        <v>19</v>
      </c>
    </row>
    <row r="111" spans="1:12">
      <c r="A111" s="3">
        <v>40365</v>
      </c>
      <c r="B111" s="4">
        <v>0.40486111111111112</v>
      </c>
      <c r="C111" s="8">
        <v>13.9</v>
      </c>
      <c r="D111" s="5">
        <v>7.57</v>
      </c>
      <c r="E111" s="10">
        <v>1705</v>
      </c>
      <c r="F111" s="6">
        <v>0.223</v>
      </c>
      <c r="G111" s="6">
        <v>0.23100000000000001</v>
      </c>
      <c r="H111" s="7">
        <f t="shared" si="2"/>
        <v>0.22700000000000001</v>
      </c>
      <c r="I111" s="6">
        <v>0.16500000000000001</v>
      </c>
      <c r="J111" s="6" t="s">
        <v>8</v>
      </c>
      <c r="K111" s="7">
        <f t="shared" si="1"/>
        <v>0.16500000000000001</v>
      </c>
      <c r="L111" s="6" t="s">
        <v>19</v>
      </c>
    </row>
    <row r="112" spans="1:12">
      <c r="A112" s="3">
        <v>40366</v>
      </c>
      <c r="B112" s="4">
        <v>0.34375</v>
      </c>
      <c r="C112" s="8">
        <v>14</v>
      </c>
      <c r="D112" s="5">
        <v>8.06</v>
      </c>
      <c r="E112" s="10">
        <v>1591</v>
      </c>
      <c r="F112" s="6">
        <v>0.17399999999999999</v>
      </c>
      <c r="G112" s="6">
        <v>0.17199999999999999</v>
      </c>
      <c r="H112" s="7">
        <f t="shared" si="2"/>
        <v>0.17299999999999999</v>
      </c>
      <c r="I112" s="6">
        <v>0.14699999999999999</v>
      </c>
      <c r="J112" s="6" t="s">
        <v>8</v>
      </c>
      <c r="K112" s="7">
        <f t="shared" si="1"/>
        <v>0.14699999999999999</v>
      </c>
      <c r="L112" s="6" t="s">
        <v>19</v>
      </c>
    </row>
    <row r="113" spans="1:12">
      <c r="A113" s="3">
        <v>40367</v>
      </c>
      <c r="B113" s="4">
        <v>0.35000000000000003</v>
      </c>
      <c r="C113" s="8">
        <v>14.6</v>
      </c>
      <c r="D113" s="5">
        <v>8.56</v>
      </c>
      <c r="E113" s="10">
        <v>1651</v>
      </c>
      <c r="F113" s="6">
        <v>0.14799999999999999</v>
      </c>
      <c r="G113" s="6" t="s">
        <v>8</v>
      </c>
      <c r="H113" s="7">
        <f t="shared" si="2"/>
        <v>0.14799999999999999</v>
      </c>
      <c r="I113" s="6">
        <v>0.13500000000000001</v>
      </c>
      <c r="J113" s="6" t="s">
        <v>8</v>
      </c>
      <c r="K113" s="7">
        <f t="shared" si="1"/>
        <v>0.13500000000000001</v>
      </c>
      <c r="L113" s="6" t="s">
        <v>19</v>
      </c>
    </row>
    <row r="114" spans="1:12">
      <c r="A114" s="3">
        <v>40368</v>
      </c>
      <c r="B114" s="4">
        <v>0.31944444444444448</v>
      </c>
      <c r="C114" s="8">
        <v>14.8</v>
      </c>
      <c r="D114" s="5">
        <v>7.62</v>
      </c>
      <c r="E114" s="10">
        <v>1725</v>
      </c>
      <c r="F114" s="6">
        <v>0.159</v>
      </c>
      <c r="G114" s="6">
        <v>0.16300000000000001</v>
      </c>
      <c r="H114" s="7">
        <f t="shared" si="2"/>
        <v>0.161</v>
      </c>
      <c r="I114" s="6">
        <v>0.13</v>
      </c>
      <c r="J114" s="6" t="s">
        <v>8</v>
      </c>
      <c r="K114" s="7">
        <f t="shared" si="1"/>
        <v>0.13</v>
      </c>
      <c r="L114" s="6" t="s">
        <v>19</v>
      </c>
    </row>
    <row r="115" spans="1:12">
      <c r="A115" s="3">
        <v>40369</v>
      </c>
      <c r="B115" s="4">
        <v>0.31805555555555554</v>
      </c>
      <c r="C115" s="8">
        <v>15.6</v>
      </c>
      <c r="D115" s="5">
        <v>7.82</v>
      </c>
      <c r="E115" s="10">
        <v>1702</v>
      </c>
      <c r="F115" s="6">
        <v>0.14499999999999999</v>
      </c>
      <c r="G115" s="6">
        <v>0.14399999999999999</v>
      </c>
      <c r="H115" s="7">
        <f t="shared" si="2"/>
        <v>0.14449999999999999</v>
      </c>
      <c r="I115" s="6">
        <v>0.13100000000000001</v>
      </c>
      <c r="J115" s="6" t="s">
        <v>8</v>
      </c>
      <c r="K115" s="7">
        <f t="shared" si="1"/>
        <v>0.13100000000000001</v>
      </c>
      <c r="L115" s="6" t="s">
        <v>19</v>
      </c>
    </row>
    <row r="116" spans="1:12">
      <c r="A116" s="3">
        <v>40370</v>
      </c>
      <c r="B116" s="4">
        <v>0.32708333333333334</v>
      </c>
      <c r="C116" s="8">
        <v>14.1</v>
      </c>
      <c r="D116" s="5">
        <v>7.68</v>
      </c>
      <c r="E116" s="10">
        <v>1697</v>
      </c>
      <c r="F116" s="6">
        <v>0.192</v>
      </c>
      <c r="G116" s="6" t="s">
        <v>8</v>
      </c>
      <c r="H116" s="7">
        <f t="shared" si="2"/>
        <v>0.192</v>
      </c>
      <c r="I116" s="6">
        <v>0.16800000000000001</v>
      </c>
      <c r="J116" s="6" t="s">
        <v>8</v>
      </c>
      <c r="K116" s="7">
        <f t="shared" si="1"/>
        <v>0.16800000000000001</v>
      </c>
      <c r="L116" s="6" t="s">
        <v>19</v>
      </c>
    </row>
    <row r="117" spans="1:12">
      <c r="A117" s="3">
        <v>40371</v>
      </c>
      <c r="B117" s="4">
        <v>0.36944444444444446</v>
      </c>
      <c r="C117" s="8">
        <v>13.9</v>
      </c>
      <c r="D117" s="5">
        <v>7.13</v>
      </c>
      <c r="E117" s="10">
        <v>1903</v>
      </c>
      <c r="F117" s="6">
        <v>0.24399999999999999</v>
      </c>
      <c r="G117" s="6">
        <v>0.25</v>
      </c>
      <c r="H117" s="7">
        <f t="shared" si="2"/>
        <v>0.247</v>
      </c>
      <c r="I117" s="6">
        <v>0.24299999999999999</v>
      </c>
      <c r="J117" s="6" t="s">
        <v>8</v>
      </c>
      <c r="K117" s="7">
        <f t="shared" si="1"/>
        <v>0.24299999999999999</v>
      </c>
      <c r="L117" s="6" t="s">
        <v>19</v>
      </c>
    </row>
    <row r="118" spans="1:12">
      <c r="A118" s="3">
        <v>40372</v>
      </c>
      <c r="B118" s="4">
        <v>0.35555555555555557</v>
      </c>
      <c r="C118" s="8">
        <v>14.6</v>
      </c>
      <c r="D118" s="5">
        <v>7.85</v>
      </c>
      <c r="E118" s="10">
        <v>1567</v>
      </c>
      <c r="F118" s="6">
        <v>0.17899999999999999</v>
      </c>
      <c r="G118" s="6">
        <v>0.17799999999999999</v>
      </c>
      <c r="H118" s="7">
        <f t="shared" si="2"/>
        <v>0.17849999999999999</v>
      </c>
      <c r="I118" s="6">
        <v>0.16700000000000001</v>
      </c>
      <c r="J118" s="6" t="s">
        <v>8</v>
      </c>
      <c r="K118" s="7">
        <f t="shared" si="1"/>
        <v>0.16700000000000001</v>
      </c>
      <c r="L118" s="6" t="s">
        <v>19</v>
      </c>
    </row>
    <row r="119" spans="1:12">
      <c r="A119" s="3">
        <v>40373</v>
      </c>
      <c r="B119" s="4">
        <v>0.3576388888888889</v>
      </c>
      <c r="C119" s="8">
        <v>14.3</v>
      </c>
      <c r="D119" s="5">
        <v>7.63</v>
      </c>
      <c r="E119" s="10">
        <v>1674</v>
      </c>
      <c r="F119" s="6">
        <v>0.193</v>
      </c>
      <c r="G119" s="6" t="s">
        <v>8</v>
      </c>
      <c r="H119" s="7">
        <f t="shared" si="2"/>
        <v>0.193</v>
      </c>
      <c r="I119" s="6">
        <v>0.18</v>
      </c>
      <c r="J119" s="6" t="s">
        <v>8</v>
      </c>
      <c r="K119" s="7">
        <f t="shared" si="1"/>
        <v>0.18</v>
      </c>
      <c r="L119" s="6" t="s">
        <v>19</v>
      </c>
    </row>
    <row r="120" spans="1:12">
      <c r="A120" s="3">
        <v>40374</v>
      </c>
      <c r="B120" s="4">
        <v>0.35625000000000001</v>
      </c>
      <c r="C120" s="8">
        <v>14.4</v>
      </c>
      <c r="D120" s="5">
        <v>7.96</v>
      </c>
      <c r="E120" s="10">
        <v>1591</v>
      </c>
      <c r="F120" s="6">
        <v>0.20699999999999999</v>
      </c>
      <c r="G120" s="6">
        <v>0.20799999999999999</v>
      </c>
      <c r="H120" s="7">
        <f t="shared" si="2"/>
        <v>0.20749999999999999</v>
      </c>
      <c r="I120" s="6">
        <v>0.19700000000000001</v>
      </c>
      <c r="J120" s="6" t="s">
        <v>8</v>
      </c>
      <c r="K120" s="7">
        <f t="shared" si="1"/>
        <v>0.19700000000000001</v>
      </c>
      <c r="L120" s="6" t="s">
        <v>19</v>
      </c>
    </row>
    <row r="121" spans="1:12">
      <c r="A121" s="3">
        <v>40375</v>
      </c>
      <c r="B121" s="4">
        <v>0.3215277777777778</v>
      </c>
      <c r="C121" s="8">
        <v>13.7</v>
      </c>
      <c r="D121" s="5">
        <v>7.58</v>
      </c>
      <c r="E121" s="10">
        <v>1890</v>
      </c>
      <c r="F121" s="6">
        <v>0.19900000000000001</v>
      </c>
      <c r="G121" s="6">
        <v>0.19800000000000001</v>
      </c>
      <c r="H121" s="7">
        <f t="shared" si="2"/>
        <v>0.19850000000000001</v>
      </c>
      <c r="I121" s="6">
        <v>0.188</v>
      </c>
      <c r="J121" s="6" t="s">
        <v>8</v>
      </c>
      <c r="K121" s="7">
        <f t="shared" si="1"/>
        <v>0.188</v>
      </c>
      <c r="L121" s="6" t="s">
        <v>19</v>
      </c>
    </row>
    <row r="122" spans="1:12">
      <c r="A122" s="3">
        <v>40376</v>
      </c>
      <c r="B122" s="4">
        <v>0.3125</v>
      </c>
      <c r="C122" s="8">
        <v>13.1</v>
      </c>
      <c r="D122" s="5">
        <v>7.98</v>
      </c>
      <c r="E122" s="10">
        <v>1671</v>
      </c>
      <c r="F122" s="6">
        <v>0.21099999999999999</v>
      </c>
      <c r="G122" s="6">
        <v>0.21</v>
      </c>
      <c r="H122" s="7">
        <f t="shared" si="2"/>
        <v>0.21049999999999999</v>
      </c>
      <c r="I122" s="6">
        <v>0.19700000000000001</v>
      </c>
      <c r="J122" s="6" t="s">
        <v>8</v>
      </c>
      <c r="K122" s="7">
        <f t="shared" si="1"/>
        <v>0.19700000000000001</v>
      </c>
      <c r="L122" s="6" t="s">
        <v>19</v>
      </c>
    </row>
    <row r="123" spans="1:12">
      <c r="A123" s="3">
        <v>40377</v>
      </c>
      <c r="B123" s="4">
        <v>0.30833333333333335</v>
      </c>
      <c r="C123" s="8">
        <v>13.2</v>
      </c>
      <c r="D123" s="5">
        <v>7.6195000000000004</v>
      </c>
      <c r="E123" s="10">
        <v>1950</v>
      </c>
      <c r="F123" s="6">
        <v>0.23400000000000001</v>
      </c>
      <c r="G123" s="6" t="s">
        <v>8</v>
      </c>
      <c r="H123" s="7">
        <f t="shared" si="2"/>
        <v>0.23400000000000001</v>
      </c>
      <c r="I123" s="6">
        <v>0.23100000000000001</v>
      </c>
      <c r="J123" s="6" t="s">
        <v>8</v>
      </c>
      <c r="K123" s="7">
        <f t="shared" si="1"/>
        <v>0.23100000000000001</v>
      </c>
      <c r="L123" s="6" t="s">
        <v>19</v>
      </c>
    </row>
    <row r="124" spans="1:12">
      <c r="A124" s="3">
        <v>40378</v>
      </c>
      <c r="B124" s="4">
        <v>0.35416666666666669</v>
      </c>
      <c r="C124" s="8">
        <v>14.2</v>
      </c>
      <c r="D124" s="5">
        <v>7.79</v>
      </c>
      <c r="E124" s="10">
        <v>1899</v>
      </c>
      <c r="F124" s="6">
        <v>0.24299999999999999</v>
      </c>
      <c r="G124" s="6">
        <v>0.24099999999999999</v>
      </c>
      <c r="H124" s="7">
        <f t="shared" si="2"/>
        <v>0.24199999999999999</v>
      </c>
      <c r="I124" s="6">
        <v>0.23899999999999999</v>
      </c>
      <c r="J124" s="6" t="s">
        <v>8</v>
      </c>
      <c r="K124" s="7">
        <f t="shared" si="1"/>
        <v>0.23899999999999999</v>
      </c>
      <c r="L124" s="6" t="s">
        <v>19</v>
      </c>
    </row>
    <row r="125" spans="1:12">
      <c r="A125" s="3">
        <v>40379</v>
      </c>
      <c r="B125" s="4">
        <v>0.41041666666666665</v>
      </c>
      <c r="C125" s="8">
        <v>15.8</v>
      </c>
      <c r="D125" s="5">
        <v>7.69</v>
      </c>
      <c r="E125" s="10">
        <v>1674</v>
      </c>
      <c r="F125" s="6">
        <v>0.219</v>
      </c>
      <c r="G125" s="6">
        <v>0.215</v>
      </c>
      <c r="H125" s="7">
        <f t="shared" si="2"/>
        <v>0.217</v>
      </c>
      <c r="I125" s="6">
        <v>0.20399999999999999</v>
      </c>
      <c r="J125" s="6" t="s">
        <v>8</v>
      </c>
      <c r="K125" s="7">
        <f t="shared" si="1"/>
        <v>0.20399999999999999</v>
      </c>
      <c r="L125" s="6" t="s">
        <v>19</v>
      </c>
    </row>
    <row r="126" spans="1:12">
      <c r="A126" s="3">
        <v>40380</v>
      </c>
      <c r="B126" s="4">
        <v>0.35833333333333334</v>
      </c>
      <c r="C126" s="8">
        <v>15</v>
      </c>
      <c r="D126" s="5">
        <v>7.74</v>
      </c>
      <c r="E126" s="10">
        <v>1880</v>
      </c>
      <c r="F126" s="6">
        <v>0.219</v>
      </c>
      <c r="G126" s="6">
        <v>0.219</v>
      </c>
      <c r="H126" s="7">
        <f t="shared" si="2"/>
        <v>0.219</v>
      </c>
      <c r="I126" s="6">
        <v>0.214</v>
      </c>
      <c r="J126" s="6" t="s">
        <v>8</v>
      </c>
      <c r="K126" s="7">
        <f t="shared" si="1"/>
        <v>0.214</v>
      </c>
      <c r="L126" s="6" t="s">
        <v>19</v>
      </c>
    </row>
    <row r="127" spans="1:12">
      <c r="A127" s="3">
        <v>40381</v>
      </c>
      <c r="B127" s="4">
        <v>0.37708333333333338</v>
      </c>
      <c r="C127" s="8">
        <v>14.9</v>
      </c>
      <c r="D127" s="5">
        <v>7.59</v>
      </c>
      <c r="E127" s="10">
        <v>1553</v>
      </c>
      <c r="F127" s="6">
        <v>0.24399999999999999</v>
      </c>
      <c r="G127" s="6">
        <v>0.23</v>
      </c>
      <c r="H127" s="7">
        <f t="shared" si="2"/>
        <v>0.23699999999999999</v>
      </c>
      <c r="I127" s="6">
        <v>0.23200000000000001</v>
      </c>
      <c r="J127" s="6" t="s">
        <v>8</v>
      </c>
      <c r="K127" s="7">
        <f t="shared" si="1"/>
        <v>0.23200000000000001</v>
      </c>
      <c r="L127" s="6" t="s">
        <v>19</v>
      </c>
    </row>
    <row r="128" spans="1:12">
      <c r="A128" s="3">
        <v>40382</v>
      </c>
      <c r="B128" s="4">
        <v>0.3354166666666667</v>
      </c>
      <c r="C128" s="8">
        <v>14.4</v>
      </c>
      <c r="D128" s="5">
        <v>7.92</v>
      </c>
      <c r="E128" s="10">
        <v>1635</v>
      </c>
      <c r="F128" s="6">
        <v>0.215</v>
      </c>
      <c r="G128" s="6">
        <v>0.218</v>
      </c>
      <c r="H128" s="7">
        <f t="shared" si="2"/>
        <v>0.2165</v>
      </c>
      <c r="I128" s="6">
        <v>0.20799999999999999</v>
      </c>
      <c r="J128" s="6" t="s">
        <v>8</v>
      </c>
      <c r="K128" s="7">
        <f t="shared" si="1"/>
        <v>0.20799999999999999</v>
      </c>
      <c r="L128" s="6" t="s">
        <v>19</v>
      </c>
    </row>
    <row r="129" spans="1:12">
      <c r="A129" s="3">
        <v>40383</v>
      </c>
      <c r="B129" s="4">
        <v>0.33402777777777781</v>
      </c>
      <c r="C129" s="8">
        <v>13.9</v>
      </c>
      <c r="D129" s="5">
        <v>7.82</v>
      </c>
      <c r="E129" s="10">
        <v>1842</v>
      </c>
      <c r="F129" s="6">
        <v>0.21099999999999999</v>
      </c>
      <c r="G129" s="6">
        <v>0.21199999999999999</v>
      </c>
      <c r="H129" s="7">
        <f t="shared" si="2"/>
        <v>0.21149999999999999</v>
      </c>
      <c r="I129" s="6">
        <v>0.20200000000000001</v>
      </c>
      <c r="J129" s="6" t="s">
        <v>8</v>
      </c>
      <c r="K129" s="7">
        <f t="shared" si="1"/>
        <v>0.20200000000000001</v>
      </c>
      <c r="L129" s="6" t="s">
        <v>19</v>
      </c>
    </row>
    <row r="130" spans="1:12">
      <c r="A130" s="3">
        <v>40384</v>
      </c>
      <c r="B130" s="4">
        <v>0.33194444444444443</v>
      </c>
      <c r="C130" s="8">
        <v>13.7</v>
      </c>
      <c r="D130" s="5">
        <v>7.78</v>
      </c>
      <c r="E130" s="10">
        <v>1860</v>
      </c>
      <c r="F130" s="6">
        <v>0.23499999999999999</v>
      </c>
      <c r="G130" s="6">
        <v>0.23100000000000001</v>
      </c>
      <c r="H130" s="7">
        <f t="shared" si="2"/>
        <v>0.23299999999999998</v>
      </c>
      <c r="I130" s="6">
        <v>0.216</v>
      </c>
      <c r="J130" s="6" t="s">
        <v>8</v>
      </c>
      <c r="K130" s="7">
        <f t="shared" si="1"/>
        <v>0.216</v>
      </c>
      <c r="L130" s="6" t="s">
        <v>19</v>
      </c>
    </row>
    <row r="131" spans="1:12">
      <c r="A131" s="3">
        <v>40385</v>
      </c>
      <c r="B131" s="4">
        <v>0.34027777777777773</v>
      </c>
      <c r="C131" s="8">
        <v>13.9</v>
      </c>
      <c r="D131" s="5">
        <v>7.6</v>
      </c>
      <c r="E131" s="10">
        <v>1632</v>
      </c>
      <c r="F131" s="6">
        <v>0.253</v>
      </c>
      <c r="G131" s="6">
        <v>0.254</v>
      </c>
      <c r="H131" s="7">
        <f t="shared" si="2"/>
        <v>0.2535</v>
      </c>
      <c r="I131" s="6">
        <v>0.23300000000000001</v>
      </c>
      <c r="J131" s="6" t="s">
        <v>8</v>
      </c>
      <c r="K131" s="7">
        <f t="shared" si="1"/>
        <v>0.23300000000000001</v>
      </c>
      <c r="L131" s="6" t="s">
        <v>19</v>
      </c>
    </row>
    <row r="132" spans="1:12">
      <c r="A132" s="3">
        <v>40386</v>
      </c>
      <c r="B132" s="4">
        <v>0.3576388888888889</v>
      </c>
      <c r="C132" s="8">
        <v>15</v>
      </c>
      <c r="D132" s="5">
        <v>7.83</v>
      </c>
      <c r="E132" s="10">
        <v>1589</v>
      </c>
      <c r="F132" s="6">
        <v>0.24</v>
      </c>
      <c r="G132" s="6">
        <v>0.24199999999999999</v>
      </c>
      <c r="H132" s="7">
        <f t="shared" si="2"/>
        <v>0.24099999999999999</v>
      </c>
      <c r="I132" s="6">
        <v>0.22800000000000001</v>
      </c>
      <c r="J132" s="6" t="s">
        <v>8</v>
      </c>
      <c r="K132" s="7">
        <f t="shared" si="1"/>
        <v>0.22800000000000001</v>
      </c>
      <c r="L132" s="6" t="s">
        <v>19</v>
      </c>
    </row>
    <row r="133" spans="1:12">
      <c r="A133" s="3">
        <v>40387</v>
      </c>
      <c r="B133" s="4">
        <v>0.35972222222222222</v>
      </c>
      <c r="C133" s="8">
        <v>14.7</v>
      </c>
      <c r="D133" s="5">
        <v>7.88</v>
      </c>
      <c r="E133" s="10">
        <v>1535</v>
      </c>
      <c r="F133" s="6">
        <v>0.253</v>
      </c>
      <c r="G133" s="6">
        <v>0.255</v>
      </c>
      <c r="H133" s="7">
        <f t="shared" si="2"/>
        <v>0.254</v>
      </c>
      <c r="I133" s="6">
        <v>0.24099999999999999</v>
      </c>
      <c r="J133" s="6" t="s">
        <v>8</v>
      </c>
      <c r="K133" s="7">
        <f t="shared" si="1"/>
        <v>0.24099999999999999</v>
      </c>
      <c r="L133" s="6" t="s">
        <v>19</v>
      </c>
    </row>
    <row r="134" spans="1:12">
      <c r="A134" s="3">
        <v>40388</v>
      </c>
      <c r="B134" s="4">
        <v>0.35555555555555557</v>
      </c>
      <c r="C134" s="8">
        <v>15.6</v>
      </c>
      <c r="D134" s="5">
        <v>7.76</v>
      </c>
      <c r="E134" s="10">
        <v>1653</v>
      </c>
      <c r="F134" s="6">
        <v>0.28699999999999998</v>
      </c>
      <c r="G134" s="6" t="s">
        <v>8</v>
      </c>
      <c r="H134" s="7">
        <f t="shared" si="2"/>
        <v>0.28699999999999998</v>
      </c>
      <c r="I134" s="6">
        <v>0.27400000000000002</v>
      </c>
      <c r="J134" s="6" t="s">
        <v>8</v>
      </c>
      <c r="K134" s="7">
        <f t="shared" si="1"/>
        <v>0.27400000000000002</v>
      </c>
      <c r="L134" s="6" t="s">
        <v>22</v>
      </c>
    </row>
    <row r="135" spans="1:12">
      <c r="A135" s="3">
        <v>40389</v>
      </c>
      <c r="B135" s="4">
        <v>0.34166666666666662</v>
      </c>
      <c r="C135" s="8">
        <v>15.5</v>
      </c>
      <c r="D135" s="5">
        <v>7.72</v>
      </c>
      <c r="E135" s="10">
        <v>1621</v>
      </c>
      <c r="F135" s="6">
        <v>0.311</v>
      </c>
      <c r="G135" s="6">
        <v>0.31900000000000001</v>
      </c>
      <c r="H135" s="7">
        <f t="shared" si="2"/>
        <v>0.315</v>
      </c>
      <c r="I135" s="6">
        <v>0.27600000000000002</v>
      </c>
      <c r="J135" s="6" t="s">
        <v>8</v>
      </c>
      <c r="K135" s="7">
        <f t="shared" si="1"/>
        <v>0.27600000000000002</v>
      </c>
      <c r="L135" s="6" t="s">
        <v>22</v>
      </c>
    </row>
    <row r="136" spans="1:12">
      <c r="A136" s="3">
        <v>40390</v>
      </c>
      <c r="B136" s="4">
        <v>0.33680555555555558</v>
      </c>
      <c r="C136" s="8">
        <v>16</v>
      </c>
      <c r="D136" s="5">
        <v>7.95</v>
      </c>
      <c r="E136" s="10">
        <v>1565</v>
      </c>
      <c r="F136" s="6">
        <v>0.35399999999999998</v>
      </c>
      <c r="G136" s="6">
        <v>0.34699999999999998</v>
      </c>
      <c r="H136" s="7">
        <f t="shared" si="2"/>
        <v>0.35049999999999998</v>
      </c>
      <c r="I136" s="6">
        <v>0.25800000000000001</v>
      </c>
      <c r="J136" s="6" t="s">
        <v>8</v>
      </c>
      <c r="K136" s="7">
        <f t="shared" si="1"/>
        <v>0.25800000000000001</v>
      </c>
      <c r="L136" s="6" t="s">
        <v>22</v>
      </c>
    </row>
    <row r="137" spans="1:12">
      <c r="A137" s="3">
        <v>40391</v>
      </c>
      <c r="B137" s="24">
        <v>0.33958333333333335</v>
      </c>
      <c r="C137" s="8">
        <v>15.7</v>
      </c>
      <c r="D137" s="5">
        <v>7.15</v>
      </c>
      <c r="E137" s="10">
        <v>1566</v>
      </c>
      <c r="F137" s="6">
        <v>0.42499999999999999</v>
      </c>
      <c r="G137" s="6">
        <v>0.443</v>
      </c>
      <c r="H137" s="7">
        <f t="shared" si="2"/>
        <v>0.434</v>
      </c>
      <c r="I137" s="6">
        <v>0.38200000000000001</v>
      </c>
      <c r="J137" s="6" t="s">
        <v>8</v>
      </c>
      <c r="K137" s="7">
        <f t="shared" ref="K137:K159" si="3">AVERAGE(I137:J137)</f>
        <v>0.38200000000000001</v>
      </c>
      <c r="L137" s="6" t="s">
        <v>22</v>
      </c>
    </row>
    <row r="138" spans="1:12">
      <c r="A138" s="3">
        <v>40391</v>
      </c>
      <c r="B138" s="24">
        <v>0.33958333333333335</v>
      </c>
      <c r="C138" s="26">
        <v>15.7</v>
      </c>
      <c r="D138" s="25">
        <v>7.15</v>
      </c>
      <c r="E138" s="27">
        <v>1566</v>
      </c>
      <c r="F138" s="6">
        <v>0.41</v>
      </c>
      <c r="G138" s="6">
        <v>0.41</v>
      </c>
      <c r="H138" s="7">
        <f t="shared" ref="H138:H159" si="4">AVERAGE(F138:G138)</f>
        <v>0.41</v>
      </c>
      <c r="I138" s="6" t="s">
        <v>8</v>
      </c>
      <c r="J138" s="6" t="s">
        <v>8</v>
      </c>
      <c r="L138" s="6" t="s">
        <v>22</v>
      </c>
    </row>
    <row r="139" spans="1:12">
      <c r="A139" s="3">
        <v>40399</v>
      </c>
      <c r="B139" s="4">
        <v>0.43194444444444446</v>
      </c>
      <c r="C139" s="8">
        <v>15.4</v>
      </c>
      <c r="D139" s="5">
        <v>7.55</v>
      </c>
      <c r="E139" s="10">
        <v>1880</v>
      </c>
      <c r="F139" s="6">
        <v>0.23400000000000001</v>
      </c>
      <c r="G139" s="6">
        <v>0.23499999999999999</v>
      </c>
      <c r="H139" s="7">
        <f t="shared" si="4"/>
        <v>0.23449999999999999</v>
      </c>
      <c r="I139" s="6">
        <v>0.19500000000000001</v>
      </c>
      <c r="J139" s="6" t="s">
        <v>8</v>
      </c>
      <c r="K139" s="7">
        <f t="shared" si="3"/>
        <v>0.19500000000000001</v>
      </c>
      <c r="L139" s="6" t="s">
        <v>19</v>
      </c>
    </row>
    <row r="140" spans="1:12">
      <c r="A140" s="3">
        <v>40399</v>
      </c>
      <c r="F140" s="6">
        <v>0.24399999999999999</v>
      </c>
      <c r="G140" s="6">
        <v>0.26300000000000001</v>
      </c>
      <c r="H140" s="7">
        <f t="shared" si="4"/>
        <v>0.2535</v>
      </c>
      <c r="I140" s="6">
        <v>0.23499999999999999</v>
      </c>
      <c r="J140" s="6" t="s">
        <v>8</v>
      </c>
      <c r="K140" s="7">
        <f t="shared" si="3"/>
        <v>0.23499999999999999</v>
      </c>
      <c r="L140" s="6" t="s">
        <v>22</v>
      </c>
    </row>
    <row r="141" spans="1:12">
      <c r="A141" s="3">
        <v>40400</v>
      </c>
      <c r="B141" s="4">
        <v>0.35555555555555557</v>
      </c>
      <c r="C141" s="8">
        <v>15</v>
      </c>
      <c r="D141" s="5">
        <v>8.02</v>
      </c>
      <c r="E141" s="10">
        <v>1806</v>
      </c>
      <c r="F141" s="6">
        <v>0.20799999999999999</v>
      </c>
      <c r="G141" s="6">
        <v>0.20899999999999999</v>
      </c>
      <c r="H141" s="7">
        <f t="shared" si="4"/>
        <v>0.20849999999999999</v>
      </c>
      <c r="I141" s="6">
        <v>0.13900000000000001</v>
      </c>
      <c r="J141" s="6" t="s">
        <v>8</v>
      </c>
      <c r="K141" s="7">
        <f t="shared" si="3"/>
        <v>0.13900000000000001</v>
      </c>
      <c r="L141" s="6" t="s">
        <v>19</v>
      </c>
    </row>
    <row r="142" spans="1:12">
      <c r="A142" s="3">
        <v>40401</v>
      </c>
      <c r="B142" s="4">
        <v>0.34027777777777773</v>
      </c>
      <c r="C142" s="26">
        <v>14.8</v>
      </c>
      <c r="D142" s="25">
        <v>8.09</v>
      </c>
      <c r="E142" s="27">
        <v>1570</v>
      </c>
      <c r="F142" s="6">
        <v>0.19600000000000001</v>
      </c>
      <c r="G142" s="6">
        <v>0.20300000000000001</v>
      </c>
      <c r="H142" s="7">
        <f t="shared" si="4"/>
        <v>0.19950000000000001</v>
      </c>
      <c r="I142" s="6">
        <v>0.18</v>
      </c>
      <c r="J142" s="6" t="s">
        <v>8</v>
      </c>
      <c r="K142" s="7">
        <f t="shared" si="3"/>
        <v>0.18</v>
      </c>
      <c r="L142" s="6" t="s">
        <v>19</v>
      </c>
    </row>
    <row r="143" spans="1:12">
      <c r="A143" s="3">
        <v>40402</v>
      </c>
      <c r="B143" s="4">
        <v>0.3430555555555555</v>
      </c>
      <c r="C143" s="25">
        <v>14.6</v>
      </c>
      <c r="D143" s="25">
        <v>8.1300000000000008</v>
      </c>
      <c r="E143" s="27">
        <v>1650</v>
      </c>
      <c r="F143" s="6">
        <v>0.20100000000000001</v>
      </c>
      <c r="G143" s="6">
        <v>0.20499999999999999</v>
      </c>
      <c r="H143" s="7">
        <f t="shared" si="4"/>
        <v>0.20300000000000001</v>
      </c>
      <c r="I143" s="6">
        <v>0.187</v>
      </c>
      <c r="J143" s="6" t="s">
        <v>8</v>
      </c>
      <c r="K143" s="7">
        <f t="shared" si="3"/>
        <v>0.187</v>
      </c>
      <c r="L143" s="6" t="s">
        <v>19</v>
      </c>
    </row>
    <row r="144" spans="1:12">
      <c r="A144" s="3">
        <v>40403</v>
      </c>
      <c r="B144" s="4">
        <v>0.33333333333333331</v>
      </c>
      <c r="C144" s="8">
        <v>15.1</v>
      </c>
      <c r="D144" s="5">
        <v>7.63</v>
      </c>
      <c r="E144" s="10">
        <v>1706</v>
      </c>
      <c r="F144" s="6">
        <v>0.193</v>
      </c>
      <c r="G144" s="6">
        <v>0.19</v>
      </c>
      <c r="H144" s="7">
        <f t="shared" si="4"/>
        <v>0.1915</v>
      </c>
      <c r="I144" s="6">
        <v>0.16200000000000001</v>
      </c>
      <c r="J144" s="6" t="s">
        <v>8</v>
      </c>
      <c r="K144" s="7">
        <f t="shared" si="3"/>
        <v>0.16200000000000001</v>
      </c>
      <c r="L144" s="6" t="s">
        <v>19</v>
      </c>
    </row>
    <row r="145" spans="1:12">
      <c r="A145" s="3">
        <v>40404</v>
      </c>
      <c r="B145" s="4">
        <v>0.3520833333333333</v>
      </c>
      <c r="C145" s="8">
        <v>15.6</v>
      </c>
      <c r="D145" s="5">
        <v>7.83</v>
      </c>
      <c r="E145" s="10">
        <v>1568</v>
      </c>
      <c r="F145" s="6">
        <v>0.19900000000000001</v>
      </c>
      <c r="G145" s="6">
        <v>0.19900000000000001</v>
      </c>
      <c r="H145" s="7">
        <f t="shared" si="4"/>
        <v>0.19900000000000001</v>
      </c>
      <c r="I145" s="6">
        <v>0.14699999999999999</v>
      </c>
      <c r="J145" s="6" t="s">
        <v>8</v>
      </c>
      <c r="K145" s="7">
        <f t="shared" si="3"/>
        <v>0.14699999999999999</v>
      </c>
      <c r="L145" s="6" t="s">
        <v>19</v>
      </c>
    </row>
    <row r="146" spans="1:12">
      <c r="A146" s="3">
        <v>40405</v>
      </c>
      <c r="B146" s="4">
        <v>0.32291666666666669</v>
      </c>
      <c r="C146" s="8">
        <v>15</v>
      </c>
      <c r="D146" s="5">
        <v>7.46</v>
      </c>
      <c r="E146" s="10">
        <v>1530</v>
      </c>
      <c r="F146" s="6">
        <v>0.19400000000000001</v>
      </c>
      <c r="G146" s="6">
        <v>0.191</v>
      </c>
      <c r="H146" s="7">
        <f t="shared" si="4"/>
        <v>0.1925</v>
      </c>
      <c r="I146" s="6">
        <v>0.16900000000000001</v>
      </c>
      <c r="J146" s="6" t="s">
        <v>8</v>
      </c>
      <c r="K146" s="7">
        <f t="shared" si="3"/>
        <v>0.16900000000000001</v>
      </c>
      <c r="L146" s="6" t="s">
        <v>19</v>
      </c>
    </row>
    <row r="147" spans="1:12">
      <c r="A147" s="3">
        <v>40406</v>
      </c>
      <c r="B147" s="4">
        <v>0.33194444444444443</v>
      </c>
      <c r="C147" s="8">
        <v>16.3</v>
      </c>
      <c r="D147" s="5">
        <v>8.24</v>
      </c>
      <c r="E147" s="10">
        <v>1710</v>
      </c>
      <c r="F147" s="6">
        <v>0.17699999999999999</v>
      </c>
      <c r="G147" s="6">
        <v>0.17499999999999999</v>
      </c>
      <c r="H147" s="7">
        <f t="shared" si="4"/>
        <v>0.17599999999999999</v>
      </c>
      <c r="I147" s="6">
        <v>0.129</v>
      </c>
      <c r="J147" s="6" t="s">
        <v>8</v>
      </c>
      <c r="K147" s="7">
        <f t="shared" si="3"/>
        <v>0.129</v>
      </c>
      <c r="L147" s="6" t="s">
        <v>19</v>
      </c>
    </row>
    <row r="148" spans="1:12">
      <c r="A148" s="3">
        <v>40407</v>
      </c>
      <c r="B148" s="4">
        <v>0.3611111111111111</v>
      </c>
      <c r="C148" s="8">
        <v>16.5</v>
      </c>
      <c r="D148" s="5">
        <v>7.74</v>
      </c>
      <c r="E148" s="10">
        <v>1594</v>
      </c>
      <c r="F148" s="6">
        <v>0.17499999999999999</v>
      </c>
      <c r="G148" s="6">
        <v>0.182</v>
      </c>
      <c r="H148" s="7">
        <f t="shared" si="4"/>
        <v>0.17849999999999999</v>
      </c>
      <c r="I148" s="6">
        <v>0.14000000000000001</v>
      </c>
      <c r="J148" s="6" t="s">
        <v>8</v>
      </c>
      <c r="K148" s="7">
        <f t="shared" si="3"/>
        <v>0.14000000000000001</v>
      </c>
      <c r="L148" s="6" t="s">
        <v>19</v>
      </c>
    </row>
    <row r="149" spans="1:12">
      <c r="A149" s="3">
        <v>40408</v>
      </c>
      <c r="B149" s="4">
        <v>0.375</v>
      </c>
      <c r="C149" s="8">
        <v>15.7</v>
      </c>
      <c r="D149" s="5">
        <v>7.58</v>
      </c>
      <c r="E149" s="10">
        <v>1491</v>
      </c>
      <c r="F149" s="6">
        <v>0.17599999999999999</v>
      </c>
      <c r="G149" s="6">
        <v>0.17899999999999999</v>
      </c>
      <c r="H149" s="7">
        <f t="shared" si="4"/>
        <v>0.17749999999999999</v>
      </c>
      <c r="I149" s="6">
        <v>0.152</v>
      </c>
      <c r="J149" s="6" t="s">
        <v>8</v>
      </c>
      <c r="K149" s="7">
        <f t="shared" si="3"/>
        <v>0.152</v>
      </c>
      <c r="L149" s="6" t="s">
        <v>19</v>
      </c>
    </row>
    <row r="150" spans="1:12">
      <c r="A150" s="3">
        <v>40409</v>
      </c>
      <c r="B150" s="4">
        <v>0.40625</v>
      </c>
      <c r="C150" s="8">
        <v>15.4</v>
      </c>
      <c r="D150" s="5">
        <v>7.84</v>
      </c>
      <c r="E150" s="10">
        <v>1625</v>
      </c>
      <c r="F150" s="6">
        <v>0.16700000000000001</v>
      </c>
      <c r="G150" s="6">
        <v>0.16500000000000001</v>
      </c>
      <c r="H150" s="7">
        <f t="shared" si="4"/>
        <v>0.16600000000000001</v>
      </c>
      <c r="I150" s="6">
        <v>0.14799999999999999</v>
      </c>
      <c r="J150" s="6" t="s">
        <v>8</v>
      </c>
      <c r="K150" s="7">
        <f t="shared" si="3"/>
        <v>0.14799999999999999</v>
      </c>
      <c r="L150" s="6" t="s">
        <v>19</v>
      </c>
    </row>
    <row r="151" spans="1:12">
      <c r="A151" s="3">
        <v>40410</v>
      </c>
      <c r="B151" s="4">
        <v>0.33333333333333331</v>
      </c>
      <c r="C151" s="8">
        <v>13.6</v>
      </c>
      <c r="D151" s="5">
        <v>7.69</v>
      </c>
      <c r="E151" s="10">
        <v>1750</v>
      </c>
      <c r="F151" s="6">
        <v>0.17</v>
      </c>
      <c r="G151" s="6">
        <v>0.16300000000000001</v>
      </c>
      <c r="H151" s="7">
        <f t="shared" si="4"/>
        <v>0.16650000000000001</v>
      </c>
      <c r="I151" s="6">
        <v>0.16800000000000001</v>
      </c>
      <c r="J151" s="6" t="s">
        <v>8</v>
      </c>
      <c r="K151" s="7">
        <f t="shared" si="3"/>
        <v>0.16800000000000001</v>
      </c>
      <c r="L151" s="6" t="s">
        <v>19</v>
      </c>
    </row>
    <row r="152" spans="1:12">
      <c r="A152" s="3">
        <v>40411</v>
      </c>
      <c r="B152" s="4">
        <v>0.26041666666666669</v>
      </c>
      <c r="C152" s="8">
        <v>13.2</v>
      </c>
      <c r="D152" s="5">
        <v>7.63</v>
      </c>
      <c r="E152" s="10">
        <v>1594</v>
      </c>
      <c r="F152" s="6">
        <v>0.16700000000000001</v>
      </c>
      <c r="G152" s="6">
        <v>0.16400000000000001</v>
      </c>
      <c r="H152" s="7">
        <f t="shared" si="4"/>
        <v>0.16550000000000001</v>
      </c>
      <c r="I152" s="6">
        <v>0.15</v>
      </c>
      <c r="J152" s="6" t="s">
        <v>8</v>
      </c>
      <c r="K152" s="7">
        <f t="shared" si="3"/>
        <v>0.15</v>
      </c>
      <c r="L152" s="6" t="s">
        <v>19</v>
      </c>
    </row>
    <row r="153" spans="1:12">
      <c r="A153" s="3">
        <v>40412</v>
      </c>
      <c r="B153" s="4">
        <v>0.31597222222222221</v>
      </c>
      <c r="C153" s="8">
        <v>12.5</v>
      </c>
      <c r="D153" s="5">
        <v>7.81</v>
      </c>
      <c r="E153" s="10">
        <v>1601</v>
      </c>
      <c r="F153" s="6">
        <v>0.20100000000000001</v>
      </c>
      <c r="G153" s="6">
        <v>0.20300000000000001</v>
      </c>
      <c r="H153" s="7">
        <f t="shared" si="4"/>
        <v>0.20200000000000001</v>
      </c>
      <c r="I153" s="6">
        <v>0.153</v>
      </c>
      <c r="J153" s="6" t="s">
        <v>8</v>
      </c>
      <c r="K153" s="7">
        <f t="shared" si="3"/>
        <v>0.153</v>
      </c>
      <c r="L153" s="6" t="s">
        <v>19</v>
      </c>
    </row>
    <row r="154" spans="1:12">
      <c r="A154" s="3">
        <v>40413</v>
      </c>
      <c r="B154" s="4">
        <v>0.35416666666666669</v>
      </c>
      <c r="C154" s="8">
        <v>12.2</v>
      </c>
      <c r="D154" s="5">
        <v>8.23</v>
      </c>
      <c r="E154" s="10">
        <v>1603</v>
      </c>
      <c r="F154" s="6">
        <v>0.17399999999999999</v>
      </c>
      <c r="G154" s="6">
        <v>0.17199999999999999</v>
      </c>
      <c r="H154" s="7">
        <f t="shared" si="4"/>
        <v>0.17299999999999999</v>
      </c>
      <c r="I154" s="6">
        <v>0.14299999999999999</v>
      </c>
      <c r="J154" s="6" t="s">
        <v>8</v>
      </c>
      <c r="K154" s="7">
        <f t="shared" si="3"/>
        <v>0.14299999999999999</v>
      </c>
      <c r="L154" s="6" t="s">
        <v>19</v>
      </c>
    </row>
    <row r="155" spans="1:12">
      <c r="A155" s="3">
        <v>40414</v>
      </c>
      <c r="B155" s="4">
        <v>0.375</v>
      </c>
      <c r="C155" s="8">
        <v>11.9</v>
      </c>
      <c r="D155" s="5">
        <v>7.98</v>
      </c>
      <c r="E155" s="10">
        <v>1266</v>
      </c>
      <c r="F155" s="6">
        <v>0.16900000000000001</v>
      </c>
      <c r="G155" s="6">
        <v>0.16900000000000001</v>
      </c>
      <c r="H155" s="7">
        <f t="shared" si="4"/>
        <v>0.16900000000000001</v>
      </c>
      <c r="I155" s="6">
        <v>0.14699999999999999</v>
      </c>
      <c r="J155" s="6" t="s">
        <v>8</v>
      </c>
      <c r="K155" s="7">
        <f t="shared" si="3"/>
        <v>0.14699999999999999</v>
      </c>
      <c r="L155" s="6" t="s">
        <v>19</v>
      </c>
    </row>
    <row r="156" spans="1:12">
      <c r="A156" s="3">
        <v>40415</v>
      </c>
      <c r="B156" s="4">
        <v>0.34166666666666662</v>
      </c>
      <c r="C156" s="8">
        <v>11.7</v>
      </c>
      <c r="D156" s="5">
        <v>7.91</v>
      </c>
      <c r="E156" s="10">
        <v>1511</v>
      </c>
      <c r="F156" s="6">
        <v>0.153</v>
      </c>
      <c r="G156" s="6">
        <v>0.152</v>
      </c>
      <c r="H156" s="7">
        <f t="shared" si="4"/>
        <v>0.1525</v>
      </c>
      <c r="I156" s="6">
        <v>0.14099999999999999</v>
      </c>
      <c r="J156" s="6" t="s">
        <v>8</v>
      </c>
      <c r="K156" s="7">
        <f t="shared" si="3"/>
        <v>0.14099999999999999</v>
      </c>
      <c r="L156" s="6" t="s">
        <v>19</v>
      </c>
    </row>
    <row r="157" spans="1:12">
      <c r="A157" s="3">
        <v>40416</v>
      </c>
      <c r="B157" s="4">
        <v>0.34861111111111115</v>
      </c>
      <c r="C157" s="8">
        <v>11.7</v>
      </c>
      <c r="D157" s="5">
        <v>8.3000000000000007</v>
      </c>
      <c r="E157" s="10">
        <v>1740</v>
      </c>
      <c r="F157" s="6">
        <v>0.224</v>
      </c>
      <c r="G157" s="6">
        <v>0.22500000000000001</v>
      </c>
      <c r="H157" s="7">
        <f t="shared" si="4"/>
        <v>0.22450000000000001</v>
      </c>
      <c r="I157" s="6">
        <v>0.188</v>
      </c>
      <c r="J157" s="6" t="s">
        <v>8</v>
      </c>
      <c r="K157" s="7">
        <f t="shared" si="3"/>
        <v>0.188</v>
      </c>
      <c r="L157" s="6" t="s">
        <v>22</v>
      </c>
    </row>
    <row r="158" spans="1:12">
      <c r="A158" s="3">
        <v>40417</v>
      </c>
      <c r="B158" s="4">
        <v>0.33194444444444443</v>
      </c>
      <c r="C158" s="8">
        <v>11</v>
      </c>
      <c r="D158" s="5">
        <v>8.0399999999999991</v>
      </c>
      <c r="E158" s="10">
        <v>1570</v>
      </c>
      <c r="F158" s="6">
        <v>0.222</v>
      </c>
      <c r="G158" s="6">
        <v>0.22500000000000001</v>
      </c>
      <c r="H158" s="7">
        <f t="shared" si="4"/>
        <v>0.2235</v>
      </c>
      <c r="I158" s="6">
        <v>0.19600000000000001</v>
      </c>
      <c r="J158" s="6" t="s">
        <v>8</v>
      </c>
      <c r="K158" s="7">
        <f t="shared" si="3"/>
        <v>0.19600000000000001</v>
      </c>
      <c r="L158" s="6" t="s">
        <v>22</v>
      </c>
    </row>
    <row r="159" spans="1:12">
      <c r="A159" s="3">
        <v>40418</v>
      </c>
      <c r="B159" s="4">
        <v>0.34166666666666662</v>
      </c>
      <c r="C159" s="8">
        <v>10.9</v>
      </c>
      <c r="D159" s="5">
        <v>7.77</v>
      </c>
      <c r="E159" s="10">
        <v>1661</v>
      </c>
      <c r="F159" s="6">
        <v>0.20399999999999999</v>
      </c>
      <c r="G159" s="6">
        <v>0.20699999999999999</v>
      </c>
      <c r="H159" s="7">
        <f t="shared" si="4"/>
        <v>0.20549999999999999</v>
      </c>
      <c r="I159" s="6">
        <v>0.16900000000000001</v>
      </c>
      <c r="J159" s="6" t="s">
        <v>8</v>
      </c>
      <c r="K159" s="7">
        <f t="shared" si="3"/>
        <v>0.16900000000000001</v>
      </c>
      <c r="L159" s="6" t="s">
        <v>22</v>
      </c>
    </row>
    <row r="160" spans="1:12">
      <c r="A160" s="3">
        <v>40419</v>
      </c>
      <c r="B160" s="4">
        <v>0.33333333333333331</v>
      </c>
      <c r="C160" s="8">
        <v>11.8</v>
      </c>
      <c r="D160" s="5">
        <v>8.07</v>
      </c>
      <c r="E160" s="10">
        <v>1625</v>
      </c>
      <c r="F160" s="6">
        <v>0.23799999999999999</v>
      </c>
      <c r="G160" s="6" t="s">
        <v>8</v>
      </c>
      <c r="H160" s="7">
        <f t="shared" ref="H160:H174" si="5">AVERAGE(F160:G160)</f>
        <v>0.23799999999999999</v>
      </c>
      <c r="I160" s="6">
        <v>0.19700000000000001</v>
      </c>
      <c r="J160" s="6" t="s">
        <v>8</v>
      </c>
      <c r="K160" s="7">
        <f t="shared" ref="K160:K163" si="6">AVERAGE(I160:J160)</f>
        <v>0.19700000000000001</v>
      </c>
      <c r="L160" s="6" t="s">
        <v>22</v>
      </c>
    </row>
    <row r="161" spans="1:12">
      <c r="A161" s="3">
        <v>40420</v>
      </c>
      <c r="B161" s="4">
        <v>0.34930555555555554</v>
      </c>
      <c r="C161" s="8">
        <v>11.5</v>
      </c>
      <c r="D161" s="5">
        <v>7.42</v>
      </c>
      <c r="E161" s="10">
        <v>1673</v>
      </c>
      <c r="F161" s="6">
        <v>0.251</v>
      </c>
      <c r="G161" s="6">
        <v>0.23300000000000001</v>
      </c>
      <c r="H161" s="7">
        <f t="shared" si="5"/>
        <v>0.24199999999999999</v>
      </c>
      <c r="I161" s="6">
        <v>0.17</v>
      </c>
      <c r="J161" s="6" t="s">
        <v>8</v>
      </c>
      <c r="K161" s="7">
        <f t="shared" si="6"/>
        <v>0.17</v>
      </c>
      <c r="L161" s="6" t="s">
        <v>22</v>
      </c>
    </row>
    <row r="162" spans="1:12">
      <c r="A162" s="3">
        <v>40420</v>
      </c>
      <c r="B162" s="24">
        <v>0.34930555555555554</v>
      </c>
      <c r="C162" s="26">
        <v>11.5</v>
      </c>
      <c r="D162" s="25">
        <v>7.69</v>
      </c>
      <c r="E162" s="27">
        <v>1717</v>
      </c>
      <c r="F162" s="6">
        <v>0.27700000000000002</v>
      </c>
      <c r="G162" s="6" t="s">
        <v>8</v>
      </c>
      <c r="H162" s="7">
        <f t="shared" si="5"/>
        <v>0.27700000000000002</v>
      </c>
      <c r="I162" s="6">
        <v>0.16900000000000001</v>
      </c>
      <c r="J162" s="6" t="s">
        <v>8</v>
      </c>
      <c r="K162" s="7">
        <f t="shared" si="6"/>
        <v>0.16900000000000001</v>
      </c>
      <c r="L162" s="6" t="s">
        <v>22</v>
      </c>
    </row>
    <row r="163" spans="1:12">
      <c r="A163" s="3">
        <v>40420</v>
      </c>
      <c r="B163" s="4">
        <v>0.60416666666666663</v>
      </c>
      <c r="C163" s="8">
        <v>13.6</v>
      </c>
      <c r="D163" s="5">
        <v>7.57</v>
      </c>
      <c r="E163" s="10">
        <v>1900</v>
      </c>
      <c r="F163" s="6">
        <v>0.25800000000000001</v>
      </c>
      <c r="G163" s="6">
        <v>0.26900000000000002</v>
      </c>
      <c r="H163" s="7">
        <f t="shared" si="5"/>
        <v>0.26350000000000001</v>
      </c>
      <c r="I163" s="6">
        <v>0.16</v>
      </c>
      <c r="J163" s="6" t="s">
        <v>8</v>
      </c>
      <c r="K163" s="7">
        <f t="shared" si="6"/>
        <v>0.16</v>
      </c>
      <c r="L163" s="6" t="s">
        <v>22</v>
      </c>
    </row>
    <row r="164" spans="1:12">
      <c r="A164" s="3">
        <v>40420</v>
      </c>
      <c r="B164" s="4">
        <v>0.60416666666666663</v>
      </c>
      <c r="C164" s="8">
        <v>13.6</v>
      </c>
      <c r="D164" s="5">
        <v>7.81</v>
      </c>
      <c r="E164" s="10">
        <v>1710</v>
      </c>
    </row>
    <row r="165" spans="1:12">
      <c r="A165" s="3">
        <v>40421</v>
      </c>
      <c r="B165" s="4">
        <v>0.61458333333333337</v>
      </c>
      <c r="C165" s="8">
        <v>13.4</v>
      </c>
      <c r="D165" s="5">
        <v>7.64</v>
      </c>
      <c r="E165" s="10">
        <v>1860</v>
      </c>
      <c r="F165" s="6">
        <v>0.23599999999999999</v>
      </c>
      <c r="G165" s="6" t="s">
        <v>8</v>
      </c>
      <c r="H165" s="7">
        <f t="shared" si="5"/>
        <v>0.23599999999999999</v>
      </c>
      <c r="L165" s="6" t="s">
        <v>22</v>
      </c>
    </row>
    <row r="166" spans="1:12">
      <c r="A166" s="3">
        <v>40422</v>
      </c>
      <c r="B166" s="4">
        <v>0.33124999999999999</v>
      </c>
      <c r="C166" s="8">
        <v>11.8</v>
      </c>
      <c r="D166" s="5">
        <v>7.33</v>
      </c>
      <c r="E166" s="10">
        <v>1595</v>
      </c>
      <c r="F166" s="6">
        <v>0.24199999999999999</v>
      </c>
      <c r="G166" s="6">
        <v>0.24099999999999999</v>
      </c>
      <c r="H166" s="7">
        <f t="shared" si="5"/>
        <v>0.24149999999999999</v>
      </c>
      <c r="I166" s="6">
        <v>0.191</v>
      </c>
      <c r="J166" s="6" t="s">
        <v>8</v>
      </c>
      <c r="K166" s="7">
        <f t="shared" ref="K166" si="7">AVERAGE(I166:J166)</f>
        <v>0.191</v>
      </c>
      <c r="L166" s="6" t="s">
        <v>22</v>
      </c>
    </row>
    <row r="167" spans="1:12">
      <c r="A167" s="3">
        <v>40423</v>
      </c>
      <c r="B167" s="4">
        <v>0.34583333333333338</v>
      </c>
      <c r="C167" s="8">
        <v>10.199999999999999</v>
      </c>
      <c r="D167" s="5">
        <v>7.68</v>
      </c>
      <c r="E167" s="10">
        <v>1623</v>
      </c>
      <c r="F167" s="6">
        <v>0.21</v>
      </c>
      <c r="G167" s="6">
        <v>0.20599999999999999</v>
      </c>
      <c r="H167" s="7">
        <f t="shared" si="5"/>
        <v>0.20799999999999999</v>
      </c>
      <c r="I167" s="6">
        <v>0.187</v>
      </c>
      <c r="J167" s="6" t="s">
        <v>8</v>
      </c>
      <c r="K167" s="7">
        <f t="shared" ref="K167:K168" si="8">AVERAGE(I167:J167)</f>
        <v>0.187</v>
      </c>
      <c r="L167" s="6" t="s">
        <v>22</v>
      </c>
    </row>
    <row r="168" spans="1:12">
      <c r="A168" s="3">
        <v>40424</v>
      </c>
      <c r="B168" s="4">
        <v>0.31597222222222221</v>
      </c>
      <c r="C168" s="8">
        <v>10.7</v>
      </c>
      <c r="D168" s="5">
        <v>7.22</v>
      </c>
      <c r="E168" s="10">
        <v>1672</v>
      </c>
      <c r="F168" s="6">
        <v>0.251</v>
      </c>
      <c r="G168" s="6">
        <v>0.245</v>
      </c>
      <c r="H168" s="7">
        <f t="shared" si="5"/>
        <v>0.248</v>
      </c>
      <c r="I168" s="6">
        <v>0.20799999999999999</v>
      </c>
      <c r="J168" s="6" t="s">
        <v>8</v>
      </c>
      <c r="K168" s="7">
        <f t="shared" si="8"/>
        <v>0.20799999999999999</v>
      </c>
      <c r="L168" s="6" t="s">
        <v>22</v>
      </c>
    </row>
    <row r="169" spans="1:12">
      <c r="A169" s="3">
        <v>40425</v>
      </c>
      <c r="B169" s="4">
        <v>0.3444444444444445</v>
      </c>
      <c r="C169" s="8">
        <v>10.8</v>
      </c>
      <c r="D169" s="5">
        <v>7.38</v>
      </c>
      <c r="E169" s="10">
        <v>1744</v>
      </c>
      <c r="F169" s="6">
        <v>0.192</v>
      </c>
      <c r="G169" s="6">
        <v>0.20599999999999999</v>
      </c>
      <c r="H169" s="7">
        <f t="shared" si="5"/>
        <v>0.19900000000000001</v>
      </c>
      <c r="I169" s="6">
        <v>0.17699999999999999</v>
      </c>
      <c r="J169" s="6" t="s">
        <v>8</v>
      </c>
      <c r="K169" s="7">
        <f t="shared" ref="K169:K189" si="9">AVERAGE(I169:J169)</f>
        <v>0.17699999999999999</v>
      </c>
      <c r="L169" s="6" t="s">
        <v>22</v>
      </c>
    </row>
    <row r="170" spans="1:12">
      <c r="A170" s="3">
        <v>40426</v>
      </c>
      <c r="B170" s="4">
        <v>0.3979166666666667</v>
      </c>
      <c r="C170" s="8">
        <v>11</v>
      </c>
      <c r="D170" s="5">
        <v>7.68</v>
      </c>
      <c r="E170" s="10">
        <v>1860</v>
      </c>
      <c r="F170" s="6">
        <v>0.23699999999999999</v>
      </c>
      <c r="G170" s="6">
        <v>0.218</v>
      </c>
      <c r="H170" s="7">
        <f t="shared" si="5"/>
        <v>0.22749999999999998</v>
      </c>
      <c r="I170" s="6">
        <v>0.2</v>
      </c>
      <c r="J170" s="6" t="s">
        <v>8</v>
      </c>
      <c r="K170" s="7">
        <f t="shared" si="9"/>
        <v>0.2</v>
      </c>
      <c r="L170" s="6" t="s">
        <v>22</v>
      </c>
    </row>
    <row r="171" spans="1:12">
      <c r="A171" s="3">
        <v>40427</v>
      </c>
      <c r="B171" s="4">
        <v>0.4152777777777778</v>
      </c>
      <c r="C171" s="8">
        <v>10.7</v>
      </c>
      <c r="D171" s="5">
        <v>7</v>
      </c>
      <c r="E171" s="10">
        <v>1730</v>
      </c>
      <c r="F171" s="6">
        <v>0.223</v>
      </c>
      <c r="G171" s="6">
        <v>0.248</v>
      </c>
      <c r="H171" s="7">
        <f t="shared" si="5"/>
        <v>0.23549999999999999</v>
      </c>
      <c r="I171" s="6">
        <v>0.20799999999999999</v>
      </c>
      <c r="J171" s="6" t="s">
        <v>8</v>
      </c>
      <c r="K171" s="7">
        <f t="shared" si="9"/>
        <v>0.20799999999999999</v>
      </c>
      <c r="L171" s="6" t="s">
        <v>22</v>
      </c>
    </row>
    <row r="172" spans="1:12">
      <c r="A172" s="3">
        <v>40428</v>
      </c>
      <c r="B172" s="4">
        <v>0.40625</v>
      </c>
      <c r="C172" s="8">
        <v>8</v>
      </c>
      <c r="D172" s="5">
        <v>7.65</v>
      </c>
      <c r="E172" s="10">
        <v>1708</v>
      </c>
      <c r="F172" s="6">
        <v>0.254</v>
      </c>
      <c r="G172" s="6">
        <v>0.25700000000000001</v>
      </c>
      <c r="H172" s="7">
        <f t="shared" si="5"/>
        <v>0.2555</v>
      </c>
      <c r="I172" s="6">
        <v>0.219</v>
      </c>
      <c r="J172" s="6" t="s">
        <v>8</v>
      </c>
      <c r="K172" s="7">
        <f t="shared" si="9"/>
        <v>0.219</v>
      </c>
      <c r="L172" s="6" t="s">
        <v>22</v>
      </c>
    </row>
    <row r="173" spans="1:12">
      <c r="A173" s="3">
        <v>40429</v>
      </c>
      <c r="B173" s="4">
        <v>0.34722222222222227</v>
      </c>
      <c r="C173" s="8">
        <v>10.199999999999999</v>
      </c>
      <c r="D173" s="5">
        <v>7.5</v>
      </c>
      <c r="E173" s="10">
        <v>1512</v>
      </c>
      <c r="F173" s="6">
        <v>0.222</v>
      </c>
      <c r="G173" s="6">
        <v>0.23100000000000001</v>
      </c>
      <c r="H173" s="7">
        <f t="shared" si="5"/>
        <v>0.22650000000000001</v>
      </c>
      <c r="I173" s="6">
        <v>0.191</v>
      </c>
      <c r="J173" s="6" t="s">
        <v>8</v>
      </c>
      <c r="K173" s="7">
        <f t="shared" si="9"/>
        <v>0.191</v>
      </c>
      <c r="L173" s="6" t="s">
        <v>22</v>
      </c>
    </row>
    <row r="174" spans="1:12">
      <c r="A174" s="3">
        <v>40430</v>
      </c>
      <c r="B174" s="4">
        <v>0.33680555555555558</v>
      </c>
      <c r="C174" s="8">
        <v>11</v>
      </c>
      <c r="D174" s="5">
        <v>8.34</v>
      </c>
      <c r="E174" s="10">
        <v>1575</v>
      </c>
      <c r="F174" s="6">
        <v>0.23599999999999999</v>
      </c>
      <c r="G174" s="6">
        <v>0.253</v>
      </c>
      <c r="H174" s="7">
        <f t="shared" si="5"/>
        <v>0.2445</v>
      </c>
      <c r="I174" s="6">
        <v>0.186</v>
      </c>
      <c r="J174" s="6" t="s">
        <v>8</v>
      </c>
      <c r="K174" s="7">
        <f t="shared" si="9"/>
        <v>0.186</v>
      </c>
      <c r="L174" s="6" t="s">
        <v>22</v>
      </c>
    </row>
    <row r="175" spans="1:12">
      <c r="A175" s="3">
        <v>40430</v>
      </c>
      <c r="B175" s="24">
        <v>0.33680555555555558</v>
      </c>
      <c r="D175" s="5">
        <v>7.51</v>
      </c>
    </row>
    <row r="176" spans="1:12">
      <c r="A176" s="3"/>
      <c r="B176" s="24"/>
      <c r="C176" s="26"/>
      <c r="D176" s="25"/>
      <c r="E176" s="27"/>
    </row>
    <row r="177" spans="1:12">
      <c r="A177" s="3">
        <v>40499</v>
      </c>
      <c r="B177" s="4">
        <v>0.51527777777777783</v>
      </c>
      <c r="C177" s="8">
        <v>1.1000000000000001</v>
      </c>
      <c r="D177" s="5">
        <v>7.35</v>
      </c>
      <c r="E177" s="10">
        <v>1190</v>
      </c>
      <c r="F177" s="6">
        <v>0.29599999999999999</v>
      </c>
      <c r="G177" s="6">
        <v>0.29799999999999999</v>
      </c>
      <c r="H177" s="7">
        <f t="shared" ref="H177:H200" si="10">AVERAGE(F177:G177)</f>
        <v>0.29699999999999999</v>
      </c>
      <c r="I177" s="6">
        <v>0.29299999999999998</v>
      </c>
      <c r="J177" s="6" t="s">
        <v>8</v>
      </c>
      <c r="K177" s="7">
        <f t="shared" si="9"/>
        <v>0.29299999999999998</v>
      </c>
      <c r="L177" s="6" t="s">
        <v>19</v>
      </c>
    </row>
    <row r="178" spans="1:12">
      <c r="A178" s="3">
        <v>40500</v>
      </c>
      <c r="B178" s="4">
        <v>0.44444444444444442</v>
      </c>
      <c r="C178" s="8">
        <v>1.6</v>
      </c>
      <c r="D178" s="5">
        <v>7.3</v>
      </c>
      <c r="E178" s="10">
        <v>2219</v>
      </c>
      <c r="F178" s="6">
        <v>0.30399999999999999</v>
      </c>
      <c r="G178" s="6">
        <v>0.30599999999999999</v>
      </c>
      <c r="H178" s="7">
        <f t="shared" si="10"/>
        <v>0.30499999999999999</v>
      </c>
      <c r="I178" s="6">
        <v>0.28299999999999997</v>
      </c>
      <c r="J178" s="6" t="s">
        <v>8</v>
      </c>
      <c r="K178" s="7">
        <f t="shared" si="9"/>
        <v>0.28299999999999997</v>
      </c>
      <c r="L178" s="6" t="s">
        <v>19</v>
      </c>
    </row>
    <row r="179" spans="1:12">
      <c r="A179" s="3">
        <v>40501</v>
      </c>
      <c r="B179" s="4">
        <v>0.46875</v>
      </c>
      <c r="C179" s="8">
        <v>1.4</v>
      </c>
      <c r="D179" s="5">
        <v>6.94</v>
      </c>
      <c r="E179" s="10">
        <v>2347</v>
      </c>
      <c r="F179" s="6">
        <v>0.32300000000000001</v>
      </c>
      <c r="G179" s="6">
        <v>0.32800000000000001</v>
      </c>
      <c r="H179" s="7">
        <f t="shared" si="10"/>
        <v>0.32550000000000001</v>
      </c>
      <c r="I179" s="6">
        <v>0.27200000000000002</v>
      </c>
      <c r="J179" s="6" t="s">
        <v>8</v>
      </c>
      <c r="K179" s="7">
        <f t="shared" si="9"/>
        <v>0.27200000000000002</v>
      </c>
      <c r="L179" s="6" t="s">
        <v>19</v>
      </c>
    </row>
    <row r="180" spans="1:12">
      <c r="A180" s="3">
        <v>40502</v>
      </c>
      <c r="B180" s="4">
        <v>0.4201388888888889</v>
      </c>
      <c r="C180" s="8">
        <v>1.9</v>
      </c>
      <c r="D180" s="5">
        <v>7</v>
      </c>
      <c r="E180" s="10">
        <v>2371</v>
      </c>
      <c r="F180" s="6">
        <v>0.311</v>
      </c>
      <c r="G180" s="6">
        <v>0.314</v>
      </c>
      <c r="H180" s="7">
        <f t="shared" si="10"/>
        <v>0.3125</v>
      </c>
      <c r="I180" s="6">
        <v>0.30599999999999999</v>
      </c>
      <c r="J180" s="6" t="s">
        <v>8</v>
      </c>
      <c r="K180" s="7">
        <f t="shared" si="9"/>
        <v>0.30599999999999999</v>
      </c>
      <c r="L180" s="6" t="s">
        <v>19</v>
      </c>
    </row>
    <row r="181" spans="1:12">
      <c r="A181" s="3">
        <v>40503</v>
      </c>
      <c r="B181" s="4">
        <v>0.4236111111111111</v>
      </c>
      <c r="C181" s="8">
        <v>2</v>
      </c>
      <c r="D181" s="5">
        <v>6.76</v>
      </c>
      <c r="E181" s="10">
        <v>2350</v>
      </c>
      <c r="F181" s="6">
        <v>0.307</v>
      </c>
      <c r="G181" s="6">
        <v>0.30599999999999999</v>
      </c>
      <c r="H181" s="7">
        <f t="shared" si="10"/>
        <v>0.30649999999999999</v>
      </c>
      <c r="I181" s="6">
        <v>0.30599999999999999</v>
      </c>
      <c r="J181" s="6" t="s">
        <v>8</v>
      </c>
      <c r="K181" s="7">
        <f t="shared" si="9"/>
        <v>0.30599999999999999</v>
      </c>
      <c r="L181" s="6" t="s">
        <v>19</v>
      </c>
    </row>
    <row r="182" spans="1:12">
      <c r="A182" s="3">
        <v>40504</v>
      </c>
      <c r="B182" s="4">
        <v>0.41875000000000001</v>
      </c>
      <c r="C182" s="8">
        <v>1.7</v>
      </c>
      <c r="D182" s="5">
        <v>7.34</v>
      </c>
      <c r="E182" s="10">
        <v>2335</v>
      </c>
      <c r="F182" s="6">
        <v>0.312</v>
      </c>
      <c r="G182" s="6">
        <v>0.311</v>
      </c>
      <c r="H182" s="7">
        <f t="shared" si="10"/>
        <v>0.3115</v>
      </c>
      <c r="I182" s="6">
        <v>0.318</v>
      </c>
      <c r="J182" s="6" t="s">
        <v>8</v>
      </c>
      <c r="K182" s="7">
        <f t="shared" si="9"/>
        <v>0.318</v>
      </c>
      <c r="L182" s="6" t="s">
        <v>19</v>
      </c>
    </row>
    <row r="183" spans="1:12">
      <c r="A183" s="3">
        <v>40505</v>
      </c>
      <c r="B183" s="4">
        <v>0.4284722222222222</v>
      </c>
      <c r="C183" s="8">
        <v>2</v>
      </c>
      <c r="D183" s="5">
        <v>7.2</v>
      </c>
      <c r="E183" s="10">
        <v>2408</v>
      </c>
      <c r="F183" s="6">
        <v>0.307</v>
      </c>
      <c r="G183" s="6">
        <v>0.30099999999999999</v>
      </c>
      <c r="H183" s="7">
        <f t="shared" si="10"/>
        <v>0.30399999999999999</v>
      </c>
      <c r="I183" s="6">
        <v>0.29599999999999999</v>
      </c>
      <c r="J183" s="6" t="s">
        <v>8</v>
      </c>
      <c r="K183" s="7">
        <f t="shared" si="9"/>
        <v>0.29599999999999999</v>
      </c>
      <c r="L183" s="6" t="s">
        <v>19</v>
      </c>
    </row>
    <row r="184" spans="1:12">
      <c r="A184" s="3">
        <v>40506</v>
      </c>
      <c r="B184" s="4">
        <v>0.39305555555555555</v>
      </c>
      <c r="C184" s="8">
        <v>2.6</v>
      </c>
      <c r="D184" s="5">
        <v>7.24</v>
      </c>
      <c r="E184" s="10">
        <v>2347</v>
      </c>
      <c r="F184" s="6">
        <v>0.313</v>
      </c>
      <c r="G184" s="6">
        <v>0.31</v>
      </c>
      <c r="H184" s="7">
        <f t="shared" si="10"/>
        <v>0.3115</v>
      </c>
      <c r="I184" s="6">
        <v>0.307</v>
      </c>
      <c r="J184" s="6" t="s">
        <v>8</v>
      </c>
      <c r="K184" s="7">
        <f t="shared" si="9"/>
        <v>0.307</v>
      </c>
      <c r="L184" s="6" t="s">
        <v>19</v>
      </c>
    </row>
    <row r="185" spans="1:12">
      <c r="A185" s="3">
        <v>40506</v>
      </c>
      <c r="B185" s="4">
        <v>0.71388888888888891</v>
      </c>
      <c r="C185" s="8">
        <v>4.7</v>
      </c>
      <c r="D185" s="5">
        <v>7.18</v>
      </c>
      <c r="E185" s="10">
        <v>2462</v>
      </c>
      <c r="F185" s="6">
        <v>0.309</v>
      </c>
      <c r="G185" s="6">
        <v>0.309</v>
      </c>
      <c r="H185" s="7">
        <f t="shared" si="10"/>
        <v>0.309</v>
      </c>
      <c r="I185" s="6">
        <v>0.30099999999999999</v>
      </c>
      <c r="J185" s="6" t="s">
        <v>8</v>
      </c>
      <c r="K185" s="7">
        <f t="shared" si="9"/>
        <v>0.30099999999999999</v>
      </c>
      <c r="L185" s="6" t="s">
        <v>19</v>
      </c>
    </row>
    <row r="186" spans="1:12">
      <c r="A186" s="3">
        <v>40507</v>
      </c>
      <c r="B186" s="4">
        <v>0.42569444444444443</v>
      </c>
      <c r="C186" s="8">
        <v>3</v>
      </c>
      <c r="D186" s="5">
        <v>7.43</v>
      </c>
      <c r="E186" s="10">
        <v>2293</v>
      </c>
      <c r="F186" s="6">
        <v>0.307</v>
      </c>
      <c r="G186" s="6">
        <v>0.30499999999999999</v>
      </c>
      <c r="H186" s="7">
        <f t="shared" si="10"/>
        <v>0.30599999999999999</v>
      </c>
      <c r="I186" s="6">
        <v>0.30099999999999999</v>
      </c>
      <c r="J186" s="6" t="s">
        <v>8</v>
      </c>
      <c r="K186" s="7">
        <f t="shared" si="9"/>
        <v>0.30099999999999999</v>
      </c>
      <c r="L186" s="6" t="s">
        <v>19</v>
      </c>
    </row>
    <row r="187" spans="1:12">
      <c r="A187" s="3">
        <v>40507</v>
      </c>
      <c r="B187" s="4">
        <v>0.69236111111111109</v>
      </c>
      <c r="C187" s="8">
        <v>3.4</v>
      </c>
      <c r="D187" s="5">
        <v>7.57</v>
      </c>
      <c r="E187" s="10">
        <v>2414</v>
      </c>
      <c r="F187" s="6">
        <v>0.29699999999999999</v>
      </c>
      <c r="G187" s="6">
        <v>0.3</v>
      </c>
      <c r="H187" s="7">
        <f t="shared" si="10"/>
        <v>0.29849999999999999</v>
      </c>
      <c r="I187" s="6">
        <v>0.29699999999999999</v>
      </c>
      <c r="J187" s="6" t="s">
        <v>8</v>
      </c>
      <c r="K187" s="7">
        <f t="shared" si="9"/>
        <v>0.29699999999999999</v>
      </c>
      <c r="L187" s="6" t="s">
        <v>19</v>
      </c>
    </row>
    <row r="188" spans="1:12">
      <c r="A188" s="3">
        <v>40508</v>
      </c>
      <c r="B188" s="4">
        <v>0.42708333333333331</v>
      </c>
      <c r="C188" s="8">
        <v>2.9</v>
      </c>
      <c r="D188" s="5">
        <v>6.75</v>
      </c>
      <c r="E188" s="10">
        <v>2317</v>
      </c>
      <c r="F188" s="6">
        <v>0.28699999999999998</v>
      </c>
      <c r="G188" s="6">
        <v>0.28499999999999998</v>
      </c>
      <c r="H188" s="7">
        <f t="shared" si="10"/>
        <v>0.28599999999999998</v>
      </c>
      <c r="I188" s="6">
        <v>0.30099999999999999</v>
      </c>
      <c r="J188" s="6" t="s">
        <v>8</v>
      </c>
      <c r="K188" s="7">
        <f t="shared" si="9"/>
        <v>0.30099999999999999</v>
      </c>
      <c r="L188" s="6" t="s">
        <v>19</v>
      </c>
    </row>
    <row r="189" spans="1:12">
      <c r="A189" s="3">
        <v>40508</v>
      </c>
      <c r="B189" s="4">
        <v>0.71875</v>
      </c>
      <c r="C189" s="8">
        <v>2.5</v>
      </c>
      <c r="D189" s="5">
        <v>6.99</v>
      </c>
      <c r="E189" s="10">
        <v>2386</v>
      </c>
      <c r="F189" s="6">
        <v>0.31</v>
      </c>
      <c r="G189" s="6">
        <v>0.318</v>
      </c>
      <c r="H189" s="7">
        <f t="shared" si="10"/>
        <v>0.314</v>
      </c>
      <c r="I189" s="6">
        <v>0.29899999999999999</v>
      </c>
      <c r="J189" s="6" t="s">
        <v>8</v>
      </c>
      <c r="K189" s="7">
        <f t="shared" si="9"/>
        <v>0.29899999999999999</v>
      </c>
      <c r="L189" s="6" t="s">
        <v>19</v>
      </c>
    </row>
    <row r="190" spans="1:12">
      <c r="A190" s="3">
        <v>40509</v>
      </c>
      <c r="B190" s="24">
        <v>0.36249999999999999</v>
      </c>
      <c r="C190" s="26">
        <v>2.5</v>
      </c>
      <c r="D190" s="25">
        <v>6.9</v>
      </c>
      <c r="E190" s="27">
        <v>2440</v>
      </c>
      <c r="F190" s="6">
        <v>0.29099999999999998</v>
      </c>
      <c r="G190" s="6">
        <v>0.29199999999999998</v>
      </c>
      <c r="H190" s="7">
        <f t="shared" si="10"/>
        <v>0.29149999999999998</v>
      </c>
      <c r="I190" s="6">
        <v>0.28599999999999998</v>
      </c>
      <c r="J190" s="6" t="s">
        <v>8</v>
      </c>
      <c r="K190" s="7">
        <f t="shared" ref="K190:K192" si="11">AVERAGE(I190:J190)</f>
        <v>0.28599999999999998</v>
      </c>
      <c r="L190" s="6" t="s">
        <v>19</v>
      </c>
    </row>
    <row r="191" spans="1:12">
      <c r="A191" s="3">
        <v>40509</v>
      </c>
      <c r="B191" s="4">
        <v>0.75138888888888899</v>
      </c>
      <c r="C191" s="8">
        <v>3.2</v>
      </c>
      <c r="D191" s="5">
        <v>6.97</v>
      </c>
      <c r="E191" s="10">
        <v>2382</v>
      </c>
      <c r="F191" s="6">
        <v>0.29399999999999998</v>
      </c>
      <c r="G191" s="6">
        <v>0.29299999999999998</v>
      </c>
      <c r="H191" s="7">
        <f t="shared" si="10"/>
        <v>0.29349999999999998</v>
      </c>
      <c r="I191" s="6">
        <v>0.29899999999999999</v>
      </c>
      <c r="J191" s="6" t="s">
        <v>8</v>
      </c>
      <c r="K191" s="7">
        <f t="shared" si="11"/>
        <v>0.29899999999999999</v>
      </c>
      <c r="L191" s="6" t="s">
        <v>19</v>
      </c>
    </row>
    <row r="192" spans="1:12">
      <c r="A192" s="3">
        <v>40510</v>
      </c>
      <c r="B192" s="4">
        <v>0.34861111111111115</v>
      </c>
      <c r="C192" s="8">
        <v>2.5</v>
      </c>
      <c r="D192" s="5">
        <v>7.02</v>
      </c>
      <c r="E192" s="10">
        <v>2415</v>
      </c>
      <c r="F192" s="6">
        <v>0.29899999999999999</v>
      </c>
      <c r="G192" s="6">
        <v>0.29899999999999999</v>
      </c>
      <c r="H192" s="7">
        <f t="shared" si="10"/>
        <v>0.29899999999999999</v>
      </c>
      <c r="I192" s="6">
        <v>0.30299999999999999</v>
      </c>
      <c r="J192" s="6" t="s">
        <v>8</v>
      </c>
      <c r="K192" s="7">
        <f t="shared" si="11"/>
        <v>0.30299999999999999</v>
      </c>
      <c r="L192" s="6" t="s">
        <v>19</v>
      </c>
    </row>
    <row r="193" spans="1:12">
      <c r="A193" s="3">
        <v>40510</v>
      </c>
      <c r="B193" s="4">
        <v>0.67361111111111116</v>
      </c>
      <c r="C193" s="8">
        <v>2.2000000000000002</v>
      </c>
      <c r="D193" s="5">
        <v>6.8</v>
      </c>
      <c r="E193" s="10">
        <v>2436</v>
      </c>
      <c r="F193" s="6">
        <v>0.3</v>
      </c>
      <c r="G193" s="6">
        <v>0.307</v>
      </c>
      <c r="H193" s="7">
        <f t="shared" si="10"/>
        <v>0.30349999999999999</v>
      </c>
      <c r="I193" s="6">
        <v>0.308</v>
      </c>
      <c r="J193" s="6" t="s">
        <v>8</v>
      </c>
      <c r="K193" s="7">
        <f t="shared" ref="K193:K200" si="12">AVERAGE(I193:J193)</f>
        <v>0.308</v>
      </c>
      <c r="L193" s="6" t="s">
        <v>19</v>
      </c>
    </row>
    <row r="194" spans="1:12">
      <c r="A194" s="3">
        <v>40511</v>
      </c>
      <c r="B194" s="4">
        <v>0.41666666666666669</v>
      </c>
      <c r="C194" s="8">
        <v>2.9</v>
      </c>
      <c r="D194" s="5">
        <v>6.91</v>
      </c>
      <c r="E194" s="10">
        <v>2322</v>
      </c>
      <c r="F194" s="6">
        <v>0.30599999999999999</v>
      </c>
      <c r="G194" s="6">
        <v>0.30599999999999999</v>
      </c>
      <c r="H194" s="7">
        <f t="shared" si="10"/>
        <v>0.30599999999999999</v>
      </c>
      <c r="I194" s="6">
        <v>0.29499999999999998</v>
      </c>
      <c r="J194" s="6" t="s">
        <v>8</v>
      </c>
      <c r="K194" s="7">
        <f t="shared" si="12"/>
        <v>0.29499999999999998</v>
      </c>
      <c r="L194" s="6" t="s">
        <v>19</v>
      </c>
    </row>
    <row r="195" spans="1:12">
      <c r="A195" s="3">
        <v>40511</v>
      </c>
      <c r="B195" s="4">
        <v>0.63750000000000007</v>
      </c>
      <c r="C195" s="8">
        <v>3.2</v>
      </c>
      <c r="D195" s="5">
        <v>6.91</v>
      </c>
      <c r="E195" s="10">
        <v>2322</v>
      </c>
      <c r="F195" s="6">
        <v>0.312</v>
      </c>
      <c r="G195" s="6">
        <v>0.312</v>
      </c>
      <c r="H195" s="7">
        <f t="shared" si="10"/>
        <v>0.312</v>
      </c>
      <c r="I195" s="6">
        <v>0.312</v>
      </c>
      <c r="J195" s="6" t="s">
        <v>8</v>
      </c>
      <c r="K195" s="7">
        <f t="shared" si="12"/>
        <v>0.312</v>
      </c>
      <c r="L195" s="6" t="s">
        <v>19</v>
      </c>
    </row>
    <row r="196" spans="1:12">
      <c r="A196" s="3">
        <v>40512</v>
      </c>
      <c r="B196" s="4">
        <v>0.50138888888888888</v>
      </c>
      <c r="C196" s="8">
        <v>2.6</v>
      </c>
      <c r="D196" s="5">
        <v>7.31</v>
      </c>
      <c r="E196" s="10">
        <v>2520</v>
      </c>
      <c r="F196" s="6">
        <v>0.30299999999999999</v>
      </c>
      <c r="G196" s="6">
        <v>0.307</v>
      </c>
      <c r="H196" s="7">
        <f t="shared" si="10"/>
        <v>0.30499999999999999</v>
      </c>
      <c r="I196" s="6">
        <v>0.30299999999999999</v>
      </c>
      <c r="J196" s="6" t="s">
        <v>8</v>
      </c>
      <c r="K196" s="7">
        <f t="shared" si="12"/>
        <v>0.30299999999999999</v>
      </c>
      <c r="L196" s="6" t="s">
        <v>19</v>
      </c>
    </row>
    <row r="197" spans="1:12">
      <c r="A197" s="3">
        <v>40512</v>
      </c>
      <c r="B197" s="4">
        <v>0.64583333333333337</v>
      </c>
      <c r="C197" s="8">
        <v>2.8</v>
      </c>
      <c r="D197" s="5">
        <v>7.13</v>
      </c>
      <c r="E197" s="10">
        <v>2536</v>
      </c>
      <c r="F197" s="6">
        <v>0.30399999999999999</v>
      </c>
      <c r="G197" s="6">
        <v>0.30399999999999999</v>
      </c>
      <c r="H197" s="7">
        <f t="shared" si="10"/>
        <v>0.30399999999999999</v>
      </c>
      <c r="I197" s="6">
        <v>0.30599999999999999</v>
      </c>
      <c r="J197" s="6" t="s">
        <v>8</v>
      </c>
      <c r="K197" s="7">
        <f t="shared" si="12"/>
        <v>0.30599999999999999</v>
      </c>
      <c r="L197" s="6" t="s">
        <v>19</v>
      </c>
    </row>
    <row r="198" spans="1:12">
      <c r="A198" s="3">
        <v>40513</v>
      </c>
      <c r="B198" s="4">
        <v>0.36249999999999999</v>
      </c>
      <c r="C198" s="8">
        <v>2.4</v>
      </c>
      <c r="D198" s="5">
        <v>7.12</v>
      </c>
      <c r="E198" s="10">
        <v>2493</v>
      </c>
      <c r="F198" s="6">
        <v>0.3</v>
      </c>
      <c r="G198" s="6">
        <v>0.30399999999999999</v>
      </c>
      <c r="H198" s="7">
        <f t="shared" si="10"/>
        <v>0.30199999999999999</v>
      </c>
      <c r="I198" s="6">
        <v>0.30399999999999999</v>
      </c>
      <c r="J198" s="6" t="s">
        <v>8</v>
      </c>
      <c r="K198" s="7">
        <f t="shared" si="12"/>
        <v>0.30399999999999999</v>
      </c>
      <c r="L198" s="6" t="s">
        <v>19</v>
      </c>
    </row>
    <row r="199" spans="1:12">
      <c r="A199" s="3">
        <v>40513</v>
      </c>
      <c r="B199" s="4">
        <v>0.64722222222222225</v>
      </c>
      <c r="C199" s="8">
        <v>2.9</v>
      </c>
      <c r="D199" s="5">
        <v>6.88</v>
      </c>
      <c r="E199" s="10">
        <v>2500</v>
      </c>
      <c r="F199" s="6">
        <v>0.28499999999999998</v>
      </c>
      <c r="G199" s="6">
        <v>0.29299999999999998</v>
      </c>
      <c r="H199" s="7">
        <f t="shared" si="10"/>
        <v>0.28899999999999998</v>
      </c>
      <c r="I199" s="6">
        <v>0.29499999999999998</v>
      </c>
      <c r="J199" s="6" t="s">
        <v>8</v>
      </c>
      <c r="K199" s="7">
        <f t="shared" si="12"/>
        <v>0.29499999999999998</v>
      </c>
      <c r="L199" s="6" t="s">
        <v>19</v>
      </c>
    </row>
    <row r="200" spans="1:12">
      <c r="A200" s="3">
        <v>40514</v>
      </c>
      <c r="B200" s="4">
        <v>0.38125000000000003</v>
      </c>
      <c r="C200" s="8">
        <v>2.7</v>
      </c>
      <c r="D200" s="5">
        <v>6.88</v>
      </c>
      <c r="E200" s="10">
        <v>2590</v>
      </c>
      <c r="F200" s="6">
        <v>0.29799999999999999</v>
      </c>
      <c r="G200" s="6">
        <v>0.30099999999999999</v>
      </c>
      <c r="H200" s="7">
        <f t="shared" si="10"/>
        <v>0.29949999999999999</v>
      </c>
      <c r="I200" s="6">
        <v>0.30099999999999999</v>
      </c>
      <c r="J200" s="6" t="s">
        <v>8</v>
      </c>
      <c r="K200" s="7">
        <f t="shared" si="12"/>
        <v>0.30099999999999999</v>
      </c>
      <c r="L200" s="6" t="s">
        <v>19</v>
      </c>
    </row>
  </sheetData>
  <mergeCells count="10">
    <mergeCell ref="A1:A2"/>
    <mergeCell ref="H1:H2"/>
    <mergeCell ref="K1:K2"/>
    <mergeCell ref="F1:G2"/>
    <mergeCell ref="I1:J2"/>
    <mergeCell ref="B1:B2"/>
    <mergeCell ref="C1:C2"/>
    <mergeCell ref="D1:D2"/>
    <mergeCell ref="E1:E2"/>
    <mergeCell ref="L1:L2"/>
  </mergeCells>
  <pageMargins left="0.70866141732283472" right="0.55118110236220474" top="1.1417322834645669" bottom="0.74803149606299213" header="0.31496062992125984" footer="0.31496062992125984"/>
  <pageSetup orientation="landscape" r:id="rId1"/>
  <headerFooter>
    <oddHeader>&amp;L&amp;10
&amp;G&amp;C&amp;20X5&amp;R&amp;G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tabColor theme="6" tint="0.39997558519241921"/>
  </sheetPr>
  <dimension ref="A1:L113"/>
  <sheetViews>
    <sheetView view="pageLayout" topLeftCell="D1" workbookViewId="0">
      <selection activeCell="M1" sqref="M1:M1048576"/>
    </sheetView>
  </sheetViews>
  <sheetFormatPr defaultRowHeight="12"/>
  <cols>
    <col min="1" max="1" width="9.28515625" style="2" bestFit="1" customWidth="1"/>
    <col min="2" max="2" width="7.7109375" style="4" bestFit="1" customWidth="1"/>
    <col min="3" max="3" width="8.7109375" style="8" bestFit="1" customWidth="1"/>
    <col min="4" max="4" width="4.85546875" style="5" bestFit="1" customWidth="1"/>
    <col min="5" max="5" width="6.7109375" style="10" bestFit="1" customWidth="1"/>
    <col min="6" max="7" width="4.85546875" style="6" bestFit="1" customWidth="1"/>
    <col min="8" max="8" width="10.42578125" style="7" bestFit="1" customWidth="1"/>
    <col min="9" max="10" width="4.85546875" style="6" bestFit="1" customWidth="1"/>
    <col min="11" max="11" width="10.5703125" style="7" bestFit="1" customWidth="1"/>
    <col min="12" max="12" width="9.5703125" style="6" customWidth="1"/>
    <col min="13" max="16384" width="9.140625" style="1"/>
  </cols>
  <sheetData>
    <row r="1" spans="1:12">
      <c r="A1" s="31" t="s">
        <v>0</v>
      </c>
      <c r="B1" s="34" t="s">
        <v>1</v>
      </c>
      <c r="C1" s="35" t="s">
        <v>2</v>
      </c>
      <c r="D1" s="36" t="s">
        <v>3</v>
      </c>
      <c r="E1" s="37" t="s">
        <v>9</v>
      </c>
      <c r="F1" s="33" t="s">
        <v>4</v>
      </c>
      <c r="G1" s="33"/>
      <c r="H1" s="32" t="s">
        <v>5</v>
      </c>
      <c r="I1" s="33" t="s">
        <v>6</v>
      </c>
      <c r="J1" s="33"/>
      <c r="K1" s="32" t="s">
        <v>7</v>
      </c>
      <c r="L1" s="33" t="s">
        <v>21</v>
      </c>
    </row>
    <row r="2" spans="1:12">
      <c r="A2" s="31"/>
      <c r="B2" s="34"/>
      <c r="C2" s="35"/>
      <c r="D2" s="36"/>
      <c r="E2" s="37"/>
      <c r="F2" s="33"/>
      <c r="G2" s="33"/>
      <c r="H2" s="32"/>
      <c r="I2" s="33"/>
      <c r="J2" s="33"/>
      <c r="K2" s="32"/>
      <c r="L2" s="33"/>
    </row>
    <row r="3" spans="1:12">
      <c r="A3" s="3">
        <v>40259</v>
      </c>
      <c r="B3" s="4">
        <v>0.7402777777777777</v>
      </c>
      <c r="C3" s="8">
        <v>0.8</v>
      </c>
      <c r="D3" s="5">
        <v>7.49</v>
      </c>
      <c r="E3" s="10">
        <v>790</v>
      </c>
      <c r="F3" s="6">
        <v>3.2000000000000001E-2</v>
      </c>
      <c r="G3" s="6">
        <v>3.2000000000000001E-2</v>
      </c>
      <c r="H3" s="7">
        <f t="shared" ref="H3:H78" si="0">AVERAGE(F3:G3)</f>
        <v>3.2000000000000001E-2</v>
      </c>
      <c r="I3" s="6">
        <v>2.7E-2</v>
      </c>
      <c r="J3" s="6">
        <v>2.8000000000000001E-2</v>
      </c>
      <c r="K3" s="7">
        <f t="shared" ref="K3:K71" si="1">AVERAGE(I3:J3)</f>
        <v>2.75E-2</v>
      </c>
      <c r="L3" s="6" t="s">
        <v>19</v>
      </c>
    </row>
    <row r="4" spans="1:12">
      <c r="A4" s="3">
        <v>40260</v>
      </c>
      <c r="B4" s="4">
        <v>0.54861111111111105</v>
      </c>
      <c r="C4" s="8">
        <v>1.6</v>
      </c>
      <c r="D4" s="5">
        <v>7.64</v>
      </c>
      <c r="E4" s="10">
        <v>970</v>
      </c>
      <c r="F4" s="6">
        <v>5.5E-2</v>
      </c>
      <c r="G4" s="6">
        <v>5.5E-2</v>
      </c>
      <c r="H4" s="7">
        <f t="shared" si="0"/>
        <v>5.5E-2</v>
      </c>
      <c r="I4" s="6">
        <v>4.5999999999999999E-2</v>
      </c>
      <c r="J4" s="6">
        <v>4.8000000000000001E-2</v>
      </c>
      <c r="K4" s="7">
        <f t="shared" si="1"/>
        <v>4.7E-2</v>
      </c>
      <c r="L4" s="6" t="s">
        <v>19</v>
      </c>
    </row>
    <row r="5" spans="1:12">
      <c r="A5" s="3">
        <v>40261</v>
      </c>
      <c r="B5" s="4">
        <v>0.39097222222222222</v>
      </c>
      <c r="C5" s="8">
        <v>0.2</v>
      </c>
      <c r="D5" s="5">
        <v>7.39</v>
      </c>
      <c r="E5" s="10">
        <v>1190</v>
      </c>
      <c r="F5" s="6">
        <v>0.14299999999999999</v>
      </c>
      <c r="G5" s="6">
        <v>0.14699999999999999</v>
      </c>
      <c r="H5" s="7">
        <f t="shared" si="0"/>
        <v>0.14499999999999999</v>
      </c>
      <c r="I5" s="6">
        <v>0.14099999999999999</v>
      </c>
      <c r="J5" s="6">
        <v>0.14199999999999999</v>
      </c>
      <c r="K5" s="7">
        <f t="shared" si="1"/>
        <v>0.14149999999999999</v>
      </c>
      <c r="L5" s="6" t="s">
        <v>19</v>
      </c>
    </row>
    <row r="6" spans="1:12">
      <c r="A6" s="3">
        <v>40262</v>
      </c>
      <c r="B6" s="4">
        <v>0.30138888888888887</v>
      </c>
      <c r="C6" s="8">
        <v>0.4</v>
      </c>
      <c r="D6" s="5">
        <v>7.48</v>
      </c>
      <c r="E6" s="10">
        <v>1010</v>
      </c>
      <c r="F6" s="6">
        <v>8.5000000000000006E-2</v>
      </c>
      <c r="G6" s="6">
        <v>8.6999999999999994E-2</v>
      </c>
      <c r="H6" s="7">
        <f t="shared" si="0"/>
        <v>8.5999999999999993E-2</v>
      </c>
      <c r="I6" s="6">
        <v>6.9000000000000006E-2</v>
      </c>
      <c r="J6" s="6">
        <v>7.0000000000000007E-2</v>
      </c>
      <c r="K6" s="7">
        <f t="shared" si="1"/>
        <v>6.9500000000000006E-2</v>
      </c>
      <c r="L6" s="6" t="s">
        <v>19</v>
      </c>
    </row>
    <row r="7" spans="1:12">
      <c r="A7" s="3">
        <v>40262</v>
      </c>
      <c r="B7" s="4">
        <v>0.61736111111111114</v>
      </c>
      <c r="C7" s="8">
        <v>1.3</v>
      </c>
      <c r="D7" s="5">
        <v>7.46</v>
      </c>
      <c r="E7" s="10">
        <v>1020</v>
      </c>
      <c r="F7" s="6">
        <v>8.1000000000000003E-2</v>
      </c>
      <c r="G7" s="6">
        <v>8.2000000000000003E-2</v>
      </c>
      <c r="H7" s="7">
        <f t="shared" si="0"/>
        <v>8.1500000000000003E-2</v>
      </c>
      <c r="I7" s="6">
        <v>7.5999999999999998E-2</v>
      </c>
      <c r="J7" s="6">
        <v>7.5999999999999998E-2</v>
      </c>
      <c r="K7" s="7">
        <f t="shared" si="1"/>
        <v>7.5999999999999998E-2</v>
      </c>
      <c r="L7" s="6" t="s">
        <v>19</v>
      </c>
    </row>
    <row r="8" spans="1:12">
      <c r="A8" s="3">
        <v>40263</v>
      </c>
      <c r="B8" s="4">
        <v>0.33749999999999997</v>
      </c>
      <c r="C8" s="8">
        <v>0.4</v>
      </c>
      <c r="D8" s="5">
        <v>7.34</v>
      </c>
      <c r="E8" s="10">
        <v>1030</v>
      </c>
      <c r="F8" s="6">
        <v>9.7000000000000003E-2</v>
      </c>
      <c r="G8" s="6">
        <v>9.9000000000000005E-2</v>
      </c>
      <c r="H8" s="7">
        <f t="shared" si="0"/>
        <v>9.8000000000000004E-2</v>
      </c>
      <c r="I8" s="6">
        <v>8.5999999999999993E-2</v>
      </c>
      <c r="J8" s="6">
        <v>8.7999999999999995E-2</v>
      </c>
      <c r="K8" s="7">
        <f t="shared" si="1"/>
        <v>8.6999999999999994E-2</v>
      </c>
      <c r="L8" s="6" t="s">
        <v>19</v>
      </c>
    </row>
    <row r="9" spans="1:12">
      <c r="A9" s="3">
        <v>40264</v>
      </c>
      <c r="B9" s="4">
        <v>0.3125</v>
      </c>
      <c r="C9" s="8">
        <v>0.7</v>
      </c>
      <c r="D9" s="5">
        <v>7.46</v>
      </c>
      <c r="E9" s="10">
        <v>1040</v>
      </c>
      <c r="F9" s="6">
        <v>8.2000000000000003E-2</v>
      </c>
      <c r="G9" s="6">
        <v>8.2000000000000003E-2</v>
      </c>
      <c r="H9" s="7">
        <f t="shared" si="0"/>
        <v>8.2000000000000003E-2</v>
      </c>
      <c r="I9" s="6">
        <v>0.08</v>
      </c>
      <c r="J9" s="6">
        <v>8.2000000000000003E-2</v>
      </c>
      <c r="K9" s="7">
        <f t="shared" si="1"/>
        <v>8.1000000000000003E-2</v>
      </c>
      <c r="L9" s="6" t="s">
        <v>19</v>
      </c>
    </row>
    <row r="10" spans="1:12">
      <c r="A10" s="3">
        <v>40265</v>
      </c>
      <c r="B10" s="4">
        <v>0.31597222222222221</v>
      </c>
      <c r="C10" s="8">
        <v>1.2</v>
      </c>
      <c r="D10" s="5">
        <v>7.48</v>
      </c>
      <c r="E10" s="10">
        <v>1200</v>
      </c>
      <c r="F10" s="6">
        <v>0.09</v>
      </c>
      <c r="G10" s="6">
        <v>9.2999999999999999E-2</v>
      </c>
      <c r="H10" s="7">
        <f t="shared" si="0"/>
        <v>9.1499999999999998E-2</v>
      </c>
      <c r="I10" s="6">
        <v>7.2999999999999995E-2</v>
      </c>
      <c r="J10" s="6">
        <v>8.5000000000000006E-2</v>
      </c>
      <c r="K10" s="7">
        <f t="shared" si="1"/>
        <v>7.9000000000000001E-2</v>
      </c>
      <c r="L10" s="6" t="s">
        <v>19</v>
      </c>
    </row>
    <row r="11" spans="1:12">
      <c r="A11" s="3">
        <v>40266</v>
      </c>
      <c r="B11" s="4">
        <v>0.35555555555555557</v>
      </c>
      <c r="C11" s="8">
        <v>1.4</v>
      </c>
      <c r="D11" s="5">
        <v>7.51</v>
      </c>
      <c r="E11" s="10">
        <v>1030</v>
      </c>
      <c r="F11" s="6">
        <v>9.0999999999999998E-2</v>
      </c>
      <c r="G11" s="6">
        <v>9.0999999999999998E-2</v>
      </c>
      <c r="H11" s="7">
        <f t="shared" si="0"/>
        <v>9.0999999999999998E-2</v>
      </c>
      <c r="I11" s="6">
        <v>7.8E-2</v>
      </c>
      <c r="J11" s="6">
        <v>7.9000000000000001E-2</v>
      </c>
      <c r="K11" s="7">
        <f t="shared" si="1"/>
        <v>7.85E-2</v>
      </c>
      <c r="L11" s="6" t="s">
        <v>19</v>
      </c>
    </row>
    <row r="12" spans="1:12">
      <c r="A12" s="3">
        <v>40267</v>
      </c>
      <c r="B12" s="4">
        <v>0.33749999999999997</v>
      </c>
      <c r="C12" s="8">
        <v>1.5</v>
      </c>
      <c r="D12" s="5">
        <v>7.59</v>
      </c>
      <c r="E12" s="10">
        <v>913</v>
      </c>
      <c r="F12" s="6">
        <v>8.5999999999999993E-2</v>
      </c>
      <c r="G12" s="6">
        <v>8.7999999999999995E-2</v>
      </c>
      <c r="H12" s="7">
        <f t="shared" si="0"/>
        <v>8.6999999999999994E-2</v>
      </c>
      <c r="I12" s="6">
        <v>7.9000000000000001E-2</v>
      </c>
      <c r="J12" s="6">
        <v>7.9000000000000001E-2</v>
      </c>
      <c r="K12" s="7">
        <f t="shared" si="1"/>
        <v>7.9000000000000001E-2</v>
      </c>
      <c r="L12" s="6" t="s">
        <v>19</v>
      </c>
    </row>
    <row r="13" spans="1:12">
      <c r="A13" s="3">
        <v>40267</v>
      </c>
      <c r="B13" s="4">
        <v>0.4513888888888889</v>
      </c>
      <c r="C13" s="8">
        <v>1</v>
      </c>
      <c r="D13" s="5">
        <v>7.37</v>
      </c>
      <c r="E13" s="10">
        <v>1030</v>
      </c>
      <c r="F13" s="6">
        <v>0.09</v>
      </c>
      <c r="G13" s="6">
        <v>0.09</v>
      </c>
      <c r="H13" s="7">
        <f t="shared" si="0"/>
        <v>0.09</v>
      </c>
      <c r="I13" s="6" t="s">
        <v>8</v>
      </c>
      <c r="J13" s="6" t="s">
        <v>8</v>
      </c>
      <c r="L13" s="6" t="s">
        <v>19</v>
      </c>
    </row>
    <row r="14" spans="1:12">
      <c r="A14" s="3">
        <v>40268</v>
      </c>
      <c r="B14" s="4">
        <v>0.37708333333333338</v>
      </c>
      <c r="C14" s="8">
        <v>1.3</v>
      </c>
      <c r="D14" s="5">
        <v>7.73</v>
      </c>
      <c r="E14" s="10">
        <v>916</v>
      </c>
      <c r="F14" s="6">
        <v>0.08</v>
      </c>
      <c r="G14" s="6">
        <v>7.9000000000000001E-2</v>
      </c>
      <c r="H14" s="7">
        <f t="shared" si="0"/>
        <v>7.9500000000000001E-2</v>
      </c>
      <c r="I14" s="6">
        <v>7.1999999999999995E-2</v>
      </c>
      <c r="J14" s="6">
        <v>7.1999999999999995E-2</v>
      </c>
      <c r="K14" s="7">
        <f t="shared" si="1"/>
        <v>7.1999999999999995E-2</v>
      </c>
      <c r="L14" s="6" t="s">
        <v>19</v>
      </c>
    </row>
    <row r="15" spans="1:12">
      <c r="A15" s="3">
        <v>40269</v>
      </c>
      <c r="B15" s="4">
        <v>0.33124999999999999</v>
      </c>
      <c r="C15" s="8">
        <v>1.5</v>
      </c>
      <c r="D15" s="5">
        <v>7.57</v>
      </c>
      <c r="E15" s="10">
        <v>920</v>
      </c>
      <c r="F15" s="6">
        <v>8.1000000000000003E-2</v>
      </c>
      <c r="G15" s="6">
        <v>0.08</v>
      </c>
      <c r="H15" s="7">
        <f t="shared" si="0"/>
        <v>8.0500000000000002E-2</v>
      </c>
      <c r="I15" s="6">
        <v>7.2999999999999995E-2</v>
      </c>
      <c r="J15" s="6">
        <v>7.1999999999999995E-2</v>
      </c>
      <c r="K15" s="7">
        <f t="shared" si="1"/>
        <v>7.2499999999999995E-2</v>
      </c>
      <c r="L15" s="6" t="s">
        <v>19</v>
      </c>
    </row>
    <row r="16" spans="1:12">
      <c r="A16" s="3">
        <v>40273</v>
      </c>
      <c r="B16" s="4">
        <v>0.33958333333333335</v>
      </c>
      <c r="C16" s="8">
        <v>1.5</v>
      </c>
      <c r="D16" s="5">
        <v>7.53</v>
      </c>
      <c r="E16" s="10">
        <v>820</v>
      </c>
      <c r="F16" s="6">
        <v>2.7E-2</v>
      </c>
      <c r="G16" s="6">
        <v>2.8000000000000001E-2</v>
      </c>
      <c r="H16" s="7">
        <f t="shared" si="0"/>
        <v>2.75E-2</v>
      </c>
      <c r="I16" s="6">
        <v>2.3E-2</v>
      </c>
      <c r="J16" s="6" t="s">
        <v>8</v>
      </c>
      <c r="K16" s="7">
        <f t="shared" si="1"/>
        <v>2.3E-2</v>
      </c>
      <c r="L16" s="6" t="s">
        <v>19</v>
      </c>
    </row>
    <row r="17" spans="1:12">
      <c r="A17" s="3">
        <v>40273</v>
      </c>
      <c r="B17" s="4">
        <v>0.46458333333333335</v>
      </c>
      <c r="C17" s="8">
        <v>0.3</v>
      </c>
      <c r="D17" s="5">
        <v>7.38</v>
      </c>
      <c r="E17" s="10">
        <v>980</v>
      </c>
      <c r="F17" s="6">
        <v>5.8000000000000003E-2</v>
      </c>
      <c r="G17" s="6">
        <v>0.06</v>
      </c>
      <c r="H17" s="7">
        <f t="shared" si="0"/>
        <v>5.8999999999999997E-2</v>
      </c>
      <c r="I17" s="6">
        <v>4.7E-2</v>
      </c>
      <c r="J17" s="6" t="s">
        <v>8</v>
      </c>
      <c r="K17" s="7">
        <f t="shared" si="1"/>
        <v>4.7E-2</v>
      </c>
      <c r="L17" s="6" t="s">
        <v>19</v>
      </c>
    </row>
    <row r="18" spans="1:12">
      <c r="A18" s="3">
        <v>40274</v>
      </c>
      <c r="B18" s="4">
        <v>0.35000000000000003</v>
      </c>
      <c r="C18" s="8">
        <v>0.8</v>
      </c>
      <c r="D18" s="5">
        <v>7.4</v>
      </c>
      <c r="E18" s="10">
        <v>1100</v>
      </c>
      <c r="F18" s="6">
        <v>9.0999999999999998E-2</v>
      </c>
      <c r="G18" s="6">
        <v>9.1999999999999998E-2</v>
      </c>
      <c r="H18" s="7">
        <f t="shared" si="0"/>
        <v>9.1499999999999998E-2</v>
      </c>
      <c r="I18" s="6">
        <v>8.4000000000000005E-2</v>
      </c>
      <c r="J18" s="6">
        <v>8.5000000000000006E-2</v>
      </c>
      <c r="K18" s="7">
        <f t="shared" si="1"/>
        <v>8.4500000000000006E-2</v>
      </c>
      <c r="L18" s="6" t="s">
        <v>19</v>
      </c>
    </row>
    <row r="19" spans="1:12">
      <c r="A19" s="3">
        <v>40275</v>
      </c>
      <c r="B19" s="4">
        <v>0.3666666666666667</v>
      </c>
      <c r="C19" s="8">
        <v>0.2</v>
      </c>
      <c r="D19" s="5">
        <v>7.14</v>
      </c>
      <c r="E19" s="10">
        <v>1240</v>
      </c>
      <c r="F19" s="6">
        <v>0.09</v>
      </c>
      <c r="G19" s="6">
        <v>8.6999999999999994E-2</v>
      </c>
      <c r="H19" s="7">
        <f t="shared" si="0"/>
        <v>8.8499999999999995E-2</v>
      </c>
      <c r="I19" s="6">
        <v>8.2000000000000003E-2</v>
      </c>
      <c r="J19" s="6">
        <v>8.1000000000000003E-2</v>
      </c>
      <c r="K19" s="7">
        <f t="shared" si="1"/>
        <v>8.1500000000000003E-2</v>
      </c>
      <c r="L19" s="6" t="s">
        <v>19</v>
      </c>
    </row>
    <row r="20" spans="1:12">
      <c r="A20" s="3">
        <v>40276</v>
      </c>
      <c r="B20" s="4">
        <v>0.4465277777777778</v>
      </c>
      <c r="C20" s="8">
        <v>1.7</v>
      </c>
      <c r="D20" s="5">
        <v>7.7</v>
      </c>
      <c r="E20" s="10">
        <v>1129</v>
      </c>
      <c r="F20" s="6">
        <v>8.6999999999999994E-2</v>
      </c>
      <c r="G20" s="6">
        <v>0.09</v>
      </c>
      <c r="H20" s="7">
        <f t="shared" si="0"/>
        <v>8.8499999999999995E-2</v>
      </c>
      <c r="I20" s="6">
        <v>8.3000000000000004E-2</v>
      </c>
      <c r="J20" s="6">
        <v>8.5000000000000006E-2</v>
      </c>
      <c r="K20" s="7">
        <f t="shared" si="1"/>
        <v>8.4000000000000005E-2</v>
      </c>
      <c r="L20" s="6" t="s">
        <v>19</v>
      </c>
    </row>
    <row r="21" spans="1:12">
      <c r="A21" s="3">
        <v>40277</v>
      </c>
      <c r="B21" s="4">
        <v>0.3298611111111111</v>
      </c>
      <c r="C21" s="8">
        <v>1.6</v>
      </c>
      <c r="D21" s="5">
        <v>7.74</v>
      </c>
      <c r="E21" s="10">
        <v>1120</v>
      </c>
      <c r="F21" s="6">
        <v>9.4E-2</v>
      </c>
      <c r="G21" s="6">
        <v>9.5000000000000001E-2</v>
      </c>
      <c r="H21" s="7">
        <f t="shared" si="0"/>
        <v>9.4500000000000001E-2</v>
      </c>
      <c r="I21" s="6">
        <v>7.8E-2</v>
      </c>
      <c r="J21" s="6">
        <v>8.1000000000000003E-2</v>
      </c>
      <c r="K21" s="7">
        <f t="shared" si="1"/>
        <v>7.9500000000000001E-2</v>
      </c>
      <c r="L21" s="6" t="s">
        <v>19</v>
      </c>
    </row>
    <row r="22" spans="1:12">
      <c r="A22" s="3">
        <v>40278</v>
      </c>
      <c r="B22" s="4">
        <v>0.3125</v>
      </c>
      <c r="C22" s="8">
        <v>1</v>
      </c>
      <c r="D22" s="5">
        <v>7.7</v>
      </c>
      <c r="E22" s="10">
        <v>994</v>
      </c>
      <c r="F22" s="6">
        <v>8.8999999999999996E-2</v>
      </c>
      <c r="G22" s="6">
        <v>8.8999999999999996E-2</v>
      </c>
      <c r="H22" s="7">
        <f t="shared" si="0"/>
        <v>8.8999999999999996E-2</v>
      </c>
      <c r="I22" s="6">
        <v>0.09</v>
      </c>
      <c r="J22" s="6" t="s">
        <v>8</v>
      </c>
      <c r="K22" s="7">
        <f t="shared" si="1"/>
        <v>0.09</v>
      </c>
      <c r="L22" s="6" t="s">
        <v>19</v>
      </c>
    </row>
    <row r="23" spans="1:12">
      <c r="A23" s="3">
        <v>40279</v>
      </c>
      <c r="B23" s="4">
        <v>0.3263888888888889</v>
      </c>
      <c r="C23" s="8">
        <v>1.3</v>
      </c>
      <c r="D23" s="5">
        <v>7.67</v>
      </c>
      <c r="E23" s="10">
        <v>1100</v>
      </c>
      <c r="F23" s="6">
        <v>6.4000000000000001E-2</v>
      </c>
      <c r="G23" s="6">
        <v>6.3E-2</v>
      </c>
      <c r="H23" s="7">
        <f t="shared" si="0"/>
        <v>6.3500000000000001E-2</v>
      </c>
      <c r="I23" s="6">
        <v>5.7000000000000002E-2</v>
      </c>
      <c r="J23" s="6" t="s">
        <v>8</v>
      </c>
      <c r="K23" s="7">
        <f t="shared" si="1"/>
        <v>5.7000000000000002E-2</v>
      </c>
      <c r="L23" s="6" t="s">
        <v>19</v>
      </c>
    </row>
    <row r="24" spans="1:12">
      <c r="A24" s="3">
        <v>40280</v>
      </c>
      <c r="B24" s="4">
        <v>0.3430555555555555</v>
      </c>
      <c r="C24" s="8">
        <v>0.8</v>
      </c>
      <c r="D24" s="5">
        <v>7.71</v>
      </c>
      <c r="E24" s="10">
        <v>1100</v>
      </c>
      <c r="F24" s="6">
        <v>6.3E-2</v>
      </c>
      <c r="G24" s="6">
        <v>6.6000000000000003E-2</v>
      </c>
      <c r="H24" s="7">
        <f t="shared" si="0"/>
        <v>6.4500000000000002E-2</v>
      </c>
      <c r="I24" s="6">
        <v>5.0999999999999997E-2</v>
      </c>
      <c r="J24" s="6">
        <v>5.1999999999999998E-2</v>
      </c>
      <c r="K24" s="7">
        <f t="shared" si="1"/>
        <v>5.1499999999999997E-2</v>
      </c>
      <c r="L24" s="6" t="s">
        <v>19</v>
      </c>
    </row>
    <row r="25" spans="1:12">
      <c r="A25" s="3">
        <v>40281</v>
      </c>
      <c r="B25" s="4">
        <v>0.37777777777777777</v>
      </c>
      <c r="C25" s="8">
        <v>0.9</v>
      </c>
      <c r="D25" s="5">
        <v>7.85</v>
      </c>
      <c r="E25" s="10">
        <v>1027</v>
      </c>
      <c r="F25" s="6">
        <v>7.3999999999999996E-2</v>
      </c>
      <c r="G25" s="6">
        <v>7.2999999999999995E-2</v>
      </c>
      <c r="H25" s="7">
        <f t="shared" si="0"/>
        <v>7.3499999999999996E-2</v>
      </c>
      <c r="I25" s="6">
        <v>7.2999999999999995E-2</v>
      </c>
      <c r="J25" s="6" t="s">
        <v>8</v>
      </c>
      <c r="K25" s="7">
        <f t="shared" si="1"/>
        <v>7.2999999999999995E-2</v>
      </c>
      <c r="L25" s="6" t="s">
        <v>19</v>
      </c>
    </row>
    <row r="26" spans="1:12">
      <c r="A26" s="3">
        <v>40282</v>
      </c>
      <c r="B26" s="4">
        <v>0.34722222222222227</v>
      </c>
      <c r="C26" s="8">
        <v>1.6</v>
      </c>
      <c r="D26" s="5">
        <v>7.84</v>
      </c>
      <c r="E26" s="10">
        <v>1038</v>
      </c>
      <c r="F26" s="6">
        <v>5.8999999999999997E-2</v>
      </c>
      <c r="G26" s="6">
        <v>5.8999999999999997E-2</v>
      </c>
      <c r="H26" s="7">
        <f t="shared" si="0"/>
        <v>5.8999999999999997E-2</v>
      </c>
      <c r="I26" s="6">
        <v>5.6000000000000001E-2</v>
      </c>
      <c r="J26" s="6" t="s">
        <v>8</v>
      </c>
      <c r="K26" s="7">
        <f t="shared" si="1"/>
        <v>5.6000000000000001E-2</v>
      </c>
      <c r="L26" s="6" t="s">
        <v>19</v>
      </c>
    </row>
    <row r="27" spans="1:12">
      <c r="A27" s="12">
        <v>40283</v>
      </c>
      <c r="B27" s="4">
        <v>0.33680555555555558</v>
      </c>
      <c r="C27" s="8">
        <v>1.9</v>
      </c>
      <c r="D27" s="5">
        <v>7.14</v>
      </c>
      <c r="E27" s="10">
        <v>1150</v>
      </c>
      <c r="F27" s="6">
        <v>6.4000000000000001E-2</v>
      </c>
      <c r="G27" s="6">
        <v>6.2E-2</v>
      </c>
      <c r="H27" s="7">
        <f t="shared" si="0"/>
        <v>6.3E-2</v>
      </c>
      <c r="I27" s="6">
        <v>5.7000000000000002E-2</v>
      </c>
      <c r="J27" s="6">
        <v>5.7000000000000002E-2</v>
      </c>
      <c r="K27" s="7">
        <f t="shared" si="1"/>
        <v>5.7000000000000002E-2</v>
      </c>
      <c r="L27" s="6" t="s">
        <v>19</v>
      </c>
    </row>
    <row r="28" spans="1:12">
      <c r="A28" s="3">
        <v>40288</v>
      </c>
      <c r="B28" s="4">
        <v>0.61319444444444449</v>
      </c>
      <c r="C28" s="8">
        <v>2.7</v>
      </c>
      <c r="D28" s="5">
        <v>7.44</v>
      </c>
      <c r="E28" s="10">
        <v>1914</v>
      </c>
      <c r="F28" s="6">
        <v>9.2999999999999999E-2</v>
      </c>
      <c r="G28" s="6" t="s">
        <v>8</v>
      </c>
      <c r="H28" s="7">
        <f t="shared" si="0"/>
        <v>9.2999999999999999E-2</v>
      </c>
      <c r="I28" s="6">
        <v>4.2999999999999997E-2</v>
      </c>
      <c r="J28" s="6" t="s">
        <v>8</v>
      </c>
      <c r="K28" s="7">
        <f t="shared" si="1"/>
        <v>4.2999999999999997E-2</v>
      </c>
      <c r="L28" s="6" t="s">
        <v>19</v>
      </c>
    </row>
    <row r="29" spans="1:12">
      <c r="A29" s="3">
        <v>40291</v>
      </c>
      <c r="B29" s="4">
        <v>0.31527777777777777</v>
      </c>
      <c r="C29" s="8">
        <v>0.8</v>
      </c>
      <c r="D29" s="5">
        <v>7.57</v>
      </c>
      <c r="E29" s="10">
        <v>696</v>
      </c>
      <c r="F29" s="6">
        <v>5.6000000000000001E-2</v>
      </c>
      <c r="G29" s="6" t="s">
        <v>8</v>
      </c>
      <c r="H29" s="7">
        <f t="shared" si="0"/>
        <v>5.6000000000000001E-2</v>
      </c>
      <c r="I29" s="6" t="s">
        <v>8</v>
      </c>
      <c r="J29" s="6" t="s">
        <v>8</v>
      </c>
      <c r="L29" s="6" t="s">
        <v>19</v>
      </c>
    </row>
    <row r="30" spans="1:12">
      <c r="A30" s="3">
        <v>40293</v>
      </c>
      <c r="B30" s="4">
        <v>0.32222222222222224</v>
      </c>
      <c r="C30" s="8">
        <v>1.4</v>
      </c>
      <c r="D30" s="5">
        <v>7.81</v>
      </c>
      <c r="E30" s="10">
        <v>604</v>
      </c>
      <c r="F30" s="6">
        <v>5.8000000000000003E-2</v>
      </c>
      <c r="G30" s="6">
        <v>7.0000000000000007E-2</v>
      </c>
      <c r="H30" s="7">
        <f t="shared" si="0"/>
        <v>6.4000000000000001E-2</v>
      </c>
      <c r="I30" s="6">
        <v>2.5000000000000001E-2</v>
      </c>
      <c r="J30" s="6">
        <v>2.4E-2</v>
      </c>
      <c r="K30" s="7">
        <f t="shared" si="1"/>
        <v>2.4500000000000001E-2</v>
      </c>
      <c r="L30" s="6" t="s">
        <v>19</v>
      </c>
    </row>
    <row r="31" spans="1:12">
      <c r="A31" s="3">
        <v>40294</v>
      </c>
      <c r="B31" s="4">
        <v>0.36319444444444443</v>
      </c>
      <c r="C31" s="8">
        <v>0.9</v>
      </c>
      <c r="D31" s="5">
        <v>7.93</v>
      </c>
      <c r="E31" s="10">
        <v>487</v>
      </c>
      <c r="F31" s="6">
        <v>3.5000000000000003E-2</v>
      </c>
      <c r="G31" s="6">
        <v>3.5000000000000003E-2</v>
      </c>
      <c r="H31" s="7">
        <f t="shared" si="0"/>
        <v>3.5000000000000003E-2</v>
      </c>
      <c r="I31" s="6">
        <v>2.5999999999999999E-2</v>
      </c>
      <c r="J31" s="6">
        <v>2.5000000000000001E-2</v>
      </c>
      <c r="K31" s="7">
        <f t="shared" si="1"/>
        <v>2.5500000000000002E-2</v>
      </c>
      <c r="L31" s="6" t="s">
        <v>19</v>
      </c>
    </row>
    <row r="32" spans="1:12">
      <c r="A32" s="3">
        <v>40295</v>
      </c>
      <c r="B32" s="4">
        <v>7.6388888888888895E-2</v>
      </c>
      <c r="C32" s="8">
        <v>2.2000000000000002</v>
      </c>
      <c r="D32" s="5">
        <v>7.3</v>
      </c>
      <c r="E32" s="10">
        <v>357</v>
      </c>
      <c r="F32" s="6">
        <v>3.4000000000000002E-2</v>
      </c>
      <c r="G32" s="6" t="s">
        <v>8</v>
      </c>
      <c r="H32" s="7">
        <f t="shared" si="0"/>
        <v>3.4000000000000002E-2</v>
      </c>
      <c r="I32" s="6">
        <v>2.3E-2</v>
      </c>
      <c r="J32" s="6" t="s">
        <v>8</v>
      </c>
      <c r="K32" s="7">
        <f t="shared" si="1"/>
        <v>2.3E-2</v>
      </c>
      <c r="L32" s="6" t="s">
        <v>19</v>
      </c>
    </row>
    <row r="33" spans="1:12">
      <c r="A33" s="3">
        <v>40297</v>
      </c>
      <c r="B33" s="4">
        <v>0.64930555555555558</v>
      </c>
      <c r="C33" s="8">
        <v>3.2</v>
      </c>
      <c r="D33" s="5">
        <v>7.36</v>
      </c>
      <c r="E33" s="10">
        <v>260</v>
      </c>
      <c r="F33" s="6">
        <v>3.5999999999999997E-2</v>
      </c>
      <c r="G33" s="6" t="s">
        <v>8</v>
      </c>
      <c r="H33" s="7">
        <f t="shared" si="0"/>
        <v>3.5999999999999997E-2</v>
      </c>
      <c r="I33" s="6">
        <v>1.7999999999999999E-2</v>
      </c>
      <c r="J33" s="6" t="s">
        <v>8</v>
      </c>
      <c r="K33" s="7">
        <f t="shared" si="1"/>
        <v>1.7999999999999999E-2</v>
      </c>
      <c r="L33" s="6" t="s">
        <v>19</v>
      </c>
    </row>
    <row r="34" spans="1:12">
      <c r="A34" s="3">
        <v>40300</v>
      </c>
      <c r="B34" s="4">
        <v>0.37847222222222227</v>
      </c>
      <c r="C34" s="8">
        <v>1.3</v>
      </c>
      <c r="D34" s="5">
        <v>7.2</v>
      </c>
      <c r="E34" s="10">
        <v>320</v>
      </c>
      <c r="F34" s="6">
        <v>5.0999999999999997E-2</v>
      </c>
      <c r="G34" s="6" t="s">
        <v>8</v>
      </c>
      <c r="H34" s="7">
        <f t="shared" si="0"/>
        <v>5.0999999999999997E-2</v>
      </c>
      <c r="I34" s="6">
        <v>2.8000000000000001E-2</v>
      </c>
      <c r="J34" s="6" t="s">
        <v>8</v>
      </c>
      <c r="K34" s="7">
        <f t="shared" si="1"/>
        <v>2.8000000000000001E-2</v>
      </c>
      <c r="L34" s="6" t="s">
        <v>19</v>
      </c>
    </row>
    <row r="35" spans="1:12">
      <c r="A35" s="3">
        <v>40301</v>
      </c>
      <c r="B35" s="4">
        <v>0.35347222222222219</v>
      </c>
      <c r="C35" s="8">
        <v>2.6</v>
      </c>
      <c r="D35" s="5">
        <v>8.65</v>
      </c>
      <c r="E35" s="10">
        <v>370</v>
      </c>
      <c r="F35" s="6">
        <v>4.7E-2</v>
      </c>
      <c r="G35" s="6">
        <v>4.5999999999999999E-2</v>
      </c>
      <c r="H35" s="7">
        <f t="shared" si="0"/>
        <v>4.65E-2</v>
      </c>
      <c r="I35" s="6">
        <v>5.2999999999999999E-2</v>
      </c>
      <c r="J35" s="6" t="s">
        <v>8</v>
      </c>
      <c r="K35" s="7">
        <f t="shared" si="1"/>
        <v>5.2999999999999999E-2</v>
      </c>
      <c r="L35" s="6" t="s">
        <v>19</v>
      </c>
    </row>
    <row r="36" spans="1:12">
      <c r="A36" s="3">
        <v>40302</v>
      </c>
      <c r="B36" s="4">
        <v>0.35902777777777778</v>
      </c>
      <c r="C36" s="8">
        <v>0.8</v>
      </c>
      <c r="D36" s="5">
        <v>7.53</v>
      </c>
      <c r="E36" s="10">
        <v>560</v>
      </c>
      <c r="F36" s="6">
        <v>6.6000000000000003E-2</v>
      </c>
      <c r="G36" s="6" t="s">
        <v>8</v>
      </c>
      <c r="H36" s="7">
        <f t="shared" si="0"/>
        <v>6.6000000000000003E-2</v>
      </c>
      <c r="I36" s="6">
        <v>5.6000000000000001E-2</v>
      </c>
      <c r="J36" s="6" t="s">
        <v>8</v>
      </c>
      <c r="K36" s="7">
        <f t="shared" si="1"/>
        <v>5.6000000000000001E-2</v>
      </c>
      <c r="L36" s="6" t="s">
        <v>19</v>
      </c>
    </row>
    <row r="37" spans="1:12">
      <c r="A37" s="3">
        <v>40303</v>
      </c>
      <c r="B37" s="4">
        <v>0.36180555555555555</v>
      </c>
      <c r="C37" s="8">
        <v>1</v>
      </c>
      <c r="D37" s="5">
        <v>7.99</v>
      </c>
      <c r="E37" s="10">
        <v>544</v>
      </c>
      <c r="F37" s="6">
        <v>6.4000000000000001E-2</v>
      </c>
      <c r="G37" s="6" t="s">
        <v>8</v>
      </c>
      <c r="H37" s="7">
        <f t="shared" si="0"/>
        <v>6.4000000000000001E-2</v>
      </c>
      <c r="I37" s="6">
        <v>5.7000000000000002E-2</v>
      </c>
      <c r="J37" s="6" t="s">
        <v>8</v>
      </c>
      <c r="K37" s="7">
        <f t="shared" si="1"/>
        <v>5.7000000000000002E-2</v>
      </c>
      <c r="L37" s="6" t="s">
        <v>19</v>
      </c>
    </row>
    <row r="38" spans="1:12">
      <c r="A38" s="3">
        <v>40304</v>
      </c>
      <c r="B38" s="4">
        <v>0.36805555555555558</v>
      </c>
      <c r="C38" s="8">
        <v>1.6</v>
      </c>
      <c r="D38" s="5">
        <v>7.7</v>
      </c>
      <c r="E38" s="10">
        <v>566</v>
      </c>
      <c r="F38" s="6">
        <v>8.5000000000000006E-2</v>
      </c>
      <c r="G38" s="6" t="s">
        <v>8</v>
      </c>
      <c r="H38" s="7">
        <f t="shared" si="0"/>
        <v>8.5000000000000006E-2</v>
      </c>
      <c r="I38" s="6">
        <v>6.2E-2</v>
      </c>
      <c r="J38" s="6" t="s">
        <v>8</v>
      </c>
      <c r="K38" s="7">
        <f t="shared" si="1"/>
        <v>6.2E-2</v>
      </c>
      <c r="L38" s="6" t="s">
        <v>19</v>
      </c>
    </row>
    <row r="39" spans="1:12">
      <c r="A39" s="3">
        <v>40305</v>
      </c>
      <c r="B39" s="4">
        <v>0.27430555555555552</v>
      </c>
      <c r="C39" s="8">
        <v>1.4</v>
      </c>
      <c r="D39" s="5">
        <v>7.9</v>
      </c>
      <c r="E39" s="10">
        <v>530</v>
      </c>
      <c r="F39" s="6">
        <v>5.8000000000000003E-2</v>
      </c>
      <c r="G39" s="6" t="s">
        <v>8</v>
      </c>
      <c r="H39" s="7">
        <f t="shared" si="0"/>
        <v>5.8000000000000003E-2</v>
      </c>
      <c r="I39" s="6">
        <v>4.7E-2</v>
      </c>
      <c r="J39" s="6" t="s">
        <v>8</v>
      </c>
      <c r="K39" s="7">
        <f t="shared" si="1"/>
        <v>4.7E-2</v>
      </c>
      <c r="L39" s="6" t="s">
        <v>19</v>
      </c>
    </row>
    <row r="40" spans="1:12">
      <c r="A40" s="3">
        <v>40306</v>
      </c>
      <c r="B40" s="4">
        <v>0.33611111111111108</v>
      </c>
      <c r="C40" s="8">
        <v>1.5</v>
      </c>
      <c r="D40" s="5">
        <v>7.8</v>
      </c>
      <c r="E40" s="10">
        <v>568</v>
      </c>
      <c r="F40" s="6">
        <v>0.06</v>
      </c>
      <c r="G40" s="6" t="s">
        <v>8</v>
      </c>
      <c r="H40" s="7">
        <f t="shared" si="0"/>
        <v>0.06</v>
      </c>
      <c r="I40" s="6">
        <v>5.1999999999999998E-2</v>
      </c>
      <c r="J40" s="6" t="s">
        <v>8</v>
      </c>
      <c r="K40" s="7">
        <f t="shared" si="1"/>
        <v>5.1999999999999998E-2</v>
      </c>
      <c r="L40" s="6" t="s">
        <v>19</v>
      </c>
    </row>
    <row r="41" spans="1:12">
      <c r="A41" s="3">
        <v>40307</v>
      </c>
      <c r="B41" s="4">
        <v>0.34236111111111112</v>
      </c>
      <c r="C41" s="8">
        <v>1.6</v>
      </c>
      <c r="D41" s="5">
        <v>7.79</v>
      </c>
      <c r="E41" s="10">
        <v>477</v>
      </c>
      <c r="F41" s="6">
        <v>6.5000000000000002E-2</v>
      </c>
      <c r="G41" s="6" t="s">
        <v>8</v>
      </c>
      <c r="H41" s="7">
        <f t="shared" si="0"/>
        <v>6.5000000000000002E-2</v>
      </c>
      <c r="I41" s="6">
        <v>4.1000000000000002E-2</v>
      </c>
      <c r="J41" s="6" t="s">
        <v>8</v>
      </c>
      <c r="K41" s="7">
        <f t="shared" si="1"/>
        <v>4.1000000000000002E-2</v>
      </c>
      <c r="L41" s="6" t="s">
        <v>19</v>
      </c>
    </row>
    <row r="42" spans="1:12">
      <c r="A42" s="3">
        <v>40308</v>
      </c>
      <c r="B42" s="4">
        <v>0.34652777777777777</v>
      </c>
      <c r="C42" s="8">
        <v>1.4</v>
      </c>
      <c r="D42" s="5">
        <v>8.31</v>
      </c>
      <c r="E42" s="10">
        <v>526</v>
      </c>
      <c r="F42" s="6">
        <v>5.8999999999999997E-2</v>
      </c>
      <c r="G42" s="6" t="s">
        <v>8</v>
      </c>
      <c r="H42" s="7">
        <f t="shared" si="0"/>
        <v>5.8999999999999997E-2</v>
      </c>
      <c r="I42" s="6">
        <v>4.9000000000000002E-2</v>
      </c>
      <c r="J42" s="6" t="s">
        <v>8</v>
      </c>
      <c r="K42" s="7">
        <f t="shared" si="1"/>
        <v>4.9000000000000002E-2</v>
      </c>
      <c r="L42" s="6" t="s">
        <v>19</v>
      </c>
    </row>
    <row r="43" spans="1:12">
      <c r="A43" s="3">
        <v>40309</v>
      </c>
      <c r="B43" s="4">
        <v>0.34722222222222227</v>
      </c>
      <c r="C43" s="8">
        <v>1</v>
      </c>
      <c r="D43" s="5">
        <v>7.65</v>
      </c>
      <c r="E43" s="10">
        <v>471</v>
      </c>
      <c r="F43" s="6">
        <v>4.5999999999999999E-2</v>
      </c>
      <c r="G43" s="6">
        <v>4.5999999999999999E-2</v>
      </c>
      <c r="H43" s="7">
        <f t="shared" si="0"/>
        <v>4.5999999999999999E-2</v>
      </c>
      <c r="I43" s="6">
        <v>5.2999999999999999E-2</v>
      </c>
      <c r="J43" s="6" t="s">
        <v>8</v>
      </c>
      <c r="K43" s="7">
        <f t="shared" si="1"/>
        <v>5.2999999999999999E-2</v>
      </c>
      <c r="L43" s="6" t="s">
        <v>19</v>
      </c>
    </row>
    <row r="44" spans="1:12">
      <c r="A44" s="3">
        <v>40310</v>
      </c>
      <c r="B44" s="4">
        <v>0.36041666666666666</v>
      </c>
      <c r="C44" s="8">
        <v>2.6</v>
      </c>
      <c r="D44" s="5">
        <v>8.32</v>
      </c>
      <c r="E44" s="10">
        <v>462</v>
      </c>
      <c r="F44" s="6">
        <v>5.8999999999999997E-2</v>
      </c>
      <c r="G44" s="6" t="s">
        <v>8</v>
      </c>
      <c r="H44" s="7">
        <f t="shared" si="0"/>
        <v>5.8999999999999997E-2</v>
      </c>
      <c r="I44" s="6">
        <v>4.3999999999999997E-2</v>
      </c>
      <c r="J44" s="6" t="s">
        <v>8</v>
      </c>
      <c r="K44" s="7">
        <f t="shared" si="1"/>
        <v>4.3999999999999997E-2</v>
      </c>
      <c r="L44" s="6" t="s">
        <v>19</v>
      </c>
    </row>
    <row r="45" spans="1:12">
      <c r="A45" s="3">
        <v>40311</v>
      </c>
      <c r="B45" s="4">
        <v>0.31736111111111115</v>
      </c>
      <c r="C45" s="8">
        <v>2.9</v>
      </c>
      <c r="D45" s="5">
        <v>7.65</v>
      </c>
      <c r="E45" s="10">
        <v>535</v>
      </c>
      <c r="F45" s="6">
        <v>5.0999999999999997E-2</v>
      </c>
      <c r="G45" s="6" t="s">
        <v>8</v>
      </c>
      <c r="H45" s="7">
        <f t="shared" si="0"/>
        <v>5.0999999999999997E-2</v>
      </c>
      <c r="I45" s="6">
        <v>0.04</v>
      </c>
      <c r="J45" s="6" t="s">
        <v>8</v>
      </c>
      <c r="K45" s="7">
        <f t="shared" si="1"/>
        <v>0.04</v>
      </c>
      <c r="L45" s="6" t="s">
        <v>19</v>
      </c>
    </row>
    <row r="46" spans="1:12">
      <c r="A46" s="3">
        <v>40312</v>
      </c>
      <c r="B46" s="4">
        <v>0.32361111111111113</v>
      </c>
      <c r="C46" s="8">
        <v>1.8</v>
      </c>
      <c r="D46" s="5">
        <v>7.98</v>
      </c>
      <c r="E46" s="10">
        <v>508</v>
      </c>
      <c r="F46" s="6">
        <v>5.1999999999999998E-2</v>
      </c>
      <c r="G46" s="6">
        <v>5.1999999999999998E-2</v>
      </c>
      <c r="H46" s="7">
        <f t="shared" si="0"/>
        <v>5.1999999999999998E-2</v>
      </c>
      <c r="I46" s="6">
        <v>4.2000000000000003E-2</v>
      </c>
      <c r="J46" s="6" t="s">
        <v>8</v>
      </c>
      <c r="K46" s="7">
        <f t="shared" si="1"/>
        <v>4.2000000000000003E-2</v>
      </c>
      <c r="L46" s="6" t="s">
        <v>19</v>
      </c>
    </row>
    <row r="47" spans="1:12">
      <c r="A47" s="3">
        <v>40313</v>
      </c>
      <c r="B47" s="4">
        <v>0.30833333333333335</v>
      </c>
      <c r="C47" s="8">
        <v>2.7</v>
      </c>
      <c r="D47" s="5">
        <v>8.27</v>
      </c>
      <c r="E47" s="10">
        <v>475</v>
      </c>
      <c r="F47" s="6">
        <v>5.3999999999999999E-2</v>
      </c>
      <c r="G47" s="6" t="s">
        <v>8</v>
      </c>
      <c r="H47" s="7">
        <f t="shared" si="0"/>
        <v>5.3999999999999999E-2</v>
      </c>
      <c r="I47" s="6">
        <v>3.4000000000000002E-2</v>
      </c>
      <c r="J47" s="6" t="s">
        <v>8</v>
      </c>
      <c r="K47" s="7">
        <f t="shared" si="1"/>
        <v>3.4000000000000002E-2</v>
      </c>
      <c r="L47" s="6" t="s">
        <v>19</v>
      </c>
    </row>
    <row r="48" spans="1:12">
      <c r="A48" s="3">
        <v>40314</v>
      </c>
      <c r="B48" s="4">
        <v>0.3354166666666667</v>
      </c>
      <c r="C48" s="8">
        <v>2.6</v>
      </c>
      <c r="D48" s="5">
        <v>7.84</v>
      </c>
      <c r="E48" s="10">
        <v>366</v>
      </c>
      <c r="F48" s="6">
        <v>4.2999999999999997E-2</v>
      </c>
      <c r="G48" s="6" t="s">
        <v>8</v>
      </c>
      <c r="H48" s="7">
        <f t="shared" si="0"/>
        <v>4.2999999999999997E-2</v>
      </c>
      <c r="I48" s="6">
        <v>3.3000000000000002E-2</v>
      </c>
      <c r="J48" s="6" t="s">
        <v>8</v>
      </c>
      <c r="K48" s="7">
        <f t="shared" si="1"/>
        <v>3.3000000000000002E-2</v>
      </c>
      <c r="L48" s="6" t="s">
        <v>19</v>
      </c>
    </row>
    <row r="49" spans="1:12">
      <c r="A49" s="3">
        <v>40315</v>
      </c>
      <c r="B49" s="4">
        <v>0.3520833333333333</v>
      </c>
      <c r="C49" s="8">
        <v>2.7</v>
      </c>
      <c r="D49" s="5">
        <v>7.88</v>
      </c>
      <c r="E49" s="10">
        <v>456</v>
      </c>
      <c r="F49" s="6">
        <v>0.04</v>
      </c>
      <c r="G49" s="6" t="s">
        <v>8</v>
      </c>
      <c r="H49" s="7">
        <f t="shared" si="0"/>
        <v>0.04</v>
      </c>
      <c r="I49" s="6">
        <v>2.9000000000000001E-2</v>
      </c>
      <c r="J49" s="6" t="s">
        <v>8</v>
      </c>
      <c r="K49" s="7">
        <f t="shared" si="1"/>
        <v>2.9000000000000001E-2</v>
      </c>
      <c r="L49" s="6" t="s">
        <v>19</v>
      </c>
    </row>
    <row r="50" spans="1:12">
      <c r="A50" s="3">
        <v>40316</v>
      </c>
      <c r="B50" s="4">
        <v>0.35694444444444445</v>
      </c>
      <c r="C50" s="8">
        <v>3.2</v>
      </c>
      <c r="D50" s="5">
        <v>7.73</v>
      </c>
      <c r="E50" s="10">
        <v>372</v>
      </c>
      <c r="F50" s="6">
        <v>3.4000000000000002E-2</v>
      </c>
      <c r="G50" s="6" t="s">
        <v>8</v>
      </c>
      <c r="H50" s="7">
        <f t="shared" si="0"/>
        <v>3.4000000000000002E-2</v>
      </c>
      <c r="I50" s="6">
        <v>2.7E-2</v>
      </c>
      <c r="J50" s="6" t="s">
        <v>8</v>
      </c>
      <c r="K50" s="7">
        <f t="shared" si="1"/>
        <v>2.7E-2</v>
      </c>
      <c r="L50" s="6" t="s">
        <v>19</v>
      </c>
    </row>
    <row r="51" spans="1:12">
      <c r="A51" s="3">
        <v>40317</v>
      </c>
      <c r="B51" s="4">
        <v>0.35069444444444442</v>
      </c>
      <c r="C51" s="8">
        <v>3.9</v>
      </c>
      <c r="D51" s="5">
        <v>7.82</v>
      </c>
      <c r="E51" s="10">
        <v>275</v>
      </c>
      <c r="F51" s="6">
        <v>3.3000000000000002E-2</v>
      </c>
      <c r="G51" s="6" t="s">
        <v>8</v>
      </c>
      <c r="H51" s="7">
        <f t="shared" si="0"/>
        <v>3.3000000000000002E-2</v>
      </c>
      <c r="I51" s="6">
        <v>1.9E-2</v>
      </c>
      <c r="J51" s="6" t="s">
        <v>8</v>
      </c>
      <c r="K51" s="7">
        <f t="shared" si="1"/>
        <v>1.9E-2</v>
      </c>
      <c r="L51" s="6" t="s">
        <v>19</v>
      </c>
    </row>
    <row r="52" spans="1:12">
      <c r="A52" s="3">
        <v>40318</v>
      </c>
      <c r="B52" s="4">
        <v>0.34583333333333338</v>
      </c>
      <c r="C52" s="8">
        <v>2.5</v>
      </c>
      <c r="D52" s="5">
        <v>8.2200000000000006</v>
      </c>
      <c r="E52" s="10">
        <v>210</v>
      </c>
      <c r="F52" s="6">
        <v>3.7999999999999999E-2</v>
      </c>
      <c r="G52" s="6" t="s">
        <v>8</v>
      </c>
      <c r="H52" s="7">
        <f t="shared" si="0"/>
        <v>3.7999999999999999E-2</v>
      </c>
      <c r="I52" s="6">
        <v>1.2999999999999999E-2</v>
      </c>
      <c r="J52" s="6" t="s">
        <v>8</v>
      </c>
      <c r="K52" s="7">
        <f t="shared" si="1"/>
        <v>1.2999999999999999E-2</v>
      </c>
      <c r="L52" s="6" t="s">
        <v>19</v>
      </c>
    </row>
    <row r="53" spans="1:12">
      <c r="A53" s="3">
        <v>40319</v>
      </c>
      <c r="B53" s="4">
        <v>0.35833333333333334</v>
      </c>
      <c r="C53" s="8">
        <v>2.2999999999999998</v>
      </c>
      <c r="D53" s="5">
        <v>7.75</v>
      </c>
      <c r="E53" s="10">
        <v>233</v>
      </c>
      <c r="F53" s="6">
        <v>2.5999999999999999E-2</v>
      </c>
      <c r="G53" s="6" t="s">
        <v>8</v>
      </c>
      <c r="H53" s="7">
        <f t="shared" si="0"/>
        <v>2.5999999999999999E-2</v>
      </c>
      <c r="I53" s="6">
        <v>1.6E-2</v>
      </c>
      <c r="J53" s="6" t="s">
        <v>8</v>
      </c>
      <c r="K53" s="7">
        <f t="shared" si="1"/>
        <v>1.6E-2</v>
      </c>
      <c r="L53" s="6" t="s">
        <v>19</v>
      </c>
    </row>
    <row r="54" spans="1:12">
      <c r="A54" s="3">
        <v>40320</v>
      </c>
      <c r="B54" s="4">
        <v>0.33680555555555558</v>
      </c>
      <c r="C54" s="8">
        <v>2.4</v>
      </c>
      <c r="D54" s="5">
        <v>8.32</v>
      </c>
      <c r="E54" s="10">
        <v>269</v>
      </c>
      <c r="F54" s="6">
        <v>2.1999999999999999E-2</v>
      </c>
      <c r="G54" s="6" t="s">
        <v>8</v>
      </c>
      <c r="H54" s="7">
        <f t="shared" si="0"/>
        <v>2.1999999999999999E-2</v>
      </c>
      <c r="I54" s="6">
        <v>1.9E-2</v>
      </c>
      <c r="J54" s="6" t="s">
        <v>8</v>
      </c>
      <c r="K54" s="7">
        <f t="shared" si="1"/>
        <v>1.9E-2</v>
      </c>
      <c r="L54" s="6" t="s">
        <v>19</v>
      </c>
    </row>
    <row r="55" spans="1:12">
      <c r="A55" s="3">
        <v>40321</v>
      </c>
      <c r="B55" s="4">
        <v>0.3444444444444445</v>
      </c>
      <c r="C55" s="8">
        <v>4.3</v>
      </c>
      <c r="D55" s="5">
        <v>8.4700000000000006</v>
      </c>
      <c r="E55" s="10">
        <v>275</v>
      </c>
      <c r="F55" s="6">
        <v>2.5999999999999999E-2</v>
      </c>
      <c r="G55" s="6" t="s">
        <v>8</v>
      </c>
      <c r="H55" s="7">
        <f t="shared" si="0"/>
        <v>2.5999999999999999E-2</v>
      </c>
      <c r="I55" s="6">
        <v>1.6E-2</v>
      </c>
      <c r="J55" s="6" t="s">
        <v>8</v>
      </c>
      <c r="K55" s="7">
        <f t="shared" si="1"/>
        <v>1.6E-2</v>
      </c>
      <c r="L55" s="6" t="s">
        <v>19</v>
      </c>
    </row>
    <row r="56" spans="1:12">
      <c r="A56" s="3">
        <v>40322</v>
      </c>
      <c r="B56" s="4">
        <v>0.31458333333333333</v>
      </c>
      <c r="C56" s="8">
        <v>3.8</v>
      </c>
      <c r="D56" s="5">
        <v>7.79</v>
      </c>
      <c r="E56" s="10">
        <v>277</v>
      </c>
      <c r="F56" s="6">
        <v>2.4E-2</v>
      </c>
      <c r="G56" s="6" t="s">
        <v>8</v>
      </c>
      <c r="H56" s="7">
        <f t="shared" si="0"/>
        <v>2.4E-2</v>
      </c>
      <c r="I56" s="6">
        <v>1.7999999999999999E-2</v>
      </c>
      <c r="J56" s="6" t="s">
        <v>8</v>
      </c>
      <c r="K56" s="7">
        <f t="shared" si="1"/>
        <v>1.7999999999999999E-2</v>
      </c>
      <c r="L56" s="6" t="s">
        <v>19</v>
      </c>
    </row>
    <row r="57" spans="1:12">
      <c r="A57" s="3">
        <v>40323</v>
      </c>
      <c r="B57" s="4">
        <v>0.3611111111111111</v>
      </c>
      <c r="C57" s="8">
        <v>5</v>
      </c>
      <c r="D57" s="5">
        <v>8.01</v>
      </c>
      <c r="E57" s="10">
        <v>243</v>
      </c>
      <c r="F57" s="6">
        <v>2.1999999999999999E-2</v>
      </c>
      <c r="G57" s="6" t="s">
        <v>8</v>
      </c>
      <c r="H57" s="7">
        <f t="shared" si="0"/>
        <v>2.1999999999999999E-2</v>
      </c>
      <c r="I57" s="6">
        <v>1.4999999999999999E-2</v>
      </c>
      <c r="J57" s="6" t="s">
        <v>8</v>
      </c>
      <c r="K57" s="7">
        <f t="shared" si="1"/>
        <v>1.4999999999999999E-2</v>
      </c>
      <c r="L57" s="6" t="s">
        <v>19</v>
      </c>
    </row>
    <row r="58" spans="1:12">
      <c r="A58" s="3">
        <v>40324</v>
      </c>
      <c r="B58" s="4">
        <v>0.34652777777777777</v>
      </c>
      <c r="C58" s="8">
        <v>4.5999999999999996</v>
      </c>
      <c r="D58" s="5">
        <v>7.66</v>
      </c>
      <c r="E58" s="10">
        <v>246</v>
      </c>
      <c r="F58" s="6">
        <v>2.4E-2</v>
      </c>
      <c r="G58" s="6" t="s">
        <v>8</v>
      </c>
      <c r="H58" s="7">
        <f t="shared" si="0"/>
        <v>2.4E-2</v>
      </c>
      <c r="I58" s="6">
        <v>1.7999999999999999E-2</v>
      </c>
      <c r="J58" s="6" t="s">
        <v>8</v>
      </c>
      <c r="K58" s="7">
        <f t="shared" si="1"/>
        <v>1.7999999999999999E-2</v>
      </c>
      <c r="L58" s="6" t="s">
        <v>19</v>
      </c>
    </row>
    <row r="59" spans="1:12">
      <c r="A59" s="3">
        <v>40325</v>
      </c>
      <c r="B59" s="4">
        <v>0.37986111111111115</v>
      </c>
      <c r="C59" s="8">
        <v>5.7</v>
      </c>
      <c r="D59" s="5">
        <v>8.1999999999999993</v>
      </c>
      <c r="E59" s="10">
        <v>265</v>
      </c>
      <c r="F59" s="6">
        <v>2.8000000000000001E-2</v>
      </c>
      <c r="G59" s="6" t="s">
        <v>8</v>
      </c>
      <c r="H59" s="7">
        <f t="shared" si="0"/>
        <v>2.8000000000000001E-2</v>
      </c>
      <c r="I59" s="6">
        <v>1.4999999999999999E-2</v>
      </c>
      <c r="J59" s="6" t="s">
        <v>8</v>
      </c>
      <c r="K59" s="7">
        <f t="shared" si="1"/>
        <v>1.4999999999999999E-2</v>
      </c>
      <c r="L59" s="6" t="s">
        <v>19</v>
      </c>
    </row>
    <row r="60" spans="1:12">
      <c r="A60" s="3">
        <v>40337</v>
      </c>
      <c r="B60" s="4">
        <v>0.35833333333333334</v>
      </c>
      <c r="C60" s="8">
        <v>7</v>
      </c>
      <c r="D60" s="5">
        <v>7.93</v>
      </c>
      <c r="E60" s="10">
        <v>380</v>
      </c>
      <c r="F60" s="6">
        <v>0.04</v>
      </c>
      <c r="G60" s="6" t="s">
        <v>8</v>
      </c>
      <c r="H60" s="7">
        <f t="shared" si="0"/>
        <v>0.04</v>
      </c>
      <c r="I60" s="6">
        <v>3.2000000000000001E-2</v>
      </c>
      <c r="J60" s="6" t="s">
        <v>8</v>
      </c>
      <c r="K60" s="7">
        <f t="shared" si="1"/>
        <v>3.2000000000000001E-2</v>
      </c>
      <c r="L60" s="6" t="s">
        <v>19</v>
      </c>
    </row>
    <row r="61" spans="1:12">
      <c r="A61" s="3">
        <v>40344</v>
      </c>
      <c r="B61" s="4">
        <v>0.3756944444444445</v>
      </c>
      <c r="C61" s="8">
        <v>7.2</v>
      </c>
      <c r="D61" s="5">
        <v>7.87</v>
      </c>
      <c r="E61" s="10">
        <v>420</v>
      </c>
      <c r="F61" s="6">
        <v>4.5999999999999999E-2</v>
      </c>
      <c r="G61" s="6" t="s">
        <v>8</v>
      </c>
      <c r="H61" s="7">
        <f t="shared" si="0"/>
        <v>4.5999999999999999E-2</v>
      </c>
      <c r="I61" s="6">
        <v>4.1000000000000002E-2</v>
      </c>
      <c r="J61" s="6" t="s">
        <v>8</v>
      </c>
      <c r="K61" s="7">
        <f t="shared" si="1"/>
        <v>4.1000000000000002E-2</v>
      </c>
      <c r="L61" s="6" t="s">
        <v>19</v>
      </c>
    </row>
    <row r="62" spans="1:12">
      <c r="A62" s="3">
        <v>40351</v>
      </c>
      <c r="B62" s="4">
        <v>0.41388888888888892</v>
      </c>
      <c r="C62" s="8">
        <v>9.6</v>
      </c>
      <c r="D62" s="5">
        <v>7.75</v>
      </c>
      <c r="E62" s="10">
        <v>438</v>
      </c>
      <c r="F62" s="6">
        <v>0.114</v>
      </c>
      <c r="G62" s="6" t="s">
        <v>8</v>
      </c>
      <c r="H62" s="7">
        <f t="shared" si="0"/>
        <v>0.114</v>
      </c>
      <c r="I62" s="6">
        <v>4.5999999999999999E-2</v>
      </c>
      <c r="J62" s="6" t="s">
        <v>8</v>
      </c>
      <c r="K62" s="7">
        <f t="shared" si="1"/>
        <v>4.5999999999999999E-2</v>
      </c>
      <c r="L62" s="6" t="s">
        <v>19</v>
      </c>
    </row>
    <row r="63" spans="1:12">
      <c r="A63" s="3">
        <v>40353</v>
      </c>
      <c r="B63" s="4">
        <v>0.3840277777777778</v>
      </c>
      <c r="C63" s="8">
        <v>9.3000000000000007</v>
      </c>
      <c r="D63" s="5">
        <v>7.81</v>
      </c>
      <c r="E63" s="10">
        <v>457</v>
      </c>
      <c r="F63" s="6">
        <v>4.3999999999999997E-2</v>
      </c>
      <c r="G63" s="6" t="s">
        <v>8</v>
      </c>
      <c r="H63" s="7">
        <f t="shared" si="0"/>
        <v>4.3999999999999997E-2</v>
      </c>
      <c r="I63" s="6">
        <v>6.5000000000000002E-2</v>
      </c>
      <c r="J63" s="6" t="s">
        <v>8</v>
      </c>
      <c r="K63" s="7">
        <f t="shared" si="1"/>
        <v>6.5000000000000002E-2</v>
      </c>
      <c r="L63" s="6" t="s">
        <v>19</v>
      </c>
    </row>
    <row r="64" spans="1:12">
      <c r="A64" s="3">
        <v>40358</v>
      </c>
      <c r="B64" s="4">
        <v>0.40972222222222227</v>
      </c>
      <c r="C64" s="8">
        <v>9.4</v>
      </c>
      <c r="D64" s="5">
        <v>7.35</v>
      </c>
      <c r="E64" s="10">
        <v>501</v>
      </c>
      <c r="F64" s="6">
        <v>4.7E-2</v>
      </c>
      <c r="G64" s="6" t="s">
        <v>8</v>
      </c>
      <c r="H64" s="7">
        <f t="shared" si="0"/>
        <v>4.7E-2</v>
      </c>
      <c r="I64" s="6">
        <v>4.3999999999999997E-2</v>
      </c>
      <c r="J64" s="6" t="s">
        <v>8</v>
      </c>
      <c r="K64" s="7">
        <f t="shared" si="1"/>
        <v>4.3999999999999997E-2</v>
      </c>
      <c r="L64" s="6" t="s">
        <v>19</v>
      </c>
    </row>
    <row r="65" spans="1:12">
      <c r="A65" s="3">
        <v>40365</v>
      </c>
      <c r="B65" s="4">
        <v>0.41388888888888892</v>
      </c>
      <c r="C65" s="8">
        <v>9.9</v>
      </c>
      <c r="D65" s="5">
        <v>8.01</v>
      </c>
      <c r="E65" s="10">
        <v>395</v>
      </c>
      <c r="F65" s="6">
        <v>4.8000000000000001E-2</v>
      </c>
      <c r="G65" s="6" t="s">
        <v>8</v>
      </c>
      <c r="H65" s="7">
        <f t="shared" si="0"/>
        <v>4.8000000000000001E-2</v>
      </c>
      <c r="I65" s="6">
        <v>2.1999999999999999E-2</v>
      </c>
      <c r="J65" s="6" t="s">
        <v>8</v>
      </c>
      <c r="K65" s="7">
        <f t="shared" si="1"/>
        <v>2.1999999999999999E-2</v>
      </c>
      <c r="L65" s="6" t="s">
        <v>19</v>
      </c>
    </row>
    <row r="66" spans="1:12">
      <c r="A66" s="3">
        <v>40372</v>
      </c>
      <c r="B66" s="4">
        <v>0.36458333333333331</v>
      </c>
      <c r="C66" s="8">
        <v>9.4</v>
      </c>
      <c r="D66" s="5">
        <v>8.19</v>
      </c>
      <c r="E66" s="10">
        <v>456</v>
      </c>
      <c r="F66" s="6">
        <v>0.04</v>
      </c>
      <c r="G66" s="6" t="s">
        <v>8</v>
      </c>
      <c r="H66" s="7">
        <f t="shared" si="0"/>
        <v>0.04</v>
      </c>
      <c r="I66" s="6">
        <v>3.1E-2</v>
      </c>
      <c r="J66" s="6" t="s">
        <v>8</v>
      </c>
      <c r="K66" s="7">
        <f t="shared" si="1"/>
        <v>3.1E-2</v>
      </c>
      <c r="L66" s="6" t="s">
        <v>19</v>
      </c>
    </row>
    <row r="67" spans="1:12">
      <c r="A67" s="3">
        <v>40379</v>
      </c>
      <c r="B67" s="4">
        <v>0.42222222222222222</v>
      </c>
      <c r="C67" s="8">
        <v>11.8</v>
      </c>
      <c r="D67" s="5">
        <v>8.0399999999999991</v>
      </c>
      <c r="E67" s="10">
        <v>563</v>
      </c>
      <c r="F67" s="6">
        <v>4.5999999999999999E-2</v>
      </c>
      <c r="G67" s="6" t="s">
        <v>8</v>
      </c>
      <c r="H67" s="7">
        <f t="shared" si="0"/>
        <v>4.5999999999999999E-2</v>
      </c>
      <c r="I67" s="6">
        <v>4.2000000000000003E-2</v>
      </c>
      <c r="J67" s="6" t="s">
        <v>8</v>
      </c>
      <c r="K67" s="7">
        <f t="shared" si="1"/>
        <v>4.2000000000000003E-2</v>
      </c>
      <c r="L67" s="6" t="s">
        <v>19</v>
      </c>
    </row>
    <row r="68" spans="1:12">
      <c r="A68" s="3">
        <v>40386</v>
      </c>
      <c r="B68" s="4">
        <v>0.3756944444444445</v>
      </c>
      <c r="C68" s="8">
        <v>10.199999999999999</v>
      </c>
      <c r="D68" s="5">
        <v>8.11</v>
      </c>
      <c r="E68" s="10">
        <v>606</v>
      </c>
      <c r="F68" s="6">
        <v>6.3E-2</v>
      </c>
      <c r="G68" s="6" t="s">
        <v>8</v>
      </c>
      <c r="H68" s="7">
        <f t="shared" si="0"/>
        <v>6.3E-2</v>
      </c>
      <c r="I68" s="6">
        <v>5.3999999999999999E-2</v>
      </c>
      <c r="J68" s="6" t="s">
        <v>8</v>
      </c>
      <c r="K68" s="7">
        <f t="shared" si="1"/>
        <v>5.3999999999999999E-2</v>
      </c>
      <c r="L68" s="6" t="s">
        <v>19</v>
      </c>
    </row>
    <row r="69" spans="1:12">
      <c r="A69" s="3">
        <v>40400</v>
      </c>
      <c r="B69" s="4">
        <v>0.37222222222222223</v>
      </c>
      <c r="C69" s="8">
        <v>9.8000000000000007</v>
      </c>
      <c r="D69" s="5">
        <v>7.92</v>
      </c>
      <c r="E69" s="10">
        <v>658</v>
      </c>
      <c r="F69" s="6">
        <v>5.3999999999999999E-2</v>
      </c>
      <c r="G69" s="6" t="s">
        <v>8</v>
      </c>
      <c r="H69" s="7">
        <f t="shared" si="0"/>
        <v>5.3999999999999999E-2</v>
      </c>
      <c r="I69" s="6">
        <v>3.6999999999999998E-2</v>
      </c>
      <c r="J69" s="6" t="s">
        <v>8</v>
      </c>
      <c r="K69" s="7">
        <f t="shared" si="1"/>
        <v>3.6999999999999998E-2</v>
      </c>
      <c r="L69" s="6" t="s">
        <v>19</v>
      </c>
    </row>
    <row r="70" spans="1:12">
      <c r="A70" s="3">
        <v>40407</v>
      </c>
      <c r="B70" s="4">
        <v>0.36805555555555558</v>
      </c>
      <c r="C70" s="8">
        <v>11.5</v>
      </c>
      <c r="D70" s="5">
        <v>7.92</v>
      </c>
      <c r="E70" s="10">
        <v>614</v>
      </c>
      <c r="F70" s="6">
        <v>5.0999999999999997E-2</v>
      </c>
      <c r="G70" s="6" t="s">
        <v>8</v>
      </c>
      <c r="H70" s="7">
        <f t="shared" si="0"/>
        <v>5.0999999999999997E-2</v>
      </c>
      <c r="I70" s="6">
        <v>4.2999999999999997E-2</v>
      </c>
      <c r="J70" s="6" t="s">
        <v>8</v>
      </c>
      <c r="K70" s="7">
        <f t="shared" si="1"/>
        <v>4.2999999999999997E-2</v>
      </c>
      <c r="L70" s="6" t="s">
        <v>19</v>
      </c>
    </row>
    <row r="71" spans="1:12">
      <c r="A71" s="3">
        <v>40414</v>
      </c>
      <c r="B71" s="4">
        <v>0.3611111111111111</v>
      </c>
      <c r="C71" s="8">
        <v>8</v>
      </c>
      <c r="D71" s="5">
        <v>8.67</v>
      </c>
      <c r="E71" s="10">
        <v>423</v>
      </c>
      <c r="F71" s="6">
        <v>3.6999999999999998E-2</v>
      </c>
      <c r="G71" s="6" t="s">
        <v>8</v>
      </c>
      <c r="H71" s="7">
        <f t="shared" si="0"/>
        <v>3.6999999999999998E-2</v>
      </c>
      <c r="I71" s="6">
        <v>2.5999999999999999E-2</v>
      </c>
      <c r="J71" s="6" t="s">
        <v>8</v>
      </c>
      <c r="K71" s="7">
        <f t="shared" si="1"/>
        <v>2.5999999999999999E-2</v>
      </c>
      <c r="L71" s="6" t="s">
        <v>19</v>
      </c>
    </row>
    <row r="72" spans="1:12">
      <c r="A72" s="3">
        <v>40421</v>
      </c>
      <c r="B72" s="4">
        <v>0.59027777777777779</v>
      </c>
      <c r="C72" s="8">
        <v>10.9</v>
      </c>
      <c r="D72" s="5">
        <v>7.96</v>
      </c>
      <c r="E72" s="10">
        <v>650</v>
      </c>
      <c r="F72" s="6">
        <v>4.5999999999999999E-2</v>
      </c>
      <c r="G72" s="6" t="s">
        <v>8</v>
      </c>
      <c r="H72" s="7">
        <f t="shared" si="0"/>
        <v>4.5999999999999999E-2</v>
      </c>
      <c r="I72" s="6" t="s">
        <v>8</v>
      </c>
      <c r="J72" s="6" t="s">
        <v>8</v>
      </c>
      <c r="L72" s="6" t="s">
        <v>22</v>
      </c>
    </row>
    <row r="73" spans="1:12">
      <c r="A73" s="3">
        <v>40428</v>
      </c>
      <c r="B73" s="4">
        <v>0.39583333333333331</v>
      </c>
      <c r="C73" s="8">
        <v>4.5</v>
      </c>
      <c r="D73" s="5">
        <v>8.27</v>
      </c>
      <c r="E73" s="10">
        <v>532</v>
      </c>
      <c r="F73" s="6">
        <v>0.10100000000000001</v>
      </c>
      <c r="G73" s="6" t="s">
        <v>8</v>
      </c>
      <c r="H73" s="7">
        <f t="shared" si="0"/>
        <v>0.10100000000000001</v>
      </c>
      <c r="I73" s="6">
        <v>3.2000000000000001E-2</v>
      </c>
      <c r="J73" s="6" t="s">
        <v>8</v>
      </c>
      <c r="K73" s="7">
        <f t="shared" ref="K73:K93" si="2">AVERAGE(I73:J73)</f>
        <v>3.2000000000000001E-2</v>
      </c>
      <c r="L73" s="6" t="s">
        <v>22</v>
      </c>
    </row>
    <row r="74" spans="1:12">
      <c r="A74" s="3"/>
      <c r="B74" s="24"/>
      <c r="C74" s="26"/>
      <c r="D74" s="25"/>
      <c r="E74" s="27"/>
    </row>
    <row r="75" spans="1:12">
      <c r="A75" s="3">
        <v>40499</v>
      </c>
      <c r="B75" s="24">
        <v>0.51388888888888895</v>
      </c>
      <c r="C75" s="26">
        <v>0.1</v>
      </c>
      <c r="D75" s="25">
        <v>7.61</v>
      </c>
      <c r="E75" s="27">
        <v>510</v>
      </c>
      <c r="F75" s="6">
        <v>0.113</v>
      </c>
      <c r="G75" s="6" t="s">
        <v>8</v>
      </c>
      <c r="H75" s="7">
        <f t="shared" si="0"/>
        <v>0.113</v>
      </c>
      <c r="I75" s="6">
        <v>0.10299999999999999</v>
      </c>
      <c r="J75" s="6" t="s">
        <v>8</v>
      </c>
      <c r="K75" s="7">
        <f t="shared" si="2"/>
        <v>0.10299999999999999</v>
      </c>
      <c r="L75" s="6" t="s">
        <v>19</v>
      </c>
    </row>
    <row r="76" spans="1:12">
      <c r="A76" s="3">
        <v>40499</v>
      </c>
      <c r="B76" s="4">
        <v>0.63611111111111118</v>
      </c>
      <c r="C76" s="8">
        <v>0.1</v>
      </c>
      <c r="D76" s="5">
        <v>7.66</v>
      </c>
      <c r="E76" s="10">
        <v>530</v>
      </c>
      <c r="F76" s="6">
        <v>0.11700000000000001</v>
      </c>
      <c r="G76" s="6" t="s">
        <v>8</v>
      </c>
      <c r="H76" s="7">
        <f t="shared" si="0"/>
        <v>0.11700000000000001</v>
      </c>
      <c r="I76" s="6">
        <v>0.10100000000000001</v>
      </c>
      <c r="J76" s="6" t="s">
        <v>8</v>
      </c>
      <c r="K76" s="7">
        <f t="shared" si="2"/>
        <v>0.10100000000000001</v>
      </c>
      <c r="L76" s="6" t="s">
        <v>19</v>
      </c>
    </row>
    <row r="77" spans="1:12">
      <c r="A77" s="3">
        <v>40499</v>
      </c>
      <c r="B77" s="4">
        <v>0.69444444444444453</v>
      </c>
      <c r="F77" s="6">
        <v>0.11799999999999999</v>
      </c>
      <c r="G77" s="6" t="s">
        <v>8</v>
      </c>
      <c r="H77" s="7">
        <f t="shared" si="0"/>
        <v>0.11799999999999999</v>
      </c>
      <c r="I77" s="6">
        <v>0.1</v>
      </c>
      <c r="J77" s="6" t="s">
        <v>8</v>
      </c>
      <c r="K77" s="7">
        <f t="shared" si="2"/>
        <v>0.1</v>
      </c>
      <c r="L77" s="6" t="s">
        <v>19</v>
      </c>
    </row>
    <row r="78" spans="1:12">
      <c r="A78" s="3">
        <v>40499</v>
      </c>
      <c r="B78" s="4">
        <v>0.69444444444444453</v>
      </c>
      <c r="F78" s="6">
        <v>0.11899999999999999</v>
      </c>
      <c r="G78" s="6" t="s">
        <v>8</v>
      </c>
      <c r="H78" s="7">
        <f t="shared" si="0"/>
        <v>0.11899999999999999</v>
      </c>
      <c r="I78" s="6">
        <v>0.107</v>
      </c>
      <c r="J78" s="6" t="s">
        <v>8</v>
      </c>
      <c r="K78" s="7">
        <f t="shared" si="2"/>
        <v>0.107</v>
      </c>
      <c r="L78" s="6" t="s">
        <v>19</v>
      </c>
    </row>
    <row r="79" spans="1:12">
      <c r="A79" s="3">
        <v>40500</v>
      </c>
      <c r="B79" s="4">
        <v>0.4375</v>
      </c>
      <c r="C79" s="8">
        <v>1.5</v>
      </c>
      <c r="D79" s="5">
        <v>7.75</v>
      </c>
      <c r="E79" s="10">
        <v>1010</v>
      </c>
      <c r="F79" s="6">
        <v>0.11</v>
      </c>
      <c r="G79" s="6" t="s">
        <v>8</v>
      </c>
      <c r="H79" s="7">
        <f t="shared" ref="H79:H90" si="3">AVERAGE(F79:G79)</f>
        <v>0.11</v>
      </c>
      <c r="I79" s="6">
        <v>9.4E-2</v>
      </c>
      <c r="J79" s="6" t="s">
        <v>8</v>
      </c>
      <c r="K79" s="7">
        <f t="shared" si="2"/>
        <v>9.4E-2</v>
      </c>
      <c r="L79" s="6" t="s">
        <v>19</v>
      </c>
    </row>
    <row r="80" spans="1:12">
      <c r="A80" s="3">
        <v>40501</v>
      </c>
      <c r="B80" s="4">
        <v>0.47569444444444442</v>
      </c>
      <c r="C80" s="8">
        <v>0.1</v>
      </c>
      <c r="D80" s="5">
        <v>7.4</v>
      </c>
      <c r="E80" s="10">
        <v>1088</v>
      </c>
      <c r="F80" s="6">
        <v>0.109</v>
      </c>
      <c r="G80" s="6">
        <v>0.109</v>
      </c>
      <c r="H80" s="7">
        <f t="shared" si="3"/>
        <v>0.109</v>
      </c>
      <c r="I80" s="6">
        <v>0.107</v>
      </c>
      <c r="J80" s="6" t="s">
        <v>8</v>
      </c>
      <c r="K80" s="7">
        <f t="shared" si="2"/>
        <v>0.107</v>
      </c>
      <c r="L80" s="6" t="s">
        <v>19</v>
      </c>
    </row>
    <row r="81" spans="1:12">
      <c r="A81" s="3">
        <v>40502</v>
      </c>
      <c r="B81" s="4">
        <v>0.41666666666666669</v>
      </c>
      <c r="C81" s="8">
        <v>1</v>
      </c>
      <c r="D81" s="5">
        <v>7.31</v>
      </c>
      <c r="E81" s="10">
        <v>1110</v>
      </c>
      <c r="F81" s="6">
        <v>0.109</v>
      </c>
      <c r="G81" s="6" t="s">
        <v>8</v>
      </c>
      <c r="H81" s="7">
        <f t="shared" si="3"/>
        <v>0.109</v>
      </c>
      <c r="I81" s="6">
        <v>0.105</v>
      </c>
      <c r="J81" s="6" t="s">
        <v>8</v>
      </c>
      <c r="K81" s="7">
        <f t="shared" si="2"/>
        <v>0.105</v>
      </c>
      <c r="L81" s="6" t="s">
        <v>19</v>
      </c>
    </row>
    <row r="82" spans="1:12">
      <c r="A82" s="3">
        <v>40503</v>
      </c>
      <c r="B82" s="4">
        <v>0.41666666666666669</v>
      </c>
      <c r="C82" s="8">
        <v>0.3</v>
      </c>
      <c r="D82" s="5">
        <v>7.1</v>
      </c>
      <c r="E82" s="10">
        <v>1060</v>
      </c>
      <c r="F82" s="6">
        <v>0.104</v>
      </c>
      <c r="G82" s="6" t="s">
        <v>8</v>
      </c>
      <c r="H82" s="7">
        <f t="shared" si="3"/>
        <v>0.104</v>
      </c>
      <c r="I82" s="6">
        <v>0.105</v>
      </c>
      <c r="J82" s="6" t="s">
        <v>8</v>
      </c>
      <c r="K82" s="7">
        <f t="shared" si="2"/>
        <v>0.105</v>
      </c>
      <c r="L82" s="6" t="s">
        <v>19</v>
      </c>
    </row>
    <row r="83" spans="1:12">
      <c r="A83" s="3">
        <v>40504</v>
      </c>
      <c r="B83" s="4">
        <v>0.41319444444444442</v>
      </c>
      <c r="C83" s="26" t="s">
        <v>24</v>
      </c>
      <c r="D83" s="5">
        <v>7.8</v>
      </c>
      <c r="E83" s="10">
        <v>1051</v>
      </c>
      <c r="F83" s="6">
        <v>0.104</v>
      </c>
      <c r="G83" s="6" t="s">
        <v>8</v>
      </c>
      <c r="H83" s="7">
        <f t="shared" si="3"/>
        <v>0.104</v>
      </c>
      <c r="I83" s="6">
        <v>8.8999999999999996E-2</v>
      </c>
      <c r="J83" s="6" t="s">
        <v>8</v>
      </c>
      <c r="K83" s="7">
        <f t="shared" si="2"/>
        <v>8.8999999999999996E-2</v>
      </c>
      <c r="L83" s="6" t="s">
        <v>19</v>
      </c>
    </row>
    <row r="84" spans="1:12">
      <c r="A84" s="3">
        <v>40505</v>
      </c>
      <c r="B84" s="4">
        <v>0.42222222222222222</v>
      </c>
      <c r="C84" s="8">
        <v>0.8</v>
      </c>
      <c r="D84" s="5">
        <v>7.48</v>
      </c>
      <c r="E84" s="10">
        <v>1097</v>
      </c>
      <c r="F84" s="6">
        <v>0.10100000000000001</v>
      </c>
      <c r="G84" s="6" t="s">
        <v>8</v>
      </c>
      <c r="H84" s="7">
        <f t="shared" si="3"/>
        <v>0.10100000000000001</v>
      </c>
      <c r="I84" s="6">
        <v>9.6000000000000002E-2</v>
      </c>
      <c r="J84" s="6" t="s">
        <v>8</v>
      </c>
      <c r="K84" s="7">
        <f t="shared" si="2"/>
        <v>9.6000000000000002E-2</v>
      </c>
      <c r="L84" s="6" t="s">
        <v>19</v>
      </c>
    </row>
    <row r="85" spans="1:12">
      <c r="A85" s="3">
        <v>40506</v>
      </c>
      <c r="B85" s="4">
        <v>0.38819444444444445</v>
      </c>
      <c r="C85" s="8">
        <v>0.9</v>
      </c>
      <c r="D85" s="5">
        <v>7.48</v>
      </c>
      <c r="E85" s="10">
        <v>1046</v>
      </c>
      <c r="F85" s="6">
        <v>9.9000000000000005E-2</v>
      </c>
      <c r="G85" s="6" t="s">
        <v>8</v>
      </c>
      <c r="H85" s="7">
        <f t="shared" si="3"/>
        <v>9.9000000000000005E-2</v>
      </c>
      <c r="I85" s="6">
        <v>9.8000000000000004E-2</v>
      </c>
      <c r="J85" s="6" t="s">
        <v>8</v>
      </c>
      <c r="K85" s="7">
        <f t="shared" si="2"/>
        <v>9.8000000000000004E-2</v>
      </c>
      <c r="L85" s="6" t="s">
        <v>19</v>
      </c>
    </row>
    <row r="86" spans="1:12">
      <c r="A86" s="3">
        <v>40506</v>
      </c>
      <c r="B86" s="4">
        <v>0.70972222222222225</v>
      </c>
      <c r="C86" s="8">
        <v>1</v>
      </c>
      <c r="D86" s="5">
        <v>7.55</v>
      </c>
      <c r="E86" s="10">
        <v>1077</v>
      </c>
      <c r="F86" s="6">
        <v>0.1</v>
      </c>
      <c r="G86" s="6" t="s">
        <v>8</v>
      </c>
      <c r="H86" s="7">
        <f t="shared" si="3"/>
        <v>0.1</v>
      </c>
      <c r="I86" s="6">
        <v>9.1999999999999998E-2</v>
      </c>
      <c r="J86" s="6" t="s">
        <v>8</v>
      </c>
      <c r="K86" s="7">
        <f t="shared" si="2"/>
        <v>9.1999999999999998E-2</v>
      </c>
      <c r="L86" s="6" t="s">
        <v>19</v>
      </c>
    </row>
    <row r="87" spans="1:12">
      <c r="A87" s="3">
        <v>40507</v>
      </c>
      <c r="B87" s="4">
        <v>0.42083333333333334</v>
      </c>
      <c r="C87" s="8">
        <v>1.1000000000000001</v>
      </c>
      <c r="D87" s="5">
        <v>8.14</v>
      </c>
      <c r="E87" s="10">
        <v>997</v>
      </c>
      <c r="F87" s="6">
        <v>0.10100000000000001</v>
      </c>
      <c r="G87" s="6" t="s">
        <v>8</v>
      </c>
      <c r="H87" s="7">
        <f t="shared" si="3"/>
        <v>0.10100000000000001</v>
      </c>
      <c r="I87" s="6">
        <v>9.5000000000000001E-2</v>
      </c>
      <c r="J87" s="6" t="s">
        <v>8</v>
      </c>
      <c r="K87" s="7">
        <f t="shared" si="2"/>
        <v>9.5000000000000001E-2</v>
      </c>
      <c r="L87" s="6" t="s">
        <v>19</v>
      </c>
    </row>
    <row r="88" spans="1:12">
      <c r="A88" s="3">
        <v>40507</v>
      </c>
      <c r="B88" s="4">
        <v>0.68055555555555547</v>
      </c>
      <c r="C88" s="8">
        <v>0.9</v>
      </c>
      <c r="D88" s="5">
        <v>8.2100000000000009</v>
      </c>
      <c r="E88" s="10">
        <v>1008</v>
      </c>
      <c r="F88" s="6">
        <v>9.1999999999999998E-2</v>
      </c>
      <c r="G88" s="6" t="s">
        <v>8</v>
      </c>
      <c r="H88" s="7">
        <f t="shared" si="3"/>
        <v>9.1999999999999998E-2</v>
      </c>
      <c r="I88" s="6">
        <v>9.0999999999999998E-2</v>
      </c>
      <c r="J88" s="6" t="s">
        <v>8</v>
      </c>
      <c r="K88" s="7">
        <f t="shared" si="2"/>
        <v>9.0999999999999998E-2</v>
      </c>
      <c r="L88" s="6" t="s">
        <v>19</v>
      </c>
    </row>
    <row r="89" spans="1:12">
      <c r="A89" s="3">
        <v>40508</v>
      </c>
      <c r="B89" s="4">
        <v>0.4201388888888889</v>
      </c>
      <c r="C89" s="8">
        <v>1</v>
      </c>
      <c r="D89" s="5">
        <v>6.98</v>
      </c>
      <c r="E89" s="10">
        <v>1008</v>
      </c>
      <c r="F89" s="6">
        <v>8.7999999999999995E-2</v>
      </c>
      <c r="G89" s="6" t="s">
        <v>8</v>
      </c>
      <c r="H89" s="7">
        <f t="shared" si="3"/>
        <v>8.7999999999999995E-2</v>
      </c>
      <c r="I89" s="6">
        <v>8.7999999999999995E-2</v>
      </c>
      <c r="J89" s="6" t="s">
        <v>8</v>
      </c>
      <c r="K89" s="7">
        <f t="shared" si="2"/>
        <v>8.7999999999999995E-2</v>
      </c>
      <c r="L89" s="6" t="s">
        <v>19</v>
      </c>
    </row>
    <row r="90" spans="1:12">
      <c r="A90" s="3">
        <v>40508</v>
      </c>
      <c r="B90" s="4">
        <v>0.71527777777777779</v>
      </c>
      <c r="C90" s="8">
        <v>1.4</v>
      </c>
      <c r="D90" s="5">
        <v>7.33</v>
      </c>
      <c r="E90" s="10">
        <v>994</v>
      </c>
      <c r="F90" s="6">
        <v>9.2999999999999999E-2</v>
      </c>
      <c r="G90" s="6" t="s">
        <v>8</v>
      </c>
      <c r="H90" s="7">
        <f t="shared" si="3"/>
        <v>9.2999999999999999E-2</v>
      </c>
      <c r="I90" s="6">
        <v>9.0999999999999998E-2</v>
      </c>
      <c r="J90" s="6" t="s">
        <v>8</v>
      </c>
      <c r="K90" s="7">
        <f t="shared" si="2"/>
        <v>9.0999999999999998E-2</v>
      </c>
      <c r="L90" s="6" t="s">
        <v>19</v>
      </c>
    </row>
    <row r="91" spans="1:12">
      <c r="A91" s="3">
        <v>40509</v>
      </c>
      <c r="B91" s="24">
        <v>0.37152777777777773</v>
      </c>
      <c r="C91" s="26">
        <v>0.4</v>
      </c>
      <c r="D91" s="25">
        <v>7.47</v>
      </c>
      <c r="E91" s="27">
        <v>1022</v>
      </c>
      <c r="F91" s="6">
        <v>8.6999999999999994E-2</v>
      </c>
      <c r="G91" s="6" t="s">
        <v>8</v>
      </c>
      <c r="H91" s="7">
        <f t="shared" ref="H91:H101" si="4">AVERAGE(F91:G91)</f>
        <v>8.6999999999999994E-2</v>
      </c>
      <c r="I91" s="6">
        <v>7.8E-2</v>
      </c>
      <c r="J91" s="6" t="s">
        <v>8</v>
      </c>
      <c r="K91" s="7">
        <f t="shared" si="2"/>
        <v>7.8E-2</v>
      </c>
      <c r="L91" s="6" t="s">
        <v>19</v>
      </c>
    </row>
    <row r="92" spans="1:12">
      <c r="A92" s="3">
        <v>40509</v>
      </c>
      <c r="B92" s="4">
        <v>0.74652777777777779</v>
      </c>
      <c r="C92" s="8">
        <v>0.9</v>
      </c>
      <c r="D92" s="5">
        <v>7.39</v>
      </c>
      <c r="E92" s="10">
        <v>971</v>
      </c>
      <c r="F92" s="6">
        <v>8.8999999999999996E-2</v>
      </c>
      <c r="G92" s="6" t="s">
        <v>8</v>
      </c>
      <c r="H92" s="7">
        <f t="shared" si="4"/>
        <v>8.8999999999999996E-2</v>
      </c>
      <c r="I92" s="6">
        <v>8.5999999999999993E-2</v>
      </c>
      <c r="J92" s="6" t="s">
        <v>8</v>
      </c>
      <c r="K92" s="7">
        <f t="shared" si="2"/>
        <v>8.5999999999999993E-2</v>
      </c>
      <c r="L92" s="6" t="s">
        <v>19</v>
      </c>
    </row>
    <row r="93" spans="1:12">
      <c r="A93" s="3">
        <v>40510</v>
      </c>
      <c r="B93" s="4">
        <v>0.35555555555555557</v>
      </c>
      <c r="C93" s="8">
        <v>0.1</v>
      </c>
      <c r="D93" s="5">
        <v>7.47</v>
      </c>
      <c r="E93" s="10">
        <v>982</v>
      </c>
      <c r="F93" s="6">
        <v>8.7999999999999995E-2</v>
      </c>
      <c r="G93" s="6" t="s">
        <v>8</v>
      </c>
      <c r="H93" s="7">
        <f t="shared" si="4"/>
        <v>8.7999999999999995E-2</v>
      </c>
      <c r="I93" s="6">
        <v>8.5999999999999993E-2</v>
      </c>
      <c r="J93" s="6" t="s">
        <v>8</v>
      </c>
      <c r="K93" s="7">
        <f t="shared" si="2"/>
        <v>8.5999999999999993E-2</v>
      </c>
      <c r="L93" s="6" t="s">
        <v>19</v>
      </c>
    </row>
    <row r="94" spans="1:12">
      <c r="A94" s="3">
        <v>40510</v>
      </c>
      <c r="B94" s="4">
        <v>0.66666666666666663</v>
      </c>
      <c r="C94" s="8">
        <v>0.8</v>
      </c>
      <c r="D94" s="5">
        <v>7.49</v>
      </c>
      <c r="E94" s="10">
        <v>949</v>
      </c>
      <c r="F94" s="6">
        <v>8.5999999999999993E-2</v>
      </c>
      <c r="G94" s="6" t="s">
        <v>8</v>
      </c>
      <c r="H94" s="7">
        <f t="shared" si="4"/>
        <v>8.5999999999999993E-2</v>
      </c>
      <c r="I94" s="6">
        <v>8.1000000000000003E-2</v>
      </c>
      <c r="J94" s="6" t="s">
        <v>8</v>
      </c>
      <c r="K94" s="7">
        <f t="shared" ref="K94:K101" si="5">AVERAGE(I94:J94)</f>
        <v>8.1000000000000003E-2</v>
      </c>
      <c r="L94" s="6" t="s">
        <v>19</v>
      </c>
    </row>
    <row r="95" spans="1:12">
      <c r="A95" s="3">
        <v>40511</v>
      </c>
      <c r="B95" s="4">
        <v>0.41041666666666665</v>
      </c>
      <c r="C95" s="8">
        <v>0.9</v>
      </c>
      <c r="D95" s="5">
        <v>7.57</v>
      </c>
      <c r="E95" s="10">
        <v>995</v>
      </c>
      <c r="F95" s="6">
        <v>9.0999999999999998E-2</v>
      </c>
      <c r="G95" s="6" t="s">
        <v>8</v>
      </c>
      <c r="H95" s="7">
        <f t="shared" si="4"/>
        <v>9.0999999999999998E-2</v>
      </c>
      <c r="I95" s="6">
        <v>8.5999999999999993E-2</v>
      </c>
      <c r="J95" s="6" t="s">
        <v>8</v>
      </c>
      <c r="K95" s="7">
        <f t="shared" si="5"/>
        <v>8.5999999999999993E-2</v>
      </c>
      <c r="L95" s="6" t="s">
        <v>19</v>
      </c>
    </row>
    <row r="96" spans="1:12">
      <c r="A96" s="3">
        <v>40511</v>
      </c>
      <c r="B96" s="4">
        <v>0.63124999999999998</v>
      </c>
      <c r="C96" s="8">
        <v>0.7</v>
      </c>
      <c r="D96" s="5">
        <v>7.39</v>
      </c>
      <c r="E96" s="10">
        <v>971</v>
      </c>
      <c r="F96" s="6">
        <v>8.8999999999999996E-2</v>
      </c>
      <c r="G96" s="6" t="s">
        <v>8</v>
      </c>
      <c r="H96" s="7">
        <f t="shared" si="4"/>
        <v>8.8999999999999996E-2</v>
      </c>
      <c r="I96" s="6">
        <v>8.5000000000000006E-2</v>
      </c>
      <c r="J96" s="6" t="s">
        <v>8</v>
      </c>
      <c r="K96" s="7">
        <f t="shared" si="5"/>
        <v>8.5000000000000006E-2</v>
      </c>
      <c r="L96" s="6" t="s">
        <v>19</v>
      </c>
    </row>
    <row r="97" spans="1:12">
      <c r="A97" s="3">
        <v>40512</v>
      </c>
      <c r="B97" s="4">
        <v>0.50138888888888888</v>
      </c>
      <c r="C97" s="8">
        <v>0.5</v>
      </c>
      <c r="D97" s="5">
        <v>7.71</v>
      </c>
      <c r="E97" s="10">
        <v>988</v>
      </c>
      <c r="F97" s="6">
        <v>8.8999999999999996E-2</v>
      </c>
      <c r="G97" s="6" t="s">
        <v>8</v>
      </c>
      <c r="H97" s="7">
        <f t="shared" si="4"/>
        <v>8.8999999999999996E-2</v>
      </c>
      <c r="I97" s="6">
        <v>8.3000000000000004E-2</v>
      </c>
      <c r="J97" s="6" t="s">
        <v>8</v>
      </c>
      <c r="K97" s="7">
        <f t="shared" si="5"/>
        <v>8.3000000000000004E-2</v>
      </c>
      <c r="L97" s="6" t="s">
        <v>19</v>
      </c>
    </row>
    <row r="98" spans="1:12">
      <c r="A98" s="3">
        <v>40512</v>
      </c>
      <c r="B98" s="4">
        <v>0.64097222222222217</v>
      </c>
      <c r="C98" s="8">
        <v>1.1000000000000001</v>
      </c>
      <c r="D98" s="5">
        <v>7.61</v>
      </c>
      <c r="E98" s="10">
        <v>988</v>
      </c>
      <c r="F98" s="6">
        <v>0.09</v>
      </c>
      <c r="G98" s="6" t="s">
        <v>8</v>
      </c>
      <c r="H98" s="7">
        <f t="shared" si="4"/>
        <v>0.09</v>
      </c>
      <c r="I98" s="6">
        <v>0.08</v>
      </c>
      <c r="J98" s="6" t="s">
        <v>8</v>
      </c>
      <c r="K98" s="7">
        <f t="shared" si="5"/>
        <v>0.08</v>
      </c>
      <c r="L98" s="6" t="s">
        <v>19</v>
      </c>
    </row>
    <row r="99" spans="1:12">
      <c r="A99" s="3">
        <v>40513</v>
      </c>
      <c r="B99" s="4">
        <v>0.35902777777777778</v>
      </c>
      <c r="C99" s="26" t="s">
        <v>25</v>
      </c>
      <c r="D99" s="5">
        <v>7.67</v>
      </c>
      <c r="E99" s="10">
        <v>1000</v>
      </c>
      <c r="F99" s="6">
        <v>8.5000000000000006E-2</v>
      </c>
      <c r="G99" s="6" t="s">
        <v>8</v>
      </c>
      <c r="H99" s="7">
        <f t="shared" si="4"/>
        <v>8.5000000000000006E-2</v>
      </c>
      <c r="I99" s="6">
        <v>8.4000000000000005E-2</v>
      </c>
      <c r="J99" s="6" t="s">
        <v>8</v>
      </c>
      <c r="K99" s="7">
        <f t="shared" si="5"/>
        <v>8.4000000000000005E-2</v>
      </c>
      <c r="L99" s="6" t="s">
        <v>19</v>
      </c>
    </row>
    <row r="100" spans="1:12">
      <c r="A100" s="3">
        <v>40513</v>
      </c>
      <c r="B100" s="4">
        <v>0.64236111111111105</v>
      </c>
      <c r="C100" s="8">
        <v>0.5</v>
      </c>
      <c r="D100" s="5">
        <v>7.62</v>
      </c>
      <c r="E100" s="10">
        <v>970</v>
      </c>
      <c r="F100" s="6">
        <v>8.3000000000000004E-2</v>
      </c>
      <c r="G100" s="6" t="s">
        <v>8</v>
      </c>
      <c r="H100" s="7">
        <f t="shared" si="4"/>
        <v>8.3000000000000004E-2</v>
      </c>
      <c r="I100" s="6">
        <v>8.2000000000000003E-2</v>
      </c>
      <c r="J100" s="6" t="s">
        <v>8</v>
      </c>
      <c r="K100" s="7">
        <f t="shared" si="5"/>
        <v>8.2000000000000003E-2</v>
      </c>
      <c r="L100" s="6" t="s">
        <v>19</v>
      </c>
    </row>
    <row r="101" spans="1:12">
      <c r="A101" s="3">
        <v>40514</v>
      </c>
      <c r="B101" s="4">
        <v>0.36249999999999999</v>
      </c>
      <c r="C101" s="8">
        <v>0.1</v>
      </c>
      <c r="D101" s="5">
        <v>7.7</v>
      </c>
      <c r="E101" s="10">
        <v>1000</v>
      </c>
      <c r="F101" s="6">
        <v>8.6999999999999994E-2</v>
      </c>
      <c r="G101" s="6" t="s">
        <v>8</v>
      </c>
      <c r="H101" s="7">
        <f t="shared" si="4"/>
        <v>8.6999999999999994E-2</v>
      </c>
      <c r="I101" s="6">
        <v>9.6000000000000002E-2</v>
      </c>
      <c r="J101" s="6" t="s">
        <v>8</v>
      </c>
      <c r="K101" s="7">
        <f t="shared" si="5"/>
        <v>9.6000000000000002E-2</v>
      </c>
      <c r="L101" s="6" t="s">
        <v>19</v>
      </c>
    </row>
    <row r="109" spans="1:12">
      <c r="A109" s="25"/>
    </row>
    <row r="110" spans="1:12">
      <c r="A110" s="25"/>
    </row>
    <row r="111" spans="1:12">
      <c r="A111" s="25"/>
    </row>
    <row r="112" spans="1:12">
      <c r="A112" s="25"/>
    </row>
    <row r="113" spans="1:1">
      <c r="A113" s="25"/>
    </row>
  </sheetData>
  <mergeCells count="10">
    <mergeCell ref="H1:H2"/>
    <mergeCell ref="I1:J2"/>
    <mergeCell ref="K1:K2"/>
    <mergeCell ref="A1:A2"/>
    <mergeCell ref="B1:B2"/>
    <mergeCell ref="C1:C2"/>
    <mergeCell ref="D1:D2"/>
    <mergeCell ref="E1:E2"/>
    <mergeCell ref="F1:G2"/>
    <mergeCell ref="L1:L2"/>
  </mergeCells>
  <pageMargins left="0.70866141732283472" right="0.55118110236220474" top="1.1417322834645669" bottom="0.74803149606299213" header="0.31496062992125984" footer="0.31496062992125984"/>
  <pageSetup orientation="landscape" r:id="rId1"/>
  <headerFooter>
    <oddHeader>&amp;L&amp;10
&amp;G&amp;C&amp;20X14&amp;R&amp;G</oddHeader>
  </headerFooter>
  <ignoredErrors>
    <ignoredError sqref="H46" formulaRange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>
    <tabColor theme="6" tint="0.39997558519241921"/>
  </sheetPr>
  <dimension ref="A1:P1065"/>
  <sheetViews>
    <sheetView view="pageLayout" topLeftCell="G1" workbookViewId="0">
      <selection activeCell="P1" sqref="P1:P1048576"/>
    </sheetView>
  </sheetViews>
  <sheetFormatPr defaultRowHeight="12"/>
  <cols>
    <col min="1" max="1" width="8.7109375" style="9" bestFit="1" customWidth="1"/>
    <col min="2" max="2" width="7.7109375" style="4" bestFit="1" customWidth="1"/>
    <col min="3" max="3" width="8.7109375" style="8" bestFit="1" customWidth="1"/>
    <col min="4" max="4" width="6.5703125" style="5" bestFit="1" customWidth="1"/>
    <col min="5" max="5" width="6.7109375" style="10" bestFit="1" customWidth="1"/>
    <col min="6" max="6" width="7.42578125" style="6" bestFit="1" customWidth="1"/>
    <col min="7" max="7" width="4.85546875" style="6" bestFit="1" customWidth="1"/>
    <col min="8" max="8" width="9" style="7" customWidth="1"/>
    <col min="9" max="9" width="9.42578125" style="30" customWidth="1"/>
    <col min="10" max="10" width="5.7109375" style="6" bestFit="1" customWidth="1"/>
    <col min="11" max="11" width="5.42578125" style="6" bestFit="1" customWidth="1"/>
    <col min="12" max="12" width="9.42578125" style="7" customWidth="1"/>
    <col min="13" max="13" width="9.42578125" style="30" customWidth="1"/>
    <col min="14" max="14" width="6.140625" style="7" bestFit="1" customWidth="1"/>
    <col min="15" max="15" width="7.7109375" style="7" customWidth="1"/>
    <col min="16" max="16" width="83.85546875" style="1" customWidth="1"/>
    <col min="17" max="16384" width="9.140625" style="1"/>
  </cols>
  <sheetData>
    <row r="1" spans="1:16">
      <c r="A1" s="31" t="s">
        <v>0</v>
      </c>
      <c r="B1" s="34" t="s">
        <v>1</v>
      </c>
      <c r="C1" s="35" t="s">
        <v>2</v>
      </c>
      <c r="D1" s="36" t="s">
        <v>3</v>
      </c>
      <c r="E1" s="37" t="s">
        <v>9</v>
      </c>
      <c r="F1" s="33" t="s">
        <v>4</v>
      </c>
      <c r="G1" s="33"/>
      <c r="H1" s="32" t="s">
        <v>5</v>
      </c>
      <c r="I1" s="38" t="s">
        <v>30</v>
      </c>
      <c r="J1" s="33" t="s">
        <v>6</v>
      </c>
      <c r="K1" s="33"/>
      <c r="L1" s="32" t="s">
        <v>7</v>
      </c>
      <c r="M1" s="38" t="s">
        <v>31</v>
      </c>
      <c r="N1" s="32" t="s">
        <v>10</v>
      </c>
      <c r="O1" s="32" t="s">
        <v>23</v>
      </c>
    </row>
    <row r="2" spans="1:16">
      <c r="A2" s="31"/>
      <c r="B2" s="34"/>
      <c r="C2" s="35"/>
      <c r="D2" s="36"/>
      <c r="E2" s="37"/>
      <c r="F2" s="33"/>
      <c r="G2" s="33"/>
      <c r="H2" s="32"/>
      <c r="I2" s="38"/>
      <c r="J2" s="33"/>
      <c r="K2" s="33"/>
      <c r="L2" s="32"/>
      <c r="M2" s="38"/>
      <c r="N2" s="32"/>
      <c r="O2" s="32"/>
    </row>
    <row r="3" spans="1:16">
      <c r="A3" s="3">
        <v>40278</v>
      </c>
      <c r="B3" s="4">
        <v>0.33333333333333331</v>
      </c>
      <c r="C3" s="8">
        <v>1.3</v>
      </c>
      <c r="D3" s="5">
        <v>10.59</v>
      </c>
      <c r="E3" s="10">
        <v>1501</v>
      </c>
      <c r="F3" s="6">
        <v>0.78500000000000003</v>
      </c>
      <c r="G3" s="6" t="s">
        <v>8</v>
      </c>
      <c r="H3" s="7">
        <f t="shared" ref="H3:H38" si="0">AVERAGE(F3:G3)</f>
        <v>0.78500000000000003</v>
      </c>
      <c r="I3" s="30">
        <f>IF(MID(H3,1,1)="&lt;",0.5*(VALUE(MID(H3,2,5))),H3)</f>
        <v>0.78500000000000003</v>
      </c>
      <c r="J3" s="6" t="s">
        <v>29</v>
      </c>
      <c r="K3" s="6" t="s">
        <v>8</v>
      </c>
      <c r="L3" s="7" t="str">
        <f>IF(K3="-",J3,IF(ISBLANK(J3)=TRUE,"",IF(AND((MID(J3,1,1))="&lt;",(MID(K3,1,1))="&lt;")=TRUE,J3,IF((MID(J3,1,1))="&lt;",AVERAGE(K3,(0.5*(VALUE(MID(J3,2,5))))),IF((MID(K3,1,1))="&lt;",AVERAGE(J3,(0.5*(VALUE(MID(K3,2,5))))),AVERAGE(J3:K3))))))</f>
        <v>&lt;0.01</v>
      </c>
      <c r="M3" s="30">
        <f>IF(MID(L3,1,1)="&lt;",0.5*(VALUE(MID(L3,2,5))),L3)</f>
        <v>5.0000000000000001E-3</v>
      </c>
      <c r="N3" s="6" t="s">
        <v>11</v>
      </c>
      <c r="O3" s="6" t="s">
        <v>19</v>
      </c>
    </row>
    <row r="4" spans="1:16">
      <c r="A4" s="3">
        <v>40279</v>
      </c>
      <c r="B4" s="4">
        <v>0.33333333333333331</v>
      </c>
      <c r="C4" s="8">
        <v>1.7</v>
      </c>
      <c r="D4" s="5">
        <v>10.23</v>
      </c>
      <c r="E4" s="10">
        <v>1640</v>
      </c>
      <c r="F4" s="6">
        <v>9.4E-2</v>
      </c>
      <c r="G4" s="6" t="s">
        <v>8</v>
      </c>
      <c r="H4" s="7">
        <f t="shared" si="0"/>
        <v>9.4E-2</v>
      </c>
      <c r="I4" s="30">
        <f t="shared" ref="I4:I67" si="1">IF(MID(H4,1,1)="&lt;",0.5*(VALUE(MID(H4,2,5))),H4)</f>
        <v>9.4E-2</v>
      </c>
      <c r="J4" s="6" t="s">
        <v>29</v>
      </c>
      <c r="K4" s="6" t="s">
        <v>8</v>
      </c>
      <c r="L4" s="7" t="str">
        <f t="shared" ref="L4:L67" si="2">IF(K4="-",J4,IF(ISBLANK(J4)=TRUE,"",IF(AND((MID(J4,1,1))="&lt;",(MID(K4,1,1))="&lt;")=TRUE,J4,IF((MID(J4,1,1))="&lt;",AVERAGE(K4,(0.5*(VALUE(MID(J4,2,5))))),IF((MID(K4,1,1))="&lt;",AVERAGE(J4,(0.5*(VALUE(MID(K4,2,5))))),AVERAGE(J4:K4))))))</f>
        <v>&lt;0.01</v>
      </c>
      <c r="M4" s="30">
        <f t="shared" ref="M4:M67" si="3">IF(MID(L4,1,1)="&lt;",0.5*(VALUE(MID(L4,2,5))),L4)</f>
        <v>5.0000000000000001E-3</v>
      </c>
      <c r="N4" s="6" t="s">
        <v>11</v>
      </c>
      <c r="O4" s="6" t="s">
        <v>19</v>
      </c>
      <c r="P4" s="11"/>
    </row>
    <row r="5" spans="1:16">
      <c r="A5" s="3">
        <v>40280</v>
      </c>
      <c r="B5" s="4">
        <v>0.30555555555555552</v>
      </c>
      <c r="C5" s="8">
        <v>2.2000000000000002</v>
      </c>
      <c r="D5" s="5">
        <v>10.72</v>
      </c>
      <c r="E5" s="10">
        <v>1620</v>
      </c>
      <c r="F5" s="6">
        <v>5.8999999999999997E-2</v>
      </c>
      <c r="G5" s="6">
        <v>0.06</v>
      </c>
      <c r="H5" s="7">
        <f t="shared" si="0"/>
        <v>5.9499999999999997E-2</v>
      </c>
      <c r="I5" s="30">
        <f t="shared" si="1"/>
        <v>5.9499999999999997E-2</v>
      </c>
      <c r="J5" s="6" t="s">
        <v>29</v>
      </c>
      <c r="K5" s="6" t="s">
        <v>8</v>
      </c>
      <c r="L5" s="7" t="str">
        <f t="shared" si="2"/>
        <v>&lt;0.01</v>
      </c>
      <c r="M5" s="30">
        <f t="shared" si="3"/>
        <v>5.0000000000000001E-3</v>
      </c>
      <c r="N5" s="6" t="s">
        <v>11</v>
      </c>
      <c r="O5" s="6" t="s">
        <v>19</v>
      </c>
    </row>
    <row r="6" spans="1:16">
      <c r="A6" s="3">
        <v>40281</v>
      </c>
      <c r="B6" s="4">
        <v>0.3611111111111111</v>
      </c>
      <c r="C6" s="8">
        <v>1.3</v>
      </c>
      <c r="D6" s="5">
        <v>10.79</v>
      </c>
      <c r="E6" s="10">
        <v>1497</v>
      </c>
      <c r="F6" s="6">
        <v>8.6999999999999994E-2</v>
      </c>
      <c r="G6" s="6" t="s">
        <v>8</v>
      </c>
      <c r="H6" s="7">
        <f t="shared" si="0"/>
        <v>8.6999999999999994E-2</v>
      </c>
      <c r="I6" s="30">
        <f t="shared" si="1"/>
        <v>8.6999999999999994E-2</v>
      </c>
      <c r="J6" s="6" t="s">
        <v>29</v>
      </c>
      <c r="K6" s="6" t="s">
        <v>8</v>
      </c>
      <c r="L6" s="7" t="str">
        <f t="shared" si="2"/>
        <v>&lt;0.01</v>
      </c>
      <c r="M6" s="30">
        <f t="shared" si="3"/>
        <v>5.0000000000000001E-3</v>
      </c>
      <c r="N6" s="6" t="s">
        <v>11</v>
      </c>
      <c r="O6" s="6" t="s">
        <v>19</v>
      </c>
    </row>
    <row r="7" spans="1:16">
      <c r="A7" s="3">
        <v>40282</v>
      </c>
      <c r="B7" s="4">
        <v>0.3611111111111111</v>
      </c>
      <c r="C7" s="8">
        <v>1</v>
      </c>
      <c r="D7" s="5">
        <v>10.93</v>
      </c>
      <c r="E7" s="10">
        <v>1520</v>
      </c>
      <c r="F7" s="6">
        <v>0.03</v>
      </c>
      <c r="G7" s="6" t="s">
        <v>8</v>
      </c>
      <c r="H7" s="7">
        <f t="shared" si="0"/>
        <v>0.03</v>
      </c>
      <c r="I7" s="30">
        <f t="shared" si="1"/>
        <v>0.03</v>
      </c>
      <c r="J7" s="6" t="s">
        <v>29</v>
      </c>
      <c r="K7" s="6" t="s">
        <v>8</v>
      </c>
      <c r="L7" s="7" t="str">
        <f t="shared" si="2"/>
        <v>&lt;0.01</v>
      </c>
      <c r="M7" s="30">
        <f t="shared" si="3"/>
        <v>5.0000000000000001E-3</v>
      </c>
      <c r="N7" s="6" t="s">
        <v>11</v>
      </c>
      <c r="O7" s="6" t="s">
        <v>19</v>
      </c>
    </row>
    <row r="8" spans="1:16">
      <c r="A8" s="3">
        <v>40283</v>
      </c>
      <c r="B8" s="4">
        <v>0.35138888888888892</v>
      </c>
      <c r="C8" s="8">
        <v>1.8</v>
      </c>
      <c r="D8" s="5">
        <v>11.04</v>
      </c>
      <c r="E8" s="10">
        <v>1730</v>
      </c>
      <c r="F8" s="6">
        <v>6.9000000000000006E-2</v>
      </c>
      <c r="G8" s="6">
        <v>7.3999999999999996E-2</v>
      </c>
      <c r="H8" s="7">
        <f t="shared" si="0"/>
        <v>7.1500000000000008E-2</v>
      </c>
      <c r="I8" s="30">
        <f t="shared" si="1"/>
        <v>7.1500000000000008E-2</v>
      </c>
      <c r="J8" s="6" t="s">
        <v>29</v>
      </c>
      <c r="K8" s="6" t="s">
        <v>29</v>
      </c>
      <c r="L8" s="7" t="str">
        <f t="shared" si="2"/>
        <v>&lt;0.01</v>
      </c>
      <c r="M8" s="30">
        <f t="shared" si="3"/>
        <v>5.0000000000000001E-3</v>
      </c>
      <c r="N8" s="6" t="s">
        <v>11</v>
      </c>
      <c r="O8" s="6" t="s">
        <v>19</v>
      </c>
    </row>
    <row r="9" spans="1:16">
      <c r="A9" s="3">
        <v>40284</v>
      </c>
      <c r="B9" s="4">
        <v>0.29097222222222224</v>
      </c>
      <c r="C9" s="8">
        <v>1.1000000000000001</v>
      </c>
      <c r="D9" s="5">
        <v>11.14</v>
      </c>
      <c r="E9" s="10">
        <v>1730</v>
      </c>
      <c r="F9" s="6">
        <v>5.1999999999999998E-2</v>
      </c>
      <c r="G9" s="6">
        <v>5.8999999999999997E-2</v>
      </c>
      <c r="H9" s="7">
        <f t="shared" si="0"/>
        <v>5.5499999999999994E-2</v>
      </c>
      <c r="I9" s="30">
        <f t="shared" si="1"/>
        <v>5.5499999999999994E-2</v>
      </c>
      <c r="J9" s="6" t="s">
        <v>29</v>
      </c>
      <c r="K9" s="6" t="s">
        <v>29</v>
      </c>
      <c r="L9" s="7" t="str">
        <f t="shared" si="2"/>
        <v>&lt;0.01</v>
      </c>
      <c r="M9" s="30">
        <f t="shared" si="3"/>
        <v>5.0000000000000001E-3</v>
      </c>
      <c r="N9" s="6" t="s">
        <v>11</v>
      </c>
      <c r="O9" s="6" t="s">
        <v>19</v>
      </c>
    </row>
    <row r="10" spans="1:16">
      <c r="A10" s="3">
        <v>40285</v>
      </c>
      <c r="B10" s="4">
        <v>0.33333333333333331</v>
      </c>
      <c r="C10" s="8">
        <v>1.3</v>
      </c>
      <c r="D10" s="5">
        <v>11.02</v>
      </c>
      <c r="E10" s="10">
        <v>1700</v>
      </c>
      <c r="F10" s="6">
        <v>2.5999999999999999E-2</v>
      </c>
      <c r="G10" s="6" t="s">
        <v>8</v>
      </c>
      <c r="H10" s="7">
        <f t="shared" si="0"/>
        <v>2.5999999999999999E-2</v>
      </c>
      <c r="I10" s="30">
        <f t="shared" si="1"/>
        <v>2.5999999999999999E-2</v>
      </c>
      <c r="J10" s="6" t="s">
        <v>29</v>
      </c>
      <c r="K10" s="6" t="s">
        <v>8</v>
      </c>
      <c r="L10" s="7" t="str">
        <f t="shared" si="2"/>
        <v>&lt;0.01</v>
      </c>
      <c r="M10" s="30">
        <f t="shared" si="3"/>
        <v>5.0000000000000001E-3</v>
      </c>
      <c r="N10" s="6" t="s">
        <v>11</v>
      </c>
      <c r="O10" s="6" t="s">
        <v>19</v>
      </c>
    </row>
    <row r="11" spans="1:16">
      <c r="A11" s="3">
        <v>40286</v>
      </c>
      <c r="B11" s="4">
        <v>0.3611111111111111</v>
      </c>
      <c r="C11" s="8">
        <v>1</v>
      </c>
      <c r="D11" s="5">
        <v>10.82</v>
      </c>
      <c r="E11" s="10">
        <v>1760</v>
      </c>
      <c r="F11" s="6">
        <v>5.8999999999999997E-2</v>
      </c>
      <c r="G11" s="6" t="s">
        <v>8</v>
      </c>
      <c r="H11" s="7">
        <f t="shared" si="0"/>
        <v>5.8999999999999997E-2</v>
      </c>
      <c r="I11" s="30">
        <f t="shared" si="1"/>
        <v>5.8999999999999997E-2</v>
      </c>
      <c r="J11" s="6" t="s">
        <v>29</v>
      </c>
      <c r="K11" s="6" t="s">
        <v>8</v>
      </c>
      <c r="L11" s="7" t="str">
        <f t="shared" si="2"/>
        <v>&lt;0.01</v>
      </c>
      <c r="M11" s="30">
        <f t="shared" si="3"/>
        <v>5.0000000000000001E-3</v>
      </c>
      <c r="N11" s="6" t="s">
        <v>11</v>
      </c>
      <c r="O11" s="6" t="s">
        <v>19</v>
      </c>
    </row>
    <row r="12" spans="1:16">
      <c r="A12" s="3">
        <v>40287</v>
      </c>
      <c r="B12" s="4">
        <v>0.3520833333333333</v>
      </c>
      <c r="C12" s="8">
        <v>2</v>
      </c>
      <c r="D12" s="5">
        <v>11.14</v>
      </c>
      <c r="E12" s="10">
        <v>1720</v>
      </c>
      <c r="F12" s="6">
        <v>4.2999999999999997E-2</v>
      </c>
      <c r="G12" s="6" t="s">
        <v>8</v>
      </c>
      <c r="H12" s="7">
        <f t="shared" si="0"/>
        <v>4.2999999999999997E-2</v>
      </c>
      <c r="I12" s="30">
        <f t="shared" si="1"/>
        <v>4.2999999999999997E-2</v>
      </c>
      <c r="J12" s="6" t="s">
        <v>29</v>
      </c>
      <c r="K12" s="6" t="s">
        <v>8</v>
      </c>
      <c r="L12" s="7" t="str">
        <f t="shared" si="2"/>
        <v>&lt;0.01</v>
      </c>
      <c r="M12" s="30">
        <f t="shared" si="3"/>
        <v>5.0000000000000001E-3</v>
      </c>
      <c r="N12" s="6" t="s">
        <v>11</v>
      </c>
      <c r="O12" s="6" t="s">
        <v>19</v>
      </c>
    </row>
    <row r="13" spans="1:16">
      <c r="A13" s="3">
        <v>40288</v>
      </c>
      <c r="B13" s="4">
        <v>0.51111111111111118</v>
      </c>
      <c r="C13" s="8">
        <v>3.1</v>
      </c>
      <c r="D13" s="5">
        <v>10.73</v>
      </c>
      <c r="E13" s="10">
        <v>1609</v>
      </c>
      <c r="F13" s="6">
        <v>6.3E-2</v>
      </c>
      <c r="G13" s="6" t="s">
        <v>8</v>
      </c>
      <c r="H13" s="7">
        <f t="shared" si="0"/>
        <v>6.3E-2</v>
      </c>
      <c r="I13" s="30">
        <f t="shared" si="1"/>
        <v>6.3E-2</v>
      </c>
      <c r="J13" s="6" t="s">
        <v>29</v>
      </c>
      <c r="K13" s="6" t="s">
        <v>8</v>
      </c>
      <c r="L13" s="7" t="str">
        <f t="shared" si="2"/>
        <v>&lt;0.01</v>
      </c>
      <c r="M13" s="30">
        <f t="shared" si="3"/>
        <v>5.0000000000000001E-3</v>
      </c>
      <c r="N13" s="6" t="s">
        <v>11</v>
      </c>
      <c r="O13" s="6" t="s">
        <v>19</v>
      </c>
    </row>
    <row r="14" spans="1:16">
      <c r="A14" s="3">
        <v>40289</v>
      </c>
      <c r="B14" s="4">
        <v>0.38541666666666669</v>
      </c>
      <c r="C14" s="8">
        <v>1.5</v>
      </c>
      <c r="D14" s="5">
        <v>10.95</v>
      </c>
      <c r="E14" s="10">
        <v>1512</v>
      </c>
      <c r="F14" s="6">
        <v>0.47499999999999998</v>
      </c>
      <c r="G14" s="6" t="s">
        <v>8</v>
      </c>
      <c r="H14" s="7">
        <f t="shared" si="0"/>
        <v>0.47499999999999998</v>
      </c>
      <c r="I14" s="30">
        <f t="shared" si="1"/>
        <v>0.47499999999999998</v>
      </c>
      <c r="J14" s="6" t="s">
        <v>29</v>
      </c>
      <c r="K14" s="6" t="s">
        <v>8</v>
      </c>
      <c r="L14" s="7" t="str">
        <f t="shared" si="2"/>
        <v>&lt;0.01</v>
      </c>
      <c r="M14" s="30">
        <f t="shared" si="3"/>
        <v>5.0000000000000001E-3</v>
      </c>
      <c r="N14" s="6" t="s">
        <v>11</v>
      </c>
      <c r="O14" s="6" t="s">
        <v>19</v>
      </c>
    </row>
    <row r="15" spans="1:16">
      <c r="A15" s="3">
        <v>40290</v>
      </c>
      <c r="B15" s="4">
        <v>0.34375</v>
      </c>
      <c r="C15" s="8">
        <v>2.2999999999999998</v>
      </c>
      <c r="E15" s="10">
        <v>1453</v>
      </c>
      <c r="F15" s="6">
        <v>8.5999999999999993E-2</v>
      </c>
      <c r="G15" s="6" t="s">
        <v>8</v>
      </c>
      <c r="H15" s="7">
        <f t="shared" si="0"/>
        <v>8.5999999999999993E-2</v>
      </c>
      <c r="I15" s="30">
        <f t="shared" si="1"/>
        <v>8.5999999999999993E-2</v>
      </c>
      <c r="J15" s="6" t="s">
        <v>29</v>
      </c>
      <c r="K15" s="6" t="s">
        <v>8</v>
      </c>
      <c r="L15" s="7" t="str">
        <f t="shared" si="2"/>
        <v>&lt;0.01</v>
      </c>
      <c r="M15" s="30">
        <f t="shared" si="3"/>
        <v>5.0000000000000001E-3</v>
      </c>
      <c r="N15" s="6" t="s">
        <v>11</v>
      </c>
      <c r="O15" s="6" t="s">
        <v>19</v>
      </c>
    </row>
    <row r="16" spans="1:16">
      <c r="A16" s="3">
        <v>40291</v>
      </c>
      <c r="B16" s="4">
        <v>0.30138888888888887</v>
      </c>
      <c r="C16" s="8">
        <v>1.7</v>
      </c>
      <c r="D16" s="5">
        <v>10.77</v>
      </c>
      <c r="E16" s="10">
        <v>1433</v>
      </c>
      <c r="F16" s="6">
        <v>3.9E-2</v>
      </c>
      <c r="G16" s="6" t="s">
        <v>8</v>
      </c>
      <c r="H16" s="7">
        <f t="shared" si="0"/>
        <v>3.9E-2</v>
      </c>
      <c r="I16" s="30">
        <f t="shared" si="1"/>
        <v>3.9E-2</v>
      </c>
      <c r="J16" s="6" t="s">
        <v>29</v>
      </c>
      <c r="K16" s="6" t="s">
        <v>8</v>
      </c>
      <c r="L16" s="7" t="str">
        <f t="shared" si="2"/>
        <v>&lt;0.01</v>
      </c>
      <c r="M16" s="30">
        <f t="shared" si="3"/>
        <v>5.0000000000000001E-3</v>
      </c>
      <c r="N16" s="6" t="s">
        <v>11</v>
      </c>
      <c r="O16" s="6" t="s">
        <v>19</v>
      </c>
    </row>
    <row r="17" spans="1:15">
      <c r="A17" s="3">
        <v>40292</v>
      </c>
      <c r="B17" s="4">
        <v>0.3263888888888889</v>
      </c>
      <c r="C17" s="8">
        <v>1.9</v>
      </c>
      <c r="D17" s="5">
        <v>10.64</v>
      </c>
      <c r="E17" s="10">
        <v>1482</v>
      </c>
      <c r="F17" s="6">
        <v>0.127</v>
      </c>
      <c r="G17" s="6" t="s">
        <v>8</v>
      </c>
      <c r="H17" s="7">
        <f t="shared" si="0"/>
        <v>0.127</v>
      </c>
      <c r="I17" s="30">
        <f t="shared" si="1"/>
        <v>0.127</v>
      </c>
      <c r="J17" s="6" t="s">
        <v>29</v>
      </c>
      <c r="K17" s="6" t="s">
        <v>8</v>
      </c>
      <c r="L17" s="7" t="str">
        <f t="shared" si="2"/>
        <v>&lt;0.01</v>
      </c>
      <c r="M17" s="30">
        <f t="shared" si="3"/>
        <v>5.0000000000000001E-3</v>
      </c>
      <c r="N17" s="6" t="s">
        <v>11</v>
      </c>
      <c r="O17" s="6" t="s">
        <v>19</v>
      </c>
    </row>
    <row r="18" spans="1:15">
      <c r="A18" s="3">
        <v>40293</v>
      </c>
      <c r="B18" s="4">
        <v>0.33680555555555558</v>
      </c>
      <c r="C18" s="8">
        <v>1.9</v>
      </c>
      <c r="D18" s="5">
        <v>10.82</v>
      </c>
      <c r="E18" s="10">
        <v>1529</v>
      </c>
      <c r="F18" s="6">
        <v>0.12</v>
      </c>
      <c r="G18" s="6" t="s">
        <v>8</v>
      </c>
      <c r="H18" s="7">
        <f t="shared" si="0"/>
        <v>0.12</v>
      </c>
      <c r="I18" s="30">
        <f t="shared" si="1"/>
        <v>0.12</v>
      </c>
      <c r="J18" s="6" t="s">
        <v>29</v>
      </c>
      <c r="K18" s="6" t="s">
        <v>8</v>
      </c>
      <c r="L18" s="7" t="str">
        <f t="shared" si="2"/>
        <v>&lt;0.01</v>
      </c>
      <c r="M18" s="30">
        <f t="shared" si="3"/>
        <v>5.0000000000000001E-3</v>
      </c>
      <c r="N18" s="6" t="s">
        <v>11</v>
      </c>
      <c r="O18" s="6" t="s">
        <v>19</v>
      </c>
    </row>
    <row r="19" spans="1:15">
      <c r="A19" s="3">
        <v>40294</v>
      </c>
      <c r="B19" s="4">
        <v>0.33124999999999999</v>
      </c>
      <c r="C19" s="8">
        <v>2.4</v>
      </c>
      <c r="D19" s="5">
        <v>10.74</v>
      </c>
      <c r="E19" s="10">
        <v>1411</v>
      </c>
      <c r="F19" s="6">
        <v>9.2999999999999999E-2</v>
      </c>
      <c r="G19" s="6" t="s">
        <v>8</v>
      </c>
      <c r="H19" s="7">
        <f t="shared" si="0"/>
        <v>9.2999999999999999E-2</v>
      </c>
      <c r="I19" s="30">
        <f t="shared" si="1"/>
        <v>9.2999999999999999E-2</v>
      </c>
      <c r="J19" s="6" t="s">
        <v>29</v>
      </c>
      <c r="K19" s="6" t="s">
        <v>8</v>
      </c>
      <c r="L19" s="7" t="str">
        <f t="shared" si="2"/>
        <v>&lt;0.01</v>
      </c>
      <c r="M19" s="30">
        <f t="shared" si="3"/>
        <v>5.0000000000000001E-3</v>
      </c>
      <c r="N19" s="6" t="s">
        <v>11</v>
      </c>
      <c r="O19" s="6" t="s">
        <v>19</v>
      </c>
    </row>
    <row r="20" spans="1:15">
      <c r="A20" s="3">
        <v>40295</v>
      </c>
      <c r="B20" s="4">
        <v>0.34652777777777777</v>
      </c>
      <c r="C20" s="8">
        <v>1.9</v>
      </c>
      <c r="D20" s="5">
        <v>10.51</v>
      </c>
      <c r="E20" s="10">
        <v>1354</v>
      </c>
      <c r="F20" s="6">
        <v>0.14299999999999999</v>
      </c>
      <c r="G20" s="6" t="s">
        <v>8</v>
      </c>
      <c r="H20" s="7">
        <f t="shared" si="0"/>
        <v>0.14299999999999999</v>
      </c>
      <c r="I20" s="30">
        <f t="shared" si="1"/>
        <v>0.14299999999999999</v>
      </c>
      <c r="J20" s="6" t="s">
        <v>29</v>
      </c>
      <c r="K20" s="6" t="s">
        <v>8</v>
      </c>
      <c r="L20" s="7" t="str">
        <f t="shared" si="2"/>
        <v>&lt;0.01</v>
      </c>
      <c r="M20" s="30">
        <f t="shared" si="3"/>
        <v>5.0000000000000001E-3</v>
      </c>
      <c r="N20" s="6" t="s">
        <v>11</v>
      </c>
      <c r="O20" s="6" t="s">
        <v>19</v>
      </c>
    </row>
    <row r="21" spans="1:15">
      <c r="A21" s="3">
        <v>40296</v>
      </c>
      <c r="B21" s="4">
        <v>0.33611111111111108</v>
      </c>
      <c r="C21" s="8">
        <v>2.5</v>
      </c>
      <c r="D21" s="5">
        <v>10.87</v>
      </c>
      <c r="E21" s="10">
        <v>1280</v>
      </c>
      <c r="F21" s="6">
        <v>0.13200000000000001</v>
      </c>
      <c r="G21" s="6" t="s">
        <v>8</v>
      </c>
      <c r="H21" s="7">
        <f t="shared" si="0"/>
        <v>0.13200000000000001</v>
      </c>
      <c r="I21" s="30">
        <f t="shared" si="1"/>
        <v>0.13200000000000001</v>
      </c>
      <c r="J21" s="6" t="s">
        <v>29</v>
      </c>
      <c r="K21" s="6" t="s">
        <v>8</v>
      </c>
      <c r="L21" s="7" t="str">
        <f t="shared" si="2"/>
        <v>&lt;0.01</v>
      </c>
      <c r="M21" s="30">
        <f t="shared" si="3"/>
        <v>5.0000000000000001E-3</v>
      </c>
      <c r="N21" s="6" t="s">
        <v>11</v>
      </c>
      <c r="O21" s="6" t="s">
        <v>19</v>
      </c>
    </row>
    <row r="22" spans="1:15">
      <c r="A22" s="3">
        <v>40297</v>
      </c>
      <c r="B22" s="4">
        <v>0.36944444444444446</v>
      </c>
      <c r="C22" s="8">
        <v>2.8</v>
      </c>
      <c r="D22" s="5">
        <v>10.15</v>
      </c>
      <c r="E22" s="10">
        <v>1170</v>
      </c>
      <c r="F22" s="6">
        <v>0.14599999999999999</v>
      </c>
      <c r="G22" s="6" t="s">
        <v>8</v>
      </c>
      <c r="H22" s="7">
        <f t="shared" si="0"/>
        <v>0.14599999999999999</v>
      </c>
      <c r="I22" s="30">
        <f t="shared" si="1"/>
        <v>0.14599999999999999</v>
      </c>
      <c r="J22" s="6" t="s">
        <v>29</v>
      </c>
      <c r="K22" s="6" t="s">
        <v>8</v>
      </c>
      <c r="L22" s="7" t="str">
        <f t="shared" si="2"/>
        <v>&lt;0.01</v>
      </c>
      <c r="M22" s="30">
        <f t="shared" si="3"/>
        <v>5.0000000000000001E-3</v>
      </c>
      <c r="N22" s="6" t="s">
        <v>11</v>
      </c>
      <c r="O22" s="6" t="s">
        <v>19</v>
      </c>
    </row>
    <row r="23" spans="1:15">
      <c r="A23" s="3">
        <v>40298</v>
      </c>
      <c r="B23" s="4">
        <v>0.3125</v>
      </c>
      <c r="C23" s="8">
        <v>3</v>
      </c>
      <c r="D23" s="5">
        <v>10.81</v>
      </c>
      <c r="E23" s="10">
        <v>1220</v>
      </c>
      <c r="F23" s="6">
        <v>0.18099999999999999</v>
      </c>
      <c r="G23" s="6" t="s">
        <v>8</v>
      </c>
      <c r="H23" s="7">
        <f t="shared" si="0"/>
        <v>0.18099999999999999</v>
      </c>
      <c r="I23" s="30">
        <f t="shared" si="1"/>
        <v>0.18099999999999999</v>
      </c>
      <c r="J23" s="6" t="s">
        <v>29</v>
      </c>
      <c r="K23" s="6" t="s">
        <v>8</v>
      </c>
      <c r="L23" s="7" t="str">
        <f t="shared" si="2"/>
        <v>&lt;0.01</v>
      </c>
      <c r="M23" s="30">
        <f t="shared" si="3"/>
        <v>5.0000000000000001E-3</v>
      </c>
      <c r="N23" s="6" t="s">
        <v>11</v>
      </c>
      <c r="O23" s="6" t="s">
        <v>19</v>
      </c>
    </row>
    <row r="24" spans="1:15">
      <c r="A24" s="3">
        <v>40299</v>
      </c>
      <c r="C24" s="8">
        <v>3.4</v>
      </c>
      <c r="D24" s="5">
        <v>11.11</v>
      </c>
      <c r="E24" s="10">
        <v>1250</v>
      </c>
      <c r="F24" s="6">
        <v>9.4E-2</v>
      </c>
      <c r="G24" s="6" t="s">
        <v>8</v>
      </c>
      <c r="H24" s="7">
        <f t="shared" si="0"/>
        <v>9.4E-2</v>
      </c>
      <c r="I24" s="30">
        <f t="shared" si="1"/>
        <v>9.4E-2</v>
      </c>
      <c r="J24" s="6" t="s">
        <v>29</v>
      </c>
      <c r="K24" s="6" t="s">
        <v>8</v>
      </c>
      <c r="L24" s="7" t="str">
        <f t="shared" si="2"/>
        <v>&lt;0.01</v>
      </c>
      <c r="M24" s="30">
        <f t="shared" si="3"/>
        <v>5.0000000000000001E-3</v>
      </c>
      <c r="N24" s="6" t="s">
        <v>11</v>
      </c>
      <c r="O24" s="6" t="s">
        <v>19</v>
      </c>
    </row>
    <row r="25" spans="1:15">
      <c r="A25" s="3">
        <v>40300</v>
      </c>
      <c r="B25" s="4">
        <v>0.35416666666666669</v>
      </c>
      <c r="C25" s="8">
        <v>3.7</v>
      </c>
      <c r="D25" s="5">
        <v>11.07</v>
      </c>
      <c r="E25" s="10">
        <v>1250</v>
      </c>
      <c r="F25" s="6">
        <v>0.17100000000000001</v>
      </c>
      <c r="G25" s="6" t="s">
        <v>8</v>
      </c>
      <c r="H25" s="7">
        <f t="shared" si="0"/>
        <v>0.17100000000000001</v>
      </c>
      <c r="I25" s="30">
        <f t="shared" si="1"/>
        <v>0.17100000000000001</v>
      </c>
      <c r="J25" s="6" t="s">
        <v>29</v>
      </c>
      <c r="K25" s="6" t="s">
        <v>8</v>
      </c>
      <c r="L25" s="7" t="str">
        <f t="shared" si="2"/>
        <v>&lt;0.01</v>
      </c>
      <c r="M25" s="30">
        <f t="shared" si="3"/>
        <v>5.0000000000000001E-3</v>
      </c>
      <c r="N25" s="6" t="s">
        <v>11</v>
      </c>
      <c r="O25" s="6" t="s">
        <v>19</v>
      </c>
    </row>
    <row r="26" spans="1:15">
      <c r="A26" s="3">
        <v>40301</v>
      </c>
      <c r="B26" s="4">
        <v>0.33888888888888885</v>
      </c>
      <c r="C26" s="8">
        <v>4.4000000000000004</v>
      </c>
      <c r="D26" s="5">
        <v>10.92</v>
      </c>
      <c r="E26" s="10">
        <v>1230</v>
      </c>
      <c r="F26" s="6">
        <v>0.20799999999999999</v>
      </c>
      <c r="G26" s="6" t="s">
        <v>8</v>
      </c>
      <c r="H26" s="7">
        <f t="shared" si="0"/>
        <v>0.20799999999999999</v>
      </c>
      <c r="I26" s="30">
        <f t="shared" si="1"/>
        <v>0.20799999999999999</v>
      </c>
      <c r="J26" s="6" t="s">
        <v>29</v>
      </c>
      <c r="K26" s="6" t="s">
        <v>8</v>
      </c>
      <c r="L26" s="7" t="str">
        <f t="shared" si="2"/>
        <v>&lt;0.01</v>
      </c>
      <c r="M26" s="30">
        <f t="shared" si="3"/>
        <v>5.0000000000000001E-3</v>
      </c>
      <c r="N26" s="6" t="s">
        <v>11</v>
      </c>
      <c r="O26" s="6" t="s">
        <v>19</v>
      </c>
    </row>
    <row r="27" spans="1:15">
      <c r="A27" s="3">
        <v>40302</v>
      </c>
      <c r="B27" s="4">
        <v>0.33333333333333331</v>
      </c>
      <c r="C27" s="8">
        <v>4</v>
      </c>
      <c r="D27" s="5">
        <v>10.35</v>
      </c>
      <c r="E27" s="10">
        <v>1270</v>
      </c>
      <c r="F27" s="6">
        <v>0.26</v>
      </c>
      <c r="G27" s="6" t="s">
        <v>8</v>
      </c>
      <c r="H27" s="7">
        <f t="shared" si="0"/>
        <v>0.26</v>
      </c>
      <c r="I27" s="30">
        <f t="shared" si="1"/>
        <v>0.26</v>
      </c>
      <c r="J27" s="6" t="s">
        <v>29</v>
      </c>
      <c r="K27" s="6" t="s">
        <v>8</v>
      </c>
      <c r="L27" s="7" t="str">
        <f t="shared" si="2"/>
        <v>&lt;0.01</v>
      </c>
      <c r="M27" s="30">
        <f t="shared" si="3"/>
        <v>5.0000000000000001E-3</v>
      </c>
      <c r="N27" s="6" t="s">
        <v>11</v>
      </c>
      <c r="O27" s="6" t="s">
        <v>19</v>
      </c>
    </row>
    <row r="28" spans="1:15">
      <c r="A28" s="3">
        <v>40302</v>
      </c>
      <c r="B28" s="4">
        <v>0.55208333333333337</v>
      </c>
      <c r="C28" s="8">
        <v>4.5999999999999996</v>
      </c>
      <c r="D28" s="5">
        <v>10.76</v>
      </c>
      <c r="E28" s="10">
        <v>1190</v>
      </c>
      <c r="F28" s="6">
        <v>0.115</v>
      </c>
      <c r="G28" s="6" t="s">
        <v>8</v>
      </c>
      <c r="H28" s="7">
        <f t="shared" si="0"/>
        <v>0.115</v>
      </c>
      <c r="I28" s="30">
        <f t="shared" si="1"/>
        <v>0.115</v>
      </c>
      <c r="J28" s="6" t="s">
        <v>29</v>
      </c>
      <c r="K28" s="6" t="s">
        <v>8</v>
      </c>
      <c r="L28" s="7" t="str">
        <f t="shared" si="2"/>
        <v>&lt;0.01</v>
      </c>
      <c r="M28" s="30">
        <f t="shared" si="3"/>
        <v>5.0000000000000001E-3</v>
      </c>
      <c r="N28" s="6" t="s">
        <v>11</v>
      </c>
      <c r="O28" s="6" t="s">
        <v>19</v>
      </c>
    </row>
    <row r="29" spans="1:15">
      <c r="A29" s="3">
        <v>40303</v>
      </c>
      <c r="B29" s="4">
        <v>0.35416666666666669</v>
      </c>
      <c r="C29" s="8">
        <v>3.7</v>
      </c>
      <c r="D29" s="5">
        <v>10.79</v>
      </c>
      <c r="E29" s="10">
        <v>1204</v>
      </c>
      <c r="F29" s="6">
        <v>0.14099999999999999</v>
      </c>
      <c r="G29" s="6" t="s">
        <v>8</v>
      </c>
      <c r="H29" s="7">
        <f t="shared" si="0"/>
        <v>0.14099999999999999</v>
      </c>
      <c r="I29" s="30">
        <f t="shared" si="1"/>
        <v>0.14099999999999999</v>
      </c>
      <c r="J29" s="6" t="s">
        <v>29</v>
      </c>
      <c r="K29" s="6" t="s">
        <v>8</v>
      </c>
      <c r="L29" s="7" t="str">
        <f t="shared" si="2"/>
        <v>&lt;0.01</v>
      </c>
      <c r="M29" s="30">
        <f t="shared" si="3"/>
        <v>5.0000000000000001E-3</v>
      </c>
      <c r="N29" s="6" t="s">
        <v>11</v>
      </c>
      <c r="O29" s="6" t="s">
        <v>19</v>
      </c>
    </row>
    <row r="30" spans="1:15">
      <c r="A30" s="3">
        <v>40304</v>
      </c>
      <c r="B30" s="4">
        <v>0.33055555555555555</v>
      </c>
      <c r="C30" s="8">
        <v>3.9</v>
      </c>
      <c r="D30" s="5">
        <v>10.84</v>
      </c>
      <c r="E30" s="10">
        <v>1204</v>
      </c>
      <c r="F30" s="6">
        <v>0.222</v>
      </c>
      <c r="G30" s="6" t="s">
        <v>8</v>
      </c>
      <c r="H30" s="7">
        <f t="shared" si="0"/>
        <v>0.222</v>
      </c>
      <c r="I30" s="30">
        <f t="shared" si="1"/>
        <v>0.222</v>
      </c>
      <c r="J30" s="6" t="s">
        <v>29</v>
      </c>
      <c r="K30" s="6" t="s">
        <v>8</v>
      </c>
      <c r="L30" s="7" t="str">
        <f t="shared" si="2"/>
        <v>&lt;0.01</v>
      </c>
      <c r="M30" s="30">
        <f t="shared" si="3"/>
        <v>5.0000000000000001E-3</v>
      </c>
      <c r="N30" s="6" t="s">
        <v>11</v>
      </c>
      <c r="O30" s="6" t="s">
        <v>19</v>
      </c>
    </row>
    <row r="31" spans="1:15">
      <c r="A31" s="3">
        <v>40305</v>
      </c>
      <c r="B31" s="4">
        <v>0.26180555555555557</v>
      </c>
      <c r="C31" s="8">
        <v>3.8</v>
      </c>
      <c r="D31" s="5">
        <v>10.39</v>
      </c>
      <c r="E31" s="10">
        <v>1234</v>
      </c>
      <c r="F31" s="6">
        <v>0.153</v>
      </c>
      <c r="G31" s="6" t="s">
        <v>8</v>
      </c>
      <c r="H31" s="7">
        <f t="shared" si="0"/>
        <v>0.153</v>
      </c>
      <c r="I31" s="30">
        <f t="shared" si="1"/>
        <v>0.153</v>
      </c>
      <c r="J31" s="6" t="s">
        <v>29</v>
      </c>
      <c r="K31" s="6" t="s">
        <v>8</v>
      </c>
      <c r="L31" s="7" t="str">
        <f t="shared" si="2"/>
        <v>&lt;0.01</v>
      </c>
      <c r="M31" s="30">
        <f t="shared" si="3"/>
        <v>5.0000000000000001E-3</v>
      </c>
      <c r="N31" s="6" t="s">
        <v>11</v>
      </c>
      <c r="O31" s="6" t="s">
        <v>19</v>
      </c>
    </row>
    <row r="32" spans="1:15">
      <c r="A32" s="3">
        <v>40306</v>
      </c>
      <c r="B32" s="4">
        <v>0.31944444444444448</v>
      </c>
      <c r="C32" s="8">
        <v>4</v>
      </c>
      <c r="D32" s="5">
        <v>10.59</v>
      </c>
      <c r="E32" s="10">
        <v>1221</v>
      </c>
      <c r="F32" s="6">
        <v>0.29399999999999998</v>
      </c>
      <c r="G32" s="6" t="s">
        <v>8</v>
      </c>
      <c r="H32" s="7">
        <f t="shared" si="0"/>
        <v>0.29399999999999998</v>
      </c>
      <c r="I32" s="30">
        <f t="shared" si="1"/>
        <v>0.29399999999999998</v>
      </c>
      <c r="J32" s="6" t="s">
        <v>29</v>
      </c>
      <c r="K32" s="6" t="s">
        <v>8</v>
      </c>
      <c r="L32" s="7" t="str">
        <f t="shared" si="2"/>
        <v>&lt;0.01</v>
      </c>
      <c r="M32" s="30">
        <f t="shared" si="3"/>
        <v>5.0000000000000001E-3</v>
      </c>
      <c r="N32" s="6" t="s">
        <v>11</v>
      </c>
      <c r="O32" s="6" t="s">
        <v>19</v>
      </c>
    </row>
    <row r="33" spans="1:15">
      <c r="A33" s="3">
        <v>40307</v>
      </c>
      <c r="B33" s="4">
        <v>0.32847222222222222</v>
      </c>
      <c r="C33" s="8">
        <v>3.8</v>
      </c>
      <c r="D33" s="5">
        <v>10.59</v>
      </c>
      <c r="E33" s="10">
        <v>1202</v>
      </c>
      <c r="F33" s="6">
        <v>0.17499999999999999</v>
      </c>
      <c r="G33" s="6" t="s">
        <v>8</v>
      </c>
      <c r="H33" s="7">
        <f t="shared" si="0"/>
        <v>0.17499999999999999</v>
      </c>
      <c r="I33" s="30">
        <f t="shared" si="1"/>
        <v>0.17499999999999999</v>
      </c>
      <c r="J33" s="6" t="s">
        <v>29</v>
      </c>
      <c r="K33" s="6" t="s">
        <v>8</v>
      </c>
      <c r="L33" s="7" t="str">
        <f t="shared" si="2"/>
        <v>&lt;0.01</v>
      </c>
      <c r="M33" s="30">
        <f t="shared" si="3"/>
        <v>5.0000000000000001E-3</v>
      </c>
      <c r="N33" s="6" t="s">
        <v>11</v>
      </c>
      <c r="O33" s="6" t="s">
        <v>19</v>
      </c>
    </row>
    <row r="34" spans="1:15">
      <c r="A34" s="3">
        <v>40308</v>
      </c>
      <c r="B34" s="4">
        <v>0.33055555555555555</v>
      </c>
      <c r="C34" s="8">
        <v>4.0999999999999996</v>
      </c>
      <c r="D34" s="5">
        <v>10.56</v>
      </c>
      <c r="E34" s="10">
        <v>1284</v>
      </c>
      <c r="F34" s="6">
        <v>0.29799999999999999</v>
      </c>
      <c r="G34" s="6" t="s">
        <v>8</v>
      </c>
      <c r="H34" s="7">
        <f t="shared" si="0"/>
        <v>0.29799999999999999</v>
      </c>
      <c r="I34" s="30">
        <f t="shared" si="1"/>
        <v>0.29799999999999999</v>
      </c>
      <c r="J34" s="6" t="s">
        <v>29</v>
      </c>
      <c r="K34" s="6" t="s">
        <v>8</v>
      </c>
      <c r="L34" s="7" t="str">
        <f t="shared" si="2"/>
        <v>&lt;0.01</v>
      </c>
      <c r="M34" s="30">
        <f t="shared" si="3"/>
        <v>5.0000000000000001E-3</v>
      </c>
      <c r="N34" s="6" t="s">
        <v>11</v>
      </c>
      <c r="O34" s="6" t="s">
        <v>19</v>
      </c>
    </row>
    <row r="35" spans="1:15">
      <c r="A35" s="3">
        <v>40309</v>
      </c>
      <c r="B35" s="4">
        <v>0.3263888888888889</v>
      </c>
      <c r="C35" s="8">
        <v>3.5</v>
      </c>
      <c r="D35" s="5">
        <v>10.47</v>
      </c>
      <c r="E35" s="10">
        <v>1260</v>
      </c>
      <c r="F35" s="6">
        <v>0.23</v>
      </c>
      <c r="G35" s="6" t="s">
        <v>8</v>
      </c>
      <c r="H35" s="7">
        <f t="shared" si="0"/>
        <v>0.23</v>
      </c>
      <c r="I35" s="30">
        <f t="shared" si="1"/>
        <v>0.23</v>
      </c>
      <c r="J35" s="6" t="s">
        <v>29</v>
      </c>
      <c r="K35" s="6" t="s">
        <v>8</v>
      </c>
      <c r="L35" s="7" t="str">
        <f t="shared" si="2"/>
        <v>&lt;0.01</v>
      </c>
      <c r="M35" s="30">
        <f t="shared" si="3"/>
        <v>5.0000000000000001E-3</v>
      </c>
      <c r="N35" s="6" t="s">
        <v>14</v>
      </c>
      <c r="O35" s="6" t="s">
        <v>19</v>
      </c>
    </row>
    <row r="36" spans="1:15">
      <c r="A36" s="3">
        <v>40309</v>
      </c>
      <c r="B36" s="4">
        <v>0.62361111111111112</v>
      </c>
      <c r="C36" s="8">
        <v>4.5</v>
      </c>
      <c r="D36" s="5">
        <v>10.3</v>
      </c>
      <c r="E36" s="10">
        <v>1180</v>
      </c>
      <c r="F36" s="6">
        <v>0.153</v>
      </c>
      <c r="G36" s="6" t="s">
        <v>8</v>
      </c>
      <c r="H36" s="7">
        <f t="shared" si="0"/>
        <v>0.153</v>
      </c>
      <c r="I36" s="30">
        <f t="shared" si="1"/>
        <v>0.153</v>
      </c>
      <c r="J36" s="6" t="s">
        <v>29</v>
      </c>
      <c r="K36" s="6" t="s">
        <v>8</v>
      </c>
      <c r="L36" s="7" t="str">
        <f t="shared" si="2"/>
        <v>&lt;0.01</v>
      </c>
      <c r="M36" s="30">
        <f t="shared" si="3"/>
        <v>5.0000000000000001E-3</v>
      </c>
      <c r="N36" s="6" t="s">
        <v>14</v>
      </c>
      <c r="O36" s="6" t="s">
        <v>19</v>
      </c>
    </row>
    <row r="37" spans="1:15">
      <c r="A37" s="3">
        <v>40310</v>
      </c>
      <c r="B37" s="4">
        <v>0.34027777777777773</v>
      </c>
      <c r="C37" s="8">
        <v>4.3</v>
      </c>
      <c r="D37" s="5">
        <v>10.84</v>
      </c>
      <c r="E37" s="10">
        <v>1249</v>
      </c>
      <c r="F37" s="6">
        <v>0.23400000000000001</v>
      </c>
      <c r="G37" s="6" t="s">
        <v>8</v>
      </c>
      <c r="H37" s="7">
        <f t="shared" si="0"/>
        <v>0.23400000000000001</v>
      </c>
      <c r="I37" s="30">
        <f t="shared" si="1"/>
        <v>0.23400000000000001</v>
      </c>
      <c r="J37" s="6" t="s">
        <v>29</v>
      </c>
      <c r="K37" s="6" t="s">
        <v>8</v>
      </c>
      <c r="L37" s="7" t="str">
        <f t="shared" si="2"/>
        <v>&lt;0.01</v>
      </c>
      <c r="M37" s="30">
        <f t="shared" si="3"/>
        <v>5.0000000000000001E-3</v>
      </c>
      <c r="N37" s="6" t="s">
        <v>14</v>
      </c>
      <c r="O37" s="6" t="s">
        <v>19</v>
      </c>
    </row>
    <row r="38" spans="1:15">
      <c r="A38" s="3">
        <v>40311</v>
      </c>
      <c r="B38" s="4">
        <v>0.30555555555555552</v>
      </c>
      <c r="C38" s="8">
        <v>5</v>
      </c>
      <c r="D38" s="5">
        <v>10.26</v>
      </c>
      <c r="E38" s="10">
        <v>1300</v>
      </c>
      <c r="F38" s="6">
        <v>0.39400000000000002</v>
      </c>
      <c r="G38" s="6" t="s">
        <v>8</v>
      </c>
      <c r="H38" s="7">
        <f t="shared" si="0"/>
        <v>0.39400000000000002</v>
      </c>
      <c r="I38" s="30">
        <f t="shared" si="1"/>
        <v>0.39400000000000002</v>
      </c>
      <c r="J38" s="6" t="s">
        <v>29</v>
      </c>
      <c r="K38" s="6" t="s">
        <v>8</v>
      </c>
      <c r="L38" s="7" t="str">
        <f t="shared" si="2"/>
        <v>&lt;0.01</v>
      </c>
      <c r="M38" s="30">
        <f t="shared" si="3"/>
        <v>5.0000000000000001E-3</v>
      </c>
      <c r="N38" s="6" t="s">
        <v>14</v>
      </c>
      <c r="O38" s="6" t="s">
        <v>19</v>
      </c>
    </row>
    <row r="39" spans="1:15">
      <c r="A39" s="3">
        <v>40311</v>
      </c>
      <c r="B39" s="4">
        <v>0.5805555555555556</v>
      </c>
      <c r="C39" s="8">
        <v>4.3</v>
      </c>
      <c r="D39" s="5">
        <v>9.2200000000000006</v>
      </c>
      <c r="E39" s="10">
        <v>1170</v>
      </c>
      <c r="F39" s="6">
        <v>0.91200000000000003</v>
      </c>
      <c r="G39" s="6" t="s">
        <v>8</v>
      </c>
      <c r="H39" s="7">
        <f t="shared" ref="H39:H117" si="4">AVERAGE(F39:G39)</f>
        <v>0.91200000000000003</v>
      </c>
      <c r="I39" s="30">
        <f t="shared" si="1"/>
        <v>0.91200000000000003</v>
      </c>
      <c r="J39" s="6">
        <v>7.5999999999999998E-2</v>
      </c>
      <c r="K39" s="6" t="s">
        <v>8</v>
      </c>
      <c r="L39" s="7">
        <f t="shared" si="2"/>
        <v>7.5999999999999998E-2</v>
      </c>
      <c r="M39" s="30">
        <f t="shared" si="3"/>
        <v>7.5999999999999998E-2</v>
      </c>
      <c r="N39" s="6" t="s">
        <v>14</v>
      </c>
      <c r="O39" s="6" t="s">
        <v>19</v>
      </c>
    </row>
    <row r="40" spans="1:15">
      <c r="A40" s="3">
        <v>40312</v>
      </c>
      <c r="B40" s="4">
        <v>0.3</v>
      </c>
      <c r="C40" s="8">
        <v>4.2</v>
      </c>
      <c r="D40" s="5">
        <v>10.44</v>
      </c>
      <c r="E40" s="10">
        <v>1178</v>
      </c>
      <c r="F40" s="6">
        <v>0.189</v>
      </c>
      <c r="G40" s="6" t="s">
        <v>8</v>
      </c>
      <c r="H40" s="7">
        <f t="shared" si="4"/>
        <v>0.189</v>
      </c>
      <c r="I40" s="30">
        <f t="shared" si="1"/>
        <v>0.189</v>
      </c>
      <c r="J40" s="6" t="s">
        <v>29</v>
      </c>
      <c r="K40" s="6" t="s">
        <v>8</v>
      </c>
      <c r="L40" s="7" t="str">
        <f t="shared" si="2"/>
        <v>&lt;0.01</v>
      </c>
      <c r="M40" s="30">
        <f t="shared" si="3"/>
        <v>5.0000000000000001E-3</v>
      </c>
      <c r="N40" s="6" t="s">
        <v>14</v>
      </c>
      <c r="O40" s="6" t="s">
        <v>19</v>
      </c>
    </row>
    <row r="41" spans="1:15">
      <c r="A41" s="3">
        <v>40313</v>
      </c>
      <c r="B41" s="4">
        <v>0.25</v>
      </c>
      <c r="C41" s="8">
        <v>6.8</v>
      </c>
      <c r="D41" s="5">
        <v>10.57</v>
      </c>
      <c r="E41" s="10">
        <v>1240</v>
      </c>
      <c r="F41" s="6">
        <v>0.13600000000000001</v>
      </c>
      <c r="G41" s="6" t="s">
        <v>8</v>
      </c>
      <c r="H41" s="7">
        <f t="shared" si="4"/>
        <v>0.13600000000000001</v>
      </c>
      <c r="I41" s="30">
        <f t="shared" si="1"/>
        <v>0.13600000000000001</v>
      </c>
      <c r="J41" s="6" t="s">
        <v>29</v>
      </c>
      <c r="K41" s="6" t="s">
        <v>8</v>
      </c>
      <c r="L41" s="7" t="str">
        <f t="shared" si="2"/>
        <v>&lt;0.01</v>
      </c>
      <c r="M41" s="30">
        <f t="shared" si="3"/>
        <v>5.0000000000000001E-3</v>
      </c>
      <c r="N41" s="6" t="s">
        <v>14</v>
      </c>
      <c r="O41" s="6" t="s">
        <v>19</v>
      </c>
    </row>
    <row r="42" spans="1:15">
      <c r="A42" s="3">
        <v>40313</v>
      </c>
      <c r="B42" s="4">
        <v>0.29305555555555557</v>
      </c>
      <c r="C42" s="8">
        <v>5.2</v>
      </c>
      <c r="D42" s="5">
        <v>10.94</v>
      </c>
      <c r="E42" s="10">
        <v>1311</v>
      </c>
      <c r="F42" s="6">
        <v>0.17100000000000001</v>
      </c>
      <c r="G42" s="6" t="s">
        <v>8</v>
      </c>
      <c r="H42" s="7">
        <f t="shared" si="4"/>
        <v>0.17100000000000001</v>
      </c>
      <c r="I42" s="30">
        <f t="shared" si="1"/>
        <v>0.17100000000000001</v>
      </c>
      <c r="J42" s="6" t="s">
        <v>29</v>
      </c>
      <c r="K42" s="6" t="s">
        <v>8</v>
      </c>
      <c r="L42" s="7" t="str">
        <f t="shared" si="2"/>
        <v>&lt;0.01</v>
      </c>
      <c r="M42" s="30">
        <f t="shared" si="3"/>
        <v>5.0000000000000001E-3</v>
      </c>
      <c r="N42" s="6" t="s">
        <v>14</v>
      </c>
      <c r="O42" s="6" t="s">
        <v>19</v>
      </c>
    </row>
    <row r="43" spans="1:15">
      <c r="A43" s="3">
        <v>40314</v>
      </c>
      <c r="B43" s="4">
        <v>0.25</v>
      </c>
      <c r="C43" s="8">
        <v>4.7</v>
      </c>
      <c r="D43" s="5">
        <v>10.72</v>
      </c>
      <c r="E43" s="10">
        <v>1241</v>
      </c>
      <c r="F43" s="6">
        <v>0.20100000000000001</v>
      </c>
      <c r="G43" s="6" t="s">
        <v>8</v>
      </c>
      <c r="H43" s="7">
        <f t="shared" si="4"/>
        <v>0.20100000000000001</v>
      </c>
      <c r="I43" s="30">
        <f t="shared" si="1"/>
        <v>0.20100000000000001</v>
      </c>
      <c r="J43" s="6" t="s">
        <v>29</v>
      </c>
      <c r="K43" s="6" t="s">
        <v>8</v>
      </c>
      <c r="L43" s="7" t="str">
        <f t="shared" si="2"/>
        <v>&lt;0.01</v>
      </c>
      <c r="M43" s="30">
        <f t="shared" si="3"/>
        <v>5.0000000000000001E-3</v>
      </c>
      <c r="N43" s="6" t="s">
        <v>14</v>
      </c>
      <c r="O43" s="6" t="s">
        <v>19</v>
      </c>
    </row>
    <row r="44" spans="1:15">
      <c r="A44" s="3">
        <v>40314</v>
      </c>
      <c r="B44" s="4">
        <v>0.32083333333333336</v>
      </c>
      <c r="C44" s="8">
        <v>4.5999999999999996</v>
      </c>
      <c r="D44" s="5">
        <v>10.62</v>
      </c>
      <c r="E44" s="10">
        <v>1143</v>
      </c>
      <c r="F44" s="6">
        <v>0.22900000000000001</v>
      </c>
      <c r="G44" s="6" t="s">
        <v>8</v>
      </c>
      <c r="H44" s="7">
        <f t="shared" si="4"/>
        <v>0.22900000000000001</v>
      </c>
      <c r="I44" s="30">
        <f t="shared" si="1"/>
        <v>0.22900000000000001</v>
      </c>
      <c r="J44" s="6" t="s">
        <v>29</v>
      </c>
      <c r="K44" s="6" t="s">
        <v>8</v>
      </c>
      <c r="L44" s="7" t="str">
        <f t="shared" si="2"/>
        <v>&lt;0.01</v>
      </c>
      <c r="M44" s="30">
        <f t="shared" si="3"/>
        <v>5.0000000000000001E-3</v>
      </c>
      <c r="N44" s="6" t="s">
        <v>14</v>
      </c>
      <c r="O44" s="6" t="s">
        <v>19</v>
      </c>
    </row>
    <row r="45" spans="1:15">
      <c r="A45" s="3">
        <v>40315</v>
      </c>
      <c r="B45" s="4">
        <v>0.25</v>
      </c>
      <c r="C45" s="8">
        <v>5.3</v>
      </c>
      <c r="D45" s="5">
        <v>10.73</v>
      </c>
      <c r="E45" s="10">
        <v>1207</v>
      </c>
      <c r="F45" s="6">
        <v>0.16</v>
      </c>
      <c r="G45" s="6" t="s">
        <v>8</v>
      </c>
      <c r="H45" s="7">
        <f t="shared" si="4"/>
        <v>0.16</v>
      </c>
      <c r="I45" s="30">
        <f t="shared" si="1"/>
        <v>0.16</v>
      </c>
      <c r="J45" s="6" t="s">
        <v>29</v>
      </c>
      <c r="K45" s="6" t="s">
        <v>8</v>
      </c>
      <c r="L45" s="7" t="str">
        <f t="shared" si="2"/>
        <v>&lt;0.01</v>
      </c>
      <c r="M45" s="30">
        <f t="shared" si="3"/>
        <v>5.0000000000000001E-3</v>
      </c>
      <c r="N45" s="6" t="s">
        <v>14</v>
      </c>
      <c r="O45" s="6" t="s">
        <v>19</v>
      </c>
    </row>
    <row r="46" spans="1:15">
      <c r="A46" s="3">
        <v>40315</v>
      </c>
      <c r="B46" s="4">
        <v>0.34027777777777773</v>
      </c>
      <c r="C46" s="8">
        <v>5.8</v>
      </c>
      <c r="D46" s="5">
        <v>10.59</v>
      </c>
      <c r="E46" s="10">
        <v>1468</v>
      </c>
      <c r="F46" s="6">
        <v>0.156</v>
      </c>
      <c r="G46" s="6" t="s">
        <v>8</v>
      </c>
      <c r="H46" s="7">
        <f t="shared" si="4"/>
        <v>0.156</v>
      </c>
      <c r="I46" s="30">
        <f t="shared" si="1"/>
        <v>0.156</v>
      </c>
      <c r="J46" s="6" t="s">
        <v>29</v>
      </c>
      <c r="K46" s="6" t="s">
        <v>8</v>
      </c>
      <c r="L46" s="7" t="str">
        <f t="shared" si="2"/>
        <v>&lt;0.01</v>
      </c>
      <c r="M46" s="30">
        <f t="shared" si="3"/>
        <v>5.0000000000000001E-3</v>
      </c>
      <c r="N46" s="6" t="s">
        <v>14</v>
      </c>
      <c r="O46" s="6" t="s">
        <v>19</v>
      </c>
    </row>
    <row r="47" spans="1:15">
      <c r="A47" s="3">
        <v>40316</v>
      </c>
      <c r="B47" s="4">
        <v>0.25</v>
      </c>
      <c r="C47" s="8">
        <v>5.2</v>
      </c>
      <c r="D47" s="5">
        <v>10.81</v>
      </c>
      <c r="E47" s="10">
        <v>1210</v>
      </c>
      <c r="F47" s="6">
        <v>0.27100000000000002</v>
      </c>
      <c r="G47" s="6" t="s">
        <v>8</v>
      </c>
      <c r="H47" s="7">
        <f t="shared" si="4"/>
        <v>0.27100000000000002</v>
      </c>
      <c r="I47" s="30">
        <f t="shared" si="1"/>
        <v>0.27100000000000002</v>
      </c>
      <c r="J47" s="6" t="s">
        <v>29</v>
      </c>
      <c r="K47" s="6" t="s">
        <v>8</v>
      </c>
      <c r="L47" s="7" t="str">
        <f t="shared" si="2"/>
        <v>&lt;0.01</v>
      </c>
      <c r="M47" s="30">
        <f t="shared" si="3"/>
        <v>5.0000000000000001E-3</v>
      </c>
      <c r="N47" s="6" t="s">
        <v>14</v>
      </c>
      <c r="O47" s="6" t="s">
        <v>19</v>
      </c>
    </row>
    <row r="48" spans="1:15">
      <c r="A48" s="3">
        <v>40316</v>
      </c>
      <c r="B48" s="4">
        <v>0.33749999999999997</v>
      </c>
      <c r="C48" s="8">
        <v>5.3</v>
      </c>
      <c r="D48" s="5">
        <v>10.6</v>
      </c>
      <c r="E48" s="10">
        <v>1303</v>
      </c>
      <c r="F48" s="6">
        <v>0.253</v>
      </c>
      <c r="G48" s="6" t="s">
        <v>8</v>
      </c>
      <c r="H48" s="7">
        <f t="shared" si="4"/>
        <v>0.253</v>
      </c>
      <c r="I48" s="30">
        <f t="shared" si="1"/>
        <v>0.253</v>
      </c>
      <c r="J48" s="6" t="s">
        <v>29</v>
      </c>
      <c r="K48" s="6" t="s">
        <v>8</v>
      </c>
      <c r="L48" s="7" t="str">
        <f t="shared" si="2"/>
        <v>&lt;0.01</v>
      </c>
      <c r="M48" s="30">
        <f t="shared" si="3"/>
        <v>5.0000000000000001E-3</v>
      </c>
      <c r="N48" s="6" t="s">
        <v>14</v>
      </c>
      <c r="O48" s="6" t="s">
        <v>19</v>
      </c>
    </row>
    <row r="49" spans="1:15">
      <c r="A49" s="3">
        <v>40317</v>
      </c>
      <c r="B49" s="4">
        <v>0.25</v>
      </c>
      <c r="C49" s="8">
        <v>6.6</v>
      </c>
      <c r="D49" s="5">
        <v>10.72</v>
      </c>
      <c r="E49" s="10">
        <v>1255</v>
      </c>
      <c r="F49" s="6">
        <v>8.8999999999999996E-2</v>
      </c>
      <c r="G49" s="6" t="s">
        <v>8</v>
      </c>
      <c r="H49" s="7">
        <f t="shared" si="4"/>
        <v>8.8999999999999996E-2</v>
      </c>
      <c r="I49" s="30">
        <f t="shared" si="1"/>
        <v>8.8999999999999996E-2</v>
      </c>
      <c r="J49" s="6" t="s">
        <v>29</v>
      </c>
      <c r="K49" s="6" t="s">
        <v>8</v>
      </c>
      <c r="L49" s="7" t="str">
        <f t="shared" si="2"/>
        <v>&lt;0.01</v>
      </c>
      <c r="M49" s="30">
        <f t="shared" si="3"/>
        <v>5.0000000000000001E-3</v>
      </c>
      <c r="N49" s="6" t="s">
        <v>14</v>
      </c>
      <c r="O49" s="6" t="s">
        <v>19</v>
      </c>
    </row>
    <row r="50" spans="1:15">
      <c r="A50" s="3">
        <v>40317</v>
      </c>
      <c r="B50" s="4">
        <v>0.33680555555555558</v>
      </c>
      <c r="C50" s="8">
        <v>5.2</v>
      </c>
      <c r="D50" s="5">
        <v>10.73</v>
      </c>
      <c r="E50" s="10">
        <v>1406</v>
      </c>
      <c r="F50" s="6">
        <v>0.11700000000000001</v>
      </c>
      <c r="G50" s="6" t="s">
        <v>8</v>
      </c>
      <c r="H50" s="7">
        <f t="shared" si="4"/>
        <v>0.11700000000000001</v>
      </c>
      <c r="I50" s="30">
        <f t="shared" si="1"/>
        <v>0.11700000000000001</v>
      </c>
      <c r="J50" s="6" t="s">
        <v>29</v>
      </c>
      <c r="K50" s="6" t="s">
        <v>8</v>
      </c>
      <c r="L50" s="7" t="str">
        <f t="shared" si="2"/>
        <v>&lt;0.01</v>
      </c>
      <c r="M50" s="30">
        <f t="shared" si="3"/>
        <v>5.0000000000000001E-3</v>
      </c>
      <c r="N50" s="6" t="s">
        <v>14</v>
      </c>
      <c r="O50" s="6" t="s">
        <v>19</v>
      </c>
    </row>
    <row r="51" spans="1:15">
      <c r="A51" s="3">
        <v>40318</v>
      </c>
      <c r="B51" s="4">
        <v>0.33333333333333331</v>
      </c>
      <c r="C51" s="8">
        <v>6.7</v>
      </c>
      <c r="D51" s="5">
        <v>10.9</v>
      </c>
      <c r="E51" s="10">
        <v>1670</v>
      </c>
      <c r="F51" s="6">
        <v>0.14599999999999999</v>
      </c>
      <c r="G51" s="6" t="s">
        <v>8</v>
      </c>
      <c r="H51" s="7">
        <f t="shared" si="4"/>
        <v>0.14599999999999999</v>
      </c>
      <c r="I51" s="30">
        <f t="shared" si="1"/>
        <v>0.14599999999999999</v>
      </c>
      <c r="J51" s="6" t="s">
        <v>29</v>
      </c>
      <c r="K51" s="6" t="s">
        <v>8</v>
      </c>
      <c r="L51" s="7" t="str">
        <f t="shared" si="2"/>
        <v>&lt;0.01</v>
      </c>
      <c r="M51" s="30">
        <f t="shared" si="3"/>
        <v>5.0000000000000001E-3</v>
      </c>
      <c r="N51" s="6" t="s">
        <v>14</v>
      </c>
      <c r="O51" s="6" t="s">
        <v>19</v>
      </c>
    </row>
    <row r="52" spans="1:15">
      <c r="A52" s="3">
        <v>40319</v>
      </c>
      <c r="B52" s="4">
        <v>0.37013888888888885</v>
      </c>
      <c r="C52" s="8">
        <v>5.7</v>
      </c>
      <c r="D52" s="5">
        <v>10.91</v>
      </c>
      <c r="E52" s="10">
        <v>1501</v>
      </c>
      <c r="F52" s="6">
        <v>0.11799999999999999</v>
      </c>
      <c r="G52" s="6" t="s">
        <v>8</v>
      </c>
      <c r="H52" s="7">
        <f t="shared" si="4"/>
        <v>0.11799999999999999</v>
      </c>
      <c r="I52" s="30">
        <f t="shared" si="1"/>
        <v>0.11799999999999999</v>
      </c>
      <c r="J52" s="6" t="s">
        <v>29</v>
      </c>
      <c r="K52" s="6" t="s">
        <v>8</v>
      </c>
      <c r="L52" s="7" t="str">
        <f t="shared" si="2"/>
        <v>&lt;0.01</v>
      </c>
      <c r="M52" s="30">
        <f t="shared" si="3"/>
        <v>5.0000000000000001E-3</v>
      </c>
      <c r="N52" s="6" t="s">
        <v>14</v>
      </c>
      <c r="O52" s="6" t="s">
        <v>19</v>
      </c>
    </row>
    <row r="53" spans="1:15">
      <c r="A53" s="3">
        <v>40320</v>
      </c>
      <c r="B53" s="4">
        <v>0.32013888888888892</v>
      </c>
      <c r="C53" s="8">
        <v>5.6</v>
      </c>
      <c r="D53" s="5">
        <v>10.98</v>
      </c>
      <c r="E53" s="10">
        <v>1503</v>
      </c>
      <c r="F53" s="6">
        <v>9.4E-2</v>
      </c>
      <c r="G53" s="6" t="s">
        <v>8</v>
      </c>
      <c r="H53" s="7">
        <f t="shared" si="4"/>
        <v>9.4E-2</v>
      </c>
      <c r="I53" s="30">
        <f t="shared" si="1"/>
        <v>9.4E-2</v>
      </c>
      <c r="J53" s="6" t="s">
        <v>29</v>
      </c>
      <c r="K53" s="6" t="s">
        <v>8</v>
      </c>
      <c r="L53" s="7" t="str">
        <f t="shared" si="2"/>
        <v>&lt;0.01</v>
      </c>
      <c r="M53" s="30">
        <f t="shared" si="3"/>
        <v>5.0000000000000001E-3</v>
      </c>
      <c r="N53" s="6" t="s">
        <v>14</v>
      </c>
      <c r="O53" s="6" t="s">
        <v>19</v>
      </c>
    </row>
    <row r="54" spans="1:15">
      <c r="A54" s="3">
        <v>40321</v>
      </c>
      <c r="B54" s="4">
        <v>0.3263888888888889</v>
      </c>
      <c r="C54" s="8">
        <v>6.9</v>
      </c>
      <c r="D54" s="5">
        <v>10.5</v>
      </c>
      <c r="E54" s="10">
        <v>1534</v>
      </c>
      <c r="F54" s="6">
        <v>0.10299999999999999</v>
      </c>
      <c r="G54" s="6" t="s">
        <v>8</v>
      </c>
      <c r="H54" s="7">
        <f t="shared" si="4"/>
        <v>0.10299999999999999</v>
      </c>
      <c r="I54" s="30">
        <f t="shared" si="1"/>
        <v>0.10299999999999999</v>
      </c>
      <c r="J54" s="6" t="s">
        <v>29</v>
      </c>
      <c r="K54" s="6" t="s">
        <v>8</v>
      </c>
      <c r="L54" s="7" t="str">
        <f t="shared" si="2"/>
        <v>&lt;0.01</v>
      </c>
      <c r="M54" s="30">
        <f t="shared" si="3"/>
        <v>5.0000000000000001E-3</v>
      </c>
      <c r="N54" s="6" t="s">
        <v>14</v>
      </c>
      <c r="O54" s="6" t="s">
        <v>19</v>
      </c>
    </row>
    <row r="55" spans="1:15">
      <c r="A55" s="3">
        <v>40322</v>
      </c>
      <c r="B55" s="4">
        <v>0.29652777777777778</v>
      </c>
      <c r="C55" s="8">
        <v>6.2</v>
      </c>
      <c r="D55" s="5">
        <v>10.48</v>
      </c>
      <c r="E55" s="10">
        <v>1481</v>
      </c>
      <c r="F55" s="6">
        <v>0.185</v>
      </c>
      <c r="G55" s="6" t="s">
        <v>8</v>
      </c>
      <c r="H55" s="7">
        <f t="shared" si="4"/>
        <v>0.185</v>
      </c>
      <c r="I55" s="30">
        <f t="shared" si="1"/>
        <v>0.185</v>
      </c>
      <c r="J55" s="6" t="s">
        <v>29</v>
      </c>
      <c r="K55" s="6" t="s">
        <v>8</v>
      </c>
      <c r="L55" s="7" t="str">
        <f t="shared" si="2"/>
        <v>&lt;0.01</v>
      </c>
      <c r="M55" s="30">
        <f t="shared" si="3"/>
        <v>5.0000000000000001E-3</v>
      </c>
      <c r="N55" s="6" t="s">
        <v>14</v>
      </c>
      <c r="O55" s="6" t="s">
        <v>19</v>
      </c>
    </row>
    <row r="56" spans="1:15">
      <c r="A56" s="3">
        <v>40323</v>
      </c>
      <c r="B56" s="4">
        <v>0.33402777777777781</v>
      </c>
      <c r="C56" s="8">
        <v>6.8</v>
      </c>
      <c r="D56" s="5">
        <v>10.48</v>
      </c>
      <c r="E56" s="10">
        <v>1534</v>
      </c>
      <c r="F56" s="6">
        <v>0.184</v>
      </c>
      <c r="G56" s="6" t="s">
        <v>8</v>
      </c>
      <c r="H56" s="7">
        <f t="shared" si="4"/>
        <v>0.184</v>
      </c>
      <c r="I56" s="30">
        <f t="shared" si="1"/>
        <v>0.184</v>
      </c>
      <c r="J56" s="6" t="s">
        <v>29</v>
      </c>
      <c r="K56" s="6" t="s">
        <v>8</v>
      </c>
      <c r="L56" s="7" t="str">
        <f t="shared" si="2"/>
        <v>&lt;0.01</v>
      </c>
      <c r="M56" s="30">
        <f t="shared" si="3"/>
        <v>5.0000000000000001E-3</v>
      </c>
      <c r="N56" s="6" t="s">
        <v>14</v>
      </c>
      <c r="O56" s="6" t="s">
        <v>19</v>
      </c>
    </row>
    <row r="57" spans="1:15">
      <c r="A57" s="3">
        <v>40324</v>
      </c>
      <c r="B57" s="4">
        <v>0.33194444444444443</v>
      </c>
      <c r="C57" s="8">
        <v>7.2</v>
      </c>
      <c r="D57" s="5">
        <v>10.44</v>
      </c>
      <c r="E57" s="10">
        <v>1290</v>
      </c>
      <c r="F57" s="6">
        <v>0.191</v>
      </c>
      <c r="G57" s="6" t="s">
        <v>8</v>
      </c>
      <c r="H57" s="7">
        <f t="shared" si="4"/>
        <v>0.191</v>
      </c>
      <c r="I57" s="30">
        <f t="shared" si="1"/>
        <v>0.191</v>
      </c>
      <c r="J57" s="6" t="s">
        <v>29</v>
      </c>
      <c r="K57" s="6" t="s">
        <v>8</v>
      </c>
      <c r="L57" s="7" t="str">
        <f t="shared" si="2"/>
        <v>&lt;0.01</v>
      </c>
      <c r="M57" s="30">
        <f t="shared" si="3"/>
        <v>5.0000000000000001E-3</v>
      </c>
      <c r="N57" s="6" t="s">
        <v>14</v>
      </c>
      <c r="O57" s="6" t="s">
        <v>19</v>
      </c>
    </row>
    <row r="58" spans="1:15">
      <c r="A58" s="3">
        <v>40325</v>
      </c>
      <c r="B58" s="4">
        <v>0.36805555555555558</v>
      </c>
      <c r="C58" s="8">
        <v>7.5</v>
      </c>
      <c r="D58" s="5">
        <v>10.5</v>
      </c>
      <c r="E58" s="10">
        <v>1473</v>
      </c>
      <c r="F58" s="6">
        <v>0.124</v>
      </c>
      <c r="G58" s="6" t="s">
        <v>8</v>
      </c>
      <c r="H58" s="7">
        <f t="shared" si="4"/>
        <v>0.124</v>
      </c>
      <c r="I58" s="30">
        <f t="shared" si="1"/>
        <v>0.124</v>
      </c>
      <c r="J58" s="6" t="s">
        <v>29</v>
      </c>
      <c r="K58" s="6" t="s">
        <v>8</v>
      </c>
      <c r="L58" s="7" t="str">
        <f t="shared" si="2"/>
        <v>&lt;0.01</v>
      </c>
      <c r="M58" s="30">
        <f t="shared" si="3"/>
        <v>5.0000000000000001E-3</v>
      </c>
      <c r="N58" s="6" t="s">
        <v>14</v>
      </c>
      <c r="O58" s="6" t="s">
        <v>19</v>
      </c>
    </row>
    <row r="59" spans="1:15">
      <c r="A59" s="3">
        <v>40326</v>
      </c>
      <c r="B59" s="4">
        <v>0.31736111111111115</v>
      </c>
      <c r="C59" s="8">
        <v>7.5</v>
      </c>
      <c r="D59" s="5">
        <v>10.88</v>
      </c>
      <c r="E59" s="10">
        <v>1449</v>
      </c>
      <c r="F59" s="6">
        <v>0.183</v>
      </c>
      <c r="G59" s="6" t="s">
        <v>8</v>
      </c>
      <c r="H59" s="7">
        <f t="shared" si="4"/>
        <v>0.183</v>
      </c>
      <c r="I59" s="30">
        <f t="shared" si="1"/>
        <v>0.183</v>
      </c>
      <c r="J59" s="6">
        <v>1.7000000000000001E-2</v>
      </c>
      <c r="K59" s="6" t="s">
        <v>8</v>
      </c>
      <c r="L59" s="7">
        <f t="shared" si="2"/>
        <v>1.7000000000000001E-2</v>
      </c>
      <c r="M59" s="30">
        <f t="shared" si="3"/>
        <v>1.7000000000000001E-2</v>
      </c>
      <c r="N59" s="6" t="s">
        <v>14</v>
      </c>
      <c r="O59" s="6" t="s">
        <v>19</v>
      </c>
    </row>
    <row r="60" spans="1:15">
      <c r="A60" s="3">
        <v>40327</v>
      </c>
      <c r="B60" s="4">
        <v>0.3125</v>
      </c>
      <c r="C60" s="8">
        <v>8.6999999999999993</v>
      </c>
      <c r="D60" s="5">
        <v>10.62</v>
      </c>
      <c r="E60" s="10">
        <v>1420</v>
      </c>
      <c r="F60" s="6">
        <v>0.24299999999999999</v>
      </c>
      <c r="G60" s="6" t="s">
        <v>8</v>
      </c>
      <c r="H60" s="7">
        <f t="shared" si="4"/>
        <v>0.24299999999999999</v>
      </c>
      <c r="I60" s="30">
        <f t="shared" si="1"/>
        <v>0.24299999999999999</v>
      </c>
      <c r="J60" s="6" t="s">
        <v>29</v>
      </c>
      <c r="K60" s="6" t="s">
        <v>8</v>
      </c>
      <c r="L60" s="7" t="str">
        <f t="shared" si="2"/>
        <v>&lt;0.01</v>
      </c>
      <c r="M60" s="30">
        <f t="shared" si="3"/>
        <v>5.0000000000000001E-3</v>
      </c>
      <c r="N60" s="6" t="s">
        <v>14</v>
      </c>
      <c r="O60" s="6" t="s">
        <v>19</v>
      </c>
    </row>
    <row r="61" spans="1:15">
      <c r="A61" s="3">
        <v>40328</v>
      </c>
      <c r="B61" s="4">
        <v>0.31597222222222221</v>
      </c>
      <c r="C61" s="8">
        <v>8.6999999999999993</v>
      </c>
      <c r="D61" s="5">
        <v>10.25</v>
      </c>
      <c r="E61" s="10">
        <v>1472</v>
      </c>
      <c r="F61" s="6">
        <v>0.14399999999999999</v>
      </c>
      <c r="G61" s="6" t="s">
        <v>8</v>
      </c>
      <c r="H61" s="7">
        <f t="shared" si="4"/>
        <v>0.14399999999999999</v>
      </c>
      <c r="I61" s="30">
        <f t="shared" si="1"/>
        <v>0.14399999999999999</v>
      </c>
      <c r="J61" s="6" t="s">
        <v>29</v>
      </c>
      <c r="K61" s="6" t="s">
        <v>8</v>
      </c>
      <c r="L61" s="7" t="str">
        <f t="shared" si="2"/>
        <v>&lt;0.01</v>
      </c>
      <c r="M61" s="30">
        <f t="shared" si="3"/>
        <v>5.0000000000000001E-3</v>
      </c>
      <c r="N61" s="6" t="s">
        <v>14</v>
      </c>
      <c r="O61" s="6" t="s">
        <v>19</v>
      </c>
    </row>
    <row r="62" spans="1:15">
      <c r="A62" s="3">
        <v>40329</v>
      </c>
      <c r="B62" s="4">
        <v>0.33055555555555555</v>
      </c>
      <c r="C62" s="8">
        <v>9.3000000000000007</v>
      </c>
      <c r="D62" s="5">
        <v>10.220000000000001</v>
      </c>
      <c r="E62" s="10">
        <v>1444</v>
      </c>
      <c r="F62" s="6">
        <v>0.17299999999999999</v>
      </c>
      <c r="G62" s="6" t="s">
        <v>8</v>
      </c>
      <c r="H62" s="7">
        <f t="shared" si="4"/>
        <v>0.17299999999999999</v>
      </c>
      <c r="I62" s="30">
        <f t="shared" si="1"/>
        <v>0.17299999999999999</v>
      </c>
      <c r="J62" s="6" t="s">
        <v>29</v>
      </c>
      <c r="K62" s="6" t="s">
        <v>8</v>
      </c>
      <c r="L62" s="7" t="str">
        <f t="shared" si="2"/>
        <v>&lt;0.01</v>
      </c>
      <c r="M62" s="30">
        <f t="shared" si="3"/>
        <v>5.0000000000000001E-3</v>
      </c>
      <c r="N62" s="6" t="s">
        <v>14</v>
      </c>
      <c r="O62" s="6" t="s">
        <v>19</v>
      </c>
    </row>
    <row r="63" spans="1:15">
      <c r="A63" s="3">
        <v>40330</v>
      </c>
      <c r="B63" s="4">
        <v>0.33680555555555558</v>
      </c>
      <c r="C63" s="8">
        <v>9.1999999999999993</v>
      </c>
      <c r="D63" s="5">
        <v>10.55</v>
      </c>
      <c r="E63" s="10">
        <v>1558</v>
      </c>
      <c r="F63" s="6">
        <v>0.104</v>
      </c>
      <c r="G63" s="6" t="s">
        <v>8</v>
      </c>
      <c r="H63" s="7">
        <f t="shared" si="4"/>
        <v>0.104</v>
      </c>
      <c r="I63" s="30">
        <f t="shared" si="1"/>
        <v>0.104</v>
      </c>
      <c r="J63" s="6" t="s">
        <v>29</v>
      </c>
      <c r="K63" s="6" t="s">
        <v>8</v>
      </c>
      <c r="L63" s="7" t="str">
        <f t="shared" si="2"/>
        <v>&lt;0.01</v>
      </c>
      <c r="M63" s="30">
        <f t="shared" si="3"/>
        <v>5.0000000000000001E-3</v>
      </c>
      <c r="N63" s="6" t="s">
        <v>14</v>
      </c>
      <c r="O63" s="6" t="s">
        <v>19</v>
      </c>
    </row>
    <row r="64" spans="1:15">
      <c r="A64" s="3">
        <v>40331</v>
      </c>
      <c r="B64" s="4">
        <v>0.34930555555555554</v>
      </c>
      <c r="C64" s="8">
        <v>9.4</v>
      </c>
      <c r="D64" s="5">
        <v>10.28</v>
      </c>
      <c r="E64" s="10">
        <v>1515</v>
      </c>
      <c r="F64" s="6">
        <v>0.10299999999999999</v>
      </c>
      <c r="G64" s="6" t="s">
        <v>8</v>
      </c>
      <c r="H64" s="7">
        <f t="shared" si="4"/>
        <v>0.10299999999999999</v>
      </c>
      <c r="I64" s="30">
        <f t="shared" si="1"/>
        <v>0.10299999999999999</v>
      </c>
      <c r="J64" s="6" t="s">
        <v>29</v>
      </c>
      <c r="K64" s="6" t="s">
        <v>8</v>
      </c>
      <c r="L64" s="7" t="str">
        <f t="shared" si="2"/>
        <v>&lt;0.01</v>
      </c>
      <c r="M64" s="30">
        <f t="shared" si="3"/>
        <v>5.0000000000000001E-3</v>
      </c>
      <c r="N64" s="6" t="s">
        <v>14</v>
      </c>
      <c r="O64" s="6" t="s">
        <v>19</v>
      </c>
    </row>
    <row r="65" spans="1:15">
      <c r="A65" s="3">
        <v>40332</v>
      </c>
      <c r="B65" s="4">
        <v>0.34027777777777773</v>
      </c>
      <c r="C65" s="8">
        <v>9.4</v>
      </c>
      <c r="D65" s="5">
        <v>10.47</v>
      </c>
      <c r="E65" s="10">
        <v>1465</v>
      </c>
      <c r="F65" s="6">
        <v>0.19700000000000001</v>
      </c>
      <c r="G65" s="6" t="s">
        <v>8</v>
      </c>
      <c r="H65" s="7">
        <f t="shared" si="4"/>
        <v>0.19700000000000001</v>
      </c>
      <c r="I65" s="30">
        <f t="shared" si="1"/>
        <v>0.19700000000000001</v>
      </c>
      <c r="J65" s="6" t="s">
        <v>29</v>
      </c>
      <c r="K65" s="6" t="s">
        <v>8</v>
      </c>
      <c r="L65" s="7" t="str">
        <f t="shared" si="2"/>
        <v>&lt;0.01</v>
      </c>
      <c r="M65" s="30">
        <f t="shared" si="3"/>
        <v>5.0000000000000001E-3</v>
      </c>
      <c r="N65" s="6" t="s">
        <v>14</v>
      </c>
      <c r="O65" s="6" t="s">
        <v>19</v>
      </c>
    </row>
    <row r="66" spans="1:15">
      <c r="A66" s="3">
        <v>40333</v>
      </c>
      <c r="B66" s="4">
        <v>0.31805555555555554</v>
      </c>
      <c r="C66" s="8">
        <v>8.4</v>
      </c>
      <c r="D66" s="5">
        <v>10.49</v>
      </c>
      <c r="E66" s="10">
        <v>1441</v>
      </c>
      <c r="F66" s="6">
        <v>0.17399999999999999</v>
      </c>
      <c r="G66" s="6" t="s">
        <v>8</v>
      </c>
      <c r="H66" s="7">
        <f t="shared" si="4"/>
        <v>0.17399999999999999</v>
      </c>
      <c r="I66" s="30">
        <f t="shared" si="1"/>
        <v>0.17399999999999999</v>
      </c>
      <c r="J66" s="6" t="s">
        <v>29</v>
      </c>
      <c r="K66" s="6" t="s">
        <v>8</v>
      </c>
      <c r="L66" s="7" t="str">
        <f t="shared" si="2"/>
        <v>&lt;0.01</v>
      </c>
      <c r="M66" s="30">
        <f t="shared" si="3"/>
        <v>5.0000000000000001E-3</v>
      </c>
      <c r="N66" s="6" t="s">
        <v>14</v>
      </c>
      <c r="O66" s="6" t="s">
        <v>19</v>
      </c>
    </row>
    <row r="67" spans="1:15">
      <c r="A67" s="3">
        <v>40334</v>
      </c>
      <c r="B67" s="4">
        <v>0.27777777777777779</v>
      </c>
      <c r="C67" s="8">
        <v>8.5</v>
      </c>
      <c r="D67" s="5">
        <v>10.46</v>
      </c>
      <c r="E67" s="10">
        <v>1424</v>
      </c>
      <c r="F67" s="6">
        <v>0.17599999999999999</v>
      </c>
      <c r="G67" s="6" t="s">
        <v>8</v>
      </c>
      <c r="H67" s="7">
        <f t="shared" si="4"/>
        <v>0.17599999999999999</v>
      </c>
      <c r="I67" s="30">
        <f t="shared" si="1"/>
        <v>0.17599999999999999</v>
      </c>
      <c r="J67" s="6" t="s">
        <v>29</v>
      </c>
      <c r="K67" s="6" t="s">
        <v>8</v>
      </c>
      <c r="L67" s="7" t="str">
        <f t="shared" si="2"/>
        <v>&lt;0.01</v>
      </c>
      <c r="M67" s="30">
        <f t="shared" si="3"/>
        <v>5.0000000000000001E-3</v>
      </c>
      <c r="N67" s="6" t="s">
        <v>14</v>
      </c>
      <c r="O67" s="6" t="s">
        <v>19</v>
      </c>
    </row>
    <row r="68" spans="1:15">
      <c r="A68" s="3">
        <v>40335</v>
      </c>
      <c r="B68" s="4">
        <v>0.27083333333333331</v>
      </c>
      <c r="C68" s="8">
        <v>8.6999999999999993</v>
      </c>
      <c r="D68" s="5">
        <v>10.49</v>
      </c>
      <c r="E68" s="10">
        <v>1526</v>
      </c>
      <c r="F68" s="6">
        <v>0.19</v>
      </c>
      <c r="G68" s="6" t="s">
        <v>8</v>
      </c>
      <c r="H68" s="7">
        <f t="shared" si="4"/>
        <v>0.19</v>
      </c>
      <c r="I68" s="30">
        <f t="shared" ref="I68:I131" si="5">IF(MID(H68,1,1)="&lt;",0.5*(VALUE(MID(H68,2,5))),H68)</f>
        <v>0.19</v>
      </c>
      <c r="J68" s="6" t="s">
        <v>29</v>
      </c>
      <c r="K68" s="6" t="s">
        <v>8</v>
      </c>
      <c r="L68" s="7" t="str">
        <f t="shared" ref="L68:L131" si="6">IF(K68="-",J68,IF(ISBLANK(J68)=TRUE,"",IF(AND((MID(J68,1,1))="&lt;",(MID(K68,1,1))="&lt;")=TRUE,J68,IF((MID(J68,1,1))="&lt;",AVERAGE(K68,(0.5*(VALUE(MID(J68,2,5))))),IF((MID(K68,1,1))="&lt;",AVERAGE(J68,(0.5*(VALUE(MID(K68,2,5))))),AVERAGE(J68:K68))))))</f>
        <v>&lt;0.01</v>
      </c>
      <c r="M68" s="30">
        <f t="shared" ref="M68:M131" si="7">IF(MID(L68,1,1)="&lt;",0.5*(VALUE(MID(L68,2,5))),L68)</f>
        <v>5.0000000000000001E-3</v>
      </c>
      <c r="N68" s="6" t="s">
        <v>14</v>
      </c>
      <c r="O68" s="6" t="s">
        <v>19</v>
      </c>
    </row>
    <row r="69" spans="1:15">
      <c r="A69" s="3">
        <v>40336</v>
      </c>
      <c r="B69" s="4">
        <v>0.33333333333333331</v>
      </c>
      <c r="C69" s="8">
        <v>8.6</v>
      </c>
      <c r="D69" s="5">
        <v>10.46</v>
      </c>
      <c r="E69" s="10">
        <v>1449</v>
      </c>
      <c r="F69" s="6">
        <v>0.17199999999999999</v>
      </c>
      <c r="G69" s="6" t="s">
        <v>8</v>
      </c>
      <c r="H69" s="7">
        <f t="shared" si="4"/>
        <v>0.17199999999999999</v>
      </c>
      <c r="I69" s="30">
        <f t="shared" si="5"/>
        <v>0.17199999999999999</v>
      </c>
      <c r="J69" s="6" t="s">
        <v>29</v>
      </c>
      <c r="K69" s="6" t="s">
        <v>8</v>
      </c>
      <c r="L69" s="7" t="str">
        <f t="shared" si="6"/>
        <v>&lt;0.01</v>
      </c>
      <c r="M69" s="30">
        <f t="shared" si="7"/>
        <v>5.0000000000000001E-3</v>
      </c>
      <c r="N69" s="6" t="s">
        <v>14</v>
      </c>
      <c r="O69" s="6" t="s">
        <v>19</v>
      </c>
    </row>
    <row r="70" spans="1:15">
      <c r="A70" s="3">
        <v>40337</v>
      </c>
      <c r="B70" s="4">
        <v>0.34027777777777773</v>
      </c>
      <c r="C70" s="8">
        <v>8.4</v>
      </c>
      <c r="D70" s="5">
        <v>10.61</v>
      </c>
      <c r="E70" s="10">
        <v>1427</v>
      </c>
      <c r="F70" s="6">
        <v>0.215</v>
      </c>
      <c r="G70" s="6" t="s">
        <v>8</v>
      </c>
      <c r="H70" s="7">
        <f t="shared" si="4"/>
        <v>0.215</v>
      </c>
      <c r="I70" s="30">
        <f t="shared" si="5"/>
        <v>0.215</v>
      </c>
      <c r="J70" s="6" t="s">
        <v>29</v>
      </c>
      <c r="K70" s="6" t="s">
        <v>8</v>
      </c>
      <c r="L70" s="7" t="str">
        <f t="shared" si="6"/>
        <v>&lt;0.01</v>
      </c>
      <c r="M70" s="30">
        <f t="shared" si="7"/>
        <v>5.0000000000000001E-3</v>
      </c>
      <c r="N70" s="6" t="s">
        <v>14</v>
      </c>
      <c r="O70" s="6" t="s">
        <v>19</v>
      </c>
    </row>
    <row r="71" spans="1:15">
      <c r="A71" s="3">
        <v>40338</v>
      </c>
      <c r="B71" s="4">
        <v>0.34097222222222223</v>
      </c>
      <c r="C71" s="8">
        <v>9</v>
      </c>
      <c r="D71" s="5">
        <v>10.65</v>
      </c>
      <c r="E71" s="10">
        <v>1130</v>
      </c>
      <c r="F71" s="6">
        <v>0.185</v>
      </c>
      <c r="G71" s="6" t="s">
        <v>8</v>
      </c>
      <c r="H71" s="7">
        <f t="shared" si="4"/>
        <v>0.185</v>
      </c>
      <c r="I71" s="30">
        <f t="shared" si="5"/>
        <v>0.185</v>
      </c>
      <c r="J71" s="6" t="s">
        <v>29</v>
      </c>
      <c r="K71" s="6" t="s">
        <v>8</v>
      </c>
      <c r="L71" s="7" t="str">
        <f t="shared" si="6"/>
        <v>&lt;0.01</v>
      </c>
      <c r="M71" s="30">
        <f t="shared" si="7"/>
        <v>5.0000000000000001E-3</v>
      </c>
      <c r="N71" s="6" t="s">
        <v>14</v>
      </c>
      <c r="O71" s="6" t="s">
        <v>19</v>
      </c>
    </row>
    <row r="72" spans="1:15">
      <c r="A72" s="3">
        <v>40339</v>
      </c>
      <c r="B72" s="4">
        <v>0.33333333333333331</v>
      </c>
      <c r="C72" s="8">
        <v>9.6</v>
      </c>
      <c r="D72" s="5">
        <v>10.53</v>
      </c>
      <c r="E72" s="10">
        <v>1331</v>
      </c>
      <c r="F72" s="6">
        <v>0.186</v>
      </c>
      <c r="G72" s="6" t="s">
        <v>8</v>
      </c>
      <c r="H72" s="7">
        <f t="shared" si="4"/>
        <v>0.186</v>
      </c>
      <c r="I72" s="30">
        <f t="shared" si="5"/>
        <v>0.186</v>
      </c>
      <c r="J72" s="6">
        <v>1.4999999999999999E-2</v>
      </c>
      <c r="K72" s="6" t="s">
        <v>8</v>
      </c>
      <c r="L72" s="7">
        <f t="shared" si="6"/>
        <v>1.4999999999999999E-2</v>
      </c>
      <c r="M72" s="30">
        <f t="shared" si="7"/>
        <v>1.4999999999999999E-2</v>
      </c>
      <c r="N72" s="6" t="s">
        <v>14</v>
      </c>
      <c r="O72" s="6" t="s">
        <v>19</v>
      </c>
    </row>
    <row r="73" spans="1:15">
      <c r="A73" s="3">
        <v>40340</v>
      </c>
      <c r="B73" s="4">
        <v>0.32291666666666669</v>
      </c>
      <c r="C73" s="8">
        <v>9</v>
      </c>
      <c r="D73" s="5">
        <v>10.51</v>
      </c>
      <c r="E73" s="10">
        <v>1393</v>
      </c>
      <c r="F73" s="6">
        <v>0.154</v>
      </c>
      <c r="G73" s="6" t="s">
        <v>8</v>
      </c>
      <c r="H73" s="7">
        <f t="shared" si="4"/>
        <v>0.154</v>
      </c>
      <c r="I73" s="30">
        <f t="shared" si="5"/>
        <v>0.154</v>
      </c>
      <c r="J73" s="6" t="s">
        <v>29</v>
      </c>
      <c r="K73" s="6" t="s">
        <v>8</v>
      </c>
      <c r="L73" s="7" t="str">
        <f t="shared" si="6"/>
        <v>&lt;0.01</v>
      </c>
      <c r="M73" s="30">
        <f t="shared" si="7"/>
        <v>5.0000000000000001E-3</v>
      </c>
      <c r="N73" s="6" t="s">
        <v>14</v>
      </c>
      <c r="O73" s="6" t="s">
        <v>19</v>
      </c>
    </row>
    <row r="74" spans="1:15">
      <c r="A74" s="3">
        <v>40341</v>
      </c>
      <c r="B74" s="4">
        <v>0.31597222222222221</v>
      </c>
      <c r="C74" s="8">
        <v>9.1999999999999993</v>
      </c>
      <c r="D74" s="5">
        <v>10.75</v>
      </c>
      <c r="E74" s="10">
        <v>1426</v>
      </c>
      <c r="F74" s="6">
        <v>0.182</v>
      </c>
      <c r="G74" s="6" t="s">
        <v>8</v>
      </c>
      <c r="H74" s="7">
        <f t="shared" si="4"/>
        <v>0.182</v>
      </c>
      <c r="I74" s="30">
        <f t="shared" si="5"/>
        <v>0.182</v>
      </c>
      <c r="J74" s="6" t="s">
        <v>29</v>
      </c>
      <c r="K74" s="6" t="s">
        <v>8</v>
      </c>
      <c r="L74" s="7" t="str">
        <f t="shared" si="6"/>
        <v>&lt;0.01</v>
      </c>
      <c r="M74" s="30">
        <f t="shared" si="7"/>
        <v>5.0000000000000001E-3</v>
      </c>
      <c r="N74" s="6" t="s">
        <v>14</v>
      </c>
      <c r="O74" s="6" t="s">
        <v>19</v>
      </c>
    </row>
    <row r="75" spans="1:15">
      <c r="A75" s="3">
        <v>40342</v>
      </c>
      <c r="B75" s="4">
        <v>0.32777777777777778</v>
      </c>
      <c r="C75" s="8">
        <v>9.3000000000000007</v>
      </c>
      <c r="D75" s="5">
        <v>10.63</v>
      </c>
      <c r="E75" s="10">
        <v>1493</v>
      </c>
      <c r="F75" s="6">
        <v>0.246</v>
      </c>
      <c r="G75" s="6" t="s">
        <v>8</v>
      </c>
      <c r="H75" s="7">
        <f t="shared" si="4"/>
        <v>0.246</v>
      </c>
      <c r="I75" s="30">
        <f t="shared" si="5"/>
        <v>0.246</v>
      </c>
      <c r="J75" s="6" t="s">
        <v>29</v>
      </c>
      <c r="K75" s="6" t="s">
        <v>8</v>
      </c>
      <c r="L75" s="7" t="str">
        <f t="shared" si="6"/>
        <v>&lt;0.01</v>
      </c>
      <c r="M75" s="30">
        <f t="shared" si="7"/>
        <v>5.0000000000000001E-3</v>
      </c>
      <c r="N75" s="6" t="s">
        <v>14</v>
      </c>
      <c r="O75" s="6" t="s">
        <v>22</v>
      </c>
    </row>
    <row r="76" spans="1:15">
      <c r="A76" s="3">
        <v>40343</v>
      </c>
      <c r="B76" s="4">
        <v>0.33958333333333335</v>
      </c>
      <c r="C76" s="8">
        <v>8.6999999999999993</v>
      </c>
      <c r="D76" s="5">
        <v>10.52</v>
      </c>
      <c r="E76" s="10">
        <v>1492</v>
      </c>
      <c r="F76" s="6">
        <v>0.26400000000000001</v>
      </c>
      <c r="G76" s="6" t="s">
        <v>8</v>
      </c>
      <c r="H76" s="7">
        <f t="shared" si="4"/>
        <v>0.26400000000000001</v>
      </c>
      <c r="I76" s="30">
        <f t="shared" si="5"/>
        <v>0.26400000000000001</v>
      </c>
      <c r="J76" s="6" t="s">
        <v>29</v>
      </c>
      <c r="K76" s="6" t="s">
        <v>8</v>
      </c>
      <c r="L76" s="7" t="str">
        <f t="shared" si="6"/>
        <v>&lt;0.01</v>
      </c>
      <c r="M76" s="30">
        <f t="shared" si="7"/>
        <v>5.0000000000000001E-3</v>
      </c>
      <c r="N76" s="6" t="s">
        <v>14</v>
      </c>
      <c r="O76" s="6" t="s">
        <v>22</v>
      </c>
    </row>
    <row r="77" spans="1:15">
      <c r="A77" s="3">
        <v>40344</v>
      </c>
      <c r="B77" s="4">
        <v>0.39027777777777778</v>
      </c>
      <c r="C77" s="8">
        <v>9.6999999999999993</v>
      </c>
      <c r="D77" s="5">
        <v>10.54</v>
      </c>
      <c r="E77" s="10">
        <v>1360</v>
      </c>
      <c r="F77" s="6">
        <v>0.432</v>
      </c>
      <c r="G77" s="6">
        <v>0.436</v>
      </c>
      <c r="H77" s="7">
        <f t="shared" si="4"/>
        <v>0.434</v>
      </c>
      <c r="I77" s="30">
        <f t="shared" si="5"/>
        <v>0.434</v>
      </c>
      <c r="J77" s="6" t="s">
        <v>29</v>
      </c>
      <c r="K77" s="6" t="s">
        <v>8</v>
      </c>
      <c r="L77" s="7" t="str">
        <f t="shared" si="6"/>
        <v>&lt;0.01</v>
      </c>
      <c r="M77" s="30">
        <f t="shared" si="7"/>
        <v>5.0000000000000001E-3</v>
      </c>
      <c r="N77" s="6" t="s">
        <v>14</v>
      </c>
      <c r="O77" s="6" t="s">
        <v>19</v>
      </c>
    </row>
    <row r="78" spans="1:15">
      <c r="A78" s="3">
        <v>40345</v>
      </c>
      <c r="B78" s="4">
        <v>0.3354166666666667</v>
      </c>
      <c r="C78" s="8">
        <v>10.6</v>
      </c>
      <c r="D78" s="5">
        <v>10.3</v>
      </c>
      <c r="E78" s="10">
        <v>1360</v>
      </c>
      <c r="F78" s="6">
        <v>0.19400000000000001</v>
      </c>
      <c r="G78" s="6" t="s">
        <v>8</v>
      </c>
      <c r="H78" s="7">
        <f t="shared" si="4"/>
        <v>0.19400000000000001</v>
      </c>
      <c r="I78" s="30">
        <f t="shared" si="5"/>
        <v>0.19400000000000001</v>
      </c>
      <c r="J78" s="6" t="s">
        <v>29</v>
      </c>
      <c r="K78" s="6" t="s">
        <v>8</v>
      </c>
      <c r="L78" s="7" t="str">
        <f t="shared" si="6"/>
        <v>&lt;0.01</v>
      </c>
      <c r="M78" s="30">
        <f t="shared" si="7"/>
        <v>5.0000000000000001E-3</v>
      </c>
      <c r="N78" s="6" t="s">
        <v>14</v>
      </c>
      <c r="O78" s="6" t="s">
        <v>19</v>
      </c>
    </row>
    <row r="79" spans="1:15">
      <c r="A79" s="3">
        <v>40346</v>
      </c>
      <c r="B79" s="4">
        <v>0.33055555555555555</v>
      </c>
      <c r="C79" s="8">
        <v>10.4</v>
      </c>
      <c r="D79" s="5">
        <v>10.08</v>
      </c>
      <c r="E79" s="10">
        <v>1450</v>
      </c>
      <c r="F79" s="6">
        <v>0.155</v>
      </c>
      <c r="G79" s="6" t="s">
        <v>8</v>
      </c>
      <c r="H79" s="7">
        <f t="shared" si="4"/>
        <v>0.155</v>
      </c>
      <c r="I79" s="30">
        <f t="shared" si="5"/>
        <v>0.155</v>
      </c>
      <c r="J79" s="6" t="s">
        <v>29</v>
      </c>
      <c r="K79" s="6" t="s">
        <v>8</v>
      </c>
      <c r="L79" s="7" t="str">
        <f t="shared" si="6"/>
        <v>&lt;0.01</v>
      </c>
      <c r="M79" s="30">
        <f t="shared" si="7"/>
        <v>5.0000000000000001E-3</v>
      </c>
      <c r="N79" s="6" t="s">
        <v>14</v>
      </c>
      <c r="O79" s="6" t="s">
        <v>22</v>
      </c>
    </row>
    <row r="80" spans="1:15">
      <c r="A80" s="3">
        <v>40347</v>
      </c>
      <c r="B80" s="4">
        <v>0.30416666666666664</v>
      </c>
      <c r="C80" s="8">
        <v>10.3</v>
      </c>
      <c r="D80" s="5">
        <v>10.19</v>
      </c>
      <c r="E80" s="10">
        <v>1513</v>
      </c>
      <c r="F80" s="6">
        <v>9.4E-2</v>
      </c>
      <c r="G80" s="6" t="s">
        <v>8</v>
      </c>
      <c r="H80" s="7">
        <f t="shared" si="4"/>
        <v>9.4E-2</v>
      </c>
      <c r="I80" s="30">
        <f t="shared" si="5"/>
        <v>9.4E-2</v>
      </c>
      <c r="J80" s="6" t="s">
        <v>29</v>
      </c>
      <c r="K80" s="6" t="s">
        <v>8</v>
      </c>
      <c r="L80" s="7" t="str">
        <f t="shared" si="6"/>
        <v>&lt;0.01</v>
      </c>
      <c r="M80" s="30">
        <f t="shared" si="7"/>
        <v>5.0000000000000001E-3</v>
      </c>
      <c r="N80" s="6" t="s">
        <v>14</v>
      </c>
      <c r="O80" s="6" t="s">
        <v>22</v>
      </c>
    </row>
    <row r="81" spans="1:15">
      <c r="A81" s="3">
        <v>40348</v>
      </c>
      <c r="B81" s="4">
        <v>0.37152777777777773</v>
      </c>
      <c r="C81" s="8">
        <v>10.4</v>
      </c>
      <c r="D81" s="5">
        <v>10.42</v>
      </c>
      <c r="E81" s="10">
        <v>1460</v>
      </c>
      <c r="F81" s="6">
        <v>0.13100000000000001</v>
      </c>
      <c r="G81" s="6" t="s">
        <v>8</v>
      </c>
      <c r="H81" s="7">
        <f t="shared" si="4"/>
        <v>0.13100000000000001</v>
      </c>
      <c r="I81" s="30">
        <f t="shared" si="5"/>
        <v>0.13100000000000001</v>
      </c>
      <c r="J81" s="6" t="s">
        <v>29</v>
      </c>
      <c r="K81" s="6" t="s">
        <v>8</v>
      </c>
      <c r="L81" s="7" t="str">
        <f t="shared" si="6"/>
        <v>&lt;0.01</v>
      </c>
      <c r="M81" s="30">
        <f t="shared" si="7"/>
        <v>5.0000000000000001E-3</v>
      </c>
      <c r="N81" s="6" t="s">
        <v>14</v>
      </c>
      <c r="O81" s="6" t="s">
        <v>22</v>
      </c>
    </row>
    <row r="82" spans="1:15">
      <c r="A82" s="3">
        <v>40349</v>
      </c>
      <c r="B82" s="4">
        <v>0.30624999999999997</v>
      </c>
      <c r="C82" s="8">
        <v>11</v>
      </c>
      <c r="D82" s="5">
        <v>10.35</v>
      </c>
      <c r="E82" s="10">
        <v>1460</v>
      </c>
      <c r="F82" s="6">
        <v>0.14899999999999999</v>
      </c>
      <c r="G82" s="6" t="s">
        <v>8</v>
      </c>
      <c r="H82" s="7">
        <f t="shared" si="4"/>
        <v>0.14899999999999999</v>
      </c>
      <c r="I82" s="30">
        <f t="shared" si="5"/>
        <v>0.14899999999999999</v>
      </c>
      <c r="J82" s="6">
        <v>1.4999999999999999E-2</v>
      </c>
      <c r="K82" s="6" t="s">
        <v>8</v>
      </c>
      <c r="L82" s="7">
        <f t="shared" si="6"/>
        <v>1.4999999999999999E-2</v>
      </c>
      <c r="M82" s="30">
        <f t="shared" si="7"/>
        <v>1.4999999999999999E-2</v>
      </c>
      <c r="N82" s="6" t="s">
        <v>14</v>
      </c>
      <c r="O82" s="6" t="s">
        <v>22</v>
      </c>
    </row>
    <row r="83" spans="1:15">
      <c r="A83" s="3">
        <v>40350</v>
      </c>
      <c r="B83" s="4">
        <v>0.32569444444444445</v>
      </c>
      <c r="C83" s="8">
        <v>10.8</v>
      </c>
      <c r="D83" s="5">
        <v>10.27</v>
      </c>
      <c r="E83" s="10">
        <v>1422</v>
      </c>
      <c r="F83" s="6">
        <v>0.16500000000000001</v>
      </c>
      <c r="G83" s="6" t="s">
        <v>8</v>
      </c>
      <c r="H83" s="7">
        <f t="shared" si="4"/>
        <v>0.16500000000000001</v>
      </c>
      <c r="I83" s="30">
        <f t="shared" si="5"/>
        <v>0.16500000000000001</v>
      </c>
      <c r="J83" s="6">
        <v>1.4999999999999999E-2</v>
      </c>
      <c r="K83" s="6" t="s">
        <v>8</v>
      </c>
      <c r="L83" s="7">
        <f t="shared" si="6"/>
        <v>1.4999999999999999E-2</v>
      </c>
      <c r="M83" s="30">
        <f t="shared" si="7"/>
        <v>1.4999999999999999E-2</v>
      </c>
      <c r="N83" s="6" t="s">
        <v>14</v>
      </c>
      <c r="O83" s="6" t="s">
        <v>22</v>
      </c>
    </row>
    <row r="84" spans="1:15">
      <c r="A84" s="3">
        <v>40351</v>
      </c>
      <c r="B84" s="4">
        <v>0.3888888888888889</v>
      </c>
      <c r="L84" s="7" t="str">
        <f t="shared" si="6"/>
        <v/>
      </c>
      <c r="N84" s="6" t="s">
        <v>14</v>
      </c>
      <c r="O84" s="6"/>
    </row>
    <row r="85" spans="1:15">
      <c r="A85" s="3">
        <v>40352</v>
      </c>
      <c r="B85" s="4">
        <v>0.3298611111111111</v>
      </c>
      <c r="C85" s="8">
        <v>12.3</v>
      </c>
      <c r="D85" s="5">
        <v>10.33</v>
      </c>
      <c r="E85" s="10">
        <v>1304</v>
      </c>
      <c r="F85" s="6">
        <v>0.154</v>
      </c>
      <c r="G85" s="6" t="s">
        <v>8</v>
      </c>
      <c r="H85" s="7">
        <f t="shared" si="4"/>
        <v>0.154</v>
      </c>
      <c r="I85" s="30">
        <f t="shared" si="5"/>
        <v>0.154</v>
      </c>
      <c r="J85" s="6" t="s">
        <v>29</v>
      </c>
      <c r="K85" s="6" t="s">
        <v>8</v>
      </c>
      <c r="L85" s="7" t="str">
        <f t="shared" si="6"/>
        <v>&lt;0.01</v>
      </c>
      <c r="M85" s="30">
        <f t="shared" si="7"/>
        <v>5.0000000000000001E-3</v>
      </c>
      <c r="N85" s="6" t="s">
        <v>14</v>
      </c>
      <c r="O85" s="6" t="s">
        <v>22</v>
      </c>
    </row>
    <row r="86" spans="1:15">
      <c r="A86" s="3">
        <v>40353</v>
      </c>
      <c r="B86" s="4">
        <v>0.36874999999999997</v>
      </c>
      <c r="C86" s="8">
        <v>11.3</v>
      </c>
      <c r="D86" s="5">
        <v>10.26</v>
      </c>
      <c r="E86" s="10">
        <v>1497</v>
      </c>
      <c r="F86" s="6">
        <v>0.14000000000000001</v>
      </c>
      <c r="G86" s="6" t="s">
        <v>8</v>
      </c>
      <c r="H86" s="7">
        <f t="shared" si="4"/>
        <v>0.14000000000000001</v>
      </c>
      <c r="I86" s="30">
        <f t="shared" si="5"/>
        <v>0.14000000000000001</v>
      </c>
      <c r="J86" s="6" t="s">
        <v>29</v>
      </c>
      <c r="K86" s="6" t="s">
        <v>8</v>
      </c>
      <c r="L86" s="7" t="str">
        <f t="shared" si="6"/>
        <v>&lt;0.01</v>
      </c>
      <c r="M86" s="30">
        <f t="shared" si="7"/>
        <v>5.0000000000000001E-3</v>
      </c>
      <c r="N86" s="6" t="s">
        <v>14</v>
      </c>
      <c r="O86" s="6" t="s">
        <v>19</v>
      </c>
    </row>
    <row r="87" spans="1:15">
      <c r="A87" s="3">
        <v>40354</v>
      </c>
      <c r="B87" s="4">
        <v>0.3347222222222222</v>
      </c>
      <c r="C87" s="8">
        <v>11.7</v>
      </c>
      <c r="D87" s="5">
        <v>10.15</v>
      </c>
      <c r="E87" s="10">
        <v>1464</v>
      </c>
      <c r="F87" s="6">
        <v>9.8000000000000004E-2</v>
      </c>
      <c r="G87" s="6" t="s">
        <v>8</v>
      </c>
      <c r="H87" s="7">
        <f t="shared" si="4"/>
        <v>9.8000000000000004E-2</v>
      </c>
      <c r="I87" s="30">
        <f t="shared" si="5"/>
        <v>9.8000000000000004E-2</v>
      </c>
      <c r="J87" s="6">
        <v>7.1999999999999995E-2</v>
      </c>
      <c r="K87" s="6" t="s">
        <v>8</v>
      </c>
      <c r="L87" s="7">
        <f t="shared" si="6"/>
        <v>7.1999999999999995E-2</v>
      </c>
      <c r="M87" s="30">
        <f t="shared" si="7"/>
        <v>7.1999999999999995E-2</v>
      </c>
      <c r="N87" s="6" t="s">
        <v>14</v>
      </c>
      <c r="O87" s="6" t="s">
        <v>19</v>
      </c>
    </row>
    <row r="88" spans="1:15">
      <c r="A88" s="3">
        <v>40355</v>
      </c>
      <c r="B88" s="4">
        <v>0.3444444444444445</v>
      </c>
      <c r="C88" s="8">
        <v>12.8</v>
      </c>
      <c r="D88" s="5">
        <v>9.7799999999999994</v>
      </c>
      <c r="E88" s="10">
        <v>1127</v>
      </c>
      <c r="F88" s="6">
        <v>5.7000000000000002E-2</v>
      </c>
      <c r="G88" s="6" t="s">
        <v>8</v>
      </c>
      <c r="H88" s="7">
        <f t="shared" si="4"/>
        <v>5.7000000000000002E-2</v>
      </c>
      <c r="I88" s="30">
        <f t="shared" si="5"/>
        <v>5.7000000000000002E-2</v>
      </c>
      <c r="J88" s="6">
        <v>0.02</v>
      </c>
      <c r="K88" s="6" t="s">
        <v>8</v>
      </c>
      <c r="L88" s="7">
        <f t="shared" si="6"/>
        <v>0.02</v>
      </c>
      <c r="M88" s="30">
        <f t="shared" si="7"/>
        <v>0.02</v>
      </c>
      <c r="N88" s="6" t="s">
        <v>14</v>
      </c>
      <c r="O88" s="6" t="s">
        <v>19</v>
      </c>
    </row>
    <row r="89" spans="1:15">
      <c r="A89" s="3">
        <v>40356</v>
      </c>
      <c r="B89" s="4">
        <v>0.34027777777777773</v>
      </c>
      <c r="C89" s="8">
        <v>11.8</v>
      </c>
      <c r="D89" s="5">
        <v>10.17</v>
      </c>
      <c r="E89" s="10">
        <v>1644</v>
      </c>
      <c r="F89" s="6">
        <v>0.14549999999999999</v>
      </c>
      <c r="G89" s="6" t="s">
        <v>8</v>
      </c>
      <c r="H89" s="7">
        <f t="shared" si="4"/>
        <v>0.14549999999999999</v>
      </c>
      <c r="I89" s="30">
        <f t="shared" si="5"/>
        <v>0.14549999999999999</v>
      </c>
      <c r="J89" s="6" t="s">
        <v>29</v>
      </c>
      <c r="K89" s="6" t="s">
        <v>8</v>
      </c>
      <c r="L89" s="7" t="str">
        <f t="shared" si="6"/>
        <v>&lt;0.01</v>
      </c>
      <c r="M89" s="30">
        <f t="shared" si="7"/>
        <v>5.0000000000000001E-3</v>
      </c>
      <c r="N89" s="6" t="s">
        <v>14</v>
      </c>
      <c r="O89" s="6" t="s">
        <v>19</v>
      </c>
    </row>
    <row r="90" spans="1:15">
      <c r="A90" s="3">
        <v>40357</v>
      </c>
      <c r="B90" s="4">
        <v>0.33680555555555558</v>
      </c>
      <c r="C90" s="8">
        <v>11.5</v>
      </c>
      <c r="D90" s="5">
        <v>10.19</v>
      </c>
      <c r="E90" s="10">
        <v>1497</v>
      </c>
      <c r="F90" s="6">
        <v>0.1225</v>
      </c>
      <c r="G90" s="6" t="s">
        <v>8</v>
      </c>
      <c r="H90" s="7">
        <f t="shared" si="4"/>
        <v>0.1225</v>
      </c>
      <c r="I90" s="30">
        <f t="shared" si="5"/>
        <v>0.1225</v>
      </c>
      <c r="J90" s="6" t="s">
        <v>29</v>
      </c>
      <c r="K90" s="6" t="s">
        <v>8</v>
      </c>
      <c r="L90" s="7" t="str">
        <f t="shared" si="6"/>
        <v>&lt;0.01</v>
      </c>
      <c r="M90" s="30">
        <f t="shared" si="7"/>
        <v>5.0000000000000001E-3</v>
      </c>
      <c r="N90" s="6" t="s">
        <v>14</v>
      </c>
      <c r="O90" s="6" t="s">
        <v>19</v>
      </c>
    </row>
    <row r="91" spans="1:15">
      <c r="A91" s="3">
        <v>40358</v>
      </c>
      <c r="B91" s="4">
        <v>0.35069444444444442</v>
      </c>
      <c r="C91" s="8">
        <v>11.6</v>
      </c>
      <c r="D91" s="5">
        <v>9.9600000000000009</v>
      </c>
      <c r="E91" s="10">
        <v>1511</v>
      </c>
      <c r="F91" s="6">
        <v>0.124</v>
      </c>
      <c r="G91" s="6" t="s">
        <v>8</v>
      </c>
      <c r="H91" s="7">
        <f t="shared" si="4"/>
        <v>0.124</v>
      </c>
      <c r="I91" s="30">
        <f t="shared" si="5"/>
        <v>0.124</v>
      </c>
      <c r="J91" s="6" t="s">
        <v>29</v>
      </c>
      <c r="K91" s="6" t="s">
        <v>8</v>
      </c>
      <c r="L91" s="7" t="str">
        <f t="shared" si="6"/>
        <v>&lt;0.01</v>
      </c>
      <c r="M91" s="30">
        <f t="shared" si="7"/>
        <v>5.0000000000000001E-3</v>
      </c>
      <c r="N91" s="6" t="s">
        <v>14</v>
      </c>
      <c r="O91" s="6" t="s">
        <v>19</v>
      </c>
    </row>
    <row r="92" spans="1:15">
      <c r="A92" s="3">
        <v>40359</v>
      </c>
      <c r="B92" s="4">
        <v>0.375</v>
      </c>
      <c r="C92" s="8">
        <v>11.5</v>
      </c>
      <c r="D92" s="5">
        <v>9.91</v>
      </c>
      <c r="E92" s="10">
        <v>1515</v>
      </c>
      <c r="F92" s="6">
        <v>0.187</v>
      </c>
      <c r="G92" s="6" t="s">
        <v>8</v>
      </c>
      <c r="H92" s="7">
        <f t="shared" si="4"/>
        <v>0.187</v>
      </c>
      <c r="I92" s="30">
        <f t="shared" si="5"/>
        <v>0.187</v>
      </c>
      <c r="J92" s="6">
        <v>1.7999999999999999E-2</v>
      </c>
      <c r="K92" s="6" t="s">
        <v>8</v>
      </c>
      <c r="L92" s="7">
        <f t="shared" si="6"/>
        <v>1.7999999999999999E-2</v>
      </c>
      <c r="M92" s="30">
        <f t="shared" si="7"/>
        <v>1.7999999999999999E-2</v>
      </c>
      <c r="N92" s="6" t="s">
        <v>14</v>
      </c>
      <c r="O92" s="6" t="s">
        <v>19</v>
      </c>
    </row>
    <row r="93" spans="1:15">
      <c r="A93" s="3">
        <v>40360</v>
      </c>
      <c r="B93" s="4">
        <v>0.3611111111111111</v>
      </c>
      <c r="C93" s="8">
        <v>11.4</v>
      </c>
      <c r="D93" s="5">
        <v>9.89</v>
      </c>
      <c r="E93" s="10">
        <v>1532</v>
      </c>
      <c r="F93" s="6">
        <v>0.32700000000000001</v>
      </c>
      <c r="G93" s="6" t="s">
        <v>8</v>
      </c>
      <c r="H93" s="7">
        <f t="shared" si="4"/>
        <v>0.32700000000000001</v>
      </c>
      <c r="I93" s="30">
        <f t="shared" si="5"/>
        <v>0.32700000000000001</v>
      </c>
      <c r="J93" s="6">
        <v>1.4999999999999999E-2</v>
      </c>
      <c r="K93" s="6" t="s">
        <v>8</v>
      </c>
      <c r="L93" s="7">
        <f t="shared" si="6"/>
        <v>1.4999999999999999E-2</v>
      </c>
      <c r="M93" s="30">
        <f t="shared" si="7"/>
        <v>1.4999999999999999E-2</v>
      </c>
      <c r="N93" s="6" t="s">
        <v>14</v>
      </c>
      <c r="O93" s="6" t="s">
        <v>19</v>
      </c>
    </row>
    <row r="94" spans="1:15">
      <c r="A94" s="3">
        <v>40360</v>
      </c>
      <c r="B94" s="24">
        <v>0.71875</v>
      </c>
      <c r="C94" s="26">
        <v>12.2</v>
      </c>
      <c r="D94" s="25">
        <v>10.18</v>
      </c>
      <c r="E94" s="27">
        <v>1619</v>
      </c>
      <c r="F94" s="6">
        <v>0.248</v>
      </c>
      <c r="G94" s="6" t="s">
        <v>8</v>
      </c>
      <c r="H94" s="7">
        <f t="shared" si="4"/>
        <v>0.248</v>
      </c>
      <c r="I94" s="30">
        <f t="shared" si="5"/>
        <v>0.248</v>
      </c>
      <c r="J94" s="6">
        <v>1.7999999999999999E-2</v>
      </c>
      <c r="K94" s="6" t="s">
        <v>8</v>
      </c>
      <c r="L94" s="7">
        <f t="shared" si="6"/>
        <v>1.7999999999999999E-2</v>
      </c>
      <c r="M94" s="30">
        <f t="shared" si="7"/>
        <v>1.7999999999999999E-2</v>
      </c>
      <c r="N94" s="6" t="s">
        <v>14</v>
      </c>
      <c r="O94" s="6" t="s">
        <v>19</v>
      </c>
    </row>
    <row r="95" spans="1:15">
      <c r="A95" s="3">
        <v>40361</v>
      </c>
      <c r="B95" s="4">
        <v>0.31944444444444448</v>
      </c>
      <c r="C95" s="8">
        <v>12.1</v>
      </c>
      <c r="D95" s="5">
        <v>9.81</v>
      </c>
      <c r="E95" s="10">
        <v>1640</v>
      </c>
      <c r="F95" s="6">
        <v>0.13400000000000001</v>
      </c>
      <c r="G95" s="6" t="s">
        <v>8</v>
      </c>
      <c r="H95" s="7">
        <f t="shared" si="4"/>
        <v>0.13400000000000001</v>
      </c>
      <c r="I95" s="30">
        <f t="shared" si="5"/>
        <v>0.13400000000000001</v>
      </c>
      <c r="J95" s="6">
        <v>2.1999999999999999E-2</v>
      </c>
      <c r="K95" s="6" t="s">
        <v>8</v>
      </c>
      <c r="L95" s="7">
        <f t="shared" si="6"/>
        <v>2.1999999999999999E-2</v>
      </c>
      <c r="M95" s="30">
        <f t="shared" si="7"/>
        <v>2.1999999999999999E-2</v>
      </c>
      <c r="N95" s="6" t="s">
        <v>14</v>
      </c>
      <c r="O95" s="6" t="s">
        <v>19</v>
      </c>
    </row>
    <row r="96" spans="1:15">
      <c r="A96" s="3">
        <v>40361</v>
      </c>
      <c r="B96" s="24">
        <v>0.73333333333333339</v>
      </c>
      <c r="C96" s="26">
        <v>12.5</v>
      </c>
      <c r="D96" s="25">
        <v>9.82</v>
      </c>
      <c r="E96" s="27">
        <v>1510</v>
      </c>
      <c r="F96" s="6">
        <v>9.4E-2</v>
      </c>
      <c r="G96" s="6" t="s">
        <v>8</v>
      </c>
      <c r="H96" s="7">
        <f t="shared" si="4"/>
        <v>9.4E-2</v>
      </c>
      <c r="I96" s="30">
        <f t="shared" si="5"/>
        <v>9.4E-2</v>
      </c>
      <c r="L96" s="7" t="str">
        <f t="shared" si="6"/>
        <v/>
      </c>
      <c r="N96" s="6"/>
      <c r="O96" s="6" t="s">
        <v>19</v>
      </c>
    </row>
    <row r="97" spans="1:15">
      <c r="A97" s="3">
        <v>40362</v>
      </c>
      <c r="B97" s="4">
        <v>0.33680555555555558</v>
      </c>
      <c r="C97" s="8">
        <v>11.9</v>
      </c>
      <c r="D97" s="5">
        <v>10.029999999999999</v>
      </c>
      <c r="E97" s="10">
        <v>1620</v>
      </c>
      <c r="F97" s="6">
        <v>0.14299999999999999</v>
      </c>
      <c r="G97" s="6" t="s">
        <v>8</v>
      </c>
      <c r="H97" s="7">
        <f t="shared" si="4"/>
        <v>0.14299999999999999</v>
      </c>
      <c r="I97" s="30">
        <f t="shared" si="5"/>
        <v>0.14299999999999999</v>
      </c>
      <c r="J97" s="6">
        <v>3.5000000000000003E-2</v>
      </c>
      <c r="K97" s="6" t="s">
        <v>8</v>
      </c>
      <c r="L97" s="7">
        <f t="shared" si="6"/>
        <v>3.5000000000000003E-2</v>
      </c>
      <c r="M97" s="30">
        <f t="shared" si="7"/>
        <v>3.5000000000000003E-2</v>
      </c>
      <c r="N97" s="6" t="s">
        <v>14</v>
      </c>
      <c r="O97" s="6" t="s">
        <v>19</v>
      </c>
    </row>
    <row r="98" spans="1:15">
      <c r="A98" s="3">
        <v>40363</v>
      </c>
      <c r="B98" s="4">
        <v>0.37847222222222227</v>
      </c>
      <c r="C98" s="8">
        <v>11.4</v>
      </c>
      <c r="D98" s="5">
        <v>10</v>
      </c>
      <c r="E98" s="10">
        <v>1640</v>
      </c>
      <c r="F98" s="6">
        <v>0.216</v>
      </c>
      <c r="G98" s="6" t="s">
        <v>8</v>
      </c>
      <c r="H98" s="7">
        <f t="shared" si="4"/>
        <v>0.216</v>
      </c>
      <c r="I98" s="30">
        <f t="shared" si="5"/>
        <v>0.216</v>
      </c>
      <c r="J98" s="6">
        <v>1.0999999999999999E-2</v>
      </c>
      <c r="K98" s="6" t="s">
        <v>8</v>
      </c>
      <c r="L98" s="7">
        <f t="shared" si="6"/>
        <v>1.0999999999999999E-2</v>
      </c>
      <c r="M98" s="30">
        <f t="shared" si="7"/>
        <v>1.0999999999999999E-2</v>
      </c>
      <c r="N98" s="6" t="s">
        <v>14</v>
      </c>
      <c r="O98" s="6" t="s">
        <v>19</v>
      </c>
    </row>
    <row r="99" spans="1:15">
      <c r="A99" s="3">
        <v>40364</v>
      </c>
      <c r="B99" s="4">
        <v>0.35416666666666669</v>
      </c>
      <c r="C99" s="8">
        <v>11.2</v>
      </c>
      <c r="D99" s="5">
        <v>9.76</v>
      </c>
      <c r="E99" s="10">
        <v>1660</v>
      </c>
      <c r="F99" s="6">
        <v>0.219</v>
      </c>
      <c r="G99" s="6" t="s">
        <v>8</v>
      </c>
      <c r="H99" s="7">
        <f t="shared" si="4"/>
        <v>0.219</v>
      </c>
      <c r="I99" s="30">
        <f t="shared" si="5"/>
        <v>0.219</v>
      </c>
      <c r="J99" s="6">
        <v>2.3E-2</v>
      </c>
      <c r="K99" s="6" t="s">
        <v>8</v>
      </c>
      <c r="L99" s="7">
        <f t="shared" si="6"/>
        <v>2.3E-2</v>
      </c>
      <c r="M99" s="30">
        <f t="shared" si="7"/>
        <v>2.3E-2</v>
      </c>
      <c r="N99" s="6" t="s">
        <v>14</v>
      </c>
      <c r="O99" s="6" t="s">
        <v>19</v>
      </c>
    </row>
    <row r="100" spans="1:15">
      <c r="A100" s="3">
        <v>40365</v>
      </c>
      <c r="B100" s="4">
        <v>0.35416666666666669</v>
      </c>
      <c r="C100" s="8">
        <v>11.3</v>
      </c>
      <c r="D100" s="5">
        <v>9.86</v>
      </c>
      <c r="E100" s="10">
        <v>1485</v>
      </c>
      <c r="F100" s="6">
        <v>0.20100000000000001</v>
      </c>
      <c r="G100" s="6" t="s">
        <v>8</v>
      </c>
      <c r="H100" s="7">
        <f t="shared" si="4"/>
        <v>0.20100000000000001</v>
      </c>
      <c r="I100" s="30">
        <f t="shared" si="5"/>
        <v>0.20100000000000001</v>
      </c>
      <c r="J100" s="6" t="s">
        <v>29</v>
      </c>
      <c r="K100" s="6" t="s">
        <v>8</v>
      </c>
      <c r="L100" s="7" t="str">
        <f t="shared" si="6"/>
        <v>&lt;0.01</v>
      </c>
      <c r="M100" s="30">
        <f t="shared" si="7"/>
        <v>5.0000000000000001E-3</v>
      </c>
      <c r="N100" s="6" t="s">
        <v>14</v>
      </c>
      <c r="O100" s="6" t="s">
        <v>19</v>
      </c>
    </row>
    <row r="101" spans="1:15">
      <c r="A101" s="3">
        <v>40366</v>
      </c>
      <c r="B101" s="4">
        <v>0.35555555555555557</v>
      </c>
      <c r="C101" s="8">
        <v>11.6</v>
      </c>
      <c r="D101" s="5">
        <v>9.3000000000000007</v>
      </c>
      <c r="E101" s="10">
        <v>1427</v>
      </c>
      <c r="F101" s="6">
        <v>0.20899999999999999</v>
      </c>
      <c r="G101" s="6" t="s">
        <v>8</v>
      </c>
      <c r="H101" s="7">
        <f t="shared" si="4"/>
        <v>0.20899999999999999</v>
      </c>
      <c r="I101" s="30">
        <f t="shared" si="5"/>
        <v>0.20899999999999999</v>
      </c>
      <c r="J101" s="6">
        <v>7.8E-2</v>
      </c>
      <c r="K101" s="6" t="s">
        <v>8</v>
      </c>
      <c r="L101" s="7">
        <f t="shared" si="6"/>
        <v>7.8E-2</v>
      </c>
      <c r="M101" s="30">
        <f t="shared" si="7"/>
        <v>7.8E-2</v>
      </c>
      <c r="N101" s="6" t="s">
        <v>14</v>
      </c>
      <c r="O101" s="6" t="s">
        <v>19</v>
      </c>
    </row>
    <row r="102" spans="1:15">
      <c r="A102" s="3">
        <v>40367</v>
      </c>
      <c r="B102" s="4">
        <v>0.3576388888888889</v>
      </c>
      <c r="C102" s="8">
        <v>12.9</v>
      </c>
      <c r="D102" s="5">
        <v>9.75</v>
      </c>
      <c r="E102" s="10">
        <v>1475</v>
      </c>
      <c r="F102" s="6">
        <v>0.21099999999999999</v>
      </c>
      <c r="G102" s="6" t="s">
        <v>8</v>
      </c>
      <c r="H102" s="7">
        <f t="shared" si="4"/>
        <v>0.21099999999999999</v>
      </c>
      <c r="I102" s="30">
        <f t="shared" si="5"/>
        <v>0.21099999999999999</v>
      </c>
      <c r="J102" s="6">
        <v>1.0999999999999999E-2</v>
      </c>
      <c r="K102" s="6" t="s">
        <v>8</v>
      </c>
      <c r="L102" s="7">
        <f t="shared" si="6"/>
        <v>1.0999999999999999E-2</v>
      </c>
      <c r="M102" s="30">
        <f t="shared" si="7"/>
        <v>1.0999999999999999E-2</v>
      </c>
      <c r="N102" s="6" t="s">
        <v>14</v>
      </c>
      <c r="O102" s="6" t="s">
        <v>19</v>
      </c>
    </row>
    <row r="103" spans="1:15">
      <c r="A103" s="3">
        <v>40368</v>
      </c>
      <c r="B103" s="4">
        <v>0.31944444444444448</v>
      </c>
      <c r="C103" s="8">
        <v>13.2</v>
      </c>
      <c r="D103" s="5">
        <v>9.9700000000000006</v>
      </c>
      <c r="E103" s="10">
        <v>1425</v>
      </c>
      <c r="F103" s="6">
        <v>9.6000000000000002E-2</v>
      </c>
      <c r="G103" s="6">
        <v>0.11</v>
      </c>
      <c r="H103" s="7">
        <f t="shared" si="4"/>
        <v>0.10300000000000001</v>
      </c>
      <c r="I103" s="30">
        <f t="shared" si="5"/>
        <v>0.10300000000000001</v>
      </c>
      <c r="J103" s="6">
        <v>0.01</v>
      </c>
      <c r="K103" s="6" t="s">
        <v>8</v>
      </c>
      <c r="L103" s="7">
        <f t="shared" si="6"/>
        <v>0.01</v>
      </c>
      <c r="M103" s="30">
        <f t="shared" si="7"/>
        <v>0.01</v>
      </c>
      <c r="N103" s="6" t="s">
        <v>14</v>
      </c>
      <c r="O103" s="6" t="s">
        <v>19</v>
      </c>
    </row>
    <row r="104" spans="1:15">
      <c r="A104" s="3">
        <v>40369</v>
      </c>
      <c r="B104" s="4">
        <v>0.31597222222222221</v>
      </c>
      <c r="C104" s="8">
        <v>13.2</v>
      </c>
      <c r="D104" s="5">
        <v>10.199999999999999</v>
      </c>
      <c r="E104" s="10">
        <v>1620</v>
      </c>
      <c r="F104" s="6">
        <v>0.109</v>
      </c>
      <c r="G104" s="6" t="s">
        <v>8</v>
      </c>
      <c r="H104" s="7">
        <f t="shared" si="4"/>
        <v>0.109</v>
      </c>
      <c r="I104" s="30">
        <f t="shared" si="5"/>
        <v>0.109</v>
      </c>
      <c r="J104" s="6" t="s">
        <v>29</v>
      </c>
      <c r="K104" s="6" t="s">
        <v>8</v>
      </c>
      <c r="L104" s="7" t="str">
        <f t="shared" si="6"/>
        <v>&lt;0.01</v>
      </c>
      <c r="M104" s="30">
        <f t="shared" si="7"/>
        <v>5.0000000000000001E-3</v>
      </c>
      <c r="N104" s="6" t="s">
        <v>14</v>
      </c>
      <c r="O104" s="6" t="s">
        <v>19</v>
      </c>
    </row>
    <row r="105" spans="1:15">
      <c r="A105" s="3">
        <v>40370</v>
      </c>
      <c r="B105" s="4">
        <v>0.34027777777777773</v>
      </c>
      <c r="C105" s="8">
        <v>11.6</v>
      </c>
      <c r="D105" s="5">
        <v>10.37</v>
      </c>
      <c r="E105" s="10">
        <v>1368</v>
      </c>
      <c r="F105" s="6">
        <v>9.9000000000000005E-2</v>
      </c>
      <c r="G105" s="6" t="s">
        <v>8</v>
      </c>
      <c r="H105" s="7">
        <f t="shared" si="4"/>
        <v>9.9000000000000005E-2</v>
      </c>
      <c r="I105" s="30">
        <f t="shared" si="5"/>
        <v>9.9000000000000005E-2</v>
      </c>
      <c r="J105" s="6" t="s">
        <v>29</v>
      </c>
      <c r="K105" s="6" t="s">
        <v>8</v>
      </c>
      <c r="L105" s="7" t="str">
        <f t="shared" si="6"/>
        <v>&lt;0.01</v>
      </c>
      <c r="M105" s="30">
        <f t="shared" si="7"/>
        <v>5.0000000000000001E-3</v>
      </c>
      <c r="N105" s="6" t="s">
        <v>14</v>
      </c>
      <c r="O105" s="6" t="s">
        <v>19</v>
      </c>
    </row>
    <row r="106" spans="1:15">
      <c r="A106" s="3">
        <v>40371</v>
      </c>
      <c r="B106" s="4">
        <v>0.3444444444444445</v>
      </c>
      <c r="C106" s="8">
        <v>12.3</v>
      </c>
      <c r="D106" s="5">
        <v>10.24</v>
      </c>
      <c r="E106" s="10">
        <v>1585</v>
      </c>
      <c r="F106" s="6">
        <v>6.2E-2</v>
      </c>
      <c r="G106" s="6" t="s">
        <v>8</v>
      </c>
      <c r="H106" s="7">
        <f t="shared" si="4"/>
        <v>6.2E-2</v>
      </c>
      <c r="I106" s="30">
        <f t="shared" si="5"/>
        <v>6.2E-2</v>
      </c>
      <c r="J106" s="6" t="s">
        <v>29</v>
      </c>
      <c r="K106" s="6" t="s">
        <v>8</v>
      </c>
      <c r="L106" s="7" t="str">
        <f t="shared" si="6"/>
        <v>&lt;0.01</v>
      </c>
      <c r="M106" s="30">
        <f t="shared" si="7"/>
        <v>5.0000000000000001E-3</v>
      </c>
      <c r="N106" s="6" t="s">
        <v>14</v>
      </c>
      <c r="O106" s="6" t="s">
        <v>19</v>
      </c>
    </row>
    <row r="107" spans="1:15">
      <c r="A107" s="3">
        <v>40372</v>
      </c>
      <c r="B107" s="4">
        <v>0.34375</v>
      </c>
      <c r="C107" s="8">
        <v>13.5</v>
      </c>
      <c r="D107" s="5">
        <v>10.23</v>
      </c>
      <c r="E107" s="10">
        <v>1303</v>
      </c>
      <c r="F107" s="6">
        <v>0.09</v>
      </c>
      <c r="G107" s="6" t="s">
        <v>8</v>
      </c>
      <c r="H107" s="7">
        <f t="shared" si="4"/>
        <v>0.09</v>
      </c>
      <c r="I107" s="30">
        <f t="shared" si="5"/>
        <v>0.09</v>
      </c>
      <c r="J107" s="6" t="s">
        <v>29</v>
      </c>
      <c r="K107" s="6" t="s">
        <v>8</v>
      </c>
      <c r="L107" s="7" t="str">
        <f t="shared" si="6"/>
        <v>&lt;0.01</v>
      </c>
      <c r="M107" s="30">
        <f t="shared" si="7"/>
        <v>5.0000000000000001E-3</v>
      </c>
      <c r="N107" s="6" t="s">
        <v>14</v>
      </c>
      <c r="O107" s="6" t="s">
        <v>19</v>
      </c>
    </row>
    <row r="108" spans="1:15">
      <c r="A108" s="3">
        <v>40373</v>
      </c>
      <c r="B108" s="4">
        <v>0.35069444444444442</v>
      </c>
      <c r="C108" s="8">
        <v>12.4</v>
      </c>
      <c r="D108" s="5">
        <v>10.02</v>
      </c>
      <c r="E108" s="10">
        <v>1395</v>
      </c>
      <c r="F108" s="6">
        <v>5.8999999999999997E-2</v>
      </c>
      <c r="G108" s="6" t="s">
        <v>8</v>
      </c>
      <c r="H108" s="7">
        <f t="shared" si="4"/>
        <v>5.8999999999999997E-2</v>
      </c>
      <c r="I108" s="30">
        <f t="shared" si="5"/>
        <v>5.8999999999999997E-2</v>
      </c>
      <c r="J108" s="6" t="s">
        <v>29</v>
      </c>
      <c r="K108" s="6" t="s">
        <v>8</v>
      </c>
      <c r="L108" s="7" t="str">
        <f t="shared" si="6"/>
        <v>&lt;0.01</v>
      </c>
      <c r="M108" s="30">
        <f t="shared" si="7"/>
        <v>5.0000000000000001E-3</v>
      </c>
      <c r="N108" s="6" t="s">
        <v>14</v>
      </c>
      <c r="O108" s="6" t="s">
        <v>19</v>
      </c>
    </row>
    <row r="109" spans="1:15">
      <c r="A109" s="3">
        <v>40374</v>
      </c>
      <c r="B109" s="4">
        <v>0.34236111111111112</v>
      </c>
      <c r="C109" s="8">
        <v>12.8</v>
      </c>
      <c r="D109" s="5">
        <v>10.02</v>
      </c>
      <c r="E109" s="10">
        <v>1322</v>
      </c>
      <c r="F109" s="6">
        <v>0.109</v>
      </c>
      <c r="G109" s="6" t="s">
        <v>8</v>
      </c>
      <c r="H109" s="7">
        <f t="shared" si="4"/>
        <v>0.109</v>
      </c>
      <c r="I109" s="30">
        <f t="shared" si="5"/>
        <v>0.109</v>
      </c>
      <c r="J109" s="6" t="s">
        <v>29</v>
      </c>
      <c r="K109" s="6" t="s">
        <v>8</v>
      </c>
      <c r="L109" s="7" t="str">
        <f t="shared" si="6"/>
        <v>&lt;0.01</v>
      </c>
      <c r="M109" s="30">
        <f t="shared" si="7"/>
        <v>5.0000000000000001E-3</v>
      </c>
      <c r="N109" s="6" t="s">
        <v>14</v>
      </c>
      <c r="O109" s="6" t="s">
        <v>19</v>
      </c>
    </row>
    <row r="110" spans="1:15">
      <c r="A110" s="3">
        <v>40375</v>
      </c>
      <c r="B110" s="4">
        <v>0.30208333333333331</v>
      </c>
      <c r="C110" s="8">
        <v>13.7</v>
      </c>
      <c r="D110" s="5">
        <v>10.18</v>
      </c>
      <c r="E110" s="10">
        <v>1600</v>
      </c>
      <c r="F110" s="6">
        <v>0.10199999999999999</v>
      </c>
      <c r="G110" s="6" t="s">
        <v>8</v>
      </c>
      <c r="H110" s="7">
        <f t="shared" si="4"/>
        <v>0.10199999999999999</v>
      </c>
      <c r="I110" s="30">
        <f t="shared" si="5"/>
        <v>0.10199999999999999</v>
      </c>
      <c r="J110" s="6" t="s">
        <v>29</v>
      </c>
      <c r="K110" s="6" t="s">
        <v>8</v>
      </c>
      <c r="L110" s="7" t="str">
        <f t="shared" si="6"/>
        <v>&lt;0.01</v>
      </c>
      <c r="M110" s="30">
        <f t="shared" si="7"/>
        <v>5.0000000000000001E-3</v>
      </c>
      <c r="N110" s="6" t="s">
        <v>14</v>
      </c>
      <c r="O110" s="6" t="s">
        <v>19</v>
      </c>
    </row>
    <row r="111" spans="1:15">
      <c r="A111" s="3">
        <v>40376</v>
      </c>
      <c r="B111" s="4">
        <v>0.2951388888888889</v>
      </c>
      <c r="C111" s="8">
        <v>13.4</v>
      </c>
      <c r="D111" s="5">
        <v>10.01</v>
      </c>
      <c r="E111" s="10">
        <v>1394</v>
      </c>
      <c r="F111" s="6">
        <v>9.6000000000000002E-2</v>
      </c>
      <c r="G111" s="6" t="s">
        <v>8</v>
      </c>
      <c r="H111" s="7">
        <f t="shared" si="4"/>
        <v>9.6000000000000002E-2</v>
      </c>
      <c r="I111" s="30">
        <f t="shared" si="5"/>
        <v>9.6000000000000002E-2</v>
      </c>
      <c r="J111" s="6">
        <v>1.2999999999999999E-2</v>
      </c>
      <c r="K111" s="6" t="s">
        <v>8</v>
      </c>
      <c r="L111" s="7">
        <f t="shared" si="6"/>
        <v>1.2999999999999999E-2</v>
      </c>
      <c r="M111" s="30">
        <f t="shared" si="7"/>
        <v>1.2999999999999999E-2</v>
      </c>
      <c r="N111" s="6" t="s">
        <v>14</v>
      </c>
      <c r="O111" s="6" t="s">
        <v>19</v>
      </c>
    </row>
    <row r="112" spans="1:15">
      <c r="A112" s="3">
        <v>40377</v>
      </c>
      <c r="B112" s="4">
        <v>0.29375000000000001</v>
      </c>
      <c r="C112" s="8">
        <v>13.4</v>
      </c>
      <c r="D112" s="5">
        <v>10</v>
      </c>
      <c r="E112" s="10">
        <v>1620</v>
      </c>
      <c r="F112" s="6">
        <v>0.112</v>
      </c>
      <c r="G112" s="6" t="s">
        <v>8</v>
      </c>
      <c r="H112" s="7">
        <f t="shared" si="4"/>
        <v>0.112</v>
      </c>
      <c r="I112" s="30">
        <f t="shared" si="5"/>
        <v>0.112</v>
      </c>
      <c r="J112" s="6">
        <v>0.01</v>
      </c>
      <c r="K112" s="6" t="s">
        <v>8</v>
      </c>
      <c r="L112" s="7">
        <f t="shared" si="6"/>
        <v>0.01</v>
      </c>
      <c r="M112" s="30">
        <f t="shared" si="7"/>
        <v>0.01</v>
      </c>
      <c r="N112" s="6" t="s">
        <v>14</v>
      </c>
      <c r="O112" s="6" t="s">
        <v>19</v>
      </c>
    </row>
    <row r="113" spans="1:15">
      <c r="A113" s="3">
        <v>40378</v>
      </c>
      <c r="B113" s="4">
        <v>0.34027777777777773</v>
      </c>
      <c r="C113" s="8">
        <v>13.6</v>
      </c>
      <c r="D113" s="5">
        <v>10.17</v>
      </c>
      <c r="E113" s="10">
        <v>1567</v>
      </c>
      <c r="F113" s="6">
        <v>0.153</v>
      </c>
      <c r="G113" s="6" t="s">
        <v>8</v>
      </c>
      <c r="H113" s="7">
        <f t="shared" si="4"/>
        <v>0.153</v>
      </c>
      <c r="I113" s="30">
        <f t="shared" si="5"/>
        <v>0.153</v>
      </c>
      <c r="J113" s="6" t="s">
        <v>29</v>
      </c>
      <c r="K113" s="6" t="s">
        <v>8</v>
      </c>
      <c r="L113" s="7" t="str">
        <f t="shared" si="6"/>
        <v>&lt;0.01</v>
      </c>
      <c r="M113" s="30">
        <f t="shared" si="7"/>
        <v>5.0000000000000001E-3</v>
      </c>
      <c r="N113" s="6" t="s">
        <v>14</v>
      </c>
      <c r="O113" s="6" t="s">
        <v>19</v>
      </c>
    </row>
    <row r="114" spans="1:15">
      <c r="A114" s="3">
        <v>40379</v>
      </c>
      <c r="B114" s="4">
        <v>0.43055555555555558</v>
      </c>
      <c r="C114" s="8">
        <v>13.9</v>
      </c>
      <c r="D114" s="5">
        <v>10.220000000000001</v>
      </c>
      <c r="E114" s="10">
        <v>1438</v>
      </c>
      <c r="F114" s="6">
        <v>0.11799999999999999</v>
      </c>
      <c r="G114" s="6" t="s">
        <v>8</v>
      </c>
      <c r="H114" s="7">
        <f t="shared" si="4"/>
        <v>0.11799999999999999</v>
      </c>
      <c r="I114" s="30">
        <f t="shared" si="5"/>
        <v>0.11799999999999999</v>
      </c>
      <c r="J114" s="6" t="s">
        <v>29</v>
      </c>
      <c r="K114" s="6" t="s">
        <v>8</v>
      </c>
      <c r="L114" s="7" t="str">
        <f t="shared" si="6"/>
        <v>&lt;0.01</v>
      </c>
      <c r="M114" s="30">
        <f t="shared" si="7"/>
        <v>5.0000000000000001E-3</v>
      </c>
      <c r="N114" s="6" t="s">
        <v>14</v>
      </c>
      <c r="O114" s="6" t="s">
        <v>19</v>
      </c>
    </row>
    <row r="115" spans="1:15">
      <c r="A115" s="3">
        <v>40380</v>
      </c>
      <c r="B115" s="4">
        <v>0.3354166666666667</v>
      </c>
      <c r="C115" s="8">
        <v>13.8</v>
      </c>
      <c r="D115" s="5">
        <v>10.039999999999999</v>
      </c>
      <c r="E115" s="10">
        <v>1630</v>
      </c>
      <c r="F115" s="6">
        <v>0.113</v>
      </c>
      <c r="G115" s="6" t="s">
        <v>8</v>
      </c>
      <c r="H115" s="7">
        <f t="shared" si="4"/>
        <v>0.113</v>
      </c>
      <c r="I115" s="30">
        <f t="shared" si="5"/>
        <v>0.113</v>
      </c>
      <c r="J115" s="6" t="s">
        <v>29</v>
      </c>
      <c r="K115" s="6" t="s">
        <v>8</v>
      </c>
      <c r="L115" s="7" t="str">
        <f t="shared" si="6"/>
        <v>&lt;0.01</v>
      </c>
      <c r="M115" s="30">
        <f t="shared" si="7"/>
        <v>5.0000000000000001E-3</v>
      </c>
      <c r="N115" s="6" t="s">
        <v>14</v>
      </c>
      <c r="O115" s="6" t="s">
        <v>19</v>
      </c>
    </row>
    <row r="116" spans="1:15">
      <c r="A116" s="3">
        <v>40381</v>
      </c>
      <c r="B116" s="4">
        <v>0.35972222222222222</v>
      </c>
      <c r="C116" s="8">
        <v>14.1</v>
      </c>
      <c r="D116" s="5">
        <v>10.039999999999999</v>
      </c>
      <c r="E116" s="10">
        <v>1310</v>
      </c>
      <c r="F116" s="6">
        <v>0.182</v>
      </c>
      <c r="G116" s="6">
        <v>0.187</v>
      </c>
      <c r="H116" s="7">
        <f t="shared" si="4"/>
        <v>0.1845</v>
      </c>
      <c r="I116" s="30">
        <f t="shared" si="5"/>
        <v>0.1845</v>
      </c>
      <c r="J116" s="6" t="s">
        <v>29</v>
      </c>
      <c r="K116" s="6" t="s">
        <v>8</v>
      </c>
      <c r="L116" s="7" t="str">
        <f t="shared" si="6"/>
        <v>&lt;0.01</v>
      </c>
      <c r="M116" s="30">
        <f t="shared" si="7"/>
        <v>5.0000000000000001E-3</v>
      </c>
      <c r="N116" s="6" t="s">
        <v>14</v>
      </c>
      <c r="O116" s="6" t="s">
        <v>19</v>
      </c>
    </row>
    <row r="117" spans="1:15">
      <c r="A117" s="3">
        <v>40381</v>
      </c>
      <c r="B117" s="24" t="s">
        <v>8</v>
      </c>
      <c r="C117" s="26" t="s">
        <v>8</v>
      </c>
      <c r="D117" s="5">
        <v>9.9600000000000009</v>
      </c>
      <c r="E117" s="10">
        <v>1360</v>
      </c>
      <c r="F117" s="6">
        <v>0.127</v>
      </c>
      <c r="G117" s="6">
        <v>0.127</v>
      </c>
      <c r="H117" s="7">
        <f t="shared" si="4"/>
        <v>0.127</v>
      </c>
      <c r="I117" s="30">
        <f t="shared" si="5"/>
        <v>0.127</v>
      </c>
      <c r="L117" s="7" t="str">
        <f t="shared" si="6"/>
        <v/>
      </c>
      <c r="N117" s="6" t="s">
        <v>14</v>
      </c>
      <c r="O117" s="6" t="s">
        <v>19</v>
      </c>
    </row>
    <row r="118" spans="1:15">
      <c r="A118" s="3">
        <v>40382</v>
      </c>
      <c r="B118" s="4">
        <v>0.3298611111111111</v>
      </c>
      <c r="C118" s="8">
        <v>13.1</v>
      </c>
      <c r="D118" s="5">
        <v>10.119999999999999</v>
      </c>
      <c r="E118" s="10">
        <v>1449</v>
      </c>
      <c r="F118" s="6">
        <v>7.9000000000000001E-2</v>
      </c>
      <c r="G118" s="6" t="s">
        <v>8</v>
      </c>
      <c r="H118" s="7">
        <f t="shared" ref="H118:H152" si="8">AVERAGE(F118:G118)</f>
        <v>7.9000000000000001E-2</v>
      </c>
      <c r="I118" s="30">
        <f t="shared" si="5"/>
        <v>7.9000000000000001E-2</v>
      </c>
      <c r="J118" s="6" t="s">
        <v>29</v>
      </c>
      <c r="K118" s="6" t="s">
        <v>8</v>
      </c>
      <c r="L118" s="7" t="str">
        <f t="shared" si="6"/>
        <v>&lt;0.01</v>
      </c>
      <c r="M118" s="30">
        <f t="shared" si="7"/>
        <v>5.0000000000000001E-3</v>
      </c>
      <c r="N118" s="6" t="s">
        <v>14</v>
      </c>
      <c r="O118" s="6" t="s">
        <v>19</v>
      </c>
    </row>
    <row r="119" spans="1:15">
      <c r="A119" s="3">
        <v>40383</v>
      </c>
      <c r="B119" s="4">
        <v>0.32083333333333336</v>
      </c>
      <c r="C119" s="8">
        <v>13.3</v>
      </c>
      <c r="D119" s="5">
        <v>10.119999999999999</v>
      </c>
      <c r="E119" s="10">
        <v>1598</v>
      </c>
      <c r="F119" s="6">
        <v>9.9000000000000005E-2</v>
      </c>
      <c r="G119" s="6" t="s">
        <v>8</v>
      </c>
      <c r="H119" s="7">
        <f t="shared" si="8"/>
        <v>9.9000000000000005E-2</v>
      </c>
      <c r="I119" s="30">
        <f t="shared" si="5"/>
        <v>9.9000000000000005E-2</v>
      </c>
      <c r="J119" s="6">
        <v>0.01</v>
      </c>
      <c r="K119" s="6" t="s">
        <v>8</v>
      </c>
      <c r="L119" s="7">
        <f t="shared" si="6"/>
        <v>0.01</v>
      </c>
      <c r="M119" s="30">
        <f t="shared" si="7"/>
        <v>0.01</v>
      </c>
      <c r="N119" s="6" t="s">
        <v>14</v>
      </c>
      <c r="O119" s="6" t="s">
        <v>19</v>
      </c>
    </row>
    <row r="120" spans="1:15">
      <c r="A120" s="3">
        <v>40384</v>
      </c>
      <c r="B120" s="4">
        <v>0.32222222222222224</v>
      </c>
      <c r="C120" s="8">
        <v>13.6</v>
      </c>
      <c r="D120" s="5">
        <v>10.25</v>
      </c>
      <c r="E120" s="10">
        <v>1587</v>
      </c>
      <c r="F120" s="6">
        <v>0.11899999999999999</v>
      </c>
      <c r="G120" s="6">
        <v>0.125</v>
      </c>
      <c r="H120" s="7">
        <f t="shared" si="8"/>
        <v>0.122</v>
      </c>
      <c r="I120" s="30">
        <f t="shared" si="5"/>
        <v>0.122</v>
      </c>
      <c r="L120" s="7" t="str">
        <f t="shared" si="6"/>
        <v/>
      </c>
      <c r="N120" s="6" t="s">
        <v>14</v>
      </c>
      <c r="O120" s="6" t="s">
        <v>19</v>
      </c>
    </row>
    <row r="121" spans="1:15">
      <c r="A121" s="3">
        <v>40384</v>
      </c>
      <c r="B121" s="4">
        <v>0.50694444444444442</v>
      </c>
      <c r="C121" s="8">
        <v>13.7</v>
      </c>
      <c r="D121" s="5">
        <v>10.24</v>
      </c>
      <c r="E121" s="10">
        <v>1564</v>
      </c>
      <c r="F121" s="6">
        <v>0.19500000000000001</v>
      </c>
      <c r="G121" s="6">
        <v>0.193</v>
      </c>
      <c r="H121" s="7">
        <f t="shared" si="8"/>
        <v>0.19400000000000001</v>
      </c>
      <c r="I121" s="30">
        <f t="shared" si="5"/>
        <v>0.19400000000000001</v>
      </c>
      <c r="L121" s="7" t="str">
        <f t="shared" si="6"/>
        <v/>
      </c>
      <c r="N121" s="6" t="s">
        <v>14</v>
      </c>
      <c r="O121" s="6" t="s">
        <v>19</v>
      </c>
    </row>
    <row r="122" spans="1:15">
      <c r="A122" s="3">
        <v>40385</v>
      </c>
      <c r="B122" s="4">
        <v>0.32291666666666669</v>
      </c>
      <c r="C122" s="8">
        <v>13.8</v>
      </c>
      <c r="D122" s="5">
        <v>10.37</v>
      </c>
      <c r="E122" s="10">
        <v>1414</v>
      </c>
      <c r="F122" s="6">
        <v>0.17199999999999999</v>
      </c>
      <c r="G122" s="6" t="s">
        <v>8</v>
      </c>
      <c r="H122" s="7">
        <f t="shared" si="8"/>
        <v>0.17199999999999999</v>
      </c>
      <c r="I122" s="30">
        <f t="shared" si="5"/>
        <v>0.17199999999999999</v>
      </c>
      <c r="J122" s="6">
        <v>1.0999999999999999E-2</v>
      </c>
      <c r="K122" s="6" t="s">
        <v>8</v>
      </c>
      <c r="L122" s="7">
        <f t="shared" si="6"/>
        <v>1.0999999999999999E-2</v>
      </c>
      <c r="M122" s="30">
        <f t="shared" si="7"/>
        <v>1.0999999999999999E-2</v>
      </c>
      <c r="N122" s="6" t="s">
        <v>14</v>
      </c>
      <c r="O122" s="6" t="s">
        <v>19</v>
      </c>
    </row>
    <row r="123" spans="1:15">
      <c r="A123" s="3">
        <v>40386</v>
      </c>
      <c r="B123" s="4">
        <v>0.33958333333333335</v>
      </c>
      <c r="C123" s="8">
        <v>13.9</v>
      </c>
      <c r="D123" s="5">
        <v>10.27</v>
      </c>
      <c r="E123" s="10">
        <v>1372</v>
      </c>
      <c r="F123" s="6">
        <v>0.155</v>
      </c>
      <c r="G123" s="6" t="s">
        <v>8</v>
      </c>
      <c r="H123" s="7">
        <f t="shared" si="8"/>
        <v>0.155</v>
      </c>
      <c r="I123" s="30">
        <f t="shared" si="5"/>
        <v>0.155</v>
      </c>
      <c r="J123" s="6" t="s">
        <v>29</v>
      </c>
      <c r="K123" s="6" t="s">
        <v>8</v>
      </c>
      <c r="L123" s="7" t="str">
        <f t="shared" si="6"/>
        <v>&lt;0.01</v>
      </c>
      <c r="M123" s="30">
        <f t="shared" si="7"/>
        <v>5.0000000000000001E-3</v>
      </c>
      <c r="N123" s="6" t="s">
        <v>14</v>
      </c>
      <c r="O123" s="6" t="s">
        <v>19</v>
      </c>
    </row>
    <row r="124" spans="1:15">
      <c r="A124" s="3">
        <v>40387</v>
      </c>
      <c r="B124" s="4">
        <v>0.33680555555555558</v>
      </c>
      <c r="C124" s="8">
        <v>12.4</v>
      </c>
      <c r="D124" s="5">
        <v>9.85</v>
      </c>
      <c r="E124" s="10">
        <v>1327</v>
      </c>
      <c r="F124" s="6">
        <v>0.04</v>
      </c>
      <c r="G124" s="6" t="s">
        <v>8</v>
      </c>
      <c r="H124" s="7">
        <f t="shared" si="8"/>
        <v>0.04</v>
      </c>
      <c r="I124" s="30">
        <f t="shared" si="5"/>
        <v>0.04</v>
      </c>
      <c r="J124" s="6" t="s">
        <v>29</v>
      </c>
      <c r="K124" s="6" t="s">
        <v>8</v>
      </c>
      <c r="L124" s="7" t="str">
        <f t="shared" si="6"/>
        <v>&lt;0.01</v>
      </c>
      <c r="M124" s="30">
        <f t="shared" si="7"/>
        <v>5.0000000000000001E-3</v>
      </c>
      <c r="N124" s="6" t="s">
        <v>14</v>
      </c>
      <c r="O124" s="6" t="s">
        <v>19</v>
      </c>
    </row>
    <row r="125" spans="1:15">
      <c r="A125" s="3">
        <v>40388</v>
      </c>
      <c r="B125" s="4">
        <v>0.33263888888888887</v>
      </c>
      <c r="C125" s="8">
        <v>14.1</v>
      </c>
      <c r="D125" s="5">
        <v>10.26</v>
      </c>
      <c r="E125" s="10">
        <v>1367</v>
      </c>
      <c r="F125" s="6">
        <v>0.55400000000000005</v>
      </c>
      <c r="G125" s="6" t="s">
        <v>8</v>
      </c>
      <c r="H125" s="7">
        <f t="shared" si="8"/>
        <v>0.55400000000000005</v>
      </c>
      <c r="I125" s="30">
        <f t="shared" si="5"/>
        <v>0.55400000000000005</v>
      </c>
      <c r="J125" s="6">
        <v>1.4E-2</v>
      </c>
      <c r="K125" s="6">
        <v>1.4999999999999999E-2</v>
      </c>
      <c r="L125" s="7">
        <f t="shared" si="6"/>
        <v>1.4499999999999999E-2</v>
      </c>
      <c r="M125" s="30">
        <f t="shared" si="7"/>
        <v>1.4499999999999999E-2</v>
      </c>
      <c r="N125" s="6" t="s">
        <v>14</v>
      </c>
      <c r="O125" s="6" t="s">
        <v>22</v>
      </c>
    </row>
    <row r="126" spans="1:15">
      <c r="A126" s="3">
        <v>40389</v>
      </c>
      <c r="B126" s="4">
        <v>0.32430555555555557</v>
      </c>
      <c r="C126" s="8">
        <v>15.1</v>
      </c>
      <c r="D126" s="5">
        <v>10.27</v>
      </c>
      <c r="E126" s="10">
        <v>1687</v>
      </c>
      <c r="F126" s="6">
        <v>3.1600000000000003E-2</v>
      </c>
      <c r="G126" s="6" t="s">
        <v>8</v>
      </c>
      <c r="H126" s="7">
        <f t="shared" si="8"/>
        <v>3.1600000000000003E-2</v>
      </c>
      <c r="I126" s="30">
        <f t="shared" si="5"/>
        <v>3.1600000000000003E-2</v>
      </c>
      <c r="J126" s="6" t="s">
        <v>29</v>
      </c>
      <c r="K126" s="6" t="s">
        <v>29</v>
      </c>
      <c r="L126" s="7" t="str">
        <f t="shared" si="6"/>
        <v>&lt;0.01</v>
      </c>
      <c r="M126" s="30">
        <f t="shared" si="7"/>
        <v>5.0000000000000001E-3</v>
      </c>
      <c r="N126" s="6" t="s">
        <v>14</v>
      </c>
      <c r="O126" s="6" t="s">
        <v>22</v>
      </c>
    </row>
    <row r="127" spans="1:15">
      <c r="A127" s="3">
        <v>40390</v>
      </c>
      <c r="B127" s="4">
        <v>0.32430555555555557</v>
      </c>
      <c r="C127" s="8">
        <v>14.4</v>
      </c>
      <c r="D127" s="5">
        <v>10.3</v>
      </c>
      <c r="E127" s="10">
        <v>1375</v>
      </c>
      <c r="F127" s="6">
        <v>0.19800000000000001</v>
      </c>
      <c r="G127" s="6" t="s">
        <v>8</v>
      </c>
      <c r="H127" s="7">
        <f t="shared" si="8"/>
        <v>0.19800000000000001</v>
      </c>
      <c r="I127" s="30">
        <f t="shared" si="5"/>
        <v>0.19800000000000001</v>
      </c>
      <c r="J127" s="6" t="s">
        <v>29</v>
      </c>
      <c r="K127" s="6" t="s">
        <v>8</v>
      </c>
      <c r="L127" s="7" t="str">
        <f t="shared" si="6"/>
        <v>&lt;0.01</v>
      </c>
      <c r="M127" s="30">
        <f t="shared" si="7"/>
        <v>5.0000000000000001E-3</v>
      </c>
      <c r="N127" s="6" t="s">
        <v>14</v>
      </c>
      <c r="O127" s="6" t="s">
        <v>22</v>
      </c>
    </row>
    <row r="128" spans="1:15">
      <c r="A128" s="3">
        <v>40391</v>
      </c>
      <c r="B128" s="4">
        <v>0.32291666666666669</v>
      </c>
      <c r="C128" s="8">
        <v>14.6</v>
      </c>
      <c r="D128" s="5">
        <v>10.130000000000001</v>
      </c>
      <c r="E128" s="10">
        <v>1279</v>
      </c>
      <c r="F128" s="6">
        <v>0.17399999999999999</v>
      </c>
      <c r="G128" s="6" t="s">
        <v>8</v>
      </c>
      <c r="H128" s="7">
        <f t="shared" si="8"/>
        <v>0.17399999999999999</v>
      </c>
      <c r="I128" s="30">
        <f t="shared" si="5"/>
        <v>0.17399999999999999</v>
      </c>
      <c r="J128" s="6">
        <v>0.01</v>
      </c>
      <c r="K128" s="6" t="s">
        <v>8</v>
      </c>
      <c r="L128" s="7">
        <f t="shared" si="6"/>
        <v>0.01</v>
      </c>
      <c r="M128" s="30">
        <f t="shared" si="7"/>
        <v>0.01</v>
      </c>
      <c r="N128" s="6" t="s">
        <v>14</v>
      </c>
      <c r="O128" s="6" t="s">
        <v>22</v>
      </c>
    </row>
    <row r="129" spans="1:15">
      <c r="A129" s="3">
        <v>40392</v>
      </c>
      <c r="B129" s="4">
        <v>0.33819444444444446</v>
      </c>
      <c r="C129" s="8">
        <v>14.9</v>
      </c>
      <c r="D129" s="5">
        <v>10.18</v>
      </c>
      <c r="E129" s="10">
        <v>1580</v>
      </c>
      <c r="F129" s="6">
        <v>0.111</v>
      </c>
      <c r="G129" s="6" t="s">
        <v>8</v>
      </c>
      <c r="H129" s="7">
        <f t="shared" si="8"/>
        <v>0.111</v>
      </c>
      <c r="I129" s="30">
        <f t="shared" si="5"/>
        <v>0.111</v>
      </c>
      <c r="J129" s="6">
        <v>1.2999999999999999E-2</v>
      </c>
      <c r="K129" s="6" t="s">
        <v>8</v>
      </c>
      <c r="L129" s="7">
        <f t="shared" si="6"/>
        <v>1.2999999999999999E-2</v>
      </c>
      <c r="M129" s="30">
        <f t="shared" si="7"/>
        <v>1.2999999999999999E-2</v>
      </c>
      <c r="N129" s="6" t="s">
        <v>14</v>
      </c>
      <c r="O129" s="6" t="s">
        <v>22</v>
      </c>
    </row>
    <row r="130" spans="1:15">
      <c r="A130" s="3">
        <v>40393</v>
      </c>
      <c r="B130" s="4">
        <v>0.33055555555555555</v>
      </c>
      <c r="C130" s="8">
        <v>14.9</v>
      </c>
      <c r="D130" s="5">
        <v>10.210000000000001</v>
      </c>
      <c r="E130" s="10">
        <v>1578</v>
      </c>
      <c r="F130" s="6">
        <v>0.14599999999999999</v>
      </c>
      <c r="G130" s="6" t="s">
        <v>8</v>
      </c>
      <c r="H130" s="7">
        <f t="shared" si="8"/>
        <v>0.14599999999999999</v>
      </c>
      <c r="I130" s="30">
        <f t="shared" si="5"/>
        <v>0.14599999999999999</v>
      </c>
      <c r="J130" s="6">
        <v>2.5000000000000001E-2</v>
      </c>
      <c r="K130" s="6" t="s">
        <v>8</v>
      </c>
      <c r="L130" s="7">
        <f t="shared" si="6"/>
        <v>2.5000000000000001E-2</v>
      </c>
      <c r="M130" s="30">
        <f t="shared" si="7"/>
        <v>2.5000000000000001E-2</v>
      </c>
      <c r="N130" s="6" t="s">
        <v>14</v>
      </c>
      <c r="O130" s="6" t="s">
        <v>22</v>
      </c>
    </row>
    <row r="131" spans="1:15">
      <c r="A131" s="3">
        <v>40394</v>
      </c>
      <c r="B131" s="4">
        <v>0.33333333333333331</v>
      </c>
      <c r="C131" s="8">
        <v>15</v>
      </c>
      <c r="D131" s="5">
        <v>10.3</v>
      </c>
      <c r="E131" s="10">
        <v>1312</v>
      </c>
      <c r="F131" s="6">
        <v>0.17100000000000001</v>
      </c>
      <c r="G131" s="6" t="s">
        <v>8</v>
      </c>
      <c r="H131" s="7">
        <f t="shared" si="8"/>
        <v>0.17100000000000001</v>
      </c>
      <c r="I131" s="30">
        <f t="shared" si="5"/>
        <v>0.17100000000000001</v>
      </c>
      <c r="J131" s="6">
        <v>2.1000000000000001E-2</v>
      </c>
      <c r="K131" s="6" t="s">
        <v>8</v>
      </c>
      <c r="L131" s="7">
        <f t="shared" si="6"/>
        <v>2.1000000000000001E-2</v>
      </c>
      <c r="M131" s="30">
        <f t="shared" si="7"/>
        <v>2.1000000000000001E-2</v>
      </c>
      <c r="N131" s="6" t="s">
        <v>14</v>
      </c>
      <c r="O131" s="6" t="s">
        <v>22</v>
      </c>
    </row>
    <row r="132" spans="1:15">
      <c r="A132" s="3">
        <v>40395</v>
      </c>
      <c r="B132" s="4">
        <v>0.33402777777777781</v>
      </c>
      <c r="C132" s="8">
        <v>15.4</v>
      </c>
      <c r="D132" s="5">
        <v>10.11</v>
      </c>
      <c r="E132" s="10">
        <v>1443</v>
      </c>
      <c r="F132" s="6">
        <v>0.20300000000000001</v>
      </c>
      <c r="G132" s="6" t="s">
        <v>8</v>
      </c>
      <c r="H132" s="7">
        <f t="shared" si="8"/>
        <v>0.20300000000000001</v>
      </c>
      <c r="I132" s="30">
        <f t="shared" ref="I132:I160" si="9">IF(MID(H132,1,1)="&lt;",0.5*(VALUE(MID(H132,2,5))),H132)</f>
        <v>0.20300000000000001</v>
      </c>
      <c r="J132" s="6">
        <v>0.01</v>
      </c>
      <c r="K132" s="6" t="s">
        <v>8</v>
      </c>
      <c r="L132" s="7">
        <f t="shared" ref="L132:L161" si="10">IF(K132="-",J132,IF(ISBLANK(J132)=TRUE,"",IF(AND((MID(J132,1,1))="&lt;",(MID(K132,1,1))="&lt;")=TRUE,J132,IF((MID(J132,1,1))="&lt;",AVERAGE(K132,(0.5*(VALUE(MID(J132,2,5))))),IF((MID(K132,1,1))="&lt;",AVERAGE(J132,(0.5*(VALUE(MID(K132,2,5))))),AVERAGE(J132:K132))))))</f>
        <v>0.01</v>
      </c>
      <c r="M132" s="30">
        <f t="shared" ref="M132:M160" si="11">IF(MID(L132,1,1)="&lt;",0.5*(VALUE(MID(L132,2,5))),L132)</f>
        <v>0.01</v>
      </c>
      <c r="N132" s="6" t="s">
        <v>14</v>
      </c>
      <c r="O132" s="6" t="s">
        <v>22</v>
      </c>
    </row>
    <row r="133" spans="1:15">
      <c r="A133" s="3">
        <v>40396</v>
      </c>
      <c r="B133" s="4">
        <v>0.32361111111111113</v>
      </c>
      <c r="C133" s="8">
        <v>15.1</v>
      </c>
      <c r="D133" s="5">
        <v>9.89</v>
      </c>
      <c r="E133" s="10">
        <v>1358</v>
      </c>
      <c r="F133" s="6">
        <v>0.125</v>
      </c>
      <c r="G133" s="6" t="s">
        <v>8</v>
      </c>
      <c r="H133" s="7">
        <f t="shared" si="8"/>
        <v>0.125</v>
      </c>
      <c r="I133" s="30">
        <f t="shared" si="9"/>
        <v>0.125</v>
      </c>
      <c r="J133" s="6">
        <v>1.4E-2</v>
      </c>
      <c r="K133" s="6" t="s">
        <v>8</v>
      </c>
      <c r="L133" s="7">
        <f t="shared" si="10"/>
        <v>1.4E-2</v>
      </c>
      <c r="M133" s="30">
        <f t="shared" si="11"/>
        <v>1.4E-2</v>
      </c>
      <c r="N133" s="6" t="s">
        <v>14</v>
      </c>
      <c r="O133" s="6" t="s">
        <v>22</v>
      </c>
    </row>
    <row r="134" spans="1:15">
      <c r="A134" s="3">
        <v>40397</v>
      </c>
      <c r="B134" s="4">
        <v>0.3263888888888889</v>
      </c>
      <c r="C134" s="8">
        <v>15.2</v>
      </c>
      <c r="D134" s="5">
        <v>10.23</v>
      </c>
      <c r="E134" s="10">
        <v>1427</v>
      </c>
      <c r="F134" s="6">
        <v>0.13100000000000001</v>
      </c>
      <c r="G134" s="6" t="s">
        <v>8</v>
      </c>
      <c r="H134" s="7">
        <f t="shared" si="8"/>
        <v>0.13100000000000001</v>
      </c>
      <c r="I134" s="30">
        <f t="shared" si="9"/>
        <v>0.13100000000000001</v>
      </c>
      <c r="J134" s="6" t="s">
        <v>29</v>
      </c>
      <c r="K134" s="6" t="s">
        <v>8</v>
      </c>
      <c r="L134" s="7" t="str">
        <f t="shared" si="10"/>
        <v>&lt;0.01</v>
      </c>
      <c r="M134" s="30">
        <f t="shared" si="11"/>
        <v>5.0000000000000001E-3</v>
      </c>
      <c r="N134" s="6" t="s">
        <v>14</v>
      </c>
      <c r="O134" s="6" t="s">
        <v>22</v>
      </c>
    </row>
    <row r="135" spans="1:15">
      <c r="A135" s="3">
        <v>40398</v>
      </c>
      <c r="B135" s="4">
        <v>0.35416666666666669</v>
      </c>
      <c r="C135" s="8">
        <v>15</v>
      </c>
      <c r="D135" s="5">
        <v>10.08</v>
      </c>
      <c r="E135" s="10">
        <v>1600</v>
      </c>
      <c r="F135" s="6">
        <v>0.13200000000000001</v>
      </c>
      <c r="G135" s="6" t="s">
        <v>8</v>
      </c>
      <c r="H135" s="7">
        <f t="shared" si="8"/>
        <v>0.13200000000000001</v>
      </c>
      <c r="I135" s="30">
        <f t="shared" si="9"/>
        <v>0.13200000000000001</v>
      </c>
      <c r="J135" s="6">
        <v>1.0999999999999999E-2</v>
      </c>
      <c r="K135" s="6" t="s">
        <v>8</v>
      </c>
      <c r="L135" s="7">
        <f t="shared" si="10"/>
        <v>1.0999999999999999E-2</v>
      </c>
      <c r="M135" s="30">
        <f t="shared" si="11"/>
        <v>1.0999999999999999E-2</v>
      </c>
      <c r="N135" s="6" t="s">
        <v>14</v>
      </c>
      <c r="O135" s="6" t="s">
        <v>22</v>
      </c>
    </row>
    <row r="136" spans="1:15">
      <c r="A136" s="3">
        <v>40399</v>
      </c>
      <c r="B136" s="4">
        <v>0.33680555555555558</v>
      </c>
      <c r="C136" s="8">
        <v>15.1</v>
      </c>
      <c r="D136" s="5">
        <v>9.7200000000000006</v>
      </c>
      <c r="E136" s="10">
        <v>1569</v>
      </c>
      <c r="F136" s="6">
        <v>0.14799999999999999</v>
      </c>
      <c r="G136" s="6" t="s">
        <v>8</v>
      </c>
      <c r="H136" s="7">
        <f t="shared" si="8"/>
        <v>0.14799999999999999</v>
      </c>
      <c r="I136" s="30">
        <f t="shared" si="9"/>
        <v>0.14799999999999999</v>
      </c>
      <c r="J136" s="6" t="s">
        <v>29</v>
      </c>
      <c r="K136" s="6" t="s">
        <v>8</v>
      </c>
      <c r="L136" s="7" t="str">
        <f t="shared" si="10"/>
        <v>&lt;0.01</v>
      </c>
      <c r="M136" s="30">
        <f t="shared" si="11"/>
        <v>5.0000000000000001E-3</v>
      </c>
      <c r="N136" s="6" t="s">
        <v>20</v>
      </c>
      <c r="O136" s="6" t="s">
        <v>19</v>
      </c>
    </row>
    <row r="137" spans="1:15">
      <c r="A137" s="3">
        <v>40399</v>
      </c>
      <c r="B137" s="24">
        <v>0.33680555555555558</v>
      </c>
      <c r="F137" s="6">
        <v>0.11899999999999999</v>
      </c>
      <c r="G137" s="6" t="s">
        <v>8</v>
      </c>
      <c r="H137" s="7">
        <f t="shared" si="8"/>
        <v>0.11899999999999999</v>
      </c>
      <c r="I137" s="30">
        <f t="shared" si="9"/>
        <v>0.11899999999999999</v>
      </c>
      <c r="J137" s="6">
        <v>1.2999999999999999E-2</v>
      </c>
      <c r="K137" s="6" t="s">
        <v>8</v>
      </c>
      <c r="L137" s="7">
        <f t="shared" si="10"/>
        <v>1.2999999999999999E-2</v>
      </c>
      <c r="M137" s="30">
        <f t="shared" si="11"/>
        <v>1.2999999999999999E-2</v>
      </c>
      <c r="N137" s="6" t="s">
        <v>14</v>
      </c>
      <c r="O137" s="6" t="s">
        <v>22</v>
      </c>
    </row>
    <row r="138" spans="1:15">
      <c r="A138" s="3">
        <v>40400</v>
      </c>
      <c r="B138" s="4">
        <v>0.33680555555555558</v>
      </c>
      <c r="C138" s="8">
        <v>14.5</v>
      </c>
      <c r="D138" s="5">
        <v>10.210000000000001</v>
      </c>
      <c r="E138" s="10">
        <v>1572</v>
      </c>
      <c r="F138" s="6">
        <v>0.16400000000000001</v>
      </c>
      <c r="G138" s="6" t="s">
        <v>8</v>
      </c>
      <c r="H138" s="7">
        <f t="shared" si="8"/>
        <v>0.16400000000000001</v>
      </c>
      <c r="I138" s="30">
        <f t="shared" si="9"/>
        <v>0.16400000000000001</v>
      </c>
      <c r="J138" s="6" t="s">
        <v>29</v>
      </c>
      <c r="K138" s="6" t="s">
        <v>8</v>
      </c>
      <c r="L138" s="7" t="str">
        <f t="shared" si="10"/>
        <v>&lt;0.01</v>
      </c>
      <c r="M138" s="30">
        <f t="shared" si="11"/>
        <v>5.0000000000000001E-3</v>
      </c>
      <c r="N138" s="6" t="s">
        <v>14</v>
      </c>
      <c r="O138" s="6" t="s">
        <v>19</v>
      </c>
    </row>
    <row r="139" spans="1:15">
      <c r="A139" s="3">
        <v>40401</v>
      </c>
      <c r="B139" s="4">
        <v>0.33124999999999999</v>
      </c>
      <c r="C139" s="8">
        <v>14.7</v>
      </c>
      <c r="D139" s="5">
        <v>10.01</v>
      </c>
      <c r="E139" s="10">
        <v>1380</v>
      </c>
      <c r="F139" s="6">
        <v>0.17299999999999999</v>
      </c>
      <c r="G139" s="6" t="s">
        <v>8</v>
      </c>
      <c r="H139" s="7">
        <f t="shared" si="8"/>
        <v>0.17299999999999999</v>
      </c>
      <c r="I139" s="30">
        <f t="shared" si="9"/>
        <v>0.17299999999999999</v>
      </c>
      <c r="J139" s="6" t="s">
        <v>29</v>
      </c>
      <c r="K139" s="6" t="s">
        <v>8</v>
      </c>
      <c r="L139" s="7" t="str">
        <f t="shared" si="10"/>
        <v>&lt;0.01</v>
      </c>
      <c r="M139" s="30">
        <f t="shared" si="11"/>
        <v>5.0000000000000001E-3</v>
      </c>
      <c r="N139" s="6" t="s">
        <v>14</v>
      </c>
      <c r="O139" s="6" t="s">
        <v>19</v>
      </c>
    </row>
    <row r="140" spans="1:15">
      <c r="A140" s="3">
        <v>40402</v>
      </c>
      <c r="B140" s="4">
        <v>0.33124999999999999</v>
      </c>
      <c r="C140" s="8">
        <v>15.2</v>
      </c>
      <c r="D140" s="5">
        <v>9.93</v>
      </c>
      <c r="E140" s="10">
        <v>1440</v>
      </c>
      <c r="F140" s="6">
        <v>6.9000000000000006E-2</v>
      </c>
      <c r="G140" s="6" t="s">
        <v>8</v>
      </c>
      <c r="H140" s="7">
        <f t="shared" si="8"/>
        <v>6.9000000000000006E-2</v>
      </c>
      <c r="I140" s="30">
        <f t="shared" si="9"/>
        <v>6.9000000000000006E-2</v>
      </c>
      <c r="J140" s="6">
        <v>1.0999999999999999E-2</v>
      </c>
      <c r="K140" s="6" t="s">
        <v>8</v>
      </c>
      <c r="L140" s="7">
        <f t="shared" si="10"/>
        <v>1.0999999999999999E-2</v>
      </c>
      <c r="M140" s="30">
        <f t="shared" si="11"/>
        <v>1.0999999999999999E-2</v>
      </c>
      <c r="N140" s="6" t="s">
        <v>14</v>
      </c>
      <c r="O140" s="6" t="s">
        <v>19</v>
      </c>
    </row>
    <row r="141" spans="1:15">
      <c r="A141" s="3">
        <v>40403</v>
      </c>
      <c r="B141" s="4">
        <v>0.31944444444444448</v>
      </c>
      <c r="C141" s="8">
        <v>14.3</v>
      </c>
      <c r="D141" s="5">
        <v>10.33</v>
      </c>
      <c r="E141" s="10">
        <v>1060</v>
      </c>
      <c r="F141" s="6">
        <v>5.3999999999999999E-2</v>
      </c>
      <c r="G141" s="6" t="s">
        <v>8</v>
      </c>
      <c r="H141" s="7">
        <f t="shared" si="8"/>
        <v>5.3999999999999999E-2</v>
      </c>
      <c r="I141" s="30">
        <f t="shared" si="9"/>
        <v>5.3999999999999999E-2</v>
      </c>
      <c r="J141" s="6" t="s">
        <v>29</v>
      </c>
      <c r="K141" s="6" t="s">
        <v>8</v>
      </c>
      <c r="L141" s="7" t="str">
        <f t="shared" si="10"/>
        <v>&lt;0.01</v>
      </c>
      <c r="M141" s="30">
        <f t="shared" si="11"/>
        <v>5.0000000000000001E-3</v>
      </c>
      <c r="N141" s="6" t="s">
        <v>14</v>
      </c>
      <c r="O141" s="6" t="s">
        <v>19</v>
      </c>
    </row>
    <row r="142" spans="1:15">
      <c r="A142" s="3">
        <v>40404</v>
      </c>
      <c r="B142" s="4">
        <v>0.33819444444444446</v>
      </c>
      <c r="C142" s="8">
        <v>14.9</v>
      </c>
      <c r="D142" s="5">
        <v>10.37</v>
      </c>
      <c r="E142" s="10">
        <v>1399</v>
      </c>
      <c r="F142" s="6">
        <v>8.4000000000000005E-2</v>
      </c>
      <c r="G142" s="6" t="s">
        <v>8</v>
      </c>
      <c r="H142" s="7">
        <f t="shared" si="8"/>
        <v>8.4000000000000005E-2</v>
      </c>
      <c r="I142" s="30">
        <f t="shared" si="9"/>
        <v>8.4000000000000005E-2</v>
      </c>
      <c r="J142" s="6" t="s">
        <v>29</v>
      </c>
      <c r="K142" s="6" t="s">
        <v>8</v>
      </c>
      <c r="L142" s="7" t="str">
        <f t="shared" si="10"/>
        <v>&lt;0.01</v>
      </c>
      <c r="M142" s="30">
        <f t="shared" si="11"/>
        <v>5.0000000000000001E-3</v>
      </c>
      <c r="N142" s="6" t="s">
        <v>14</v>
      </c>
      <c r="O142" s="6" t="s">
        <v>19</v>
      </c>
    </row>
    <row r="143" spans="1:15">
      <c r="A143" s="3">
        <v>40405</v>
      </c>
      <c r="B143" s="4">
        <v>0.3298611111111111</v>
      </c>
      <c r="C143" s="8">
        <v>14.5</v>
      </c>
      <c r="D143" s="5">
        <v>9.51</v>
      </c>
      <c r="E143" s="10">
        <v>1318</v>
      </c>
      <c r="F143" s="6">
        <v>0.08</v>
      </c>
      <c r="G143" s="6" t="s">
        <v>8</v>
      </c>
      <c r="H143" s="7">
        <f t="shared" si="8"/>
        <v>0.08</v>
      </c>
      <c r="I143" s="30">
        <f t="shared" si="9"/>
        <v>0.08</v>
      </c>
      <c r="J143" s="6" t="s">
        <v>29</v>
      </c>
      <c r="K143" s="6" t="s">
        <v>8</v>
      </c>
      <c r="L143" s="7" t="str">
        <f t="shared" si="10"/>
        <v>&lt;0.01</v>
      </c>
      <c r="M143" s="30">
        <f t="shared" si="11"/>
        <v>5.0000000000000001E-3</v>
      </c>
      <c r="N143" s="6" t="s">
        <v>14</v>
      </c>
      <c r="O143" s="6" t="s">
        <v>19</v>
      </c>
    </row>
    <row r="144" spans="1:15">
      <c r="A144" s="3">
        <v>40406</v>
      </c>
      <c r="B144" s="4">
        <v>0.3215277777777778</v>
      </c>
      <c r="C144" s="8">
        <v>15</v>
      </c>
      <c r="D144" s="5">
        <v>10.050000000000001</v>
      </c>
      <c r="E144" s="10">
        <v>1560</v>
      </c>
      <c r="F144" s="6">
        <v>0.22800000000000001</v>
      </c>
      <c r="G144" s="6">
        <v>0.27500000000000002</v>
      </c>
      <c r="H144" s="7">
        <f t="shared" si="8"/>
        <v>0.2515</v>
      </c>
      <c r="I144" s="30">
        <f t="shared" si="9"/>
        <v>0.2515</v>
      </c>
      <c r="J144" s="6" t="s">
        <v>29</v>
      </c>
      <c r="K144" s="6" t="s">
        <v>8</v>
      </c>
      <c r="L144" s="7" t="str">
        <f t="shared" si="10"/>
        <v>&lt;0.01</v>
      </c>
      <c r="M144" s="30">
        <f t="shared" si="11"/>
        <v>5.0000000000000001E-3</v>
      </c>
      <c r="N144" s="6" t="s">
        <v>14</v>
      </c>
      <c r="O144" s="6" t="s">
        <v>19</v>
      </c>
    </row>
    <row r="145" spans="1:15">
      <c r="A145" s="3">
        <v>40407</v>
      </c>
      <c r="B145" s="4">
        <v>0.34027777777777773</v>
      </c>
      <c r="C145" s="8">
        <v>15.4</v>
      </c>
      <c r="D145" s="5">
        <v>9.86</v>
      </c>
      <c r="E145" s="10">
        <v>1401</v>
      </c>
      <c r="F145" s="6">
        <v>8.5000000000000006E-2</v>
      </c>
      <c r="G145" s="6" t="s">
        <v>8</v>
      </c>
      <c r="H145" s="7">
        <f t="shared" si="8"/>
        <v>8.5000000000000006E-2</v>
      </c>
      <c r="I145" s="30">
        <f t="shared" si="9"/>
        <v>8.5000000000000006E-2</v>
      </c>
      <c r="J145" s="6" t="s">
        <v>29</v>
      </c>
      <c r="K145" s="6" t="s">
        <v>8</v>
      </c>
      <c r="L145" s="7" t="str">
        <f t="shared" si="10"/>
        <v>&lt;0.01</v>
      </c>
      <c r="M145" s="30">
        <f t="shared" si="11"/>
        <v>5.0000000000000001E-3</v>
      </c>
      <c r="N145" s="6" t="s">
        <v>14</v>
      </c>
      <c r="O145" s="6" t="s">
        <v>19</v>
      </c>
    </row>
    <row r="146" spans="1:15">
      <c r="A146" s="3">
        <v>40408</v>
      </c>
      <c r="B146" s="4">
        <v>0.34027777777777773</v>
      </c>
      <c r="C146" s="8">
        <v>14.8</v>
      </c>
      <c r="D146" s="5">
        <v>10.039999999999999</v>
      </c>
      <c r="E146" s="10">
        <v>1500</v>
      </c>
      <c r="F146" s="6">
        <v>7.8E-2</v>
      </c>
      <c r="G146" s="6" t="s">
        <v>8</v>
      </c>
      <c r="H146" s="7">
        <f t="shared" si="8"/>
        <v>7.8E-2</v>
      </c>
      <c r="I146" s="30">
        <f t="shared" si="9"/>
        <v>7.8E-2</v>
      </c>
      <c r="J146" s="6" t="s">
        <v>29</v>
      </c>
      <c r="K146" s="6" t="s">
        <v>8</v>
      </c>
      <c r="L146" s="7" t="str">
        <f t="shared" si="10"/>
        <v>&lt;0.01</v>
      </c>
      <c r="M146" s="30">
        <f t="shared" si="11"/>
        <v>5.0000000000000001E-3</v>
      </c>
      <c r="N146" s="6" t="s">
        <v>14</v>
      </c>
      <c r="O146" s="6" t="s">
        <v>19</v>
      </c>
    </row>
    <row r="147" spans="1:15">
      <c r="A147" s="3">
        <v>40409</v>
      </c>
      <c r="B147" s="4">
        <v>0.39583333333333331</v>
      </c>
      <c r="C147" s="8">
        <v>14.2</v>
      </c>
      <c r="D147" s="5">
        <v>10.199999999999999</v>
      </c>
      <c r="E147" s="10">
        <v>1689</v>
      </c>
      <c r="F147" s="6">
        <v>0.128</v>
      </c>
      <c r="G147" s="6" t="s">
        <v>8</v>
      </c>
      <c r="H147" s="7">
        <f t="shared" si="8"/>
        <v>0.128</v>
      </c>
      <c r="I147" s="30">
        <f t="shared" si="9"/>
        <v>0.128</v>
      </c>
      <c r="J147" s="6" t="s">
        <v>29</v>
      </c>
      <c r="K147" s="6" t="s">
        <v>8</v>
      </c>
      <c r="L147" s="7" t="str">
        <f t="shared" si="10"/>
        <v>&lt;0.01</v>
      </c>
      <c r="M147" s="30">
        <f t="shared" si="11"/>
        <v>5.0000000000000001E-3</v>
      </c>
      <c r="N147" s="6" t="s">
        <v>14</v>
      </c>
      <c r="O147" s="6" t="s">
        <v>19</v>
      </c>
    </row>
    <row r="148" spans="1:15">
      <c r="A148" s="3">
        <v>40410</v>
      </c>
      <c r="B148" s="4">
        <v>0.32222222222222224</v>
      </c>
      <c r="C148" s="8">
        <v>13.7</v>
      </c>
      <c r="D148" s="5">
        <v>9.9</v>
      </c>
      <c r="E148" s="10">
        <v>1590</v>
      </c>
      <c r="F148" s="6">
        <v>7.3999999999999996E-2</v>
      </c>
      <c r="G148" s="6" t="s">
        <v>8</v>
      </c>
      <c r="H148" s="7">
        <f t="shared" si="8"/>
        <v>7.3999999999999996E-2</v>
      </c>
      <c r="I148" s="30">
        <f t="shared" si="9"/>
        <v>7.3999999999999996E-2</v>
      </c>
      <c r="J148" s="6" t="s">
        <v>29</v>
      </c>
      <c r="K148" s="6" t="s">
        <v>8</v>
      </c>
      <c r="L148" s="7" t="str">
        <f t="shared" si="10"/>
        <v>&lt;0.01</v>
      </c>
      <c r="M148" s="30">
        <f t="shared" si="11"/>
        <v>5.0000000000000001E-3</v>
      </c>
      <c r="N148" s="6" t="s">
        <v>14</v>
      </c>
      <c r="O148" s="6" t="s">
        <v>19</v>
      </c>
    </row>
    <row r="149" spans="1:15">
      <c r="A149" s="3">
        <v>40411</v>
      </c>
      <c r="B149" s="4">
        <v>0.25347222222222221</v>
      </c>
      <c r="C149" s="8">
        <v>13.6</v>
      </c>
      <c r="D149" s="5">
        <v>10.34</v>
      </c>
      <c r="E149" s="10">
        <v>1570</v>
      </c>
      <c r="F149" s="6">
        <v>6.9000000000000006E-2</v>
      </c>
      <c r="G149" s="6" t="s">
        <v>8</v>
      </c>
      <c r="H149" s="7">
        <f t="shared" si="8"/>
        <v>6.9000000000000006E-2</v>
      </c>
      <c r="I149" s="30">
        <f t="shared" si="9"/>
        <v>6.9000000000000006E-2</v>
      </c>
      <c r="J149" s="6" t="s">
        <v>29</v>
      </c>
      <c r="K149" s="6" t="s">
        <v>8</v>
      </c>
      <c r="L149" s="7" t="str">
        <f t="shared" si="10"/>
        <v>&lt;0.01</v>
      </c>
      <c r="M149" s="30">
        <f t="shared" si="11"/>
        <v>5.0000000000000001E-3</v>
      </c>
      <c r="N149" s="6" t="s">
        <v>14</v>
      </c>
      <c r="O149" s="6" t="s">
        <v>19</v>
      </c>
    </row>
    <row r="150" spans="1:15">
      <c r="A150" s="3">
        <v>40412</v>
      </c>
      <c r="B150" s="4">
        <v>0.30138888888888887</v>
      </c>
      <c r="C150" s="8">
        <v>13.3</v>
      </c>
      <c r="D150" s="5">
        <v>10.1</v>
      </c>
      <c r="E150" s="10">
        <v>1430</v>
      </c>
      <c r="F150" s="6">
        <v>0.17699999999999999</v>
      </c>
      <c r="G150" s="6" t="s">
        <v>8</v>
      </c>
      <c r="H150" s="7">
        <f t="shared" si="8"/>
        <v>0.17699999999999999</v>
      </c>
      <c r="I150" s="30">
        <f t="shared" si="9"/>
        <v>0.17699999999999999</v>
      </c>
      <c r="J150" s="6" t="s">
        <v>29</v>
      </c>
      <c r="K150" s="6" t="s">
        <v>8</v>
      </c>
      <c r="L150" s="7" t="str">
        <f t="shared" si="10"/>
        <v>&lt;0.01</v>
      </c>
      <c r="M150" s="30">
        <f t="shared" si="11"/>
        <v>5.0000000000000001E-3</v>
      </c>
      <c r="N150" s="6" t="s">
        <v>14</v>
      </c>
      <c r="O150" s="6" t="s">
        <v>19</v>
      </c>
    </row>
    <row r="151" spans="1:15">
      <c r="A151" s="3">
        <v>40413</v>
      </c>
      <c r="B151" s="4">
        <v>0.3347222222222222</v>
      </c>
      <c r="C151" s="8">
        <v>12.5</v>
      </c>
      <c r="D151" s="5">
        <v>10.08</v>
      </c>
      <c r="E151" s="10">
        <v>1463</v>
      </c>
      <c r="F151" s="6">
        <v>0.14099999999999999</v>
      </c>
      <c r="G151" s="6" t="s">
        <v>8</v>
      </c>
      <c r="H151" s="7">
        <f t="shared" si="8"/>
        <v>0.14099999999999999</v>
      </c>
      <c r="I151" s="30">
        <f t="shared" si="9"/>
        <v>0.14099999999999999</v>
      </c>
      <c r="J151" s="6" t="s">
        <v>29</v>
      </c>
      <c r="K151" s="6" t="s">
        <v>8</v>
      </c>
      <c r="L151" s="7" t="str">
        <f t="shared" si="10"/>
        <v>&lt;0.01</v>
      </c>
      <c r="M151" s="30">
        <f t="shared" si="11"/>
        <v>5.0000000000000001E-3</v>
      </c>
      <c r="N151" s="6" t="s">
        <v>14</v>
      </c>
      <c r="O151" s="6" t="s">
        <v>19</v>
      </c>
    </row>
    <row r="152" spans="1:15">
      <c r="A152" s="3">
        <v>40414</v>
      </c>
      <c r="B152" s="4">
        <v>0.33958333333333335</v>
      </c>
      <c r="C152" s="8">
        <v>13.1</v>
      </c>
      <c r="D152" s="5">
        <v>10.050000000000001</v>
      </c>
      <c r="E152" s="10">
        <v>1183</v>
      </c>
      <c r="F152" s="6">
        <v>0.104</v>
      </c>
      <c r="G152" s="6" t="s">
        <v>8</v>
      </c>
      <c r="H152" s="7">
        <f t="shared" si="8"/>
        <v>0.104</v>
      </c>
      <c r="I152" s="30">
        <f t="shared" si="9"/>
        <v>0.104</v>
      </c>
      <c r="J152" s="6" t="s">
        <v>29</v>
      </c>
      <c r="K152" s="6" t="s">
        <v>8</v>
      </c>
      <c r="L152" s="7" t="str">
        <f t="shared" si="10"/>
        <v>&lt;0.01</v>
      </c>
      <c r="M152" s="30">
        <f t="shared" si="11"/>
        <v>5.0000000000000001E-3</v>
      </c>
      <c r="N152" s="6" t="s">
        <v>14</v>
      </c>
      <c r="O152" s="6" t="s">
        <v>19</v>
      </c>
    </row>
    <row r="153" spans="1:15">
      <c r="A153" s="3">
        <v>40415</v>
      </c>
      <c r="B153" s="4">
        <v>0.32361111111111113</v>
      </c>
      <c r="C153" s="8">
        <v>12.4</v>
      </c>
      <c r="D153" s="5">
        <v>10.11</v>
      </c>
      <c r="E153" s="10">
        <v>1381</v>
      </c>
      <c r="F153" s="6">
        <v>0.11</v>
      </c>
      <c r="G153" s="6" t="s">
        <v>8</v>
      </c>
      <c r="H153" s="7">
        <f t="shared" ref="H153:H160" si="12">AVERAGE(F153:G153)</f>
        <v>0.11</v>
      </c>
      <c r="I153" s="30">
        <f t="shared" si="9"/>
        <v>0.11</v>
      </c>
      <c r="J153" s="6" t="s">
        <v>29</v>
      </c>
      <c r="K153" s="6" t="s">
        <v>8</v>
      </c>
      <c r="L153" s="7" t="str">
        <f t="shared" si="10"/>
        <v>&lt;0.01</v>
      </c>
      <c r="M153" s="30">
        <f t="shared" si="11"/>
        <v>5.0000000000000001E-3</v>
      </c>
      <c r="N153" s="6" t="s">
        <v>14</v>
      </c>
      <c r="O153" s="6" t="s">
        <v>19</v>
      </c>
    </row>
    <row r="154" spans="1:15">
      <c r="A154" s="3">
        <v>40416</v>
      </c>
      <c r="B154" s="4">
        <v>0.3263888888888889</v>
      </c>
      <c r="C154" s="8">
        <v>11.9</v>
      </c>
      <c r="D154" s="5">
        <v>9.9499999999999993</v>
      </c>
      <c r="E154" s="10">
        <v>1630</v>
      </c>
      <c r="F154" s="6">
        <v>0.14499999999999999</v>
      </c>
      <c r="G154" s="6" t="s">
        <v>8</v>
      </c>
      <c r="H154" s="7">
        <f t="shared" si="12"/>
        <v>0.14499999999999999</v>
      </c>
      <c r="I154" s="30">
        <f t="shared" si="9"/>
        <v>0.14499999999999999</v>
      </c>
      <c r="J154" s="6" t="s">
        <v>29</v>
      </c>
      <c r="K154" s="6" t="s">
        <v>8</v>
      </c>
      <c r="L154" s="7" t="str">
        <f t="shared" si="10"/>
        <v>&lt;0.01</v>
      </c>
      <c r="M154" s="30">
        <f t="shared" si="11"/>
        <v>5.0000000000000001E-3</v>
      </c>
      <c r="N154" s="6" t="s">
        <v>14</v>
      </c>
      <c r="O154" s="6" t="s">
        <v>22</v>
      </c>
    </row>
    <row r="155" spans="1:15">
      <c r="A155" s="3">
        <v>40417</v>
      </c>
      <c r="B155" s="4">
        <v>0.31597222222222221</v>
      </c>
      <c r="C155" s="8">
        <v>11.2</v>
      </c>
      <c r="D155" s="5">
        <v>10.199999999999999</v>
      </c>
      <c r="E155" s="10">
        <v>1458</v>
      </c>
      <c r="F155" s="6">
        <v>0.23400000000000001</v>
      </c>
      <c r="G155" s="6" t="s">
        <v>8</v>
      </c>
      <c r="H155" s="7">
        <f t="shared" si="12"/>
        <v>0.23400000000000001</v>
      </c>
      <c r="I155" s="30">
        <f t="shared" si="9"/>
        <v>0.23400000000000001</v>
      </c>
      <c r="J155" s="6" t="s">
        <v>29</v>
      </c>
      <c r="K155" s="6" t="s">
        <v>8</v>
      </c>
      <c r="L155" s="7" t="str">
        <f t="shared" si="10"/>
        <v>&lt;0.01</v>
      </c>
      <c r="M155" s="30">
        <f t="shared" si="11"/>
        <v>5.0000000000000001E-3</v>
      </c>
      <c r="N155" s="6" t="s">
        <v>14</v>
      </c>
      <c r="O155" s="6" t="s">
        <v>22</v>
      </c>
    </row>
    <row r="156" spans="1:15">
      <c r="A156" s="3">
        <v>40418</v>
      </c>
      <c r="B156" s="4">
        <v>0.37361111111111112</v>
      </c>
      <c r="C156" s="8">
        <v>11.3</v>
      </c>
      <c r="D156" s="5">
        <v>9.69</v>
      </c>
      <c r="E156" s="10">
        <v>2063</v>
      </c>
      <c r="F156" s="6">
        <v>9.0999999999999998E-2</v>
      </c>
      <c r="G156" s="6" t="s">
        <v>8</v>
      </c>
      <c r="H156" s="7">
        <f t="shared" si="12"/>
        <v>9.0999999999999998E-2</v>
      </c>
      <c r="I156" s="30">
        <f t="shared" si="9"/>
        <v>9.0999999999999998E-2</v>
      </c>
      <c r="J156" s="6" t="s">
        <v>29</v>
      </c>
      <c r="K156" s="6" t="s">
        <v>8</v>
      </c>
      <c r="L156" s="7" t="str">
        <f t="shared" si="10"/>
        <v>&lt;0.01</v>
      </c>
      <c r="M156" s="30">
        <f t="shared" si="11"/>
        <v>5.0000000000000001E-3</v>
      </c>
      <c r="N156" s="6" t="s">
        <v>14</v>
      </c>
      <c r="O156" s="6" t="s">
        <v>22</v>
      </c>
    </row>
    <row r="157" spans="1:15">
      <c r="A157" s="3">
        <v>40419</v>
      </c>
      <c r="B157" s="4">
        <v>0.35416666666666669</v>
      </c>
      <c r="C157" s="8">
        <v>10.8</v>
      </c>
      <c r="D157" s="5">
        <v>10.17</v>
      </c>
      <c r="E157" s="10">
        <v>1993</v>
      </c>
      <c r="F157" s="6">
        <v>0.111</v>
      </c>
      <c r="G157" s="6" t="s">
        <v>8</v>
      </c>
      <c r="H157" s="7">
        <f t="shared" si="12"/>
        <v>0.111</v>
      </c>
      <c r="I157" s="30">
        <f t="shared" si="9"/>
        <v>0.111</v>
      </c>
      <c r="J157" s="6" t="s">
        <v>29</v>
      </c>
      <c r="K157" s="6" t="s">
        <v>8</v>
      </c>
      <c r="L157" s="7" t="str">
        <f t="shared" si="10"/>
        <v>&lt;0.01</v>
      </c>
      <c r="M157" s="30">
        <f t="shared" si="11"/>
        <v>5.0000000000000001E-3</v>
      </c>
      <c r="N157" s="6" t="s">
        <v>14</v>
      </c>
      <c r="O157" s="6" t="s">
        <v>22</v>
      </c>
    </row>
    <row r="158" spans="1:15">
      <c r="A158" s="3">
        <v>40420</v>
      </c>
      <c r="B158" s="4">
        <v>0.33055555555555555</v>
      </c>
      <c r="C158" s="8">
        <v>11.2</v>
      </c>
      <c r="D158" s="5">
        <v>9.86</v>
      </c>
      <c r="E158" s="10">
        <v>2047</v>
      </c>
      <c r="F158" s="6">
        <v>9.9000000000000005E-2</v>
      </c>
      <c r="G158" s="6" t="s">
        <v>8</v>
      </c>
      <c r="H158" s="7">
        <f t="shared" si="12"/>
        <v>9.9000000000000005E-2</v>
      </c>
      <c r="I158" s="30">
        <f t="shared" si="9"/>
        <v>9.9000000000000005E-2</v>
      </c>
      <c r="J158" s="6">
        <v>1.6E-2</v>
      </c>
      <c r="K158" s="6" t="s">
        <v>8</v>
      </c>
      <c r="L158" s="7">
        <f t="shared" si="10"/>
        <v>1.6E-2</v>
      </c>
      <c r="M158" s="30">
        <f t="shared" si="11"/>
        <v>1.6E-2</v>
      </c>
      <c r="N158" s="6" t="s">
        <v>14</v>
      </c>
      <c r="O158" s="6" t="s">
        <v>22</v>
      </c>
    </row>
    <row r="159" spans="1:15">
      <c r="A159" s="3">
        <v>40420</v>
      </c>
      <c r="B159" s="24">
        <v>0.33055555555555555</v>
      </c>
      <c r="C159" s="26">
        <v>11.2</v>
      </c>
      <c r="D159" s="25">
        <v>9.67</v>
      </c>
      <c r="E159" s="27">
        <v>2133</v>
      </c>
      <c r="F159" s="6">
        <v>0.11899999999999999</v>
      </c>
      <c r="G159" s="6" t="s">
        <v>8</v>
      </c>
      <c r="H159" s="7">
        <f t="shared" si="12"/>
        <v>0.11899999999999999</v>
      </c>
      <c r="I159" s="30">
        <f t="shared" si="9"/>
        <v>0.11899999999999999</v>
      </c>
      <c r="J159" s="6" t="s">
        <v>29</v>
      </c>
      <c r="K159" s="6" t="s">
        <v>8</v>
      </c>
      <c r="L159" s="7" t="str">
        <f t="shared" si="10"/>
        <v>&lt;0.01</v>
      </c>
      <c r="M159" s="30">
        <f t="shared" si="11"/>
        <v>5.0000000000000001E-3</v>
      </c>
      <c r="N159" s="6"/>
      <c r="O159" s="6" t="s">
        <v>22</v>
      </c>
    </row>
    <row r="160" spans="1:15">
      <c r="A160" s="3">
        <v>40420</v>
      </c>
      <c r="B160" s="4">
        <v>0.6166666666666667</v>
      </c>
      <c r="C160" s="8">
        <v>11.1</v>
      </c>
      <c r="D160" s="5">
        <v>10</v>
      </c>
      <c r="E160" s="10">
        <v>2330</v>
      </c>
      <c r="F160" s="6">
        <v>0.129</v>
      </c>
      <c r="G160" s="6" t="s">
        <v>8</v>
      </c>
      <c r="H160" s="7">
        <f t="shared" si="12"/>
        <v>0.129</v>
      </c>
      <c r="I160" s="30">
        <f t="shared" si="9"/>
        <v>0.129</v>
      </c>
      <c r="J160" s="6" t="s">
        <v>29</v>
      </c>
      <c r="K160" s="6" t="s">
        <v>8</v>
      </c>
      <c r="L160" s="7" t="str">
        <f t="shared" si="10"/>
        <v>&lt;0.01</v>
      </c>
      <c r="M160" s="30">
        <f t="shared" si="11"/>
        <v>5.0000000000000001E-3</v>
      </c>
      <c r="N160" s="6"/>
      <c r="O160" s="6" t="s">
        <v>22</v>
      </c>
    </row>
    <row r="161" spans="1:15">
      <c r="A161" s="3">
        <v>40420</v>
      </c>
      <c r="B161" s="24">
        <v>0.6166666666666667</v>
      </c>
      <c r="C161" s="8">
        <v>11.1</v>
      </c>
      <c r="D161" s="5">
        <v>9.8000000000000007</v>
      </c>
      <c r="E161" s="10">
        <v>2145</v>
      </c>
      <c r="L161" s="7" t="str">
        <f t="shared" si="10"/>
        <v/>
      </c>
      <c r="N161" s="6"/>
      <c r="O161" s="6"/>
    </row>
    <row r="162" spans="1:15">
      <c r="A162" s="3"/>
      <c r="N162" s="6"/>
      <c r="O162" s="6"/>
    </row>
    <row r="163" spans="1:15">
      <c r="N163" s="6"/>
      <c r="O163" s="6"/>
    </row>
    <row r="164" spans="1:15">
      <c r="N164" s="6"/>
      <c r="O164" s="6"/>
    </row>
    <row r="165" spans="1:15">
      <c r="N165" s="6"/>
      <c r="O165" s="6"/>
    </row>
    <row r="166" spans="1:15">
      <c r="N166" s="6"/>
      <c r="O166" s="6"/>
    </row>
    <row r="167" spans="1:15">
      <c r="N167" s="6"/>
      <c r="O167" s="6"/>
    </row>
    <row r="168" spans="1:15">
      <c r="N168" s="6"/>
      <c r="O168" s="6"/>
    </row>
    <row r="169" spans="1:15">
      <c r="N169" s="6"/>
      <c r="O169" s="6"/>
    </row>
    <row r="170" spans="1:15">
      <c r="N170" s="6"/>
      <c r="O170" s="6"/>
    </row>
    <row r="171" spans="1:15">
      <c r="N171" s="6"/>
      <c r="O171" s="6"/>
    </row>
    <row r="172" spans="1:15">
      <c r="N172" s="6"/>
      <c r="O172" s="6"/>
    </row>
    <row r="173" spans="1:15">
      <c r="N173" s="6"/>
      <c r="O173" s="6"/>
    </row>
    <row r="174" spans="1:15">
      <c r="N174" s="6"/>
      <c r="O174" s="6"/>
    </row>
    <row r="175" spans="1:15">
      <c r="N175" s="6"/>
      <c r="O175" s="6"/>
    </row>
    <row r="176" spans="1:15">
      <c r="N176" s="6"/>
      <c r="O176" s="6"/>
    </row>
    <row r="177" spans="14:15">
      <c r="N177" s="6"/>
      <c r="O177" s="6"/>
    </row>
    <row r="178" spans="14:15">
      <c r="N178" s="6"/>
      <c r="O178" s="6"/>
    </row>
    <row r="179" spans="14:15">
      <c r="N179" s="6"/>
      <c r="O179" s="6"/>
    </row>
    <row r="180" spans="14:15">
      <c r="N180" s="6"/>
      <c r="O180" s="6"/>
    </row>
    <row r="181" spans="14:15">
      <c r="N181" s="6"/>
      <c r="O181" s="6"/>
    </row>
    <row r="182" spans="14:15">
      <c r="N182" s="6"/>
      <c r="O182" s="6"/>
    </row>
    <row r="183" spans="14:15">
      <c r="N183" s="6"/>
      <c r="O183" s="6"/>
    </row>
    <row r="184" spans="14:15">
      <c r="N184" s="6"/>
      <c r="O184" s="6"/>
    </row>
    <row r="185" spans="14:15">
      <c r="N185" s="6"/>
      <c r="O185" s="6"/>
    </row>
    <row r="186" spans="14:15">
      <c r="N186" s="6"/>
      <c r="O186" s="6"/>
    </row>
    <row r="187" spans="14:15">
      <c r="N187" s="6"/>
      <c r="O187" s="6"/>
    </row>
    <row r="188" spans="14:15">
      <c r="N188" s="6"/>
      <c r="O188" s="6"/>
    </row>
    <row r="189" spans="14:15">
      <c r="N189" s="6"/>
      <c r="O189" s="6"/>
    </row>
    <row r="190" spans="14:15">
      <c r="N190" s="6"/>
      <c r="O190" s="6"/>
    </row>
    <row r="191" spans="14:15">
      <c r="N191" s="6"/>
      <c r="O191" s="6"/>
    </row>
    <row r="192" spans="14:15">
      <c r="N192" s="6"/>
      <c r="O192" s="6"/>
    </row>
    <row r="193" spans="14:15">
      <c r="N193" s="6"/>
      <c r="O193" s="6"/>
    </row>
    <row r="194" spans="14:15">
      <c r="N194" s="6"/>
      <c r="O194" s="6"/>
    </row>
    <row r="195" spans="14:15">
      <c r="N195" s="6"/>
      <c r="O195" s="6"/>
    </row>
    <row r="196" spans="14:15">
      <c r="N196" s="6"/>
      <c r="O196" s="6"/>
    </row>
    <row r="197" spans="14:15">
      <c r="N197" s="6"/>
      <c r="O197" s="6"/>
    </row>
    <row r="198" spans="14:15">
      <c r="N198" s="6"/>
      <c r="O198" s="6"/>
    </row>
    <row r="199" spans="14:15">
      <c r="N199" s="6"/>
      <c r="O199" s="6"/>
    </row>
    <row r="200" spans="14:15">
      <c r="N200" s="6"/>
      <c r="O200" s="6"/>
    </row>
    <row r="201" spans="14:15">
      <c r="N201" s="6"/>
      <c r="O201" s="6"/>
    </row>
    <row r="202" spans="14:15">
      <c r="N202" s="6"/>
      <c r="O202" s="6"/>
    </row>
    <row r="203" spans="14:15">
      <c r="N203" s="6"/>
      <c r="O203" s="6"/>
    </row>
    <row r="204" spans="14:15">
      <c r="N204" s="6"/>
      <c r="O204" s="6"/>
    </row>
    <row r="205" spans="14:15">
      <c r="N205" s="6"/>
      <c r="O205" s="6"/>
    </row>
    <row r="206" spans="14:15">
      <c r="N206" s="6"/>
      <c r="O206" s="6"/>
    </row>
    <row r="207" spans="14:15">
      <c r="N207" s="6"/>
      <c r="O207" s="6"/>
    </row>
    <row r="208" spans="14:15">
      <c r="N208" s="6"/>
      <c r="O208" s="6"/>
    </row>
    <row r="209" spans="14:15">
      <c r="N209" s="6"/>
      <c r="O209" s="6"/>
    </row>
    <row r="210" spans="14:15">
      <c r="N210" s="6"/>
      <c r="O210" s="6"/>
    </row>
    <row r="211" spans="14:15">
      <c r="N211" s="6"/>
      <c r="O211" s="6"/>
    </row>
    <row r="212" spans="14:15">
      <c r="N212" s="6"/>
      <c r="O212" s="6"/>
    </row>
    <row r="213" spans="14:15">
      <c r="N213" s="6"/>
      <c r="O213" s="6"/>
    </row>
    <row r="214" spans="14:15">
      <c r="N214" s="6"/>
      <c r="O214" s="6"/>
    </row>
    <row r="215" spans="14:15">
      <c r="N215" s="6"/>
      <c r="O215" s="6"/>
    </row>
    <row r="216" spans="14:15">
      <c r="N216" s="6"/>
      <c r="O216" s="6"/>
    </row>
    <row r="217" spans="14:15">
      <c r="N217" s="6"/>
      <c r="O217" s="6"/>
    </row>
    <row r="218" spans="14:15">
      <c r="N218" s="6"/>
      <c r="O218" s="6"/>
    </row>
    <row r="219" spans="14:15">
      <c r="N219" s="6"/>
      <c r="O219" s="6"/>
    </row>
    <row r="220" spans="14:15">
      <c r="N220" s="6"/>
      <c r="O220" s="6"/>
    </row>
    <row r="221" spans="14:15">
      <c r="N221" s="6"/>
      <c r="O221" s="6"/>
    </row>
    <row r="222" spans="14:15">
      <c r="N222" s="6"/>
      <c r="O222" s="6"/>
    </row>
    <row r="223" spans="14:15">
      <c r="N223" s="6"/>
      <c r="O223" s="6"/>
    </row>
    <row r="224" spans="14:15">
      <c r="N224" s="6"/>
      <c r="O224" s="6"/>
    </row>
    <row r="225" spans="14:15">
      <c r="N225" s="6"/>
      <c r="O225" s="6"/>
    </row>
    <row r="226" spans="14:15">
      <c r="N226" s="6"/>
      <c r="O226" s="6"/>
    </row>
    <row r="227" spans="14:15">
      <c r="N227" s="6"/>
      <c r="O227" s="6"/>
    </row>
    <row r="228" spans="14:15">
      <c r="N228" s="6"/>
      <c r="O228" s="6"/>
    </row>
    <row r="229" spans="14:15">
      <c r="N229" s="6"/>
      <c r="O229" s="6"/>
    </row>
    <row r="230" spans="14:15">
      <c r="N230" s="6"/>
      <c r="O230" s="6"/>
    </row>
    <row r="231" spans="14:15">
      <c r="N231" s="6"/>
      <c r="O231" s="6"/>
    </row>
    <row r="232" spans="14:15">
      <c r="N232" s="6"/>
      <c r="O232" s="6"/>
    </row>
    <row r="233" spans="14:15">
      <c r="N233" s="6"/>
      <c r="O233" s="6"/>
    </row>
    <row r="234" spans="14:15">
      <c r="N234" s="6"/>
      <c r="O234" s="6"/>
    </row>
    <row r="235" spans="14:15">
      <c r="N235" s="6"/>
      <c r="O235" s="6"/>
    </row>
    <row r="236" spans="14:15">
      <c r="N236" s="6"/>
      <c r="O236" s="6"/>
    </row>
    <row r="237" spans="14:15">
      <c r="N237" s="6"/>
      <c r="O237" s="6"/>
    </row>
    <row r="238" spans="14:15">
      <c r="N238" s="6"/>
      <c r="O238" s="6"/>
    </row>
    <row r="239" spans="14:15">
      <c r="N239" s="6"/>
      <c r="O239" s="6"/>
    </row>
    <row r="240" spans="14:15">
      <c r="N240" s="6"/>
      <c r="O240" s="6"/>
    </row>
    <row r="241" spans="14:15">
      <c r="N241" s="6"/>
      <c r="O241" s="6"/>
    </row>
    <row r="242" spans="14:15">
      <c r="N242" s="6"/>
      <c r="O242" s="6"/>
    </row>
    <row r="243" spans="14:15">
      <c r="N243" s="6"/>
      <c r="O243" s="6"/>
    </row>
    <row r="244" spans="14:15">
      <c r="N244" s="6"/>
      <c r="O244" s="6"/>
    </row>
    <row r="245" spans="14:15">
      <c r="N245" s="6"/>
      <c r="O245" s="6"/>
    </row>
    <row r="246" spans="14:15">
      <c r="N246" s="6"/>
      <c r="O246" s="6"/>
    </row>
    <row r="247" spans="14:15">
      <c r="N247" s="6"/>
      <c r="O247" s="6"/>
    </row>
    <row r="248" spans="14:15">
      <c r="N248" s="6"/>
      <c r="O248" s="6"/>
    </row>
    <row r="249" spans="14:15">
      <c r="N249" s="6"/>
      <c r="O249" s="6"/>
    </row>
    <row r="250" spans="14:15">
      <c r="N250" s="6"/>
      <c r="O250" s="6"/>
    </row>
    <row r="251" spans="14:15">
      <c r="N251" s="6"/>
      <c r="O251" s="6"/>
    </row>
    <row r="252" spans="14:15">
      <c r="N252" s="6"/>
      <c r="O252" s="6"/>
    </row>
    <row r="253" spans="14:15">
      <c r="N253" s="6"/>
      <c r="O253" s="6"/>
    </row>
    <row r="254" spans="14:15">
      <c r="N254" s="6"/>
      <c r="O254" s="6"/>
    </row>
    <row r="255" spans="14:15">
      <c r="N255" s="6"/>
      <c r="O255" s="6"/>
    </row>
    <row r="256" spans="14:15">
      <c r="N256" s="6"/>
      <c r="O256" s="6"/>
    </row>
    <row r="257" spans="14:15">
      <c r="N257" s="6"/>
      <c r="O257" s="6"/>
    </row>
    <row r="258" spans="14:15">
      <c r="N258" s="6"/>
      <c r="O258" s="6"/>
    </row>
    <row r="259" spans="14:15">
      <c r="N259" s="6"/>
      <c r="O259" s="6"/>
    </row>
    <row r="260" spans="14:15">
      <c r="N260" s="6"/>
      <c r="O260" s="6"/>
    </row>
    <row r="261" spans="14:15">
      <c r="N261" s="6"/>
      <c r="O261" s="6"/>
    </row>
    <row r="262" spans="14:15">
      <c r="N262" s="6"/>
      <c r="O262" s="6"/>
    </row>
    <row r="263" spans="14:15">
      <c r="N263" s="6"/>
      <c r="O263" s="6"/>
    </row>
    <row r="264" spans="14:15">
      <c r="N264" s="6"/>
      <c r="O264" s="6"/>
    </row>
    <row r="265" spans="14:15">
      <c r="N265" s="6"/>
      <c r="O265" s="6"/>
    </row>
    <row r="266" spans="14:15">
      <c r="N266" s="6"/>
      <c r="O266" s="6"/>
    </row>
    <row r="267" spans="14:15">
      <c r="N267" s="6"/>
      <c r="O267" s="6"/>
    </row>
    <row r="268" spans="14:15">
      <c r="N268" s="6"/>
      <c r="O268" s="6"/>
    </row>
    <row r="269" spans="14:15">
      <c r="N269" s="6"/>
      <c r="O269" s="6"/>
    </row>
    <row r="270" spans="14:15">
      <c r="N270" s="6"/>
      <c r="O270" s="6"/>
    </row>
    <row r="271" spans="14:15">
      <c r="N271" s="6"/>
      <c r="O271" s="6"/>
    </row>
    <row r="272" spans="14:15">
      <c r="N272" s="6"/>
      <c r="O272" s="6"/>
    </row>
    <row r="273" spans="14:15">
      <c r="N273" s="6"/>
      <c r="O273" s="6"/>
    </row>
    <row r="274" spans="14:15">
      <c r="N274" s="6"/>
      <c r="O274" s="6"/>
    </row>
    <row r="275" spans="14:15">
      <c r="N275" s="6"/>
      <c r="O275" s="6"/>
    </row>
    <row r="276" spans="14:15">
      <c r="N276" s="6"/>
      <c r="O276" s="6"/>
    </row>
    <row r="277" spans="14:15">
      <c r="N277" s="6"/>
      <c r="O277" s="6"/>
    </row>
    <row r="278" spans="14:15">
      <c r="N278" s="6"/>
      <c r="O278" s="6"/>
    </row>
    <row r="279" spans="14:15">
      <c r="N279" s="6"/>
      <c r="O279" s="6"/>
    </row>
    <row r="280" spans="14:15">
      <c r="N280" s="6"/>
      <c r="O280" s="6"/>
    </row>
    <row r="281" spans="14:15">
      <c r="N281" s="6"/>
      <c r="O281" s="6"/>
    </row>
    <row r="282" spans="14:15">
      <c r="N282" s="6"/>
      <c r="O282" s="6"/>
    </row>
    <row r="283" spans="14:15">
      <c r="N283" s="6"/>
      <c r="O283" s="6"/>
    </row>
    <row r="284" spans="14:15">
      <c r="N284" s="6"/>
      <c r="O284" s="6"/>
    </row>
    <row r="285" spans="14:15">
      <c r="N285" s="6"/>
      <c r="O285" s="6"/>
    </row>
    <row r="286" spans="14:15">
      <c r="N286" s="6"/>
      <c r="O286" s="6"/>
    </row>
    <row r="287" spans="14:15">
      <c r="N287" s="6"/>
      <c r="O287" s="6"/>
    </row>
    <row r="288" spans="14:15">
      <c r="N288" s="6"/>
      <c r="O288" s="6"/>
    </row>
    <row r="289" spans="14:15">
      <c r="N289" s="6"/>
      <c r="O289" s="6"/>
    </row>
    <row r="290" spans="14:15">
      <c r="N290" s="6"/>
      <c r="O290" s="6"/>
    </row>
    <row r="291" spans="14:15">
      <c r="N291" s="6"/>
      <c r="O291" s="6"/>
    </row>
    <row r="292" spans="14:15">
      <c r="N292" s="6"/>
      <c r="O292" s="6"/>
    </row>
    <row r="293" spans="14:15">
      <c r="N293" s="6"/>
      <c r="O293" s="6"/>
    </row>
    <row r="294" spans="14:15">
      <c r="N294" s="6"/>
      <c r="O294" s="6"/>
    </row>
    <row r="295" spans="14:15">
      <c r="N295" s="6"/>
      <c r="O295" s="6"/>
    </row>
    <row r="296" spans="14:15">
      <c r="N296" s="6"/>
      <c r="O296" s="6"/>
    </row>
    <row r="297" spans="14:15">
      <c r="N297" s="6"/>
      <c r="O297" s="6"/>
    </row>
    <row r="298" spans="14:15">
      <c r="N298" s="6"/>
      <c r="O298" s="6"/>
    </row>
    <row r="299" spans="14:15">
      <c r="N299" s="6"/>
      <c r="O299" s="6"/>
    </row>
    <row r="300" spans="14:15">
      <c r="N300" s="6"/>
      <c r="O300" s="6"/>
    </row>
    <row r="301" spans="14:15">
      <c r="N301" s="6"/>
      <c r="O301" s="6"/>
    </row>
    <row r="302" spans="14:15">
      <c r="N302" s="6"/>
      <c r="O302" s="6"/>
    </row>
    <row r="303" spans="14:15">
      <c r="N303" s="6"/>
      <c r="O303" s="6"/>
    </row>
    <row r="304" spans="14:15">
      <c r="N304" s="6"/>
      <c r="O304" s="6"/>
    </row>
    <row r="305" spans="14:15">
      <c r="N305" s="6"/>
      <c r="O305" s="6"/>
    </row>
    <row r="306" spans="14:15">
      <c r="N306" s="6"/>
      <c r="O306" s="6"/>
    </row>
    <row r="307" spans="14:15">
      <c r="N307" s="6"/>
      <c r="O307" s="6"/>
    </row>
    <row r="308" spans="14:15">
      <c r="N308" s="6"/>
      <c r="O308" s="6"/>
    </row>
    <row r="309" spans="14:15">
      <c r="N309" s="6"/>
      <c r="O309" s="6"/>
    </row>
    <row r="310" spans="14:15">
      <c r="N310" s="6"/>
      <c r="O310" s="6"/>
    </row>
    <row r="311" spans="14:15">
      <c r="N311" s="6"/>
      <c r="O311" s="6"/>
    </row>
    <row r="312" spans="14:15">
      <c r="N312" s="6"/>
      <c r="O312" s="6"/>
    </row>
    <row r="313" spans="14:15">
      <c r="N313" s="6"/>
      <c r="O313" s="6"/>
    </row>
    <row r="314" spans="14:15">
      <c r="N314" s="6"/>
      <c r="O314" s="6"/>
    </row>
    <row r="315" spans="14:15">
      <c r="N315" s="6"/>
      <c r="O315" s="6"/>
    </row>
    <row r="316" spans="14:15">
      <c r="N316" s="6"/>
      <c r="O316" s="6"/>
    </row>
    <row r="317" spans="14:15">
      <c r="N317" s="6"/>
      <c r="O317" s="6"/>
    </row>
    <row r="318" spans="14:15">
      <c r="N318" s="6"/>
      <c r="O318" s="6"/>
    </row>
    <row r="319" spans="14:15">
      <c r="N319" s="6"/>
      <c r="O319" s="6"/>
    </row>
    <row r="320" spans="14:15">
      <c r="N320" s="6"/>
      <c r="O320" s="6"/>
    </row>
    <row r="321" spans="14:15">
      <c r="N321" s="6"/>
      <c r="O321" s="6"/>
    </row>
    <row r="322" spans="14:15">
      <c r="N322" s="6"/>
      <c r="O322" s="6"/>
    </row>
    <row r="323" spans="14:15">
      <c r="N323" s="6"/>
      <c r="O323" s="6"/>
    </row>
    <row r="324" spans="14:15">
      <c r="N324" s="6"/>
      <c r="O324" s="6"/>
    </row>
    <row r="325" spans="14:15">
      <c r="N325" s="6"/>
      <c r="O325" s="6"/>
    </row>
    <row r="326" spans="14:15">
      <c r="N326" s="6"/>
      <c r="O326" s="6"/>
    </row>
    <row r="327" spans="14:15">
      <c r="N327" s="6"/>
      <c r="O327" s="6"/>
    </row>
    <row r="328" spans="14:15">
      <c r="N328" s="6"/>
      <c r="O328" s="6"/>
    </row>
    <row r="329" spans="14:15">
      <c r="N329" s="6"/>
      <c r="O329" s="6"/>
    </row>
    <row r="330" spans="14:15">
      <c r="N330" s="6"/>
      <c r="O330" s="6"/>
    </row>
    <row r="331" spans="14:15">
      <c r="N331" s="6"/>
      <c r="O331" s="6"/>
    </row>
    <row r="332" spans="14:15">
      <c r="N332" s="6"/>
      <c r="O332" s="6"/>
    </row>
    <row r="333" spans="14:15">
      <c r="N333" s="6"/>
      <c r="O333" s="6"/>
    </row>
    <row r="334" spans="14:15">
      <c r="N334" s="6"/>
      <c r="O334" s="6"/>
    </row>
    <row r="335" spans="14:15">
      <c r="N335" s="6"/>
      <c r="O335" s="6"/>
    </row>
    <row r="336" spans="14:15">
      <c r="N336" s="6"/>
      <c r="O336" s="6"/>
    </row>
    <row r="337" spans="14:15">
      <c r="N337" s="6"/>
      <c r="O337" s="6"/>
    </row>
    <row r="338" spans="14:15">
      <c r="N338" s="6"/>
      <c r="O338" s="6"/>
    </row>
    <row r="339" spans="14:15">
      <c r="N339" s="6"/>
      <c r="O339" s="6"/>
    </row>
    <row r="340" spans="14:15">
      <c r="N340" s="6"/>
      <c r="O340" s="6"/>
    </row>
    <row r="341" spans="14:15">
      <c r="N341" s="6"/>
      <c r="O341" s="6"/>
    </row>
    <row r="342" spans="14:15">
      <c r="N342" s="6"/>
      <c r="O342" s="6"/>
    </row>
    <row r="343" spans="14:15">
      <c r="N343" s="6"/>
      <c r="O343" s="6"/>
    </row>
    <row r="344" spans="14:15">
      <c r="N344" s="6"/>
      <c r="O344" s="6"/>
    </row>
    <row r="345" spans="14:15">
      <c r="N345" s="6"/>
      <c r="O345" s="6"/>
    </row>
    <row r="346" spans="14:15">
      <c r="N346" s="6"/>
      <c r="O346" s="6"/>
    </row>
    <row r="347" spans="14:15">
      <c r="N347" s="6"/>
      <c r="O347" s="6"/>
    </row>
    <row r="348" spans="14:15">
      <c r="N348" s="6"/>
      <c r="O348" s="6"/>
    </row>
    <row r="349" spans="14:15">
      <c r="N349" s="6"/>
      <c r="O349" s="6"/>
    </row>
    <row r="350" spans="14:15">
      <c r="N350" s="6"/>
      <c r="O350" s="6"/>
    </row>
    <row r="351" spans="14:15">
      <c r="N351" s="6"/>
      <c r="O351" s="6"/>
    </row>
    <row r="352" spans="14:15">
      <c r="N352" s="6"/>
      <c r="O352" s="6"/>
    </row>
    <row r="353" spans="14:15">
      <c r="N353" s="6"/>
      <c r="O353" s="6"/>
    </row>
    <row r="354" spans="14:15">
      <c r="N354" s="6"/>
      <c r="O354" s="6"/>
    </row>
    <row r="355" spans="14:15">
      <c r="N355" s="6"/>
      <c r="O355" s="6"/>
    </row>
    <row r="356" spans="14:15">
      <c r="N356" s="6"/>
      <c r="O356" s="6"/>
    </row>
    <row r="357" spans="14:15">
      <c r="N357" s="6"/>
      <c r="O357" s="6"/>
    </row>
    <row r="358" spans="14:15">
      <c r="N358" s="6"/>
      <c r="O358" s="6"/>
    </row>
    <row r="359" spans="14:15">
      <c r="N359" s="6"/>
      <c r="O359" s="6"/>
    </row>
    <row r="360" spans="14:15">
      <c r="N360" s="6"/>
      <c r="O360" s="6"/>
    </row>
    <row r="361" spans="14:15">
      <c r="N361" s="6"/>
      <c r="O361" s="6"/>
    </row>
    <row r="362" spans="14:15">
      <c r="N362" s="6"/>
      <c r="O362" s="6"/>
    </row>
    <row r="363" spans="14:15">
      <c r="N363" s="6"/>
      <c r="O363" s="6"/>
    </row>
    <row r="364" spans="14:15">
      <c r="N364" s="6"/>
      <c r="O364" s="6"/>
    </row>
    <row r="365" spans="14:15">
      <c r="N365" s="6"/>
      <c r="O365" s="6"/>
    </row>
    <row r="366" spans="14:15">
      <c r="N366" s="6"/>
      <c r="O366" s="6"/>
    </row>
    <row r="367" spans="14:15">
      <c r="N367" s="6"/>
      <c r="O367" s="6"/>
    </row>
    <row r="368" spans="14:15">
      <c r="N368" s="6"/>
      <c r="O368" s="6"/>
    </row>
    <row r="369" spans="14:15">
      <c r="N369" s="6"/>
      <c r="O369" s="6"/>
    </row>
    <row r="370" spans="14:15">
      <c r="N370" s="6"/>
      <c r="O370" s="6"/>
    </row>
    <row r="371" spans="14:15">
      <c r="N371" s="6"/>
      <c r="O371" s="6"/>
    </row>
    <row r="372" spans="14:15">
      <c r="N372" s="6"/>
      <c r="O372" s="6"/>
    </row>
    <row r="373" spans="14:15">
      <c r="N373" s="6"/>
      <c r="O373" s="6"/>
    </row>
    <row r="374" spans="14:15">
      <c r="N374" s="6"/>
      <c r="O374" s="6"/>
    </row>
    <row r="375" spans="14:15">
      <c r="N375" s="6"/>
      <c r="O375" s="6"/>
    </row>
    <row r="376" spans="14:15">
      <c r="N376" s="6"/>
      <c r="O376" s="6"/>
    </row>
    <row r="377" spans="14:15">
      <c r="N377" s="6"/>
      <c r="O377" s="6"/>
    </row>
    <row r="378" spans="14:15">
      <c r="N378" s="6"/>
      <c r="O378" s="6"/>
    </row>
    <row r="379" spans="14:15">
      <c r="N379" s="6"/>
      <c r="O379" s="6"/>
    </row>
    <row r="380" spans="14:15">
      <c r="N380" s="6"/>
      <c r="O380" s="6"/>
    </row>
    <row r="381" spans="14:15">
      <c r="N381" s="6"/>
      <c r="O381" s="6"/>
    </row>
    <row r="382" spans="14:15">
      <c r="N382" s="6"/>
      <c r="O382" s="6"/>
    </row>
    <row r="383" spans="14:15">
      <c r="N383" s="6"/>
      <c r="O383" s="6"/>
    </row>
    <row r="384" spans="14:15">
      <c r="N384" s="6"/>
      <c r="O384" s="6"/>
    </row>
    <row r="385" spans="14:15">
      <c r="N385" s="6"/>
      <c r="O385" s="6"/>
    </row>
    <row r="386" spans="14:15">
      <c r="N386" s="6"/>
      <c r="O386" s="6"/>
    </row>
    <row r="387" spans="14:15">
      <c r="N387" s="6"/>
      <c r="O387" s="6"/>
    </row>
    <row r="388" spans="14:15">
      <c r="N388" s="6"/>
      <c r="O388" s="6"/>
    </row>
    <row r="389" spans="14:15">
      <c r="N389" s="6"/>
      <c r="O389" s="6"/>
    </row>
    <row r="390" spans="14:15">
      <c r="N390" s="6"/>
      <c r="O390" s="6"/>
    </row>
    <row r="391" spans="14:15">
      <c r="N391" s="6"/>
      <c r="O391" s="6"/>
    </row>
    <row r="392" spans="14:15">
      <c r="N392" s="6"/>
      <c r="O392" s="6"/>
    </row>
    <row r="393" spans="14:15">
      <c r="N393" s="6"/>
      <c r="O393" s="6"/>
    </row>
    <row r="394" spans="14:15">
      <c r="N394" s="6"/>
      <c r="O394" s="6"/>
    </row>
    <row r="395" spans="14:15">
      <c r="N395" s="6"/>
      <c r="O395" s="6"/>
    </row>
    <row r="396" spans="14:15">
      <c r="N396" s="6"/>
      <c r="O396" s="6"/>
    </row>
    <row r="397" spans="14:15">
      <c r="N397" s="6"/>
      <c r="O397" s="6"/>
    </row>
    <row r="398" spans="14:15">
      <c r="N398" s="6"/>
      <c r="O398" s="6"/>
    </row>
    <row r="399" spans="14:15">
      <c r="N399" s="6"/>
      <c r="O399" s="6"/>
    </row>
    <row r="400" spans="14:15">
      <c r="N400" s="6"/>
      <c r="O400" s="6"/>
    </row>
    <row r="401" spans="14:15">
      <c r="N401" s="6"/>
      <c r="O401" s="6"/>
    </row>
    <row r="402" spans="14:15">
      <c r="N402" s="6"/>
      <c r="O402" s="6"/>
    </row>
    <row r="403" spans="14:15">
      <c r="N403" s="6"/>
      <c r="O403" s="6"/>
    </row>
    <row r="404" spans="14:15">
      <c r="N404" s="6"/>
      <c r="O404" s="6"/>
    </row>
    <row r="405" spans="14:15">
      <c r="N405" s="6"/>
      <c r="O405" s="6"/>
    </row>
    <row r="406" spans="14:15">
      <c r="N406" s="6"/>
      <c r="O406" s="6"/>
    </row>
    <row r="407" spans="14:15">
      <c r="N407" s="6"/>
      <c r="O407" s="6"/>
    </row>
    <row r="408" spans="14:15">
      <c r="N408" s="6"/>
      <c r="O408" s="6"/>
    </row>
    <row r="409" spans="14:15">
      <c r="N409" s="6"/>
      <c r="O409" s="6"/>
    </row>
    <row r="410" spans="14:15">
      <c r="N410" s="6"/>
      <c r="O410" s="6"/>
    </row>
    <row r="411" spans="14:15">
      <c r="N411" s="6"/>
      <c r="O411" s="6"/>
    </row>
    <row r="412" spans="14:15">
      <c r="N412" s="6"/>
      <c r="O412" s="6"/>
    </row>
    <row r="413" spans="14:15">
      <c r="N413" s="6"/>
      <c r="O413" s="6"/>
    </row>
    <row r="414" spans="14:15">
      <c r="N414" s="6"/>
      <c r="O414" s="6"/>
    </row>
    <row r="415" spans="14:15">
      <c r="N415" s="6"/>
      <c r="O415" s="6"/>
    </row>
    <row r="416" spans="14:15">
      <c r="N416" s="6"/>
      <c r="O416" s="6"/>
    </row>
    <row r="417" spans="14:15">
      <c r="N417" s="6"/>
      <c r="O417" s="6"/>
    </row>
    <row r="418" spans="14:15">
      <c r="N418" s="6"/>
      <c r="O418" s="6"/>
    </row>
    <row r="419" spans="14:15">
      <c r="N419" s="6"/>
      <c r="O419" s="6"/>
    </row>
    <row r="420" spans="14:15">
      <c r="N420" s="6"/>
      <c r="O420" s="6"/>
    </row>
    <row r="421" spans="14:15">
      <c r="N421" s="6"/>
      <c r="O421" s="6"/>
    </row>
    <row r="422" spans="14:15">
      <c r="N422" s="6"/>
      <c r="O422" s="6"/>
    </row>
    <row r="423" spans="14:15">
      <c r="N423" s="6"/>
      <c r="O423" s="6"/>
    </row>
    <row r="424" spans="14:15">
      <c r="N424" s="6"/>
      <c r="O424" s="6"/>
    </row>
    <row r="425" spans="14:15">
      <c r="N425" s="6"/>
      <c r="O425" s="6"/>
    </row>
    <row r="426" spans="14:15">
      <c r="N426" s="6"/>
      <c r="O426" s="6"/>
    </row>
    <row r="427" spans="14:15">
      <c r="N427" s="6"/>
      <c r="O427" s="6"/>
    </row>
    <row r="428" spans="14:15">
      <c r="N428" s="6"/>
      <c r="O428" s="6"/>
    </row>
    <row r="429" spans="14:15">
      <c r="N429" s="6"/>
      <c r="O429" s="6"/>
    </row>
    <row r="430" spans="14:15">
      <c r="N430" s="6"/>
      <c r="O430" s="6"/>
    </row>
    <row r="431" spans="14:15">
      <c r="N431" s="6"/>
      <c r="O431" s="6"/>
    </row>
    <row r="432" spans="14:15">
      <c r="N432" s="6"/>
      <c r="O432" s="6"/>
    </row>
    <row r="433" spans="14:15">
      <c r="N433" s="6"/>
      <c r="O433" s="6"/>
    </row>
    <row r="434" spans="14:15">
      <c r="N434" s="6"/>
      <c r="O434" s="6"/>
    </row>
    <row r="435" spans="14:15">
      <c r="N435" s="6"/>
      <c r="O435" s="6"/>
    </row>
    <row r="436" spans="14:15">
      <c r="N436" s="6"/>
      <c r="O436" s="6"/>
    </row>
    <row r="437" spans="14:15">
      <c r="N437" s="6"/>
      <c r="O437" s="6"/>
    </row>
    <row r="438" spans="14:15">
      <c r="N438" s="6"/>
      <c r="O438" s="6"/>
    </row>
    <row r="439" spans="14:15">
      <c r="N439" s="6"/>
      <c r="O439" s="6"/>
    </row>
    <row r="440" spans="14:15">
      <c r="N440" s="6"/>
      <c r="O440" s="6"/>
    </row>
    <row r="441" spans="14:15">
      <c r="N441" s="6"/>
      <c r="O441" s="6"/>
    </row>
    <row r="442" spans="14:15">
      <c r="N442" s="6"/>
      <c r="O442" s="6"/>
    </row>
    <row r="443" spans="14:15">
      <c r="N443" s="6"/>
      <c r="O443" s="6"/>
    </row>
    <row r="444" spans="14:15">
      <c r="N444" s="6"/>
      <c r="O444" s="6"/>
    </row>
    <row r="445" spans="14:15">
      <c r="N445" s="6"/>
      <c r="O445" s="6"/>
    </row>
    <row r="446" spans="14:15">
      <c r="N446" s="6"/>
      <c r="O446" s="6"/>
    </row>
    <row r="447" spans="14:15">
      <c r="N447" s="6"/>
      <c r="O447" s="6"/>
    </row>
    <row r="448" spans="14:15">
      <c r="N448" s="6"/>
      <c r="O448" s="6"/>
    </row>
    <row r="449" spans="14:15">
      <c r="N449" s="6"/>
      <c r="O449" s="6"/>
    </row>
    <row r="450" spans="14:15">
      <c r="N450" s="6"/>
      <c r="O450" s="6"/>
    </row>
    <row r="451" spans="14:15">
      <c r="N451" s="6"/>
      <c r="O451" s="6"/>
    </row>
    <row r="452" spans="14:15">
      <c r="N452" s="6"/>
      <c r="O452" s="6"/>
    </row>
    <row r="453" spans="14:15">
      <c r="N453" s="6"/>
      <c r="O453" s="6"/>
    </row>
    <row r="454" spans="14:15">
      <c r="N454" s="6"/>
      <c r="O454" s="6"/>
    </row>
    <row r="455" spans="14:15">
      <c r="N455" s="6"/>
      <c r="O455" s="6"/>
    </row>
    <row r="456" spans="14:15">
      <c r="N456" s="6"/>
      <c r="O456" s="6"/>
    </row>
    <row r="457" spans="14:15">
      <c r="N457" s="6"/>
      <c r="O457" s="6"/>
    </row>
    <row r="458" spans="14:15">
      <c r="N458" s="6"/>
      <c r="O458" s="6"/>
    </row>
    <row r="459" spans="14:15">
      <c r="N459" s="6"/>
      <c r="O459" s="6"/>
    </row>
    <row r="460" spans="14:15">
      <c r="N460" s="6"/>
      <c r="O460" s="6"/>
    </row>
    <row r="461" spans="14:15">
      <c r="N461" s="6"/>
      <c r="O461" s="6"/>
    </row>
    <row r="462" spans="14:15">
      <c r="N462" s="6"/>
      <c r="O462" s="6"/>
    </row>
    <row r="463" spans="14:15">
      <c r="N463" s="6"/>
      <c r="O463" s="6"/>
    </row>
    <row r="464" spans="14:15">
      <c r="N464" s="6"/>
      <c r="O464" s="6"/>
    </row>
    <row r="465" spans="14:15">
      <c r="N465" s="6"/>
      <c r="O465" s="6"/>
    </row>
    <row r="466" spans="14:15">
      <c r="N466" s="6"/>
      <c r="O466" s="6"/>
    </row>
    <row r="467" spans="14:15">
      <c r="N467" s="6"/>
      <c r="O467" s="6"/>
    </row>
    <row r="468" spans="14:15">
      <c r="N468" s="6"/>
      <c r="O468" s="6"/>
    </row>
    <row r="469" spans="14:15">
      <c r="N469" s="6"/>
      <c r="O469" s="6"/>
    </row>
    <row r="470" spans="14:15">
      <c r="N470" s="6"/>
      <c r="O470" s="6"/>
    </row>
    <row r="471" spans="14:15">
      <c r="N471" s="6"/>
      <c r="O471" s="6"/>
    </row>
    <row r="472" spans="14:15">
      <c r="N472" s="6"/>
      <c r="O472" s="6"/>
    </row>
    <row r="473" spans="14:15">
      <c r="N473" s="6"/>
      <c r="O473" s="6"/>
    </row>
    <row r="474" spans="14:15">
      <c r="N474" s="6"/>
      <c r="O474" s="6"/>
    </row>
    <row r="475" spans="14:15">
      <c r="N475" s="6"/>
      <c r="O475" s="6"/>
    </row>
    <row r="476" spans="14:15">
      <c r="N476" s="6"/>
      <c r="O476" s="6"/>
    </row>
    <row r="477" spans="14:15">
      <c r="N477" s="6"/>
      <c r="O477" s="6"/>
    </row>
    <row r="478" spans="14:15">
      <c r="N478" s="6"/>
      <c r="O478" s="6"/>
    </row>
    <row r="479" spans="14:15">
      <c r="N479" s="6"/>
      <c r="O479" s="6"/>
    </row>
    <row r="480" spans="14:15">
      <c r="N480" s="6"/>
      <c r="O480" s="6"/>
    </row>
    <row r="481" spans="14:15">
      <c r="N481" s="6"/>
      <c r="O481" s="6"/>
    </row>
    <row r="482" spans="14:15">
      <c r="N482" s="6"/>
      <c r="O482" s="6"/>
    </row>
    <row r="483" spans="14:15">
      <c r="N483" s="6"/>
      <c r="O483" s="6"/>
    </row>
    <row r="484" spans="14:15">
      <c r="N484" s="6"/>
      <c r="O484" s="6"/>
    </row>
    <row r="485" spans="14:15">
      <c r="N485" s="6"/>
      <c r="O485" s="6"/>
    </row>
    <row r="486" spans="14:15">
      <c r="N486" s="6"/>
      <c r="O486" s="6"/>
    </row>
    <row r="487" spans="14:15">
      <c r="N487" s="6"/>
      <c r="O487" s="6"/>
    </row>
    <row r="488" spans="14:15">
      <c r="N488" s="6"/>
      <c r="O488" s="6"/>
    </row>
    <row r="489" spans="14:15">
      <c r="N489" s="6"/>
      <c r="O489" s="6"/>
    </row>
    <row r="490" spans="14:15">
      <c r="N490" s="6"/>
      <c r="O490" s="6"/>
    </row>
    <row r="491" spans="14:15">
      <c r="N491" s="6"/>
      <c r="O491" s="6"/>
    </row>
    <row r="492" spans="14:15">
      <c r="N492" s="6"/>
      <c r="O492" s="6"/>
    </row>
    <row r="493" spans="14:15">
      <c r="N493" s="6"/>
      <c r="O493" s="6"/>
    </row>
    <row r="494" spans="14:15">
      <c r="N494" s="6"/>
      <c r="O494" s="6"/>
    </row>
    <row r="495" spans="14:15">
      <c r="N495" s="6"/>
      <c r="O495" s="6"/>
    </row>
    <row r="496" spans="14:15">
      <c r="N496" s="6"/>
      <c r="O496" s="6"/>
    </row>
    <row r="497" spans="14:15">
      <c r="N497" s="6"/>
      <c r="O497" s="6"/>
    </row>
    <row r="498" spans="14:15">
      <c r="N498" s="6"/>
      <c r="O498" s="6"/>
    </row>
    <row r="499" spans="14:15">
      <c r="N499" s="6"/>
      <c r="O499" s="6"/>
    </row>
    <row r="500" spans="14:15">
      <c r="N500" s="6"/>
      <c r="O500" s="6"/>
    </row>
    <row r="501" spans="14:15">
      <c r="N501" s="6"/>
      <c r="O501" s="6"/>
    </row>
    <row r="502" spans="14:15">
      <c r="N502" s="6"/>
      <c r="O502" s="6"/>
    </row>
    <row r="503" spans="14:15">
      <c r="N503" s="6"/>
      <c r="O503" s="6"/>
    </row>
    <row r="504" spans="14:15">
      <c r="N504" s="6"/>
      <c r="O504" s="6"/>
    </row>
    <row r="505" spans="14:15">
      <c r="N505" s="6"/>
      <c r="O505" s="6"/>
    </row>
    <row r="506" spans="14:15">
      <c r="N506" s="6"/>
      <c r="O506" s="6"/>
    </row>
    <row r="507" spans="14:15">
      <c r="N507" s="6"/>
      <c r="O507" s="6"/>
    </row>
    <row r="508" spans="14:15">
      <c r="N508" s="6"/>
      <c r="O508" s="6"/>
    </row>
    <row r="509" spans="14:15">
      <c r="N509" s="6"/>
      <c r="O509" s="6"/>
    </row>
    <row r="510" spans="14:15">
      <c r="N510" s="6"/>
      <c r="O510" s="6"/>
    </row>
    <row r="511" spans="14:15">
      <c r="N511" s="6"/>
      <c r="O511" s="6"/>
    </row>
    <row r="512" spans="14:15">
      <c r="N512" s="6"/>
      <c r="O512" s="6"/>
    </row>
    <row r="513" spans="14:15">
      <c r="N513" s="6"/>
      <c r="O513" s="6"/>
    </row>
    <row r="514" spans="14:15">
      <c r="N514" s="6"/>
      <c r="O514" s="6"/>
    </row>
    <row r="515" spans="14:15">
      <c r="N515" s="6"/>
      <c r="O515" s="6"/>
    </row>
    <row r="516" spans="14:15">
      <c r="N516" s="6"/>
      <c r="O516" s="6"/>
    </row>
    <row r="517" spans="14:15">
      <c r="N517" s="6"/>
      <c r="O517" s="6"/>
    </row>
    <row r="518" spans="14:15">
      <c r="N518" s="6"/>
      <c r="O518" s="6"/>
    </row>
    <row r="519" spans="14:15">
      <c r="N519" s="6"/>
      <c r="O519" s="6"/>
    </row>
    <row r="520" spans="14:15">
      <c r="N520" s="6"/>
      <c r="O520" s="6"/>
    </row>
    <row r="521" spans="14:15">
      <c r="N521" s="6"/>
      <c r="O521" s="6"/>
    </row>
    <row r="522" spans="14:15">
      <c r="N522" s="6"/>
      <c r="O522" s="6"/>
    </row>
    <row r="523" spans="14:15">
      <c r="N523" s="6"/>
      <c r="O523" s="6"/>
    </row>
    <row r="524" spans="14:15">
      <c r="N524" s="6"/>
      <c r="O524" s="6"/>
    </row>
    <row r="525" spans="14:15">
      <c r="N525" s="6"/>
      <c r="O525" s="6"/>
    </row>
    <row r="526" spans="14:15">
      <c r="N526" s="6"/>
      <c r="O526" s="6"/>
    </row>
    <row r="527" spans="14:15">
      <c r="N527" s="6"/>
      <c r="O527" s="6"/>
    </row>
    <row r="528" spans="14:15">
      <c r="N528" s="6"/>
      <c r="O528" s="6"/>
    </row>
    <row r="529" spans="14:15">
      <c r="N529" s="6"/>
      <c r="O529" s="6"/>
    </row>
    <row r="530" spans="14:15">
      <c r="N530" s="6"/>
      <c r="O530" s="6"/>
    </row>
    <row r="531" spans="14:15">
      <c r="N531" s="6"/>
      <c r="O531" s="6"/>
    </row>
    <row r="532" spans="14:15">
      <c r="N532" s="6"/>
      <c r="O532" s="6"/>
    </row>
    <row r="533" spans="14:15">
      <c r="N533" s="6"/>
      <c r="O533" s="6"/>
    </row>
    <row r="534" spans="14:15">
      <c r="N534" s="6"/>
      <c r="O534" s="6"/>
    </row>
    <row r="535" spans="14:15">
      <c r="N535" s="6"/>
      <c r="O535" s="6"/>
    </row>
    <row r="536" spans="14:15">
      <c r="N536" s="6"/>
      <c r="O536" s="6"/>
    </row>
    <row r="537" spans="14:15">
      <c r="N537" s="6"/>
      <c r="O537" s="6"/>
    </row>
    <row r="538" spans="14:15">
      <c r="N538" s="6"/>
      <c r="O538" s="6"/>
    </row>
    <row r="539" spans="14:15">
      <c r="N539" s="6"/>
      <c r="O539" s="6"/>
    </row>
    <row r="540" spans="14:15">
      <c r="N540" s="6"/>
      <c r="O540" s="6"/>
    </row>
    <row r="541" spans="14:15">
      <c r="N541" s="6"/>
      <c r="O541" s="6"/>
    </row>
    <row r="542" spans="14:15">
      <c r="N542" s="6"/>
      <c r="O542" s="6"/>
    </row>
    <row r="543" spans="14:15">
      <c r="N543" s="6"/>
      <c r="O543" s="6"/>
    </row>
    <row r="544" spans="14:15">
      <c r="N544" s="6"/>
      <c r="O544" s="6"/>
    </row>
    <row r="545" spans="14:15">
      <c r="N545" s="6"/>
      <c r="O545" s="6"/>
    </row>
    <row r="546" spans="14:15">
      <c r="N546" s="6"/>
      <c r="O546" s="6"/>
    </row>
    <row r="547" spans="14:15">
      <c r="N547" s="6"/>
      <c r="O547" s="6"/>
    </row>
    <row r="548" spans="14:15">
      <c r="N548" s="6"/>
      <c r="O548" s="6"/>
    </row>
    <row r="549" spans="14:15">
      <c r="N549" s="6"/>
      <c r="O549" s="6"/>
    </row>
    <row r="550" spans="14:15">
      <c r="N550" s="6"/>
      <c r="O550" s="6"/>
    </row>
    <row r="551" spans="14:15">
      <c r="N551" s="6"/>
      <c r="O551" s="6"/>
    </row>
    <row r="552" spans="14:15">
      <c r="N552" s="6"/>
      <c r="O552" s="6"/>
    </row>
    <row r="553" spans="14:15">
      <c r="N553" s="6"/>
      <c r="O553" s="6"/>
    </row>
    <row r="554" spans="14:15">
      <c r="N554" s="6"/>
      <c r="O554" s="6"/>
    </row>
    <row r="555" spans="14:15">
      <c r="N555" s="6"/>
      <c r="O555" s="6"/>
    </row>
    <row r="556" spans="14:15">
      <c r="N556" s="6"/>
      <c r="O556" s="6"/>
    </row>
    <row r="557" spans="14:15">
      <c r="N557" s="6"/>
      <c r="O557" s="6"/>
    </row>
    <row r="558" spans="14:15">
      <c r="N558" s="6"/>
      <c r="O558" s="6"/>
    </row>
    <row r="559" spans="14:15">
      <c r="N559" s="6"/>
      <c r="O559" s="6"/>
    </row>
    <row r="560" spans="14:15">
      <c r="N560" s="6"/>
      <c r="O560" s="6"/>
    </row>
    <row r="561" spans="14:15">
      <c r="N561" s="6"/>
      <c r="O561" s="6"/>
    </row>
    <row r="562" spans="14:15">
      <c r="N562" s="6"/>
      <c r="O562" s="6"/>
    </row>
    <row r="563" spans="14:15">
      <c r="N563" s="6"/>
      <c r="O563" s="6"/>
    </row>
    <row r="564" spans="14:15">
      <c r="N564" s="6"/>
      <c r="O564" s="6"/>
    </row>
    <row r="565" spans="14:15">
      <c r="N565" s="6"/>
      <c r="O565" s="6"/>
    </row>
    <row r="566" spans="14:15">
      <c r="N566" s="6"/>
      <c r="O566" s="6"/>
    </row>
    <row r="567" spans="14:15">
      <c r="N567" s="6"/>
      <c r="O567" s="6"/>
    </row>
    <row r="568" spans="14:15">
      <c r="N568" s="6"/>
      <c r="O568" s="6"/>
    </row>
    <row r="569" spans="14:15">
      <c r="N569" s="6"/>
      <c r="O569" s="6"/>
    </row>
    <row r="570" spans="14:15">
      <c r="N570" s="6"/>
      <c r="O570" s="6"/>
    </row>
    <row r="571" spans="14:15">
      <c r="N571" s="6"/>
      <c r="O571" s="6"/>
    </row>
    <row r="572" spans="14:15">
      <c r="N572" s="6"/>
      <c r="O572" s="6"/>
    </row>
    <row r="573" spans="14:15">
      <c r="N573" s="6"/>
      <c r="O573" s="6"/>
    </row>
    <row r="574" spans="14:15">
      <c r="N574" s="6"/>
      <c r="O574" s="6"/>
    </row>
    <row r="575" spans="14:15">
      <c r="N575" s="6"/>
      <c r="O575" s="6"/>
    </row>
    <row r="576" spans="14:15">
      <c r="N576" s="6"/>
      <c r="O576" s="6"/>
    </row>
    <row r="577" spans="14:15">
      <c r="N577" s="6"/>
      <c r="O577" s="6"/>
    </row>
    <row r="578" spans="14:15">
      <c r="N578" s="6"/>
      <c r="O578" s="6"/>
    </row>
    <row r="579" spans="14:15">
      <c r="N579" s="6"/>
      <c r="O579" s="6"/>
    </row>
    <row r="580" spans="14:15">
      <c r="N580" s="6"/>
      <c r="O580" s="6"/>
    </row>
    <row r="581" spans="14:15">
      <c r="N581" s="6"/>
      <c r="O581" s="6"/>
    </row>
    <row r="582" spans="14:15">
      <c r="N582" s="6"/>
      <c r="O582" s="6"/>
    </row>
    <row r="583" spans="14:15">
      <c r="N583" s="6"/>
      <c r="O583" s="6"/>
    </row>
    <row r="584" spans="14:15">
      <c r="N584" s="6"/>
      <c r="O584" s="6"/>
    </row>
    <row r="585" spans="14:15">
      <c r="N585" s="6"/>
      <c r="O585" s="6"/>
    </row>
    <row r="586" spans="14:15">
      <c r="N586" s="6"/>
      <c r="O586" s="6"/>
    </row>
    <row r="587" spans="14:15">
      <c r="N587" s="6"/>
      <c r="O587" s="6"/>
    </row>
    <row r="588" spans="14:15">
      <c r="N588" s="6"/>
      <c r="O588" s="6"/>
    </row>
    <row r="589" spans="14:15">
      <c r="N589" s="6"/>
      <c r="O589" s="6"/>
    </row>
    <row r="590" spans="14:15">
      <c r="N590" s="6"/>
      <c r="O590" s="6"/>
    </row>
    <row r="591" spans="14:15">
      <c r="N591" s="6"/>
      <c r="O591" s="6"/>
    </row>
    <row r="592" spans="14:15">
      <c r="N592" s="6"/>
      <c r="O592" s="6"/>
    </row>
    <row r="593" spans="14:15">
      <c r="N593" s="6"/>
      <c r="O593" s="6"/>
    </row>
    <row r="594" spans="14:15">
      <c r="N594" s="6"/>
      <c r="O594" s="6"/>
    </row>
    <row r="595" spans="14:15">
      <c r="N595" s="6"/>
      <c r="O595" s="6"/>
    </row>
    <row r="596" spans="14:15">
      <c r="N596" s="6"/>
      <c r="O596" s="6"/>
    </row>
    <row r="597" spans="14:15">
      <c r="N597" s="6"/>
      <c r="O597" s="6"/>
    </row>
    <row r="598" spans="14:15">
      <c r="N598" s="6"/>
      <c r="O598" s="6"/>
    </row>
    <row r="599" spans="14:15">
      <c r="N599" s="6"/>
      <c r="O599" s="6"/>
    </row>
    <row r="600" spans="14:15">
      <c r="N600" s="6"/>
      <c r="O600" s="6"/>
    </row>
    <row r="601" spans="14:15">
      <c r="N601" s="6"/>
      <c r="O601" s="6"/>
    </row>
    <row r="602" spans="14:15">
      <c r="N602" s="6"/>
      <c r="O602" s="6"/>
    </row>
    <row r="603" spans="14:15">
      <c r="N603" s="6"/>
      <c r="O603" s="6"/>
    </row>
    <row r="604" spans="14:15">
      <c r="N604" s="6"/>
      <c r="O604" s="6"/>
    </row>
    <row r="605" spans="14:15">
      <c r="N605" s="6"/>
      <c r="O605" s="6"/>
    </row>
    <row r="606" spans="14:15">
      <c r="N606" s="6"/>
      <c r="O606" s="6"/>
    </row>
    <row r="607" spans="14:15">
      <c r="N607" s="6"/>
      <c r="O607" s="6"/>
    </row>
    <row r="608" spans="14:15">
      <c r="N608" s="6"/>
      <c r="O608" s="6"/>
    </row>
    <row r="609" spans="14:15">
      <c r="N609" s="6"/>
      <c r="O609" s="6"/>
    </row>
    <row r="610" spans="14:15">
      <c r="N610" s="6"/>
      <c r="O610" s="6"/>
    </row>
    <row r="611" spans="14:15">
      <c r="N611" s="6"/>
      <c r="O611" s="6"/>
    </row>
    <row r="612" spans="14:15">
      <c r="N612" s="6"/>
      <c r="O612" s="6"/>
    </row>
    <row r="613" spans="14:15">
      <c r="N613" s="6"/>
      <c r="O613" s="6"/>
    </row>
    <row r="614" spans="14:15">
      <c r="N614" s="6"/>
      <c r="O614" s="6"/>
    </row>
    <row r="615" spans="14:15">
      <c r="N615" s="6"/>
      <c r="O615" s="6"/>
    </row>
    <row r="616" spans="14:15">
      <c r="N616" s="6"/>
      <c r="O616" s="6"/>
    </row>
    <row r="617" spans="14:15">
      <c r="N617" s="6"/>
      <c r="O617" s="6"/>
    </row>
    <row r="618" spans="14:15">
      <c r="N618" s="6"/>
      <c r="O618" s="6"/>
    </row>
    <row r="619" spans="14:15">
      <c r="N619" s="6"/>
      <c r="O619" s="6"/>
    </row>
    <row r="620" spans="14:15">
      <c r="N620" s="6"/>
      <c r="O620" s="6"/>
    </row>
    <row r="621" spans="14:15">
      <c r="N621" s="6"/>
      <c r="O621" s="6"/>
    </row>
    <row r="622" spans="14:15">
      <c r="N622" s="6"/>
      <c r="O622" s="6"/>
    </row>
    <row r="623" spans="14:15">
      <c r="N623" s="6"/>
      <c r="O623" s="6"/>
    </row>
    <row r="624" spans="14:15">
      <c r="N624" s="6"/>
      <c r="O624" s="6"/>
    </row>
    <row r="625" spans="14:15">
      <c r="N625" s="6"/>
      <c r="O625" s="6"/>
    </row>
    <row r="626" spans="14:15">
      <c r="N626" s="6"/>
      <c r="O626" s="6"/>
    </row>
    <row r="627" spans="14:15">
      <c r="N627" s="6"/>
      <c r="O627" s="6"/>
    </row>
    <row r="628" spans="14:15">
      <c r="N628" s="6"/>
      <c r="O628" s="6"/>
    </row>
    <row r="629" spans="14:15">
      <c r="N629" s="6"/>
      <c r="O629" s="6"/>
    </row>
    <row r="630" spans="14:15">
      <c r="N630" s="6"/>
      <c r="O630" s="6"/>
    </row>
    <row r="631" spans="14:15">
      <c r="N631" s="6"/>
      <c r="O631" s="6"/>
    </row>
    <row r="632" spans="14:15">
      <c r="N632" s="6"/>
      <c r="O632" s="6"/>
    </row>
    <row r="633" spans="14:15">
      <c r="N633" s="6"/>
      <c r="O633" s="6"/>
    </row>
    <row r="634" spans="14:15">
      <c r="N634" s="6"/>
      <c r="O634" s="6"/>
    </row>
    <row r="635" spans="14:15">
      <c r="N635" s="6"/>
      <c r="O635" s="6"/>
    </row>
    <row r="636" spans="14:15">
      <c r="N636" s="6"/>
      <c r="O636" s="6"/>
    </row>
    <row r="637" spans="14:15">
      <c r="N637" s="6"/>
      <c r="O637" s="6"/>
    </row>
    <row r="638" spans="14:15">
      <c r="N638" s="6"/>
      <c r="O638" s="6"/>
    </row>
    <row r="639" spans="14:15">
      <c r="N639" s="6"/>
      <c r="O639" s="6"/>
    </row>
    <row r="640" spans="14:15">
      <c r="N640" s="6"/>
      <c r="O640" s="6"/>
    </row>
    <row r="641" spans="14:15">
      <c r="N641" s="6"/>
      <c r="O641" s="6"/>
    </row>
    <row r="642" spans="14:15">
      <c r="N642" s="6"/>
      <c r="O642" s="6"/>
    </row>
    <row r="643" spans="14:15">
      <c r="N643" s="6"/>
      <c r="O643" s="6"/>
    </row>
    <row r="644" spans="14:15">
      <c r="N644" s="6"/>
      <c r="O644" s="6"/>
    </row>
    <row r="645" spans="14:15">
      <c r="N645" s="6"/>
      <c r="O645" s="6"/>
    </row>
    <row r="646" spans="14:15">
      <c r="N646" s="6"/>
      <c r="O646" s="6"/>
    </row>
    <row r="647" spans="14:15">
      <c r="N647" s="6"/>
      <c r="O647" s="6"/>
    </row>
    <row r="648" spans="14:15">
      <c r="N648" s="6"/>
      <c r="O648" s="6"/>
    </row>
    <row r="649" spans="14:15">
      <c r="N649" s="6"/>
      <c r="O649" s="6"/>
    </row>
    <row r="650" spans="14:15">
      <c r="N650" s="6"/>
      <c r="O650" s="6"/>
    </row>
    <row r="651" spans="14:15">
      <c r="N651" s="6"/>
      <c r="O651" s="6"/>
    </row>
    <row r="652" spans="14:15">
      <c r="N652" s="6"/>
      <c r="O652" s="6"/>
    </row>
    <row r="653" spans="14:15">
      <c r="N653" s="6"/>
      <c r="O653" s="6"/>
    </row>
    <row r="654" spans="14:15">
      <c r="N654" s="6"/>
      <c r="O654" s="6"/>
    </row>
    <row r="655" spans="14:15">
      <c r="N655" s="6"/>
      <c r="O655" s="6"/>
    </row>
    <row r="656" spans="14:15">
      <c r="N656" s="6"/>
      <c r="O656" s="6"/>
    </row>
    <row r="657" spans="14:15">
      <c r="N657" s="6"/>
      <c r="O657" s="6"/>
    </row>
    <row r="658" spans="14:15">
      <c r="N658" s="6"/>
      <c r="O658" s="6"/>
    </row>
    <row r="659" spans="14:15">
      <c r="N659" s="6"/>
      <c r="O659" s="6"/>
    </row>
    <row r="660" spans="14:15">
      <c r="N660" s="6"/>
      <c r="O660" s="6"/>
    </row>
    <row r="661" spans="14:15">
      <c r="N661" s="6"/>
      <c r="O661" s="6"/>
    </row>
    <row r="662" spans="14:15">
      <c r="N662" s="6"/>
      <c r="O662" s="6"/>
    </row>
    <row r="663" spans="14:15">
      <c r="N663" s="6"/>
      <c r="O663" s="6"/>
    </row>
    <row r="664" spans="14:15">
      <c r="N664" s="6"/>
      <c r="O664" s="6"/>
    </row>
    <row r="665" spans="14:15">
      <c r="N665" s="6"/>
      <c r="O665" s="6"/>
    </row>
    <row r="666" spans="14:15">
      <c r="N666" s="6"/>
      <c r="O666" s="6"/>
    </row>
    <row r="667" spans="14:15">
      <c r="N667" s="6"/>
      <c r="O667" s="6"/>
    </row>
    <row r="668" spans="14:15">
      <c r="N668" s="6"/>
      <c r="O668" s="6"/>
    </row>
    <row r="669" spans="14:15">
      <c r="N669" s="6"/>
      <c r="O669" s="6"/>
    </row>
    <row r="670" spans="14:15">
      <c r="N670" s="6"/>
      <c r="O670" s="6"/>
    </row>
    <row r="671" spans="14:15">
      <c r="N671" s="6"/>
      <c r="O671" s="6"/>
    </row>
    <row r="672" spans="14:15">
      <c r="N672" s="6"/>
      <c r="O672" s="6"/>
    </row>
    <row r="673" spans="14:15">
      <c r="N673" s="6"/>
      <c r="O673" s="6"/>
    </row>
    <row r="674" spans="14:15">
      <c r="N674" s="6"/>
      <c r="O674" s="6"/>
    </row>
    <row r="675" spans="14:15">
      <c r="N675" s="6"/>
      <c r="O675" s="6"/>
    </row>
    <row r="676" spans="14:15">
      <c r="N676" s="6"/>
      <c r="O676" s="6"/>
    </row>
    <row r="677" spans="14:15">
      <c r="N677" s="6"/>
      <c r="O677" s="6"/>
    </row>
    <row r="678" spans="14:15">
      <c r="N678" s="6"/>
      <c r="O678" s="6"/>
    </row>
    <row r="679" spans="14:15">
      <c r="N679" s="6"/>
      <c r="O679" s="6"/>
    </row>
    <row r="680" spans="14:15">
      <c r="N680" s="6"/>
      <c r="O680" s="6"/>
    </row>
    <row r="681" spans="14:15">
      <c r="N681" s="6"/>
      <c r="O681" s="6"/>
    </row>
    <row r="682" spans="14:15">
      <c r="N682" s="6"/>
      <c r="O682" s="6"/>
    </row>
    <row r="683" spans="14:15">
      <c r="N683" s="6"/>
      <c r="O683" s="6"/>
    </row>
    <row r="684" spans="14:15">
      <c r="N684" s="6"/>
      <c r="O684" s="6"/>
    </row>
    <row r="685" spans="14:15">
      <c r="N685" s="6"/>
      <c r="O685" s="6"/>
    </row>
    <row r="686" spans="14:15">
      <c r="N686" s="6"/>
      <c r="O686" s="6"/>
    </row>
    <row r="687" spans="14:15">
      <c r="N687" s="6"/>
      <c r="O687" s="6"/>
    </row>
    <row r="688" spans="14:15">
      <c r="N688" s="6"/>
      <c r="O688" s="6"/>
    </row>
    <row r="689" spans="14:15">
      <c r="N689" s="6"/>
      <c r="O689" s="6"/>
    </row>
    <row r="690" spans="14:15">
      <c r="N690" s="6"/>
      <c r="O690" s="6"/>
    </row>
    <row r="691" spans="14:15">
      <c r="N691" s="6"/>
      <c r="O691" s="6"/>
    </row>
    <row r="692" spans="14:15">
      <c r="N692" s="6"/>
      <c r="O692" s="6"/>
    </row>
    <row r="693" spans="14:15">
      <c r="N693" s="6"/>
      <c r="O693" s="6"/>
    </row>
    <row r="694" spans="14:15">
      <c r="N694" s="6"/>
      <c r="O694" s="6"/>
    </row>
    <row r="695" spans="14:15">
      <c r="N695" s="6"/>
      <c r="O695" s="6"/>
    </row>
    <row r="696" spans="14:15">
      <c r="N696" s="6"/>
      <c r="O696" s="6"/>
    </row>
    <row r="697" spans="14:15">
      <c r="N697" s="6"/>
      <c r="O697" s="6"/>
    </row>
    <row r="698" spans="14:15">
      <c r="N698" s="6"/>
      <c r="O698" s="6"/>
    </row>
    <row r="699" spans="14:15">
      <c r="N699" s="6"/>
      <c r="O699" s="6"/>
    </row>
    <row r="700" spans="14:15">
      <c r="N700" s="6"/>
      <c r="O700" s="6"/>
    </row>
    <row r="701" spans="14:15">
      <c r="N701" s="6"/>
      <c r="O701" s="6"/>
    </row>
    <row r="702" spans="14:15">
      <c r="N702" s="6"/>
      <c r="O702" s="6"/>
    </row>
    <row r="703" spans="14:15">
      <c r="N703" s="6"/>
      <c r="O703" s="6"/>
    </row>
    <row r="704" spans="14:15">
      <c r="N704" s="6"/>
      <c r="O704" s="6"/>
    </row>
    <row r="705" spans="14:15">
      <c r="N705" s="6"/>
      <c r="O705" s="6"/>
    </row>
    <row r="706" spans="14:15">
      <c r="N706" s="6"/>
      <c r="O706" s="6"/>
    </row>
    <row r="707" spans="14:15">
      <c r="N707" s="6"/>
      <c r="O707" s="6"/>
    </row>
    <row r="708" spans="14:15">
      <c r="N708" s="6"/>
      <c r="O708" s="6"/>
    </row>
    <row r="709" spans="14:15">
      <c r="N709" s="6"/>
      <c r="O709" s="6"/>
    </row>
    <row r="710" spans="14:15">
      <c r="N710" s="6"/>
      <c r="O710" s="6"/>
    </row>
    <row r="711" spans="14:15">
      <c r="N711" s="6"/>
      <c r="O711" s="6"/>
    </row>
    <row r="712" spans="14:15">
      <c r="N712" s="6"/>
      <c r="O712" s="6"/>
    </row>
    <row r="713" spans="14:15">
      <c r="N713" s="6"/>
      <c r="O713" s="6"/>
    </row>
    <row r="714" spans="14:15">
      <c r="N714" s="6"/>
      <c r="O714" s="6"/>
    </row>
    <row r="715" spans="14:15">
      <c r="N715" s="6"/>
      <c r="O715" s="6"/>
    </row>
    <row r="716" spans="14:15">
      <c r="N716" s="6"/>
      <c r="O716" s="6"/>
    </row>
    <row r="717" spans="14:15">
      <c r="N717" s="6"/>
      <c r="O717" s="6"/>
    </row>
    <row r="718" spans="14:15">
      <c r="N718" s="6"/>
      <c r="O718" s="6"/>
    </row>
    <row r="719" spans="14:15">
      <c r="N719" s="6"/>
      <c r="O719" s="6"/>
    </row>
    <row r="720" spans="14:15">
      <c r="N720" s="6"/>
      <c r="O720" s="6"/>
    </row>
    <row r="721" spans="14:15">
      <c r="N721" s="6"/>
      <c r="O721" s="6"/>
    </row>
    <row r="722" spans="14:15">
      <c r="N722" s="6"/>
      <c r="O722" s="6"/>
    </row>
    <row r="723" spans="14:15">
      <c r="N723" s="6"/>
      <c r="O723" s="6"/>
    </row>
    <row r="724" spans="14:15">
      <c r="N724" s="6"/>
      <c r="O724" s="6"/>
    </row>
    <row r="725" spans="14:15">
      <c r="N725" s="6"/>
      <c r="O725" s="6"/>
    </row>
    <row r="726" spans="14:15">
      <c r="N726" s="6"/>
      <c r="O726" s="6"/>
    </row>
    <row r="727" spans="14:15">
      <c r="N727" s="6"/>
      <c r="O727" s="6"/>
    </row>
    <row r="728" spans="14:15">
      <c r="N728" s="6"/>
      <c r="O728" s="6"/>
    </row>
    <row r="729" spans="14:15">
      <c r="N729" s="6"/>
      <c r="O729" s="6"/>
    </row>
    <row r="730" spans="14:15">
      <c r="N730" s="6"/>
      <c r="O730" s="6"/>
    </row>
    <row r="731" spans="14:15">
      <c r="N731" s="6"/>
      <c r="O731" s="6"/>
    </row>
    <row r="732" spans="14:15">
      <c r="N732" s="6"/>
      <c r="O732" s="6"/>
    </row>
    <row r="733" spans="14:15">
      <c r="N733" s="6"/>
      <c r="O733" s="6"/>
    </row>
    <row r="734" spans="14:15">
      <c r="N734" s="6"/>
      <c r="O734" s="6"/>
    </row>
    <row r="735" spans="14:15">
      <c r="N735" s="6"/>
      <c r="O735" s="6"/>
    </row>
    <row r="736" spans="14:15">
      <c r="N736" s="6"/>
      <c r="O736" s="6"/>
    </row>
    <row r="737" spans="14:15">
      <c r="N737" s="6"/>
      <c r="O737" s="6"/>
    </row>
    <row r="738" spans="14:15">
      <c r="N738" s="6"/>
      <c r="O738" s="6"/>
    </row>
    <row r="739" spans="14:15">
      <c r="N739" s="6"/>
      <c r="O739" s="6"/>
    </row>
    <row r="740" spans="14:15">
      <c r="N740" s="6"/>
      <c r="O740" s="6"/>
    </row>
    <row r="741" spans="14:15">
      <c r="N741" s="6"/>
      <c r="O741" s="6"/>
    </row>
    <row r="742" spans="14:15">
      <c r="N742" s="6"/>
      <c r="O742" s="6"/>
    </row>
    <row r="743" spans="14:15">
      <c r="N743" s="6"/>
      <c r="O743" s="6"/>
    </row>
    <row r="744" spans="14:15">
      <c r="N744" s="6"/>
      <c r="O744" s="6"/>
    </row>
    <row r="745" spans="14:15">
      <c r="N745" s="6"/>
      <c r="O745" s="6"/>
    </row>
    <row r="746" spans="14:15">
      <c r="N746" s="6"/>
      <c r="O746" s="6"/>
    </row>
    <row r="747" spans="14:15">
      <c r="N747" s="6"/>
      <c r="O747" s="6"/>
    </row>
    <row r="748" spans="14:15">
      <c r="N748" s="6"/>
      <c r="O748" s="6"/>
    </row>
    <row r="749" spans="14:15">
      <c r="N749" s="6"/>
      <c r="O749" s="6"/>
    </row>
    <row r="750" spans="14:15">
      <c r="N750" s="6"/>
      <c r="O750" s="6"/>
    </row>
    <row r="751" spans="14:15">
      <c r="N751" s="6"/>
      <c r="O751" s="6"/>
    </row>
    <row r="752" spans="14:15">
      <c r="N752" s="6"/>
      <c r="O752" s="6"/>
    </row>
    <row r="753" spans="14:15">
      <c r="N753" s="6"/>
      <c r="O753" s="6"/>
    </row>
    <row r="754" spans="14:15">
      <c r="N754" s="6"/>
      <c r="O754" s="6"/>
    </row>
    <row r="755" spans="14:15">
      <c r="N755" s="6"/>
      <c r="O755" s="6"/>
    </row>
    <row r="756" spans="14:15">
      <c r="N756" s="6"/>
      <c r="O756" s="6"/>
    </row>
    <row r="757" spans="14:15">
      <c r="N757" s="6"/>
      <c r="O757" s="6"/>
    </row>
    <row r="758" spans="14:15">
      <c r="N758" s="6"/>
      <c r="O758" s="6"/>
    </row>
    <row r="759" spans="14:15">
      <c r="N759" s="6"/>
      <c r="O759" s="6"/>
    </row>
    <row r="760" spans="14:15">
      <c r="N760" s="6"/>
      <c r="O760" s="6"/>
    </row>
    <row r="761" spans="14:15">
      <c r="N761" s="6"/>
      <c r="O761" s="6"/>
    </row>
    <row r="762" spans="14:15">
      <c r="N762" s="6"/>
      <c r="O762" s="6"/>
    </row>
    <row r="763" spans="14:15">
      <c r="N763" s="6"/>
      <c r="O763" s="6"/>
    </row>
    <row r="764" spans="14:15">
      <c r="N764" s="6"/>
      <c r="O764" s="6"/>
    </row>
    <row r="765" spans="14:15">
      <c r="N765" s="6"/>
      <c r="O765" s="6"/>
    </row>
    <row r="766" spans="14:15">
      <c r="N766" s="6"/>
      <c r="O766" s="6"/>
    </row>
    <row r="767" spans="14:15">
      <c r="N767" s="6"/>
      <c r="O767" s="6"/>
    </row>
    <row r="768" spans="14:15">
      <c r="N768" s="6"/>
      <c r="O768" s="6"/>
    </row>
    <row r="769" spans="14:15">
      <c r="N769" s="6"/>
      <c r="O769" s="6"/>
    </row>
    <row r="770" spans="14:15">
      <c r="N770" s="6"/>
      <c r="O770" s="6"/>
    </row>
    <row r="771" spans="14:15">
      <c r="N771" s="6"/>
      <c r="O771" s="6"/>
    </row>
    <row r="772" spans="14:15">
      <c r="N772" s="6"/>
      <c r="O772" s="6"/>
    </row>
    <row r="773" spans="14:15">
      <c r="N773" s="6"/>
      <c r="O773" s="6"/>
    </row>
    <row r="774" spans="14:15">
      <c r="N774" s="6"/>
      <c r="O774" s="6"/>
    </row>
    <row r="775" spans="14:15">
      <c r="N775" s="6"/>
      <c r="O775" s="6"/>
    </row>
    <row r="776" spans="14:15">
      <c r="N776" s="6"/>
      <c r="O776" s="6"/>
    </row>
    <row r="777" spans="14:15">
      <c r="N777" s="6"/>
      <c r="O777" s="6"/>
    </row>
    <row r="778" spans="14:15">
      <c r="N778" s="6"/>
      <c r="O778" s="6"/>
    </row>
    <row r="779" spans="14:15">
      <c r="N779" s="6"/>
      <c r="O779" s="6"/>
    </row>
    <row r="780" spans="14:15">
      <c r="N780" s="6"/>
      <c r="O780" s="6"/>
    </row>
    <row r="781" spans="14:15">
      <c r="N781" s="6"/>
      <c r="O781" s="6"/>
    </row>
    <row r="782" spans="14:15">
      <c r="N782" s="6"/>
      <c r="O782" s="6"/>
    </row>
    <row r="783" spans="14:15">
      <c r="N783" s="6"/>
      <c r="O783" s="6"/>
    </row>
    <row r="784" spans="14:15">
      <c r="N784" s="6"/>
      <c r="O784" s="6"/>
    </row>
    <row r="785" spans="14:15">
      <c r="N785" s="6"/>
      <c r="O785" s="6"/>
    </row>
    <row r="786" spans="14:15">
      <c r="N786" s="6"/>
      <c r="O786" s="6"/>
    </row>
    <row r="787" spans="14:15">
      <c r="N787" s="6"/>
      <c r="O787" s="6"/>
    </row>
    <row r="788" spans="14:15">
      <c r="N788" s="6"/>
      <c r="O788" s="6"/>
    </row>
    <row r="789" spans="14:15">
      <c r="N789" s="6"/>
      <c r="O789" s="6"/>
    </row>
    <row r="790" spans="14:15">
      <c r="N790" s="6"/>
      <c r="O790" s="6"/>
    </row>
    <row r="791" spans="14:15">
      <c r="N791" s="6"/>
      <c r="O791" s="6"/>
    </row>
    <row r="792" spans="14:15">
      <c r="N792" s="6"/>
      <c r="O792" s="6"/>
    </row>
    <row r="793" spans="14:15">
      <c r="N793" s="6"/>
      <c r="O793" s="6"/>
    </row>
    <row r="794" spans="14:15">
      <c r="N794" s="6"/>
      <c r="O794" s="6"/>
    </row>
    <row r="795" spans="14:15">
      <c r="N795" s="6"/>
      <c r="O795" s="6"/>
    </row>
    <row r="796" spans="14:15">
      <c r="N796" s="6"/>
      <c r="O796" s="6"/>
    </row>
    <row r="797" spans="14:15">
      <c r="N797" s="6"/>
      <c r="O797" s="6"/>
    </row>
    <row r="798" spans="14:15">
      <c r="N798" s="6"/>
      <c r="O798" s="6"/>
    </row>
    <row r="799" spans="14:15">
      <c r="N799" s="6"/>
      <c r="O799" s="6"/>
    </row>
    <row r="800" spans="14:15">
      <c r="N800" s="6"/>
      <c r="O800" s="6"/>
    </row>
    <row r="801" spans="14:15">
      <c r="N801" s="6"/>
      <c r="O801" s="6"/>
    </row>
    <row r="802" spans="14:15">
      <c r="N802" s="6"/>
      <c r="O802" s="6"/>
    </row>
    <row r="803" spans="14:15">
      <c r="N803" s="6"/>
      <c r="O803" s="6"/>
    </row>
    <row r="804" spans="14:15">
      <c r="N804" s="6"/>
      <c r="O804" s="6"/>
    </row>
    <row r="805" spans="14:15">
      <c r="N805" s="6"/>
      <c r="O805" s="6"/>
    </row>
    <row r="806" spans="14:15">
      <c r="N806" s="6"/>
      <c r="O806" s="6"/>
    </row>
    <row r="807" spans="14:15">
      <c r="N807" s="6"/>
      <c r="O807" s="6"/>
    </row>
    <row r="808" spans="14:15">
      <c r="N808" s="6"/>
      <c r="O808" s="6"/>
    </row>
    <row r="809" spans="14:15">
      <c r="N809" s="6"/>
      <c r="O809" s="6"/>
    </row>
    <row r="810" spans="14:15">
      <c r="N810" s="6"/>
      <c r="O810" s="6"/>
    </row>
    <row r="811" spans="14:15">
      <c r="N811" s="6"/>
      <c r="O811" s="6"/>
    </row>
    <row r="812" spans="14:15">
      <c r="N812" s="6"/>
      <c r="O812" s="6"/>
    </row>
    <row r="813" spans="14:15">
      <c r="N813" s="6"/>
      <c r="O813" s="6"/>
    </row>
    <row r="814" spans="14:15">
      <c r="N814" s="6"/>
      <c r="O814" s="6"/>
    </row>
    <row r="815" spans="14:15">
      <c r="N815" s="6"/>
      <c r="O815" s="6"/>
    </row>
    <row r="816" spans="14:15">
      <c r="N816" s="6"/>
      <c r="O816" s="6"/>
    </row>
    <row r="817" spans="14:15">
      <c r="N817" s="6"/>
      <c r="O817" s="6"/>
    </row>
    <row r="818" spans="14:15">
      <c r="N818" s="6"/>
      <c r="O818" s="6"/>
    </row>
    <row r="819" spans="14:15">
      <c r="N819" s="6"/>
      <c r="O819" s="6"/>
    </row>
    <row r="820" spans="14:15">
      <c r="N820" s="6"/>
      <c r="O820" s="6"/>
    </row>
    <row r="821" spans="14:15">
      <c r="N821" s="6"/>
      <c r="O821" s="6"/>
    </row>
    <row r="822" spans="14:15">
      <c r="N822" s="6"/>
      <c r="O822" s="6"/>
    </row>
    <row r="823" spans="14:15">
      <c r="N823" s="6"/>
      <c r="O823" s="6"/>
    </row>
    <row r="824" spans="14:15">
      <c r="N824" s="6"/>
      <c r="O824" s="6"/>
    </row>
    <row r="825" spans="14:15">
      <c r="N825" s="6"/>
      <c r="O825" s="6"/>
    </row>
    <row r="826" spans="14:15">
      <c r="N826" s="6"/>
      <c r="O826" s="6"/>
    </row>
    <row r="827" spans="14:15">
      <c r="N827" s="6"/>
      <c r="O827" s="6"/>
    </row>
    <row r="828" spans="14:15">
      <c r="N828" s="6"/>
      <c r="O828" s="6"/>
    </row>
    <row r="829" spans="14:15">
      <c r="N829" s="6"/>
      <c r="O829" s="6"/>
    </row>
    <row r="830" spans="14:15">
      <c r="N830" s="6"/>
      <c r="O830" s="6"/>
    </row>
    <row r="831" spans="14:15">
      <c r="N831" s="6"/>
      <c r="O831" s="6"/>
    </row>
    <row r="832" spans="14:15">
      <c r="N832" s="6"/>
      <c r="O832" s="6"/>
    </row>
    <row r="833" spans="14:15">
      <c r="N833" s="6"/>
      <c r="O833" s="6"/>
    </row>
    <row r="834" spans="14:15">
      <c r="N834" s="6"/>
      <c r="O834" s="6"/>
    </row>
    <row r="835" spans="14:15">
      <c r="N835" s="6"/>
      <c r="O835" s="6"/>
    </row>
    <row r="836" spans="14:15">
      <c r="N836" s="6"/>
      <c r="O836" s="6"/>
    </row>
    <row r="837" spans="14:15">
      <c r="N837" s="6"/>
      <c r="O837" s="6"/>
    </row>
    <row r="838" spans="14:15">
      <c r="N838" s="6"/>
      <c r="O838" s="6"/>
    </row>
    <row r="839" spans="14:15">
      <c r="N839" s="6"/>
      <c r="O839" s="6"/>
    </row>
    <row r="840" spans="14:15">
      <c r="N840" s="6"/>
      <c r="O840" s="6"/>
    </row>
    <row r="841" spans="14:15">
      <c r="N841" s="6"/>
      <c r="O841" s="6"/>
    </row>
    <row r="842" spans="14:15">
      <c r="N842" s="6"/>
      <c r="O842" s="6"/>
    </row>
    <row r="843" spans="14:15">
      <c r="N843" s="6"/>
      <c r="O843" s="6"/>
    </row>
    <row r="844" spans="14:15">
      <c r="N844" s="6"/>
      <c r="O844" s="6"/>
    </row>
    <row r="845" spans="14:15">
      <c r="N845" s="6"/>
      <c r="O845" s="6"/>
    </row>
    <row r="846" spans="14:15">
      <c r="N846" s="6"/>
      <c r="O846" s="6"/>
    </row>
    <row r="847" spans="14:15">
      <c r="N847" s="6"/>
      <c r="O847" s="6"/>
    </row>
    <row r="848" spans="14:15">
      <c r="N848" s="6"/>
      <c r="O848" s="6"/>
    </row>
    <row r="849" spans="14:15">
      <c r="N849" s="6"/>
      <c r="O849" s="6"/>
    </row>
    <row r="850" spans="14:15">
      <c r="N850" s="6"/>
      <c r="O850" s="6"/>
    </row>
    <row r="851" spans="14:15">
      <c r="N851" s="6"/>
      <c r="O851" s="6"/>
    </row>
    <row r="852" spans="14:15">
      <c r="N852" s="6"/>
      <c r="O852" s="6"/>
    </row>
    <row r="853" spans="14:15">
      <c r="N853" s="6"/>
      <c r="O853" s="6"/>
    </row>
    <row r="854" spans="14:15">
      <c r="N854" s="6"/>
      <c r="O854" s="6"/>
    </row>
    <row r="855" spans="14:15">
      <c r="N855" s="6"/>
      <c r="O855" s="6"/>
    </row>
    <row r="856" spans="14:15">
      <c r="N856" s="6"/>
      <c r="O856" s="6"/>
    </row>
    <row r="857" spans="14:15">
      <c r="N857" s="6"/>
      <c r="O857" s="6"/>
    </row>
    <row r="858" spans="14:15">
      <c r="N858" s="6"/>
      <c r="O858" s="6"/>
    </row>
    <row r="859" spans="14:15">
      <c r="N859" s="6"/>
      <c r="O859" s="6"/>
    </row>
    <row r="860" spans="14:15">
      <c r="N860" s="6"/>
      <c r="O860" s="6"/>
    </row>
    <row r="861" spans="14:15">
      <c r="N861" s="6"/>
      <c r="O861" s="6"/>
    </row>
    <row r="862" spans="14:15">
      <c r="N862" s="6"/>
      <c r="O862" s="6"/>
    </row>
    <row r="863" spans="14:15">
      <c r="N863" s="6"/>
      <c r="O863" s="6"/>
    </row>
    <row r="864" spans="14:15">
      <c r="N864" s="6"/>
      <c r="O864" s="6"/>
    </row>
    <row r="865" spans="14:15">
      <c r="N865" s="6"/>
      <c r="O865" s="6"/>
    </row>
    <row r="866" spans="14:15">
      <c r="N866" s="6"/>
      <c r="O866" s="6"/>
    </row>
    <row r="867" spans="14:15">
      <c r="N867" s="6"/>
      <c r="O867" s="6"/>
    </row>
    <row r="868" spans="14:15">
      <c r="N868" s="6"/>
      <c r="O868" s="6"/>
    </row>
    <row r="869" spans="14:15">
      <c r="N869" s="6"/>
      <c r="O869" s="6"/>
    </row>
    <row r="870" spans="14:15">
      <c r="N870" s="6"/>
      <c r="O870" s="6"/>
    </row>
    <row r="871" spans="14:15">
      <c r="N871" s="6"/>
      <c r="O871" s="6"/>
    </row>
    <row r="872" spans="14:15">
      <c r="N872" s="6"/>
      <c r="O872" s="6"/>
    </row>
    <row r="873" spans="14:15">
      <c r="N873" s="6"/>
      <c r="O873" s="6"/>
    </row>
    <row r="874" spans="14:15">
      <c r="N874" s="6"/>
      <c r="O874" s="6"/>
    </row>
    <row r="875" spans="14:15">
      <c r="N875" s="6"/>
      <c r="O875" s="6"/>
    </row>
    <row r="876" spans="14:15">
      <c r="N876" s="6"/>
      <c r="O876" s="6"/>
    </row>
    <row r="877" spans="14:15">
      <c r="N877" s="6"/>
      <c r="O877" s="6"/>
    </row>
    <row r="878" spans="14:15">
      <c r="N878" s="6"/>
      <c r="O878" s="6"/>
    </row>
    <row r="879" spans="14:15">
      <c r="N879" s="6"/>
      <c r="O879" s="6"/>
    </row>
    <row r="880" spans="14:15">
      <c r="N880" s="6"/>
      <c r="O880" s="6"/>
    </row>
    <row r="881" spans="14:15">
      <c r="N881" s="6"/>
      <c r="O881" s="6"/>
    </row>
    <row r="882" spans="14:15">
      <c r="N882" s="6"/>
      <c r="O882" s="6"/>
    </row>
    <row r="883" spans="14:15">
      <c r="N883" s="6"/>
      <c r="O883" s="6"/>
    </row>
    <row r="884" spans="14:15">
      <c r="N884" s="6"/>
      <c r="O884" s="6"/>
    </row>
    <row r="885" spans="14:15">
      <c r="N885" s="6"/>
      <c r="O885" s="6"/>
    </row>
    <row r="886" spans="14:15">
      <c r="N886" s="6"/>
      <c r="O886" s="6"/>
    </row>
    <row r="887" spans="14:15">
      <c r="N887" s="6"/>
      <c r="O887" s="6"/>
    </row>
    <row r="888" spans="14:15">
      <c r="N888" s="6"/>
      <c r="O888" s="6"/>
    </row>
    <row r="889" spans="14:15">
      <c r="N889" s="6"/>
      <c r="O889" s="6"/>
    </row>
    <row r="890" spans="14:15">
      <c r="N890" s="6"/>
      <c r="O890" s="6"/>
    </row>
    <row r="891" spans="14:15">
      <c r="N891" s="6"/>
      <c r="O891" s="6"/>
    </row>
    <row r="892" spans="14:15">
      <c r="N892" s="6"/>
      <c r="O892" s="6"/>
    </row>
    <row r="893" spans="14:15">
      <c r="N893" s="6"/>
      <c r="O893" s="6"/>
    </row>
    <row r="894" spans="14:15">
      <c r="N894" s="6"/>
      <c r="O894" s="6"/>
    </row>
    <row r="895" spans="14:15">
      <c r="N895" s="6"/>
      <c r="O895" s="6"/>
    </row>
    <row r="896" spans="14:15">
      <c r="N896" s="6"/>
      <c r="O896" s="6"/>
    </row>
    <row r="897" spans="14:15">
      <c r="N897" s="6"/>
      <c r="O897" s="6"/>
    </row>
    <row r="898" spans="14:15">
      <c r="N898" s="6"/>
      <c r="O898" s="6"/>
    </row>
    <row r="899" spans="14:15">
      <c r="N899" s="6"/>
      <c r="O899" s="6"/>
    </row>
    <row r="900" spans="14:15">
      <c r="N900" s="6"/>
      <c r="O900" s="6"/>
    </row>
    <row r="901" spans="14:15">
      <c r="N901" s="6"/>
      <c r="O901" s="6"/>
    </row>
    <row r="902" spans="14:15">
      <c r="N902" s="6"/>
      <c r="O902" s="6"/>
    </row>
    <row r="903" spans="14:15">
      <c r="N903" s="6"/>
      <c r="O903" s="6"/>
    </row>
    <row r="904" spans="14:15">
      <c r="N904" s="6"/>
      <c r="O904" s="6"/>
    </row>
    <row r="905" spans="14:15">
      <c r="N905" s="6"/>
      <c r="O905" s="6"/>
    </row>
    <row r="906" spans="14:15">
      <c r="N906" s="6"/>
      <c r="O906" s="6"/>
    </row>
    <row r="907" spans="14:15">
      <c r="N907" s="6"/>
      <c r="O907" s="6"/>
    </row>
    <row r="908" spans="14:15">
      <c r="N908" s="6"/>
      <c r="O908" s="6"/>
    </row>
    <row r="909" spans="14:15">
      <c r="N909" s="6"/>
      <c r="O909" s="6"/>
    </row>
    <row r="910" spans="14:15">
      <c r="N910" s="6"/>
      <c r="O910" s="6"/>
    </row>
    <row r="911" spans="14:15">
      <c r="N911" s="6"/>
      <c r="O911" s="6"/>
    </row>
    <row r="912" spans="14:15">
      <c r="N912" s="6"/>
      <c r="O912" s="6"/>
    </row>
    <row r="913" spans="14:15">
      <c r="N913" s="6"/>
      <c r="O913" s="6"/>
    </row>
    <row r="914" spans="14:15">
      <c r="N914" s="6"/>
      <c r="O914" s="6"/>
    </row>
    <row r="915" spans="14:15">
      <c r="N915" s="6"/>
      <c r="O915" s="6"/>
    </row>
    <row r="916" spans="14:15">
      <c r="N916" s="6"/>
      <c r="O916" s="6"/>
    </row>
    <row r="917" spans="14:15">
      <c r="N917" s="6"/>
      <c r="O917" s="6"/>
    </row>
    <row r="918" spans="14:15">
      <c r="N918" s="6"/>
      <c r="O918" s="6"/>
    </row>
    <row r="919" spans="14:15">
      <c r="N919" s="6"/>
      <c r="O919" s="6"/>
    </row>
    <row r="920" spans="14:15">
      <c r="N920" s="6"/>
      <c r="O920" s="6"/>
    </row>
    <row r="921" spans="14:15">
      <c r="N921" s="6"/>
      <c r="O921" s="6"/>
    </row>
    <row r="922" spans="14:15">
      <c r="N922" s="6"/>
      <c r="O922" s="6"/>
    </row>
    <row r="923" spans="14:15">
      <c r="N923" s="6"/>
      <c r="O923" s="6"/>
    </row>
    <row r="924" spans="14:15">
      <c r="N924" s="6"/>
      <c r="O924" s="6"/>
    </row>
    <row r="925" spans="14:15">
      <c r="N925" s="6"/>
      <c r="O925" s="6"/>
    </row>
    <row r="926" spans="14:15">
      <c r="N926" s="6"/>
      <c r="O926" s="6"/>
    </row>
    <row r="927" spans="14:15">
      <c r="N927" s="6"/>
      <c r="O927" s="6"/>
    </row>
    <row r="928" spans="14:15">
      <c r="N928" s="6"/>
      <c r="O928" s="6"/>
    </row>
    <row r="929" spans="14:15">
      <c r="N929" s="6"/>
      <c r="O929" s="6"/>
    </row>
    <row r="930" spans="14:15">
      <c r="N930" s="6"/>
      <c r="O930" s="6"/>
    </row>
    <row r="931" spans="14:15">
      <c r="N931" s="6"/>
      <c r="O931" s="6"/>
    </row>
    <row r="932" spans="14:15">
      <c r="N932" s="6"/>
      <c r="O932" s="6"/>
    </row>
    <row r="933" spans="14:15">
      <c r="N933" s="6"/>
      <c r="O933" s="6"/>
    </row>
    <row r="934" spans="14:15">
      <c r="N934" s="6"/>
      <c r="O934" s="6"/>
    </row>
    <row r="935" spans="14:15">
      <c r="N935" s="6"/>
      <c r="O935" s="6"/>
    </row>
    <row r="936" spans="14:15">
      <c r="N936" s="6"/>
      <c r="O936" s="6"/>
    </row>
    <row r="937" spans="14:15">
      <c r="N937" s="6"/>
      <c r="O937" s="6"/>
    </row>
    <row r="938" spans="14:15">
      <c r="N938" s="6"/>
      <c r="O938" s="6"/>
    </row>
    <row r="939" spans="14:15">
      <c r="N939" s="6"/>
      <c r="O939" s="6"/>
    </row>
    <row r="940" spans="14:15">
      <c r="N940" s="6"/>
      <c r="O940" s="6"/>
    </row>
    <row r="941" spans="14:15">
      <c r="N941" s="6"/>
      <c r="O941" s="6"/>
    </row>
    <row r="942" spans="14:15">
      <c r="N942" s="6"/>
      <c r="O942" s="6"/>
    </row>
    <row r="943" spans="14:15">
      <c r="N943" s="6"/>
      <c r="O943" s="6"/>
    </row>
    <row r="944" spans="14:15">
      <c r="N944" s="6"/>
      <c r="O944" s="6"/>
    </row>
    <row r="945" spans="14:15">
      <c r="N945" s="6"/>
      <c r="O945" s="6"/>
    </row>
    <row r="946" spans="14:15">
      <c r="N946" s="6"/>
      <c r="O946" s="6"/>
    </row>
    <row r="947" spans="14:15">
      <c r="N947" s="6"/>
      <c r="O947" s="6"/>
    </row>
    <row r="948" spans="14:15">
      <c r="N948" s="6"/>
      <c r="O948" s="6"/>
    </row>
    <row r="949" spans="14:15">
      <c r="N949" s="6"/>
      <c r="O949" s="6"/>
    </row>
    <row r="950" spans="14:15">
      <c r="N950" s="6"/>
      <c r="O950" s="6"/>
    </row>
    <row r="951" spans="14:15">
      <c r="N951" s="6"/>
      <c r="O951" s="6"/>
    </row>
    <row r="952" spans="14:15">
      <c r="N952" s="6"/>
      <c r="O952" s="6"/>
    </row>
    <row r="953" spans="14:15">
      <c r="N953" s="6"/>
      <c r="O953" s="6"/>
    </row>
    <row r="954" spans="14:15">
      <c r="N954" s="6"/>
      <c r="O954" s="6"/>
    </row>
    <row r="955" spans="14:15">
      <c r="N955" s="6"/>
      <c r="O955" s="6"/>
    </row>
    <row r="956" spans="14:15">
      <c r="N956" s="6"/>
      <c r="O956" s="6"/>
    </row>
    <row r="957" spans="14:15">
      <c r="N957" s="6"/>
      <c r="O957" s="6"/>
    </row>
    <row r="958" spans="14:15">
      <c r="N958" s="6"/>
      <c r="O958" s="6"/>
    </row>
    <row r="959" spans="14:15">
      <c r="N959" s="6"/>
      <c r="O959" s="6"/>
    </row>
    <row r="960" spans="14:15">
      <c r="N960" s="6"/>
      <c r="O960" s="6"/>
    </row>
    <row r="961" spans="14:15">
      <c r="N961" s="6"/>
      <c r="O961" s="6"/>
    </row>
    <row r="962" spans="14:15">
      <c r="N962" s="6"/>
      <c r="O962" s="6"/>
    </row>
    <row r="963" spans="14:15">
      <c r="N963" s="6"/>
      <c r="O963" s="6"/>
    </row>
    <row r="964" spans="14:15">
      <c r="N964" s="6"/>
      <c r="O964" s="6"/>
    </row>
    <row r="965" spans="14:15">
      <c r="N965" s="6"/>
      <c r="O965" s="6"/>
    </row>
    <row r="966" spans="14:15">
      <c r="N966" s="6"/>
      <c r="O966" s="6"/>
    </row>
    <row r="967" spans="14:15">
      <c r="N967" s="6"/>
      <c r="O967" s="6"/>
    </row>
    <row r="968" spans="14:15">
      <c r="N968" s="6"/>
      <c r="O968" s="6"/>
    </row>
    <row r="969" spans="14:15">
      <c r="N969" s="6"/>
      <c r="O969" s="6"/>
    </row>
    <row r="970" spans="14:15">
      <c r="N970" s="6"/>
      <c r="O970" s="6"/>
    </row>
    <row r="971" spans="14:15">
      <c r="N971" s="6"/>
      <c r="O971" s="6"/>
    </row>
    <row r="972" spans="14:15">
      <c r="N972" s="6"/>
      <c r="O972" s="6"/>
    </row>
    <row r="973" spans="14:15">
      <c r="N973" s="6"/>
      <c r="O973" s="6"/>
    </row>
    <row r="974" spans="14:15">
      <c r="N974" s="6"/>
      <c r="O974" s="6"/>
    </row>
    <row r="975" spans="14:15">
      <c r="N975" s="6"/>
      <c r="O975" s="6"/>
    </row>
    <row r="976" spans="14:15">
      <c r="N976" s="6"/>
      <c r="O976" s="6"/>
    </row>
    <row r="977" spans="14:15">
      <c r="N977" s="6"/>
      <c r="O977" s="6"/>
    </row>
    <row r="978" spans="14:15">
      <c r="N978" s="6"/>
      <c r="O978" s="6"/>
    </row>
    <row r="979" spans="14:15">
      <c r="N979" s="6"/>
      <c r="O979" s="6"/>
    </row>
    <row r="980" spans="14:15">
      <c r="N980" s="6"/>
      <c r="O980" s="6"/>
    </row>
    <row r="981" spans="14:15">
      <c r="N981" s="6"/>
      <c r="O981" s="6"/>
    </row>
    <row r="982" spans="14:15">
      <c r="N982" s="6"/>
      <c r="O982" s="6"/>
    </row>
    <row r="983" spans="14:15">
      <c r="N983" s="6"/>
      <c r="O983" s="6"/>
    </row>
    <row r="984" spans="14:15">
      <c r="N984" s="6"/>
      <c r="O984" s="6"/>
    </row>
    <row r="985" spans="14:15">
      <c r="N985" s="6"/>
      <c r="O985" s="6"/>
    </row>
    <row r="986" spans="14:15">
      <c r="N986" s="6"/>
      <c r="O986" s="6"/>
    </row>
    <row r="987" spans="14:15">
      <c r="N987" s="6"/>
      <c r="O987" s="6"/>
    </row>
    <row r="988" spans="14:15">
      <c r="N988" s="6"/>
      <c r="O988" s="6"/>
    </row>
    <row r="989" spans="14:15">
      <c r="N989" s="6"/>
      <c r="O989" s="6"/>
    </row>
    <row r="990" spans="14:15">
      <c r="N990" s="6"/>
      <c r="O990" s="6"/>
    </row>
    <row r="991" spans="14:15">
      <c r="N991" s="6"/>
      <c r="O991" s="6"/>
    </row>
    <row r="992" spans="14:15">
      <c r="N992" s="6"/>
      <c r="O992" s="6"/>
    </row>
    <row r="993" spans="14:15">
      <c r="N993" s="6"/>
      <c r="O993" s="6"/>
    </row>
    <row r="994" spans="14:15">
      <c r="N994" s="6"/>
      <c r="O994" s="6"/>
    </row>
    <row r="995" spans="14:15">
      <c r="N995" s="6"/>
      <c r="O995" s="6"/>
    </row>
    <row r="996" spans="14:15">
      <c r="N996" s="6"/>
      <c r="O996" s="6"/>
    </row>
    <row r="997" spans="14:15">
      <c r="N997" s="6"/>
      <c r="O997" s="6"/>
    </row>
    <row r="998" spans="14:15">
      <c r="N998" s="6"/>
      <c r="O998" s="6"/>
    </row>
    <row r="999" spans="14:15">
      <c r="N999" s="6"/>
      <c r="O999" s="6"/>
    </row>
    <row r="1000" spans="14:15">
      <c r="N1000" s="6"/>
      <c r="O1000" s="6"/>
    </row>
    <row r="1001" spans="14:15">
      <c r="N1001" s="6"/>
      <c r="O1001" s="6"/>
    </row>
    <row r="1002" spans="14:15">
      <c r="N1002" s="6"/>
      <c r="O1002" s="6"/>
    </row>
    <row r="1003" spans="14:15">
      <c r="N1003" s="6"/>
      <c r="O1003" s="6"/>
    </row>
    <row r="1004" spans="14:15">
      <c r="N1004" s="6"/>
      <c r="O1004" s="6"/>
    </row>
    <row r="1005" spans="14:15">
      <c r="N1005" s="6"/>
      <c r="O1005" s="6"/>
    </row>
    <row r="1006" spans="14:15">
      <c r="N1006" s="6"/>
      <c r="O1006" s="6"/>
    </row>
    <row r="1007" spans="14:15">
      <c r="N1007" s="6"/>
      <c r="O1007" s="6"/>
    </row>
    <row r="1008" spans="14:15">
      <c r="N1008" s="6"/>
      <c r="O1008" s="6"/>
    </row>
    <row r="1009" spans="14:15">
      <c r="N1009" s="6"/>
      <c r="O1009" s="6"/>
    </row>
    <row r="1010" spans="14:15">
      <c r="N1010" s="6"/>
      <c r="O1010" s="6"/>
    </row>
    <row r="1011" spans="14:15">
      <c r="N1011" s="6"/>
      <c r="O1011" s="6"/>
    </row>
    <row r="1012" spans="14:15">
      <c r="N1012" s="6"/>
      <c r="O1012" s="6"/>
    </row>
    <row r="1013" spans="14:15">
      <c r="N1013" s="6"/>
      <c r="O1013" s="6"/>
    </row>
    <row r="1014" spans="14:15">
      <c r="N1014" s="6"/>
      <c r="O1014" s="6"/>
    </row>
    <row r="1015" spans="14:15">
      <c r="N1015" s="6"/>
      <c r="O1015" s="6"/>
    </row>
    <row r="1016" spans="14:15">
      <c r="N1016" s="6"/>
      <c r="O1016" s="6"/>
    </row>
    <row r="1017" spans="14:15">
      <c r="N1017" s="6"/>
      <c r="O1017" s="6"/>
    </row>
    <row r="1018" spans="14:15">
      <c r="N1018" s="6"/>
      <c r="O1018" s="6"/>
    </row>
    <row r="1019" spans="14:15">
      <c r="N1019" s="6"/>
      <c r="O1019" s="6"/>
    </row>
    <row r="1020" spans="14:15">
      <c r="N1020" s="6"/>
      <c r="O1020" s="6"/>
    </row>
    <row r="1021" spans="14:15">
      <c r="N1021" s="6"/>
      <c r="O1021" s="6"/>
    </row>
    <row r="1022" spans="14:15">
      <c r="N1022" s="6"/>
      <c r="O1022" s="6"/>
    </row>
    <row r="1023" spans="14:15">
      <c r="N1023" s="6"/>
      <c r="O1023" s="6"/>
    </row>
    <row r="1024" spans="14:15">
      <c r="N1024" s="6"/>
      <c r="O1024" s="6"/>
    </row>
    <row r="1025" spans="14:15">
      <c r="N1025" s="6"/>
      <c r="O1025" s="6"/>
    </row>
    <row r="1026" spans="14:15">
      <c r="N1026" s="6"/>
      <c r="O1026" s="6"/>
    </row>
    <row r="1027" spans="14:15">
      <c r="N1027" s="6"/>
      <c r="O1027" s="6"/>
    </row>
    <row r="1028" spans="14:15">
      <c r="N1028" s="6"/>
      <c r="O1028" s="6"/>
    </row>
    <row r="1029" spans="14:15">
      <c r="N1029" s="6"/>
      <c r="O1029" s="6"/>
    </row>
    <row r="1030" spans="14:15">
      <c r="N1030" s="6"/>
      <c r="O1030" s="6"/>
    </row>
    <row r="1031" spans="14:15">
      <c r="N1031" s="6"/>
      <c r="O1031" s="6"/>
    </row>
    <row r="1032" spans="14:15">
      <c r="N1032" s="6"/>
      <c r="O1032" s="6"/>
    </row>
    <row r="1033" spans="14:15">
      <c r="N1033" s="6"/>
      <c r="O1033" s="6"/>
    </row>
    <row r="1034" spans="14:15">
      <c r="N1034" s="6"/>
      <c r="O1034" s="6"/>
    </row>
    <row r="1035" spans="14:15">
      <c r="N1035" s="6"/>
      <c r="O1035" s="6"/>
    </row>
    <row r="1036" spans="14:15">
      <c r="N1036" s="6"/>
      <c r="O1036" s="6"/>
    </row>
    <row r="1037" spans="14:15">
      <c r="N1037" s="6"/>
      <c r="O1037" s="6"/>
    </row>
    <row r="1038" spans="14:15">
      <c r="N1038" s="6"/>
      <c r="O1038" s="6"/>
    </row>
    <row r="1039" spans="14:15">
      <c r="N1039" s="6"/>
      <c r="O1039" s="6"/>
    </row>
    <row r="1040" spans="14:15">
      <c r="N1040" s="6"/>
      <c r="O1040" s="6"/>
    </row>
    <row r="1041" spans="14:15">
      <c r="N1041" s="6"/>
      <c r="O1041" s="6"/>
    </row>
    <row r="1042" spans="14:15">
      <c r="N1042" s="6"/>
      <c r="O1042" s="6"/>
    </row>
    <row r="1043" spans="14:15">
      <c r="N1043" s="6"/>
      <c r="O1043" s="6"/>
    </row>
    <row r="1044" spans="14:15">
      <c r="N1044" s="6"/>
      <c r="O1044" s="6"/>
    </row>
    <row r="1045" spans="14:15">
      <c r="N1045" s="6"/>
      <c r="O1045" s="6"/>
    </row>
    <row r="1046" spans="14:15">
      <c r="N1046" s="6"/>
      <c r="O1046" s="6"/>
    </row>
    <row r="1047" spans="14:15">
      <c r="N1047" s="6"/>
      <c r="O1047" s="6"/>
    </row>
    <row r="1048" spans="14:15">
      <c r="N1048" s="6"/>
      <c r="O1048" s="6"/>
    </row>
    <row r="1049" spans="14:15">
      <c r="N1049" s="6"/>
      <c r="O1049" s="6"/>
    </row>
    <row r="1050" spans="14:15">
      <c r="N1050" s="6"/>
      <c r="O1050" s="6"/>
    </row>
    <row r="1051" spans="14:15">
      <c r="N1051" s="6"/>
      <c r="O1051" s="6"/>
    </row>
    <row r="1052" spans="14:15">
      <c r="N1052" s="6"/>
      <c r="O1052" s="6"/>
    </row>
    <row r="1053" spans="14:15">
      <c r="N1053" s="6"/>
      <c r="O1053" s="6"/>
    </row>
    <row r="1054" spans="14:15">
      <c r="N1054" s="6"/>
      <c r="O1054" s="6"/>
    </row>
    <row r="1055" spans="14:15">
      <c r="N1055" s="6"/>
      <c r="O1055" s="6"/>
    </row>
    <row r="1056" spans="14:15">
      <c r="N1056" s="6"/>
      <c r="O1056" s="6"/>
    </row>
    <row r="1057" spans="14:15">
      <c r="N1057" s="6"/>
      <c r="O1057" s="6"/>
    </row>
    <row r="1058" spans="14:15">
      <c r="N1058" s="6"/>
      <c r="O1058" s="6"/>
    </row>
    <row r="1059" spans="14:15">
      <c r="N1059" s="6"/>
      <c r="O1059" s="6"/>
    </row>
    <row r="1060" spans="14:15">
      <c r="N1060" s="6"/>
      <c r="O1060" s="6"/>
    </row>
    <row r="1061" spans="14:15">
      <c r="N1061" s="6"/>
      <c r="O1061" s="6"/>
    </row>
    <row r="1062" spans="14:15">
      <c r="N1062" s="6"/>
      <c r="O1062" s="6"/>
    </row>
    <row r="1063" spans="14:15">
      <c r="N1063" s="6"/>
      <c r="O1063" s="6"/>
    </row>
    <row r="1064" spans="14:15">
      <c r="N1064" s="6"/>
      <c r="O1064" s="6"/>
    </row>
    <row r="1065" spans="14:15">
      <c r="N1065" s="6"/>
      <c r="O1065" s="6"/>
    </row>
  </sheetData>
  <mergeCells count="13">
    <mergeCell ref="F1:G2"/>
    <mergeCell ref="A1:A2"/>
    <mergeCell ref="B1:B2"/>
    <mergeCell ref="C1:C2"/>
    <mergeCell ref="D1:D2"/>
    <mergeCell ref="E1:E2"/>
    <mergeCell ref="N1:N2"/>
    <mergeCell ref="H1:H2"/>
    <mergeCell ref="J1:K2"/>
    <mergeCell ref="L1:L2"/>
    <mergeCell ref="O1:O2"/>
    <mergeCell ref="M1:M2"/>
    <mergeCell ref="I1:I2"/>
  </mergeCells>
  <pageMargins left="0.70866141732283472" right="0.55118110236220474" top="1.1417322834645669" bottom="0.74803149606299213" header="0.31496062992125984" footer="0.31496062992125984"/>
  <pageSetup orientation="landscape" r:id="rId1"/>
  <headerFooter>
    <oddHeader>&amp;L&amp;10
&amp;G&amp;C&amp;20THICKENER&amp;R&amp;G</oddHeader>
  </headerFooter>
  <ignoredErrors>
    <ignoredError sqref="H16" formulaRange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7">
    <tabColor theme="6" tint="0.39997558519241921"/>
  </sheetPr>
  <dimension ref="A1:O783"/>
  <sheetViews>
    <sheetView view="pageLayout" topLeftCell="G1" zoomScaleNormal="100" workbookViewId="0">
      <selection activeCell="P1" sqref="P1:P1048576"/>
    </sheetView>
  </sheetViews>
  <sheetFormatPr defaultRowHeight="12"/>
  <cols>
    <col min="1" max="1" width="8.7109375" style="9" bestFit="1" customWidth="1"/>
    <col min="2" max="2" width="7.7109375" style="4" bestFit="1" customWidth="1"/>
    <col min="3" max="3" width="8.7109375" style="8" bestFit="1" customWidth="1"/>
    <col min="4" max="4" width="6.5703125" style="5" bestFit="1" customWidth="1"/>
    <col min="5" max="5" width="6.7109375" style="10" bestFit="1" customWidth="1"/>
    <col min="6" max="6" width="7.42578125" style="6" bestFit="1" customWidth="1"/>
    <col min="7" max="7" width="4.85546875" style="6" bestFit="1" customWidth="1"/>
    <col min="8" max="8" width="10.42578125" style="7" bestFit="1" customWidth="1"/>
    <col min="9" max="9" width="9.42578125" style="30" customWidth="1"/>
    <col min="10" max="10" width="5.42578125" style="6" bestFit="1" customWidth="1"/>
    <col min="11" max="11" width="5.42578125" style="6" customWidth="1"/>
    <col min="12" max="12" width="10.5703125" style="7" bestFit="1" customWidth="1"/>
    <col min="13" max="13" width="9.42578125" style="30" customWidth="1"/>
    <col min="14" max="14" width="5.85546875" style="7" customWidth="1"/>
    <col min="15" max="15" width="8.7109375" style="7" customWidth="1"/>
    <col min="16" max="16384" width="9.140625" style="1"/>
  </cols>
  <sheetData>
    <row r="1" spans="1:15">
      <c r="A1" s="31" t="s">
        <v>0</v>
      </c>
      <c r="B1" s="34" t="s">
        <v>1</v>
      </c>
      <c r="C1" s="35" t="s">
        <v>2</v>
      </c>
      <c r="D1" s="36" t="s">
        <v>3</v>
      </c>
      <c r="E1" s="37" t="s">
        <v>9</v>
      </c>
      <c r="F1" s="33" t="s">
        <v>4</v>
      </c>
      <c r="G1" s="33"/>
      <c r="H1" s="32" t="s">
        <v>5</v>
      </c>
      <c r="I1" s="38" t="s">
        <v>30</v>
      </c>
      <c r="J1" s="33" t="s">
        <v>6</v>
      </c>
      <c r="K1" s="33"/>
      <c r="L1" s="32" t="s">
        <v>7</v>
      </c>
      <c r="M1" s="38" t="s">
        <v>31</v>
      </c>
      <c r="N1" s="32" t="s">
        <v>10</v>
      </c>
      <c r="O1" s="33" t="s">
        <v>21</v>
      </c>
    </row>
    <row r="2" spans="1:15">
      <c r="A2" s="31"/>
      <c r="B2" s="34"/>
      <c r="C2" s="35"/>
      <c r="D2" s="36"/>
      <c r="E2" s="37"/>
      <c r="F2" s="33"/>
      <c r="G2" s="33"/>
      <c r="H2" s="32"/>
      <c r="I2" s="38"/>
      <c r="J2" s="33"/>
      <c r="K2" s="33"/>
      <c r="L2" s="32"/>
      <c r="M2" s="38"/>
      <c r="N2" s="32"/>
      <c r="O2" s="33"/>
    </row>
    <row r="3" spans="1:15">
      <c r="A3" s="3">
        <v>40278</v>
      </c>
      <c r="B3" s="4">
        <v>0.33333333333333331</v>
      </c>
      <c r="C3" s="8">
        <v>1.4</v>
      </c>
      <c r="D3" s="5">
        <v>10.49</v>
      </c>
      <c r="E3" s="10">
        <v>1485</v>
      </c>
      <c r="F3" s="6">
        <v>0.46300000000000002</v>
      </c>
      <c r="G3" s="6" t="s">
        <v>8</v>
      </c>
      <c r="H3" s="7">
        <f>AVERAGE(F3:F3)</f>
        <v>0.46300000000000002</v>
      </c>
      <c r="I3" s="30">
        <f>IF(MID(H3,1,1)="&lt;",0.5*(VALUE(MID(H3,2,5))),H3)</f>
        <v>0.46300000000000002</v>
      </c>
      <c r="J3" s="29" t="s">
        <v>29</v>
      </c>
      <c r="K3" s="6" t="s">
        <v>8</v>
      </c>
      <c r="L3" s="7" t="str">
        <f>IF(K3="-",J3,IF(ISBLANK(J3)=TRUE,"",IF(AND((MID(J3,1,1))="&lt;",(MID(K3,1,1))="&lt;")=TRUE,J3,IF((MID(J3,1,1))="&lt;",AVERAGE(K3,(0.5*(VALUE(MID(J3,2,5))))),IF((MID(K3,1,1))="&lt;",AVERAGE(J3,(0.5*(VALUE(MID(K3,2,5))))),AVERAGE(J3:K3))))))</f>
        <v>&lt;0.01</v>
      </c>
      <c r="M3" s="30">
        <f>IF(MID(L3,1,1)="&lt;",0.5*(VALUE(MID(L3,2,5))),L3)</f>
        <v>5.0000000000000001E-3</v>
      </c>
      <c r="N3" s="6" t="s">
        <v>11</v>
      </c>
      <c r="O3" s="6" t="s">
        <v>19</v>
      </c>
    </row>
    <row r="4" spans="1:15">
      <c r="A4" s="3">
        <v>40279</v>
      </c>
      <c r="B4" s="4">
        <v>0.33333333333333331</v>
      </c>
      <c r="C4" s="8">
        <v>1.5</v>
      </c>
      <c r="D4" s="5">
        <v>10.4</v>
      </c>
      <c r="E4" s="10">
        <v>1650</v>
      </c>
      <c r="F4" s="6">
        <v>7.9000000000000001E-2</v>
      </c>
      <c r="G4" s="6" t="s">
        <v>8</v>
      </c>
      <c r="H4" s="7">
        <f>AVERAGE(F4:F4)</f>
        <v>7.9000000000000001E-2</v>
      </c>
      <c r="I4" s="30">
        <f t="shared" ref="I4:I67" si="0">IF(MID(H4,1,1)="&lt;",0.5*(VALUE(MID(H4,2,5))),H4)</f>
        <v>7.9000000000000001E-2</v>
      </c>
      <c r="J4" s="29" t="s">
        <v>29</v>
      </c>
      <c r="K4" s="6" t="s">
        <v>8</v>
      </c>
      <c r="L4" s="7" t="str">
        <f t="shared" ref="L4:L67" si="1">IF(K4="-",J4,IF(ISBLANK(J4)=TRUE,"",IF(AND((MID(J4,1,1))="&lt;",(MID(K4,1,1))="&lt;")=TRUE,J4,IF((MID(J4,1,1))="&lt;",AVERAGE(K4,(0.5*(VALUE(MID(J4,2,5))))),IF((MID(K4,1,1))="&lt;",AVERAGE(J4,(0.5*(VALUE(MID(K4,2,5))))),AVERAGE(J4:K4))))))</f>
        <v>&lt;0.01</v>
      </c>
      <c r="M4" s="30">
        <f t="shared" ref="M4:M67" si="2">IF(MID(L4,1,1)="&lt;",0.5*(VALUE(MID(L4,2,5))),L4)</f>
        <v>5.0000000000000001E-3</v>
      </c>
      <c r="N4" s="6" t="s">
        <v>11</v>
      </c>
      <c r="O4" s="6" t="s">
        <v>19</v>
      </c>
    </row>
    <row r="5" spans="1:15">
      <c r="A5" s="3">
        <v>40280</v>
      </c>
      <c r="B5" s="4">
        <v>0.30902777777777779</v>
      </c>
      <c r="C5" s="8">
        <v>1</v>
      </c>
      <c r="D5" s="5">
        <v>10.47</v>
      </c>
      <c r="E5" s="10">
        <v>1680</v>
      </c>
      <c r="F5" s="6">
        <v>0.12</v>
      </c>
      <c r="G5" s="6">
        <v>0.122</v>
      </c>
      <c r="H5" s="7">
        <f t="shared" ref="H5:H38" si="3">AVERAGE(F5:G5)</f>
        <v>0.121</v>
      </c>
      <c r="I5" s="30">
        <f t="shared" si="0"/>
        <v>0.121</v>
      </c>
      <c r="J5" s="29" t="s">
        <v>29</v>
      </c>
      <c r="K5" s="6" t="s">
        <v>8</v>
      </c>
      <c r="L5" s="7" t="str">
        <f t="shared" si="1"/>
        <v>&lt;0.01</v>
      </c>
      <c r="M5" s="30">
        <f t="shared" si="2"/>
        <v>5.0000000000000001E-3</v>
      </c>
      <c r="N5" s="6" t="s">
        <v>11</v>
      </c>
      <c r="O5" s="6" t="s">
        <v>19</v>
      </c>
    </row>
    <row r="6" spans="1:15">
      <c r="A6" s="3">
        <v>40281</v>
      </c>
      <c r="B6" s="4">
        <v>0.35833333333333334</v>
      </c>
      <c r="C6" s="8">
        <v>2.7</v>
      </c>
      <c r="D6" s="5">
        <v>10.5</v>
      </c>
      <c r="E6" s="10">
        <v>1502</v>
      </c>
      <c r="F6" s="6">
        <v>7.6999999999999999E-2</v>
      </c>
      <c r="G6" s="6" t="s">
        <v>8</v>
      </c>
      <c r="H6" s="7">
        <f t="shared" si="3"/>
        <v>7.6999999999999999E-2</v>
      </c>
      <c r="I6" s="30">
        <f t="shared" si="0"/>
        <v>7.6999999999999999E-2</v>
      </c>
      <c r="J6" s="29" t="s">
        <v>29</v>
      </c>
      <c r="K6" s="6" t="s">
        <v>8</v>
      </c>
      <c r="L6" s="7" t="str">
        <f t="shared" si="1"/>
        <v>&lt;0.01</v>
      </c>
      <c r="M6" s="30">
        <f t="shared" si="2"/>
        <v>5.0000000000000001E-3</v>
      </c>
      <c r="N6" s="6" t="s">
        <v>11</v>
      </c>
      <c r="O6" s="6" t="s">
        <v>19</v>
      </c>
    </row>
    <row r="7" spans="1:15">
      <c r="A7" s="3">
        <v>40282</v>
      </c>
      <c r="B7" s="4">
        <v>0.36249999999999999</v>
      </c>
      <c r="C7" s="8">
        <v>1.1000000000000001</v>
      </c>
      <c r="D7" s="5">
        <v>10.83</v>
      </c>
      <c r="E7" s="10">
        <v>1518</v>
      </c>
      <c r="F7" s="6">
        <v>3.3000000000000002E-2</v>
      </c>
      <c r="G7" s="6" t="s">
        <v>8</v>
      </c>
      <c r="H7" s="7">
        <f t="shared" si="3"/>
        <v>3.3000000000000002E-2</v>
      </c>
      <c r="I7" s="30">
        <f t="shared" si="0"/>
        <v>3.3000000000000002E-2</v>
      </c>
      <c r="J7" s="29" t="s">
        <v>29</v>
      </c>
      <c r="K7" s="6" t="s">
        <v>8</v>
      </c>
      <c r="L7" s="7" t="str">
        <f t="shared" si="1"/>
        <v>&lt;0.01</v>
      </c>
      <c r="M7" s="30">
        <f t="shared" si="2"/>
        <v>5.0000000000000001E-3</v>
      </c>
      <c r="N7" s="6" t="s">
        <v>11</v>
      </c>
      <c r="O7" s="6" t="s">
        <v>19</v>
      </c>
    </row>
    <row r="8" spans="1:15">
      <c r="A8" s="3">
        <v>40283</v>
      </c>
      <c r="B8" s="4">
        <v>0.3527777777777778</v>
      </c>
      <c r="C8" s="8">
        <v>1.5</v>
      </c>
      <c r="D8" s="5">
        <v>11.14</v>
      </c>
      <c r="E8" s="10">
        <v>1760</v>
      </c>
      <c r="F8" s="6">
        <v>6.7000000000000004E-2</v>
      </c>
      <c r="G8" s="6">
        <v>6.8000000000000005E-2</v>
      </c>
      <c r="H8" s="7">
        <f t="shared" si="3"/>
        <v>6.7500000000000004E-2</v>
      </c>
      <c r="I8" s="30">
        <f t="shared" si="0"/>
        <v>6.7500000000000004E-2</v>
      </c>
      <c r="J8" s="29" t="s">
        <v>29</v>
      </c>
      <c r="K8" s="29" t="s">
        <v>29</v>
      </c>
      <c r="L8" s="7" t="str">
        <f t="shared" si="1"/>
        <v>&lt;0.01</v>
      </c>
      <c r="M8" s="30">
        <f t="shared" si="2"/>
        <v>5.0000000000000001E-3</v>
      </c>
      <c r="N8" s="6" t="s">
        <v>11</v>
      </c>
      <c r="O8" s="6" t="s">
        <v>19</v>
      </c>
    </row>
    <row r="9" spans="1:15">
      <c r="A9" s="3">
        <v>40284</v>
      </c>
      <c r="B9" s="4">
        <v>0.29722222222222222</v>
      </c>
      <c r="C9" s="8">
        <v>0.9</v>
      </c>
      <c r="D9" s="5">
        <v>10.93</v>
      </c>
      <c r="E9" s="10">
        <v>1730</v>
      </c>
      <c r="F9" s="6">
        <v>0.05</v>
      </c>
      <c r="G9" s="6">
        <v>4.8000000000000001E-2</v>
      </c>
      <c r="H9" s="7">
        <f t="shared" si="3"/>
        <v>4.9000000000000002E-2</v>
      </c>
      <c r="I9" s="30">
        <f t="shared" si="0"/>
        <v>4.9000000000000002E-2</v>
      </c>
      <c r="J9" s="29" t="s">
        <v>29</v>
      </c>
      <c r="K9" s="29" t="s">
        <v>29</v>
      </c>
      <c r="L9" s="7" t="str">
        <f t="shared" si="1"/>
        <v>&lt;0.01</v>
      </c>
      <c r="M9" s="30">
        <f t="shared" si="2"/>
        <v>5.0000000000000001E-3</v>
      </c>
      <c r="N9" s="6" t="s">
        <v>11</v>
      </c>
      <c r="O9" s="6" t="s">
        <v>19</v>
      </c>
    </row>
    <row r="10" spans="1:15">
      <c r="A10" s="3">
        <v>40285</v>
      </c>
      <c r="B10" s="4">
        <v>0.33680555555555558</v>
      </c>
      <c r="C10" s="8">
        <v>1.2</v>
      </c>
      <c r="D10" s="5">
        <v>11.01</v>
      </c>
      <c r="E10" s="10">
        <v>1750</v>
      </c>
      <c r="F10" s="6">
        <v>3.4000000000000002E-2</v>
      </c>
      <c r="G10" s="6" t="s">
        <v>8</v>
      </c>
      <c r="H10" s="7">
        <f t="shared" si="3"/>
        <v>3.4000000000000002E-2</v>
      </c>
      <c r="I10" s="30">
        <f t="shared" si="0"/>
        <v>3.4000000000000002E-2</v>
      </c>
      <c r="J10" s="29" t="s">
        <v>29</v>
      </c>
      <c r="K10" s="6" t="s">
        <v>8</v>
      </c>
      <c r="L10" s="7" t="str">
        <f t="shared" si="1"/>
        <v>&lt;0.01</v>
      </c>
      <c r="M10" s="30">
        <f t="shared" si="2"/>
        <v>5.0000000000000001E-3</v>
      </c>
      <c r="N10" s="6" t="s">
        <v>11</v>
      </c>
      <c r="O10" s="6" t="s">
        <v>19</v>
      </c>
    </row>
    <row r="11" spans="1:15">
      <c r="A11" s="3">
        <v>40286</v>
      </c>
      <c r="B11" s="4">
        <v>0.3611111111111111</v>
      </c>
      <c r="C11" s="8">
        <v>1</v>
      </c>
      <c r="D11" s="5">
        <v>10.78</v>
      </c>
      <c r="E11" s="10">
        <v>1750</v>
      </c>
      <c r="F11" s="6">
        <v>5.5E-2</v>
      </c>
      <c r="G11" s="6" t="s">
        <v>8</v>
      </c>
      <c r="H11" s="7">
        <f t="shared" si="3"/>
        <v>5.5E-2</v>
      </c>
      <c r="I11" s="30">
        <f t="shared" si="0"/>
        <v>5.5E-2</v>
      </c>
      <c r="J11" s="29" t="s">
        <v>29</v>
      </c>
      <c r="K11" s="6" t="s">
        <v>8</v>
      </c>
      <c r="L11" s="7" t="str">
        <f t="shared" si="1"/>
        <v>&lt;0.01</v>
      </c>
      <c r="M11" s="30">
        <f t="shared" si="2"/>
        <v>5.0000000000000001E-3</v>
      </c>
      <c r="N11" s="6" t="s">
        <v>11</v>
      </c>
      <c r="O11" s="6" t="s">
        <v>19</v>
      </c>
    </row>
    <row r="12" spans="1:15">
      <c r="A12" s="3">
        <v>40287</v>
      </c>
      <c r="B12" s="4">
        <v>0.35416666666666669</v>
      </c>
      <c r="C12" s="8">
        <v>1.1000000000000001</v>
      </c>
      <c r="D12" s="5">
        <v>11.12</v>
      </c>
      <c r="E12" s="10">
        <v>1710</v>
      </c>
      <c r="F12" s="6">
        <v>4.9000000000000002E-2</v>
      </c>
      <c r="G12" s="6" t="s">
        <v>8</v>
      </c>
      <c r="H12" s="7">
        <f t="shared" si="3"/>
        <v>4.9000000000000002E-2</v>
      </c>
      <c r="I12" s="30">
        <f t="shared" si="0"/>
        <v>4.9000000000000002E-2</v>
      </c>
      <c r="J12" s="29" t="s">
        <v>29</v>
      </c>
      <c r="K12" s="6" t="s">
        <v>8</v>
      </c>
      <c r="L12" s="7" t="str">
        <f t="shared" si="1"/>
        <v>&lt;0.01</v>
      </c>
      <c r="M12" s="30">
        <f t="shared" si="2"/>
        <v>5.0000000000000001E-3</v>
      </c>
      <c r="N12" s="6" t="s">
        <v>11</v>
      </c>
      <c r="O12" s="6" t="s">
        <v>19</v>
      </c>
    </row>
    <row r="13" spans="1:15">
      <c r="A13" s="3">
        <v>40288</v>
      </c>
      <c r="B13" s="4">
        <v>0.5131944444444444</v>
      </c>
      <c r="C13" s="8">
        <v>2.7</v>
      </c>
      <c r="D13" s="5">
        <v>10.76</v>
      </c>
      <c r="E13" s="10">
        <v>1612</v>
      </c>
      <c r="F13" s="6">
        <v>6.9000000000000006E-2</v>
      </c>
      <c r="G13" s="6" t="s">
        <v>8</v>
      </c>
      <c r="H13" s="7">
        <f t="shared" si="3"/>
        <v>6.9000000000000006E-2</v>
      </c>
      <c r="I13" s="30">
        <f t="shared" si="0"/>
        <v>6.9000000000000006E-2</v>
      </c>
      <c r="J13" s="29" t="s">
        <v>29</v>
      </c>
      <c r="K13" s="6" t="s">
        <v>8</v>
      </c>
      <c r="L13" s="7" t="str">
        <f t="shared" si="1"/>
        <v>&lt;0.01</v>
      </c>
      <c r="M13" s="30">
        <f t="shared" si="2"/>
        <v>5.0000000000000001E-3</v>
      </c>
      <c r="N13" s="6" t="s">
        <v>11</v>
      </c>
      <c r="O13" s="6" t="s">
        <v>19</v>
      </c>
    </row>
    <row r="14" spans="1:15">
      <c r="A14" s="3">
        <v>40289</v>
      </c>
      <c r="B14" s="4">
        <v>0.38194444444444442</v>
      </c>
      <c r="C14" s="8">
        <v>2.2999999999999998</v>
      </c>
      <c r="D14" s="5">
        <v>10.9</v>
      </c>
      <c r="E14" s="10">
        <v>1492</v>
      </c>
      <c r="F14" s="6">
        <v>0.246</v>
      </c>
      <c r="G14" s="6" t="s">
        <v>8</v>
      </c>
      <c r="H14" s="7">
        <f t="shared" si="3"/>
        <v>0.246</v>
      </c>
      <c r="I14" s="30">
        <f t="shared" si="0"/>
        <v>0.246</v>
      </c>
      <c r="J14" s="29" t="s">
        <v>29</v>
      </c>
      <c r="K14" s="6" t="s">
        <v>8</v>
      </c>
      <c r="L14" s="7" t="str">
        <f t="shared" si="1"/>
        <v>&lt;0.01</v>
      </c>
      <c r="M14" s="30">
        <f t="shared" si="2"/>
        <v>5.0000000000000001E-3</v>
      </c>
      <c r="N14" s="6" t="s">
        <v>11</v>
      </c>
      <c r="O14" s="6" t="s">
        <v>19</v>
      </c>
    </row>
    <row r="15" spans="1:15">
      <c r="A15" s="3">
        <v>40290</v>
      </c>
      <c r="B15" s="4">
        <v>0.34027777777777773</v>
      </c>
      <c r="C15" s="8">
        <v>3.9</v>
      </c>
      <c r="E15" s="10">
        <v>1440</v>
      </c>
      <c r="F15" s="6">
        <v>9.0999999999999998E-2</v>
      </c>
      <c r="G15" s="6" t="s">
        <v>8</v>
      </c>
      <c r="H15" s="7">
        <f t="shared" si="3"/>
        <v>9.0999999999999998E-2</v>
      </c>
      <c r="I15" s="30">
        <f t="shared" si="0"/>
        <v>9.0999999999999998E-2</v>
      </c>
      <c r="J15" s="29" t="s">
        <v>29</v>
      </c>
      <c r="K15" s="6" t="s">
        <v>8</v>
      </c>
      <c r="L15" s="7" t="str">
        <f t="shared" si="1"/>
        <v>&lt;0.01</v>
      </c>
      <c r="M15" s="30">
        <f t="shared" si="2"/>
        <v>5.0000000000000001E-3</v>
      </c>
      <c r="N15" s="6" t="s">
        <v>11</v>
      </c>
      <c r="O15" s="6" t="s">
        <v>19</v>
      </c>
    </row>
    <row r="16" spans="1:15">
      <c r="A16" s="3">
        <v>40291</v>
      </c>
      <c r="B16" s="4">
        <v>0.30277777777777776</v>
      </c>
      <c r="C16" s="8">
        <v>1.7</v>
      </c>
      <c r="D16" s="5">
        <v>10.41</v>
      </c>
      <c r="E16" s="10">
        <v>1479</v>
      </c>
      <c r="F16" s="6">
        <v>6.3E-2</v>
      </c>
      <c r="G16" s="6" t="s">
        <v>8</v>
      </c>
      <c r="H16" s="7">
        <f t="shared" si="3"/>
        <v>6.3E-2</v>
      </c>
      <c r="I16" s="30">
        <f t="shared" si="0"/>
        <v>6.3E-2</v>
      </c>
      <c r="J16" s="29" t="s">
        <v>29</v>
      </c>
      <c r="K16" s="6" t="s">
        <v>8</v>
      </c>
      <c r="L16" s="7" t="str">
        <f t="shared" si="1"/>
        <v>&lt;0.01</v>
      </c>
      <c r="M16" s="30">
        <f t="shared" si="2"/>
        <v>5.0000000000000001E-3</v>
      </c>
      <c r="N16" s="6" t="s">
        <v>11</v>
      </c>
      <c r="O16" s="6" t="s">
        <v>19</v>
      </c>
    </row>
    <row r="17" spans="1:15">
      <c r="A17" s="3">
        <v>40292</v>
      </c>
      <c r="B17" s="4">
        <v>0.32777777777777778</v>
      </c>
      <c r="C17" s="8">
        <v>1.8</v>
      </c>
      <c r="D17" s="5">
        <v>10.74</v>
      </c>
      <c r="E17" s="10">
        <v>1513</v>
      </c>
      <c r="F17" s="6">
        <v>0.08</v>
      </c>
      <c r="G17" s="6" t="s">
        <v>8</v>
      </c>
      <c r="H17" s="7">
        <f t="shared" si="3"/>
        <v>0.08</v>
      </c>
      <c r="I17" s="30">
        <f t="shared" si="0"/>
        <v>0.08</v>
      </c>
      <c r="J17" s="29" t="s">
        <v>29</v>
      </c>
      <c r="K17" s="6" t="s">
        <v>8</v>
      </c>
      <c r="L17" s="7" t="str">
        <f t="shared" si="1"/>
        <v>&lt;0.01</v>
      </c>
      <c r="M17" s="30">
        <f t="shared" si="2"/>
        <v>5.0000000000000001E-3</v>
      </c>
      <c r="N17" s="6" t="s">
        <v>11</v>
      </c>
      <c r="O17" s="6" t="s">
        <v>19</v>
      </c>
    </row>
    <row r="18" spans="1:15">
      <c r="A18" s="3">
        <v>40293</v>
      </c>
      <c r="B18" s="4">
        <v>0.33819444444444446</v>
      </c>
      <c r="C18" s="8">
        <v>2</v>
      </c>
      <c r="D18" s="5">
        <v>10.66</v>
      </c>
      <c r="E18" s="10">
        <v>1555</v>
      </c>
      <c r="F18" s="6">
        <v>0.109</v>
      </c>
      <c r="G18" s="6" t="s">
        <v>8</v>
      </c>
      <c r="H18" s="7">
        <f t="shared" si="3"/>
        <v>0.109</v>
      </c>
      <c r="I18" s="30">
        <f t="shared" si="0"/>
        <v>0.109</v>
      </c>
      <c r="J18" s="29" t="s">
        <v>29</v>
      </c>
      <c r="K18" s="6" t="s">
        <v>8</v>
      </c>
      <c r="L18" s="7" t="str">
        <f t="shared" si="1"/>
        <v>&lt;0.01</v>
      </c>
      <c r="M18" s="30">
        <f t="shared" si="2"/>
        <v>5.0000000000000001E-3</v>
      </c>
      <c r="N18" s="6" t="s">
        <v>11</v>
      </c>
      <c r="O18" s="6" t="s">
        <v>19</v>
      </c>
    </row>
    <row r="19" spans="1:15">
      <c r="A19" s="3">
        <v>40294</v>
      </c>
      <c r="B19" s="4">
        <v>0.3298611111111111</v>
      </c>
      <c r="C19" s="8">
        <v>3.6</v>
      </c>
      <c r="D19" s="5">
        <v>10.37</v>
      </c>
      <c r="E19" s="10">
        <v>1374</v>
      </c>
      <c r="F19" s="6">
        <v>0.13500000000000001</v>
      </c>
      <c r="G19" s="6" t="s">
        <v>8</v>
      </c>
      <c r="H19" s="7">
        <f t="shared" si="3"/>
        <v>0.13500000000000001</v>
      </c>
      <c r="I19" s="30">
        <f t="shared" si="0"/>
        <v>0.13500000000000001</v>
      </c>
      <c r="J19" s="29" t="s">
        <v>29</v>
      </c>
      <c r="K19" s="6" t="s">
        <v>8</v>
      </c>
      <c r="L19" s="7" t="str">
        <f t="shared" si="1"/>
        <v>&lt;0.01</v>
      </c>
      <c r="M19" s="30">
        <f t="shared" si="2"/>
        <v>5.0000000000000001E-3</v>
      </c>
      <c r="N19" s="6" t="s">
        <v>11</v>
      </c>
      <c r="O19" s="6" t="s">
        <v>19</v>
      </c>
    </row>
    <row r="20" spans="1:15">
      <c r="A20" s="3">
        <v>40295</v>
      </c>
      <c r="B20" s="4">
        <v>0.34722222222222227</v>
      </c>
      <c r="C20" s="8">
        <v>2.8</v>
      </c>
      <c r="D20" s="5">
        <v>10.51</v>
      </c>
      <c r="E20" s="10">
        <v>1354</v>
      </c>
      <c r="F20" s="6">
        <v>0.14599999999999999</v>
      </c>
      <c r="G20" s="6" t="s">
        <v>8</v>
      </c>
      <c r="H20" s="7">
        <f t="shared" si="3"/>
        <v>0.14599999999999999</v>
      </c>
      <c r="I20" s="30">
        <f t="shared" si="0"/>
        <v>0.14599999999999999</v>
      </c>
      <c r="J20" s="29" t="s">
        <v>29</v>
      </c>
      <c r="K20" s="6" t="s">
        <v>8</v>
      </c>
      <c r="L20" s="7" t="str">
        <f t="shared" si="1"/>
        <v>&lt;0.01</v>
      </c>
      <c r="M20" s="30">
        <f t="shared" si="2"/>
        <v>5.0000000000000001E-3</v>
      </c>
      <c r="N20" s="6" t="s">
        <v>11</v>
      </c>
      <c r="O20" s="6" t="s">
        <v>19</v>
      </c>
    </row>
    <row r="21" spans="1:15">
      <c r="A21" s="3">
        <v>40296</v>
      </c>
      <c r="B21" s="4">
        <v>0.3347222222222222</v>
      </c>
      <c r="C21" s="8">
        <v>3</v>
      </c>
      <c r="D21" s="5">
        <v>10.55</v>
      </c>
      <c r="E21" s="10">
        <v>1250</v>
      </c>
      <c r="F21" s="6">
        <v>0.14699999999999999</v>
      </c>
      <c r="G21" s="6" t="s">
        <v>8</v>
      </c>
      <c r="H21" s="7">
        <f t="shared" si="3"/>
        <v>0.14699999999999999</v>
      </c>
      <c r="I21" s="30">
        <f t="shared" si="0"/>
        <v>0.14699999999999999</v>
      </c>
      <c r="J21" s="29" t="s">
        <v>29</v>
      </c>
      <c r="K21" s="6" t="s">
        <v>8</v>
      </c>
      <c r="L21" s="7" t="str">
        <f t="shared" si="1"/>
        <v>&lt;0.01</v>
      </c>
      <c r="M21" s="30">
        <f t="shared" si="2"/>
        <v>5.0000000000000001E-3</v>
      </c>
      <c r="N21" s="6" t="s">
        <v>11</v>
      </c>
      <c r="O21" s="6" t="s">
        <v>19</v>
      </c>
    </row>
    <row r="22" spans="1:15">
      <c r="A22" s="3">
        <v>40297</v>
      </c>
      <c r="B22" s="4">
        <v>0.36805555555555558</v>
      </c>
      <c r="C22" s="8">
        <v>2.8</v>
      </c>
      <c r="D22" s="5">
        <v>10.23</v>
      </c>
      <c r="E22" s="10">
        <v>1180</v>
      </c>
      <c r="F22" s="6">
        <v>0.153</v>
      </c>
      <c r="G22" s="6" t="s">
        <v>8</v>
      </c>
      <c r="H22" s="7">
        <f t="shared" si="3"/>
        <v>0.153</v>
      </c>
      <c r="I22" s="30">
        <f t="shared" si="0"/>
        <v>0.153</v>
      </c>
      <c r="J22" s="29" t="s">
        <v>29</v>
      </c>
      <c r="K22" s="6" t="s">
        <v>8</v>
      </c>
      <c r="L22" s="7" t="str">
        <f t="shared" si="1"/>
        <v>&lt;0.01</v>
      </c>
      <c r="M22" s="30">
        <f t="shared" si="2"/>
        <v>5.0000000000000001E-3</v>
      </c>
      <c r="N22" s="6" t="s">
        <v>11</v>
      </c>
      <c r="O22" s="6" t="s">
        <v>19</v>
      </c>
    </row>
    <row r="23" spans="1:15">
      <c r="A23" s="3">
        <v>40298</v>
      </c>
      <c r="B23" s="4">
        <v>0.3125</v>
      </c>
      <c r="C23" s="8">
        <v>3.2</v>
      </c>
      <c r="D23" s="5">
        <v>10.86</v>
      </c>
      <c r="E23" s="10">
        <v>1230</v>
      </c>
      <c r="F23" s="6">
        <v>0.13500000000000001</v>
      </c>
      <c r="G23" s="6" t="s">
        <v>8</v>
      </c>
      <c r="H23" s="7">
        <f t="shared" si="3"/>
        <v>0.13500000000000001</v>
      </c>
      <c r="I23" s="30">
        <f t="shared" si="0"/>
        <v>0.13500000000000001</v>
      </c>
      <c r="J23" s="29" t="s">
        <v>29</v>
      </c>
      <c r="K23" s="6" t="s">
        <v>8</v>
      </c>
      <c r="L23" s="7" t="str">
        <f t="shared" si="1"/>
        <v>&lt;0.01</v>
      </c>
      <c r="M23" s="30">
        <f t="shared" si="2"/>
        <v>5.0000000000000001E-3</v>
      </c>
      <c r="N23" s="6" t="s">
        <v>11</v>
      </c>
      <c r="O23" s="6" t="s">
        <v>19</v>
      </c>
    </row>
    <row r="24" spans="1:15">
      <c r="A24" s="3">
        <v>40299</v>
      </c>
      <c r="C24" s="8">
        <v>3.6</v>
      </c>
      <c r="D24" s="5">
        <v>11.41</v>
      </c>
      <c r="E24" s="10">
        <v>1270</v>
      </c>
      <c r="F24" s="6">
        <v>0.14199999999999999</v>
      </c>
      <c r="G24" s="6" t="s">
        <v>8</v>
      </c>
      <c r="H24" s="7">
        <f t="shared" si="3"/>
        <v>0.14199999999999999</v>
      </c>
      <c r="I24" s="30">
        <f t="shared" si="0"/>
        <v>0.14199999999999999</v>
      </c>
      <c r="J24" s="29" t="s">
        <v>29</v>
      </c>
      <c r="K24" s="6" t="s">
        <v>8</v>
      </c>
      <c r="L24" s="7" t="str">
        <f t="shared" si="1"/>
        <v>&lt;0.01</v>
      </c>
      <c r="M24" s="30">
        <f t="shared" si="2"/>
        <v>5.0000000000000001E-3</v>
      </c>
      <c r="N24" s="6" t="s">
        <v>11</v>
      </c>
      <c r="O24" s="6" t="s">
        <v>19</v>
      </c>
    </row>
    <row r="25" spans="1:15">
      <c r="A25" s="3">
        <v>40300</v>
      </c>
      <c r="B25" s="4">
        <v>0.35416666666666669</v>
      </c>
      <c r="C25" s="8">
        <v>4</v>
      </c>
      <c r="D25" s="5">
        <v>10.73</v>
      </c>
      <c r="E25" s="10">
        <v>1240</v>
      </c>
      <c r="F25" s="6">
        <v>0.13300000000000001</v>
      </c>
      <c r="G25" s="6" t="s">
        <v>8</v>
      </c>
      <c r="H25" s="7">
        <f t="shared" si="3"/>
        <v>0.13300000000000001</v>
      </c>
      <c r="I25" s="30">
        <f t="shared" si="0"/>
        <v>0.13300000000000001</v>
      </c>
      <c r="J25" s="29" t="s">
        <v>29</v>
      </c>
      <c r="K25" s="6" t="s">
        <v>8</v>
      </c>
      <c r="L25" s="7" t="str">
        <f t="shared" si="1"/>
        <v>&lt;0.01</v>
      </c>
      <c r="M25" s="30">
        <f t="shared" si="2"/>
        <v>5.0000000000000001E-3</v>
      </c>
      <c r="N25" s="6" t="s">
        <v>11</v>
      </c>
      <c r="O25" s="6" t="s">
        <v>19</v>
      </c>
    </row>
    <row r="26" spans="1:15">
      <c r="A26" s="3">
        <v>40301</v>
      </c>
      <c r="B26" s="4">
        <v>0.33958333333333335</v>
      </c>
      <c r="C26" s="8">
        <v>4.0999999999999996</v>
      </c>
      <c r="D26" s="5">
        <v>10.86</v>
      </c>
      <c r="E26" s="10">
        <v>1220</v>
      </c>
      <c r="F26" s="6">
        <v>9.6000000000000002E-2</v>
      </c>
      <c r="G26" s="6" t="s">
        <v>8</v>
      </c>
      <c r="H26" s="7">
        <f t="shared" si="3"/>
        <v>9.6000000000000002E-2</v>
      </c>
      <c r="I26" s="30">
        <f t="shared" si="0"/>
        <v>9.6000000000000002E-2</v>
      </c>
      <c r="J26" s="29" t="s">
        <v>29</v>
      </c>
      <c r="K26" s="6" t="s">
        <v>8</v>
      </c>
      <c r="L26" s="7" t="str">
        <f t="shared" si="1"/>
        <v>&lt;0.01</v>
      </c>
      <c r="M26" s="30">
        <f t="shared" si="2"/>
        <v>5.0000000000000001E-3</v>
      </c>
      <c r="N26" s="6" t="s">
        <v>11</v>
      </c>
      <c r="O26" s="6" t="s">
        <v>19</v>
      </c>
    </row>
    <row r="27" spans="1:15">
      <c r="A27" s="3">
        <v>40302</v>
      </c>
      <c r="B27" s="4">
        <v>0.33263888888888887</v>
      </c>
      <c r="C27" s="8">
        <v>4.2</v>
      </c>
      <c r="D27" s="5">
        <v>10.28</v>
      </c>
      <c r="E27" s="10">
        <v>1270</v>
      </c>
      <c r="F27" s="6">
        <v>0.29599999999999999</v>
      </c>
      <c r="G27" s="6" t="s">
        <v>8</v>
      </c>
      <c r="H27" s="7">
        <f t="shared" si="3"/>
        <v>0.29599999999999999</v>
      </c>
      <c r="I27" s="30">
        <f t="shared" si="0"/>
        <v>0.29599999999999999</v>
      </c>
      <c r="J27" s="29" t="s">
        <v>29</v>
      </c>
      <c r="K27" s="6" t="s">
        <v>8</v>
      </c>
      <c r="L27" s="7" t="str">
        <f t="shared" si="1"/>
        <v>&lt;0.01</v>
      </c>
      <c r="M27" s="30">
        <f t="shared" si="2"/>
        <v>5.0000000000000001E-3</v>
      </c>
      <c r="N27" s="6" t="s">
        <v>11</v>
      </c>
      <c r="O27" s="6" t="s">
        <v>19</v>
      </c>
    </row>
    <row r="28" spans="1:15">
      <c r="A28" s="3">
        <v>40302</v>
      </c>
      <c r="B28" s="4">
        <v>0.55555555555555558</v>
      </c>
      <c r="C28" s="8">
        <v>4.4000000000000004</v>
      </c>
      <c r="D28" s="5">
        <v>10.86</v>
      </c>
      <c r="E28" s="10">
        <v>1190</v>
      </c>
      <c r="F28" s="6">
        <v>0.14099999999999999</v>
      </c>
      <c r="G28" s="6" t="s">
        <v>8</v>
      </c>
      <c r="H28" s="7">
        <f t="shared" si="3"/>
        <v>0.14099999999999999</v>
      </c>
      <c r="I28" s="30">
        <f t="shared" si="0"/>
        <v>0.14099999999999999</v>
      </c>
      <c r="J28" s="29" t="s">
        <v>29</v>
      </c>
      <c r="K28" s="6" t="s">
        <v>8</v>
      </c>
      <c r="L28" s="7" t="str">
        <f t="shared" si="1"/>
        <v>&lt;0.01</v>
      </c>
      <c r="M28" s="30">
        <f t="shared" si="2"/>
        <v>5.0000000000000001E-3</v>
      </c>
      <c r="N28" s="6" t="s">
        <v>11</v>
      </c>
      <c r="O28" s="6" t="s">
        <v>19</v>
      </c>
    </row>
    <row r="29" spans="1:15">
      <c r="A29" s="3">
        <v>40303</v>
      </c>
      <c r="B29" s="4">
        <v>0.35347222222222219</v>
      </c>
      <c r="C29" s="8">
        <v>4.5999999999999996</v>
      </c>
      <c r="D29" s="5">
        <v>10.64</v>
      </c>
      <c r="E29" s="10">
        <v>1300</v>
      </c>
      <c r="F29" s="6">
        <v>0.25</v>
      </c>
      <c r="G29" s="6" t="s">
        <v>8</v>
      </c>
      <c r="H29" s="7">
        <f t="shared" si="3"/>
        <v>0.25</v>
      </c>
      <c r="I29" s="30">
        <f t="shared" si="0"/>
        <v>0.25</v>
      </c>
      <c r="J29" s="6">
        <v>1.0999999999999999E-2</v>
      </c>
      <c r="K29" s="6" t="s">
        <v>8</v>
      </c>
      <c r="L29" s="7">
        <f t="shared" si="1"/>
        <v>1.0999999999999999E-2</v>
      </c>
      <c r="M29" s="30">
        <f t="shared" si="2"/>
        <v>1.0999999999999999E-2</v>
      </c>
      <c r="N29" s="6" t="s">
        <v>11</v>
      </c>
      <c r="O29" s="6" t="s">
        <v>19</v>
      </c>
    </row>
    <row r="30" spans="1:15">
      <c r="A30" s="3">
        <v>40304</v>
      </c>
      <c r="B30" s="4">
        <v>0.32777777777777778</v>
      </c>
      <c r="C30" s="8">
        <v>3.9</v>
      </c>
      <c r="D30" s="5">
        <v>10.61</v>
      </c>
      <c r="E30" s="10">
        <v>1221</v>
      </c>
      <c r="F30" s="6">
        <v>0.27</v>
      </c>
      <c r="G30" s="6" t="s">
        <v>8</v>
      </c>
      <c r="H30" s="7">
        <f t="shared" si="3"/>
        <v>0.27</v>
      </c>
      <c r="I30" s="30">
        <f t="shared" si="0"/>
        <v>0.27</v>
      </c>
      <c r="J30" s="29" t="s">
        <v>29</v>
      </c>
      <c r="K30" s="6" t="s">
        <v>8</v>
      </c>
      <c r="L30" s="7" t="str">
        <f t="shared" si="1"/>
        <v>&lt;0.01</v>
      </c>
      <c r="M30" s="30">
        <f t="shared" si="2"/>
        <v>5.0000000000000001E-3</v>
      </c>
      <c r="N30" s="6" t="s">
        <v>11</v>
      </c>
      <c r="O30" s="6" t="s">
        <v>19</v>
      </c>
    </row>
    <row r="31" spans="1:15">
      <c r="A31" s="3">
        <v>40305</v>
      </c>
      <c r="B31" s="4">
        <v>0.2638888888888889</v>
      </c>
      <c r="C31" s="8">
        <v>3.7</v>
      </c>
      <c r="D31" s="5">
        <v>10.56</v>
      </c>
      <c r="E31" s="10">
        <v>1207</v>
      </c>
      <c r="F31" s="6">
        <v>0.155</v>
      </c>
      <c r="G31" s="6" t="s">
        <v>8</v>
      </c>
      <c r="H31" s="7">
        <f t="shared" si="3"/>
        <v>0.155</v>
      </c>
      <c r="I31" s="30">
        <f t="shared" si="0"/>
        <v>0.155</v>
      </c>
      <c r="J31" s="29" t="s">
        <v>29</v>
      </c>
      <c r="K31" s="6" t="s">
        <v>8</v>
      </c>
      <c r="L31" s="7" t="str">
        <f t="shared" si="1"/>
        <v>&lt;0.01</v>
      </c>
      <c r="M31" s="30">
        <f t="shared" si="2"/>
        <v>5.0000000000000001E-3</v>
      </c>
      <c r="N31" s="6" t="s">
        <v>11</v>
      </c>
      <c r="O31" s="6" t="s">
        <v>19</v>
      </c>
    </row>
    <row r="32" spans="1:15">
      <c r="A32" s="3">
        <v>40306</v>
      </c>
      <c r="B32" s="4">
        <v>0.31805555555555554</v>
      </c>
      <c r="C32" s="8">
        <v>4.5999999999999996</v>
      </c>
      <c r="D32" s="5">
        <v>10.48</v>
      </c>
      <c r="E32" s="10">
        <v>1253</v>
      </c>
      <c r="F32" s="6">
        <v>0.33200000000000002</v>
      </c>
      <c r="G32" s="6" t="s">
        <v>8</v>
      </c>
      <c r="H32" s="7">
        <f t="shared" si="3"/>
        <v>0.33200000000000002</v>
      </c>
      <c r="I32" s="30">
        <f t="shared" si="0"/>
        <v>0.33200000000000002</v>
      </c>
      <c r="J32" s="29" t="s">
        <v>29</v>
      </c>
      <c r="K32" s="6" t="s">
        <v>8</v>
      </c>
      <c r="L32" s="7" t="str">
        <f t="shared" si="1"/>
        <v>&lt;0.01</v>
      </c>
      <c r="M32" s="30">
        <f t="shared" si="2"/>
        <v>5.0000000000000001E-3</v>
      </c>
      <c r="N32" s="6" t="s">
        <v>11</v>
      </c>
      <c r="O32" s="6" t="s">
        <v>19</v>
      </c>
    </row>
    <row r="33" spans="1:15">
      <c r="A33" s="3">
        <v>40307</v>
      </c>
      <c r="B33" s="4">
        <v>0.3263888888888889</v>
      </c>
      <c r="C33" s="8">
        <v>5.3</v>
      </c>
      <c r="D33" s="5">
        <v>10.48</v>
      </c>
      <c r="E33" s="10">
        <v>1271</v>
      </c>
      <c r="F33" s="6">
        <v>0.315</v>
      </c>
      <c r="G33" s="6" t="s">
        <v>8</v>
      </c>
      <c r="H33" s="7">
        <f t="shared" si="3"/>
        <v>0.315</v>
      </c>
      <c r="I33" s="30">
        <f t="shared" si="0"/>
        <v>0.315</v>
      </c>
      <c r="J33" s="29" t="s">
        <v>29</v>
      </c>
      <c r="K33" s="6" t="s">
        <v>8</v>
      </c>
      <c r="L33" s="7" t="str">
        <f t="shared" si="1"/>
        <v>&lt;0.01</v>
      </c>
      <c r="M33" s="30">
        <f t="shared" si="2"/>
        <v>5.0000000000000001E-3</v>
      </c>
      <c r="N33" s="6" t="s">
        <v>11</v>
      </c>
      <c r="O33" s="6" t="s">
        <v>19</v>
      </c>
    </row>
    <row r="34" spans="1:15">
      <c r="A34" s="3">
        <v>40308</v>
      </c>
      <c r="B34" s="4">
        <v>0.3298611111111111</v>
      </c>
      <c r="C34" s="8">
        <v>4.0999999999999996</v>
      </c>
      <c r="D34" s="5">
        <v>10.45</v>
      </c>
      <c r="E34" s="10">
        <v>1288</v>
      </c>
      <c r="F34" s="6">
        <v>0.27800000000000002</v>
      </c>
      <c r="G34" s="6" t="s">
        <v>8</v>
      </c>
      <c r="H34" s="7">
        <f t="shared" si="3"/>
        <v>0.27800000000000002</v>
      </c>
      <c r="I34" s="30">
        <f t="shared" si="0"/>
        <v>0.27800000000000002</v>
      </c>
      <c r="J34" s="29" t="s">
        <v>29</v>
      </c>
      <c r="K34" s="6" t="s">
        <v>8</v>
      </c>
      <c r="L34" s="7" t="str">
        <f t="shared" si="1"/>
        <v>&lt;0.01</v>
      </c>
      <c r="M34" s="30">
        <f t="shared" si="2"/>
        <v>5.0000000000000001E-3</v>
      </c>
      <c r="N34" s="6" t="s">
        <v>11</v>
      </c>
      <c r="O34" s="6" t="s">
        <v>19</v>
      </c>
    </row>
    <row r="35" spans="1:15">
      <c r="A35" s="3">
        <v>40309</v>
      </c>
      <c r="B35" s="4">
        <v>0.3263888888888889</v>
      </c>
      <c r="C35" s="8">
        <v>4.5</v>
      </c>
      <c r="D35" s="5">
        <v>10.33</v>
      </c>
      <c r="E35" s="10">
        <v>1280</v>
      </c>
      <c r="F35" s="6">
        <v>0.42899999999999999</v>
      </c>
      <c r="G35" s="6" t="s">
        <v>8</v>
      </c>
      <c r="H35" s="7">
        <f t="shared" si="3"/>
        <v>0.42899999999999999</v>
      </c>
      <c r="I35" s="30">
        <f t="shared" si="0"/>
        <v>0.42899999999999999</v>
      </c>
      <c r="J35" s="29" t="s">
        <v>29</v>
      </c>
      <c r="K35" s="6" t="s">
        <v>8</v>
      </c>
      <c r="L35" s="7" t="str">
        <f t="shared" si="1"/>
        <v>&lt;0.01</v>
      </c>
      <c r="M35" s="30">
        <f t="shared" si="2"/>
        <v>5.0000000000000001E-3</v>
      </c>
      <c r="N35" s="6" t="s">
        <v>14</v>
      </c>
      <c r="O35" s="6" t="s">
        <v>19</v>
      </c>
    </row>
    <row r="36" spans="1:15">
      <c r="A36" s="3">
        <v>40309</v>
      </c>
      <c r="B36" s="4">
        <v>0.625</v>
      </c>
      <c r="C36" s="8">
        <v>4.2</v>
      </c>
      <c r="D36" s="5">
        <v>10.210000000000001</v>
      </c>
      <c r="E36" s="10">
        <v>1180</v>
      </c>
      <c r="F36" s="6">
        <v>0.36299999999999999</v>
      </c>
      <c r="G36" s="6" t="s">
        <v>8</v>
      </c>
      <c r="H36" s="7">
        <f t="shared" si="3"/>
        <v>0.36299999999999999</v>
      </c>
      <c r="I36" s="30">
        <f t="shared" si="0"/>
        <v>0.36299999999999999</v>
      </c>
      <c r="J36" s="29" t="s">
        <v>29</v>
      </c>
      <c r="K36" s="6" t="s">
        <v>8</v>
      </c>
      <c r="L36" s="7" t="str">
        <f t="shared" si="1"/>
        <v>&lt;0.01</v>
      </c>
      <c r="M36" s="30">
        <f t="shared" si="2"/>
        <v>5.0000000000000001E-3</v>
      </c>
      <c r="N36" s="6" t="s">
        <v>14</v>
      </c>
      <c r="O36" s="6" t="s">
        <v>19</v>
      </c>
    </row>
    <row r="37" spans="1:15">
      <c r="A37" s="3">
        <v>40310</v>
      </c>
      <c r="B37" s="4">
        <v>0.34097222222222223</v>
      </c>
      <c r="C37" s="8">
        <v>4.4000000000000004</v>
      </c>
      <c r="D37" s="5">
        <v>10.27</v>
      </c>
      <c r="E37" s="10">
        <v>1304</v>
      </c>
      <c r="F37" s="6">
        <v>0.40699999999999997</v>
      </c>
      <c r="G37" s="6" t="s">
        <v>8</v>
      </c>
      <c r="H37" s="7">
        <f t="shared" si="3"/>
        <v>0.40699999999999997</v>
      </c>
      <c r="I37" s="30">
        <f t="shared" si="0"/>
        <v>0.40699999999999997</v>
      </c>
      <c r="J37" s="29" t="s">
        <v>29</v>
      </c>
      <c r="K37" s="6" t="s">
        <v>8</v>
      </c>
      <c r="L37" s="7" t="str">
        <f t="shared" si="1"/>
        <v>&lt;0.01</v>
      </c>
      <c r="M37" s="30">
        <f t="shared" si="2"/>
        <v>5.0000000000000001E-3</v>
      </c>
      <c r="N37" s="6" t="s">
        <v>14</v>
      </c>
      <c r="O37" s="6" t="s">
        <v>19</v>
      </c>
    </row>
    <row r="38" spans="1:15">
      <c r="A38" s="3">
        <v>40311</v>
      </c>
      <c r="B38" s="4">
        <v>0.30555555555555552</v>
      </c>
      <c r="C38" s="8">
        <v>4.0999999999999996</v>
      </c>
      <c r="D38" s="5">
        <v>10.199999999999999</v>
      </c>
      <c r="E38" s="10">
        <v>1260</v>
      </c>
      <c r="F38" s="6">
        <v>0.68300000000000005</v>
      </c>
      <c r="G38" s="6" t="s">
        <v>8</v>
      </c>
      <c r="H38" s="7">
        <f t="shared" si="3"/>
        <v>0.68300000000000005</v>
      </c>
      <c r="I38" s="30">
        <f t="shared" si="0"/>
        <v>0.68300000000000005</v>
      </c>
      <c r="J38" s="29" t="s">
        <v>29</v>
      </c>
      <c r="K38" s="29" t="s">
        <v>29</v>
      </c>
      <c r="L38" s="7" t="str">
        <f t="shared" si="1"/>
        <v>&lt;0.01</v>
      </c>
      <c r="M38" s="30">
        <f t="shared" si="2"/>
        <v>5.0000000000000001E-3</v>
      </c>
      <c r="N38" s="6" t="s">
        <v>14</v>
      </c>
      <c r="O38" s="6" t="s">
        <v>19</v>
      </c>
    </row>
    <row r="39" spans="1:15">
      <c r="A39" s="3">
        <v>40311</v>
      </c>
      <c r="B39" s="4">
        <v>0.58402777777777781</v>
      </c>
      <c r="C39" s="8">
        <v>4.2</v>
      </c>
      <c r="D39" s="5">
        <v>9.18</v>
      </c>
      <c r="E39" s="10">
        <v>1070</v>
      </c>
      <c r="F39" s="6">
        <v>2.415</v>
      </c>
      <c r="G39" s="6" t="s">
        <v>8</v>
      </c>
      <c r="H39" s="7">
        <f t="shared" ref="H39:H50" si="4">AVERAGE(F39:G39)</f>
        <v>2.415</v>
      </c>
      <c r="I39" s="30">
        <f t="shared" si="0"/>
        <v>2.415</v>
      </c>
      <c r="J39" s="6">
        <v>2.3E-2</v>
      </c>
      <c r="K39" s="6" t="s">
        <v>8</v>
      </c>
      <c r="L39" s="7">
        <f t="shared" si="1"/>
        <v>2.3E-2</v>
      </c>
      <c r="M39" s="30">
        <f t="shared" si="2"/>
        <v>2.3E-2</v>
      </c>
      <c r="N39" s="6" t="s">
        <v>14</v>
      </c>
      <c r="O39" s="6" t="s">
        <v>19</v>
      </c>
    </row>
    <row r="40" spans="1:15">
      <c r="A40" s="3">
        <v>40312</v>
      </c>
      <c r="B40" s="4">
        <v>0.25</v>
      </c>
      <c r="C40" s="8">
        <v>8.1999999999999993</v>
      </c>
      <c r="D40" s="5">
        <v>10.55</v>
      </c>
      <c r="E40" s="10">
        <v>1255</v>
      </c>
      <c r="F40" s="6">
        <v>0.28699999999999998</v>
      </c>
      <c r="G40" s="6" t="s">
        <v>8</v>
      </c>
      <c r="H40" s="7">
        <f t="shared" si="4"/>
        <v>0.28699999999999998</v>
      </c>
      <c r="I40" s="30">
        <f t="shared" si="0"/>
        <v>0.28699999999999998</v>
      </c>
      <c r="J40" s="29" t="s">
        <v>29</v>
      </c>
      <c r="K40" s="6" t="s">
        <v>8</v>
      </c>
      <c r="L40" s="7" t="str">
        <f t="shared" si="1"/>
        <v>&lt;0.01</v>
      </c>
      <c r="M40" s="30">
        <f t="shared" si="2"/>
        <v>5.0000000000000001E-3</v>
      </c>
      <c r="N40" s="6" t="s">
        <v>14</v>
      </c>
      <c r="O40" s="6" t="s">
        <v>19</v>
      </c>
    </row>
    <row r="41" spans="1:15">
      <c r="A41" s="3">
        <v>40312</v>
      </c>
      <c r="B41" s="4">
        <v>0.30208333333333331</v>
      </c>
      <c r="C41" s="8">
        <v>4.0999999999999996</v>
      </c>
      <c r="D41" s="5">
        <v>10.49</v>
      </c>
      <c r="E41" s="10">
        <v>1230</v>
      </c>
      <c r="F41" s="6">
        <v>0.27400000000000002</v>
      </c>
      <c r="G41" s="6" t="s">
        <v>8</v>
      </c>
      <c r="H41" s="7">
        <f t="shared" si="4"/>
        <v>0.27400000000000002</v>
      </c>
      <c r="I41" s="30">
        <f t="shared" si="0"/>
        <v>0.27400000000000002</v>
      </c>
      <c r="J41" s="29" t="s">
        <v>29</v>
      </c>
      <c r="K41" s="6" t="s">
        <v>8</v>
      </c>
      <c r="L41" s="7" t="str">
        <f t="shared" si="1"/>
        <v>&lt;0.01</v>
      </c>
      <c r="M41" s="30">
        <f t="shared" si="2"/>
        <v>5.0000000000000001E-3</v>
      </c>
      <c r="N41" s="6" t="s">
        <v>14</v>
      </c>
      <c r="O41" s="6" t="s">
        <v>19</v>
      </c>
    </row>
    <row r="42" spans="1:15">
      <c r="A42" s="3">
        <v>40313</v>
      </c>
      <c r="B42" s="4">
        <v>0.25</v>
      </c>
      <c r="C42" s="8">
        <v>6.9</v>
      </c>
      <c r="D42" s="5">
        <v>10.5</v>
      </c>
      <c r="E42" s="10">
        <v>1234</v>
      </c>
      <c r="F42" s="6">
        <v>0.246</v>
      </c>
      <c r="G42" s="6" t="s">
        <v>8</v>
      </c>
      <c r="H42" s="7">
        <f t="shared" si="4"/>
        <v>0.246</v>
      </c>
      <c r="I42" s="30">
        <f t="shared" si="0"/>
        <v>0.246</v>
      </c>
      <c r="J42" s="29" t="s">
        <v>29</v>
      </c>
      <c r="K42" s="6" t="s">
        <v>8</v>
      </c>
      <c r="L42" s="7" t="str">
        <f t="shared" si="1"/>
        <v>&lt;0.01</v>
      </c>
      <c r="M42" s="30">
        <f t="shared" si="2"/>
        <v>5.0000000000000001E-3</v>
      </c>
      <c r="N42" s="6" t="s">
        <v>14</v>
      </c>
      <c r="O42" s="6" t="s">
        <v>19</v>
      </c>
    </row>
    <row r="43" spans="1:15">
      <c r="A43" s="3">
        <v>40313</v>
      </c>
      <c r="B43" s="4">
        <v>0.29652777777777778</v>
      </c>
      <c r="C43" s="8">
        <v>5</v>
      </c>
      <c r="D43" s="5">
        <v>10.86</v>
      </c>
      <c r="E43" s="10">
        <v>1263</v>
      </c>
      <c r="F43" s="6">
        <v>0.28199999999999997</v>
      </c>
      <c r="G43" s="6" t="s">
        <v>8</v>
      </c>
      <c r="H43" s="7">
        <f t="shared" si="4"/>
        <v>0.28199999999999997</v>
      </c>
      <c r="I43" s="30">
        <f t="shared" si="0"/>
        <v>0.28199999999999997</v>
      </c>
      <c r="J43" s="29" t="s">
        <v>29</v>
      </c>
      <c r="K43" s="6" t="s">
        <v>8</v>
      </c>
      <c r="L43" s="7" t="str">
        <f t="shared" si="1"/>
        <v>&lt;0.01</v>
      </c>
      <c r="M43" s="30">
        <f t="shared" si="2"/>
        <v>5.0000000000000001E-3</v>
      </c>
      <c r="N43" s="6" t="s">
        <v>14</v>
      </c>
      <c r="O43" s="6" t="s">
        <v>19</v>
      </c>
    </row>
    <row r="44" spans="1:15">
      <c r="A44" s="3">
        <v>40314</v>
      </c>
      <c r="B44" s="4">
        <v>0.25</v>
      </c>
      <c r="C44" s="8">
        <v>5.6</v>
      </c>
      <c r="D44" s="5">
        <v>10.61</v>
      </c>
      <c r="E44" s="10">
        <v>1255</v>
      </c>
      <c r="F44" s="6">
        <v>0.26</v>
      </c>
      <c r="G44" s="6" t="s">
        <v>8</v>
      </c>
      <c r="H44" s="7">
        <f t="shared" si="4"/>
        <v>0.26</v>
      </c>
      <c r="I44" s="30">
        <f t="shared" si="0"/>
        <v>0.26</v>
      </c>
      <c r="J44" s="29" t="s">
        <v>29</v>
      </c>
      <c r="K44" s="6" t="s">
        <v>8</v>
      </c>
      <c r="L44" s="7" t="str">
        <f t="shared" si="1"/>
        <v>&lt;0.01</v>
      </c>
      <c r="M44" s="30">
        <f t="shared" si="2"/>
        <v>5.0000000000000001E-3</v>
      </c>
      <c r="N44" s="6" t="s">
        <v>14</v>
      </c>
      <c r="O44" s="6" t="s">
        <v>19</v>
      </c>
    </row>
    <row r="45" spans="1:15">
      <c r="A45" s="3">
        <v>40314</v>
      </c>
      <c r="B45" s="4">
        <v>0.32361111111111113</v>
      </c>
      <c r="C45" s="8">
        <v>4.7</v>
      </c>
      <c r="D45" s="5">
        <v>10.46</v>
      </c>
      <c r="E45" s="10">
        <v>1240</v>
      </c>
      <c r="F45" s="6">
        <v>0.33100000000000002</v>
      </c>
      <c r="G45" s="6" t="s">
        <v>8</v>
      </c>
      <c r="H45" s="7">
        <f t="shared" si="4"/>
        <v>0.33100000000000002</v>
      </c>
      <c r="I45" s="30">
        <f t="shared" si="0"/>
        <v>0.33100000000000002</v>
      </c>
      <c r="J45" s="29" t="s">
        <v>29</v>
      </c>
      <c r="K45" s="6" t="s">
        <v>8</v>
      </c>
      <c r="L45" s="7" t="str">
        <f t="shared" si="1"/>
        <v>&lt;0.01</v>
      </c>
      <c r="M45" s="30">
        <f t="shared" si="2"/>
        <v>5.0000000000000001E-3</v>
      </c>
      <c r="N45" s="6" t="s">
        <v>14</v>
      </c>
      <c r="O45" s="6" t="s">
        <v>19</v>
      </c>
    </row>
    <row r="46" spans="1:15">
      <c r="A46" s="3">
        <v>40315</v>
      </c>
      <c r="B46" s="4">
        <v>0.25</v>
      </c>
      <c r="C46" s="8">
        <v>5.0999999999999996</v>
      </c>
      <c r="D46" s="5">
        <v>10.66</v>
      </c>
      <c r="E46" s="10">
        <v>1247</v>
      </c>
      <c r="F46" s="6">
        <v>0.24299999999999999</v>
      </c>
      <c r="G46" s="6" t="s">
        <v>8</v>
      </c>
      <c r="H46" s="7">
        <f t="shared" si="4"/>
        <v>0.24299999999999999</v>
      </c>
      <c r="I46" s="30">
        <f t="shared" si="0"/>
        <v>0.24299999999999999</v>
      </c>
      <c r="J46" s="29" t="s">
        <v>29</v>
      </c>
      <c r="K46" s="6" t="s">
        <v>8</v>
      </c>
      <c r="L46" s="7" t="str">
        <f t="shared" si="1"/>
        <v>&lt;0.01</v>
      </c>
      <c r="M46" s="30">
        <f t="shared" si="2"/>
        <v>5.0000000000000001E-3</v>
      </c>
      <c r="N46" s="6" t="s">
        <v>14</v>
      </c>
      <c r="O46" s="6" t="s">
        <v>19</v>
      </c>
    </row>
    <row r="47" spans="1:15">
      <c r="A47" s="3">
        <v>40315</v>
      </c>
      <c r="B47" s="4">
        <v>0.34097222222222223</v>
      </c>
      <c r="C47" s="8">
        <v>4.8</v>
      </c>
      <c r="D47" s="5">
        <v>10.63</v>
      </c>
      <c r="E47" s="10">
        <v>1435</v>
      </c>
      <c r="F47" s="6">
        <v>0.248</v>
      </c>
      <c r="G47" s="6" t="s">
        <v>8</v>
      </c>
      <c r="H47" s="7">
        <f t="shared" si="4"/>
        <v>0.248</v>
      </c>
      <c r="I47" s="30">
        <f t="shared" si="0"/>
        <v>0.248</v>
      </c>
      <c r="J47" s="29" t="s">
        <v>29</v>
      </c>
      <c r="K47" s="6" t="s">
        <v>8</v>
      </c>
      <c r="L47" s="7" t="str">
        <f t="shared" si="1"/>
        <v>&lt;0.01</v>
      </c>
      <c r="M47" s="30">
        <f t="shared" si="2"/>
        <v>5.0000000000000001E-3</v>
      </c>
      <c r="N47" s="6" t="s">
        <v>14</v>
      </c>
      <c r="O47" s="6" t="s">
        <v>19</v>
      </c>
    </row>
    <row r="48" spans="1:15">
      <c r="A48" s="3">
        <v>40316</v>
      </c>
      <c r="B48" s="4">
        <v>0.25</v>
      </c>
      <c r="C48" s="8">
        <v>5.6</v>
      </c>
      <c r="D48" s="5">
        <v>10.68</v>
      </c>
      <c r="E48" s="10">
        <v>1226</v>
      </c>
      <c r="F48" s="6">
        <v>0.20899999999999999</v>
      </c>
      <c r="G48" s="6" t="s">
        <v>8</v>
      </c>
      <c r="H48" s="7">
        <f t="shared" si="4"/>
        <v>0.20899999999999999</v>
      </c>
      <c r="I48" s="30">
        <f t="shared" si="0"/>
        <v>0.20899999999999999</v>
      </c>
      <c r="J48" s="29" t="s">
        <v>29</v>
      </c>
      <c r="K48" s="6" t="s">
        <v>8</v>
      </c>
      <c r="L48" s="7" t="str">
        <f t="shared" si="1"/>
        <v>&lt;0.01</v>
      </c>
      <c r="M48" s="30">
        <f t="shared" si="2"/>
        <v>5.0000000000000001E-3</v>
      </c>
      <c r="N48" s="6" t="s">
        <v>14</v>
      </c>
      <c r="O48" s="6" t="s">
        <v>19</v>
      </c>
    </row>
    <row r="49" spans="1:15">
      <c r="A49" s="3">
        <v>40316</v>
      </c>
      <c r="B49" s="4">
        <v>0.33611111111111108</v>
      </c>
      <c r="C49" s="8">
        <v>6.3</v>
      </c>
      <c r="D49" s="5">
        <v>10.58</v>
      </c>
      <c r="E49" s="10">
        <v>1318</v>
      </c>
      <c r="F49" s="6">
        <v>0.246</v>
      </c>
      <c r="G49" s="6" t="s">
        <v>8</v>
      </c>
      <c r="H49" s="7">
        <f t="shared" si="4"/>
        <v>0.246</v>
      </c>
      <c r="I49" s="30">
        <f t="shared" si="0"/>
        <v>0.246</v>
      </c>
      <c r="J49" s="29" t="s">
        <v>29</v>
      </c>
      <c r="K49" s="6" t="s">
        <v>8</v>
      </c>
      <c r="L49" s="7" t="str">
        <f t="shared" si="1"/>
        <v>&lt;0.01</v>
      </c>
      <c r="M49" s="30">
        <f t="shared" si="2"/>
        <v>5.0000000000000001E-3</v>
      </c>
      <c r="N49" s="6" t="s">
        <v>14</v>
      </c>
      <c r="O49" s="6" t="s">
        <v>19</v>
      </c>
    </row>
    <row r="50" spans="1:15">
      <c r="A50" s="3">
        <v>40317</v>
      </c>
      <c r="B50" s="4">
        <v>0.25</v>
      </c>
      <c r="C50" s="8">
        <v>6.1</v>
      </c>
      <c r="D50" s="5">
        <v>10.82</v>
      </c>
      <c r="E50" s="10">
        <v>1288</v>
      </c>
      <c r="F50" s="6">
        <v>0.20300000000000001</v>
      </c>
      <c r="G50" s="6" t="s">
        <v>8</v>
      </c>
      <c r="H50" s="7">
        <f t="shared" si="4"/>
        <v>0.20300000000000001</v>
      </c>
      <c r="I50" s="30">
        <f t="shared" si="0"/>
        <v>0.20300000000000001</v>
      </c>
      <c r="J50" s="29" t="s">
        <v>29</v>
      </c>
      <c r="K50" s="6" t="s">
        <v>8</v>
      </c>
      <c r="L50" s="7" t="str">
        <f t="shared" si="1"/>
        <v>&lt;0.01</v>
      </c>
      <c r="M50" s="30">
        <f t="shared" si="2"/>
        <v>5.0000000000000001E-3</v>
      </c>
      <c r="N50" s="6" t="s">
        <v>14</v>
      </c>
      <c r="O50" s="6" t="s">
        <v>19</v>
      </c>
    </row>
    <row r="51" spans="1:15">
      <c r="A51" s="3">
        <v>40317</v>
      </c>
      <c r="B51" s="4">
        <v>0.33888888888888885</v>
      </c>
      <c r="C51" s="8">
        <v>5.0999999999999996</v>
      </c>
      <c r="D51" s="5">
        <v>10.75</v>
      </c>
      <c r="E51" s="10">
        <v>1402</v>
      </c>
      <c r="F51" s="6">
        <v>0.20599999999999999</v>
      </c>
      <c r="G51" s="6" t="s">
        <v>8</v>
      </c>
      <c r="H51" s="7">
        <f t="shared" ref="H51:H107" si="5">AVERAGE(F51:G51)</f>
        <v>0.20599999999999999</v>
      </c>
      <c r="I51" s="30">
        <f t="shared" si="0"/>
        <v>0.20599999999999999</v>
      </c>
      <c r="J51" s="29" t="s">
        <v>29</v>
      </c>
      <c r="K51" s="6" t="s">
        <v>8</v>
      </c>
      <c r="L51" s="7" t="str">
        <f t="shared" si="1"/>
        <v>&lt;0.01</v>
      </c>
      <c r="M51" s="30">
        <f t="shared" si="2"/>
        <v>5.0000000000000001E-3</v>
      </c>
      <c r="N51" s="6" t="s">
        <v>14</v>
      </c>
      <c r="O51" s="6" t="s">
        <v>19</v>
      </c>
    </row>
    <row r="52" spans="1:15">
      <c r="A52" s="3">
        <v>40318</v>
      </c>
      <c r="B52" s="4">
        <v>0.3354166666666667</v>
      </c>
      <c r="C52" s="8">
        <v>5.0999999999999996</v>
      </c>
      <c r="D52" s="5">
        <v>10.99</v>
      </c>
      <c r="E52" s="10">
        <v>1585</v>
      </c>
      <c r="F52" s="6">
        <v>0.28599999999999998</v>
      </c>
      <c r="G52" s="6" t="s">
        <v>8</v>
      </c>
      <c r="H52" s="7">
        <f t="shared" si="5"/>
        <v>0.28599999999999998</v>
      </c>
      <c r="I52" s="30">
        <f t="shared" si="0"/>
        <v>0.28599999999999998</v>
      </c>
      <c r="J52" s="29" t="s">
        <v>29</v>
      </c>
      <c r="K52" s="6" t="s">
        <v>8</v>
      </c>
      <c r="L52" s="7" t="str">
        <f t="shared" si="1"/>
        <v>&lt;0.01</v>
      </c>
      <c r="M52" s="30">
        <f t="shared" si="2"/>
        <v>5.0000000000000001E-3</v>
      </c>
      <c r="N52" s="6" t="s">
        <v>14</v>
      </c>
      <c r="O52" s="6" t="s">
        <v>19</v>
      </c>
    </row>
    <row r="53" spans="1:15">
      <c r="A53" s="3">
        <v>40319</v>
      </c>
      <c r="B53" s="4">
        <v>0.37152777777777773</v>
      </c>
      <c r="C53" s="8">
        <v>5.6</v>
      </c>
      <c r="D53" s="5">
        <v>10.97</v>
      </c>
      <c r="E53" s="10">
        <v>1500</v>
      </c>
      <c r="F53" s="6">
        <v>0.28899999999999998</v>
      </c>
      <c r="G53" s="6" t="s">
        <v>8</v>
      </c>
      <c r="H53" s="7">
        <f t="shared" si="5"/>
        <v>0.28899999999999998</v>
      </c>
      <c r="I53" s="30">
        <f t="shared" si="0"/>
        <v>0.28899999999999998</v>
      </c>
      <c r="J53" s="29" t="s">
        <v>29</v>
      </c>
      <c r="K53" s="6" t="s">
        <v>8</v>
      </c>
      <c r="L53" s="7" t="str">
        <f t="shared" si="1"/>
        <v>&lt;0.01</v>
      </c>
      <c r="M53" s="30">
        <f t="shared" si="2"/>
        <v>5.0000000000000001E-3</v>
      </c>
      <c r="N53" s="6" t="s">
        <v>14</v>
      </c>
      <c r="O53" s="6" t="s">
        <v>19</v>
      </c>
    </row>
    <row r="54" spans="1:15">
      <c r="A54" s="3">
        <v>40320</v>
      </c>
      <c r="B54" s="4">
        <v>0.32013888888888892</v>
      </c>
      <c r="C54" s="8">
        <v>5.7</v>
      </c>
      <c r="D54" s="5">
        <v>10.97</v>
      </c>
      <c r="E54" s="10">
        <v>1539</v>
      </c>
      <c r="F54" s="6">
        <v>0.16800000000000001</v>
      </c>
      <c r="G54" s="6" t="s">
        <v>8</v>
      </c>
      <c r="H54" s="7">
        <f t="shared" si="5"/>
        <v>0.16800000000000001</v>
      </c>
      <c r="I54" s="30">
        <f t="shared" si="0"/>
        <v>0.16800000000000001</v>
      </c>
      <c r="J54" s="29" t="s">
        <v>29</v>
      </c>
      <c r="K54" s="6" t="s">
        <v>8</v>
      </c>
      <c r="L54" s="7" t="str">
        <f t="shared" si="1"/>
        <v>&lt;0.01</v>
      </c>
      <c r="M54" s="30">
        <f t="shared" si="2"/>
        <v>5.0000000000000001E-3</v>
      </c>
      <c r="N54" s="6" t="s">
        <v>14</v>
      </c>
      <c r="O54" s="6" t="s">
        <v>19</v>
      </c>
    </row>
    <row r="55" spans="1:15">
      <c r="A55" s="3">
        <v>40321</v>
      </c>
      <c r="B55" s="4">
        <v>0.32847222222222222</v>
      </c>
      <c r="C55" s="8">
        <v>6.8</v>
      </c>
      <c r="D55" s="5">
        <v>10.82</v>
      </c>
      <c r="E55" s="10">
        <v>1483</v>
      </c>
      <c r="F55" s="6">
        <v>0.52900000000000003</v>
      </c>
      <c r="G55" s="6" t="s">
        <v>8</v>
      </c>
      <c r="H55" s="7">
        <f t="shared" si="5"/>
        <v>0.52900000000000003</v>
      </c>
      <c r="I55" s="30">
        <f t="shared" si="0"/>
        <v>0.52900000000000003</v>
      </c>
      <c r="J55" s="29" t="s">
        <v>29</v>
      </c>
      <c r="K55" s="6" t="s">
        <v>8</v>
      </c>
      <c r="L55" s="7" t="str">
        <f t="shared" si="1"/>
        <v>&lt;0.01</v>
      </c>
      <c r="M55" s="30">
        <f t="shared" si="2"/>
        <v>5.0000000000000001E-3</v>
      </c>
      <c r="N55" s="6" t="s">
        <v>14</v>
      </c>
      <c r="O55" s="6" t="s">
        <v>19</v>
      </c>
    </row>
    <row r="56" spans="1:15">
      <c r="A56" s="3">
        <v>40322</v>
      </c>
      <c r="B56" s="4">
        <v>0.2986111111111111</v>
      </c>
      <c r="C56" s="8">
        <v>6.1</v>
      </c>
      <c r="D56" s="5">
        <v>10.5</v>
      </c>
      <c r="E56" s="10">
        <v>1486</v>
      </c>
      <c r="F56" s="6">
        <v>0.39600000000000002</v>
      </c>
      <c r="G56" s="6" t="s">
        <v>8</v>
      </c>
      <c r="H56" s="7">
        <f t="shared" si="5"/>
        <v>0.39600000000000002</v>
      </c>
      <c r="I56" s="30">
        <f t="shared" si="0"/>
        <v>0.39600000000000002</v>
      </c>
      <c r="J56" s="29" t="s">
        <v>29</v>
      </c>
      <c r="K56" s="6" t="s">
        <v>8</v>
      </c>
      <c r="L56" s="7" t="str">
        <f t="shared" si="1"/>
        <v>&lt;0.01</v>
      </c>
      <c r="M56" s="30">
        <f t="shared" si="2"/>
        <v>5.0000000000000001E-3</v>
      </c>
      <c r="N56" s="6" t="s">
        <v>14</v>
      </c>
      <c r="O56" s="6" t="s">
        <v>19</v>
      </c>
    </row>
    <row r="57" spans="1:15">
      <c r="A57" s="3">
        <v>40323</v>
      </c>
      <c r="B57" s="4">
        <v>0.33611111111111108</v>
      </c>
      <c r="C57" s="8">
        <v>6.5</v>
      </c>
      <c r="D57" s="5">
        <v>10.53</v>
      </c>
      <c r="E57" s="10">
        <v>1500</v>
      </c>
      <c r="F57" s="6">
        <v>0.36199999999999999</v>
      </c>
      <c r="G57" s="6" t="s">
        <v>8</v>
      </c>
      <c r="H57" s="7">
        <f t="shared" si="5"/>
        <v>0.36199999999999999</v>
      </c>
      <c r="I57" s="30">
        <f t="shared" si="0"/>
        <v>0.36199999999999999</v>
      </c>
      <c r="J57" s="29" t="s">
        <v>29</v>
      </c>
      <c r="K57" s="6" t="s">
        <v>8</v>
      </c>
      <c r="L57" s="7" t="str">
        <f t="shared" si="1"/>
        <v>&lt;0.01</v>
      </c>
      <c r="M57" s="30">
        <f t="shared" si="2"/>
        <v>5.0000000000000001E-3</v>
      </c>
      <c r="N57" s="6" t="s">
        <v>14</v>
      </c>
      <c r="O57" s="6" t="s">
        <v>19</v>
      </c>
    </row>
    <row r="58" spans="1:15">
      <c r="A58" s="3">
        <v>40324</v>
      </c>
      <c r="B58" s="4">
        <v>0.33333333333333331</v>
      </c>
      <c r="C58" s="8">
        <v>7</v>
      </c>
      <c r="D58" s="5">
        <v>10.48</v>
      </c>
      <c r="E58" s="10">
        <v>1272</v>
      </c>
      <c r="F58" s="6">
        <v>0.34899999999999998</v>
      </c>
      <c r="G58" s="6" t="s">
        <v>8</v>
      </c>
      <c r="H58" s="7">
        <f t="shared" si="5"/>
        <v>0.34899999999999998</v>
      </c>
      <c r="I58" s="30">
        <f t="shared" si="0"/>
        <v>0.34899999999999998</v>
      </c>
      <c r="J58" s="29" t="s">
        <v>29</v>
      </c>
      <c r="K58" s="6" t="s">
        <v>8</v>
      </c>
      <c r="L58" s="7" t="str">
        <f t="shared" si="1"/>
        <v>&lt;0.01</v>
      </c>
      <c r="M58" s="30">
        <f t="shared" si="2"/>
        <v>5.0000000000000001E-3</v>
      </c>
      <c r="N58" s="6" t="s">
        <v>14</v>
      </c>
      <c r="O58" s="6" t="s">
        <v>19</v>
      </c>
    </row>
    <row r="59" spans="1:15">
      <c r="A59" s="3">
        <v>40325</v>
      </c>
      <c r="B59" s="4">
        <v>0.36458333333333331</v>
      </c>
      <c r="C59" s="8">
        <v>8.1999999999999993</v>
      </c>
      <c r="D59" s="5">
        <v>10.34</v>
      </c>
      <c r="E59" s="10">
        <v>1506</v>
      </c>
      <c r="F59" s="6">
        <v>0.26100000000000001</v>
      </c>
      <c r="G59" s="6" t="s">
        <v>8</v>
      </c>
      <c r="H59" s="7">
        <f t="shared" si="5"/>
        <v>0.26100000000000001</v>
      </c>
      <c r="I59" s="30">
        <f t="shared" si="0"/>
        <v>0.26100000000000001</v>
      </c>
      <c r="J59" s="29" t="s">
        <v>29</v>
      </c>
      <c r="K59" s="6" t="s">
        <v>8</v>
      </c>
      <c r="L59" s="7" t="str">
        <f t="shared" si="1"/>
        <v>&lt;0.01</v>
      </c>
      <c r="M59" s="30">
        <f t="shared" si="2"/>
        <v>5.0000000000000001E-3</v>
      </c>
      <c r="N59" s="6" t="s">
        <v>14</v>
      </c>
      <c r="O59" s="6" t="s">
        <v>19</v>
      </c>
    </row>
    <row r="60" spans="1:15">
      <c r="A60" s="3">
        <v>40326</v>
      </c>
      <c r="B60" s="4">
        <v>0.31111111111111112</v>
      </c>
      <c r="C60" s="8">
        <v>7.9</v>
      </c>
      <c r="D60" s="5">
        <v>10.53</v>
      </c>
      <c r="E60" s="10">
        <v>1482</v>
      </c>
      <c r="F60" s="6">
        <v>0.223</v>
      </c>
      <c r="G60" s="6" t="s">
        <v>8</v>
      </c>
      <c r="H60" s="7">
        <f t="shared" si="5"/>
        <v>0.223</v>
      </c>
      <c r="I60" s="30">
        <f t="shared" si="0"/>
        <v>0.223</v>
      </c>
      <c r="J60" s="6">
        <v>1.2E-2</v>
      </c>
      <c r="K60" s="6" t="s">
        <v>8</v>
      </c>
      <c r="L60" s="7">
        <f t="shared" si="1"/>
        <v>1.2E-2</v>
      </c>
      <c r="M60" s="30">
        <f t="shared" si="2"/>
        <v>1.2E-2</v>
      </c>
      <c r="N60" s="6" t="s">
        <v>14</v>
      </c>
      <c r="O60" s="6" t="s">
        <v>19</v>
      </c>
    </row>
    <row r="61" spans="1:15">
      <c r="A61" s="3">
        <v>40326</v>
      </c>
      <c r="B61" s="4">
        <v>0.31527777777777777</v>
      </c>
      <c r="C61" s="8">
        <v>7.7</v>
      </c>
      <c r="D61" s="5">
        <v>10.85</v>
      </c>
      <c r="E61" s="10">
        <v>1465</v>
      </c>
      <c r="F61" s="6">
        <v>0.33500000000000002</v>
      </c>
      <c r="G61" s="6" t="s">
        <v>8</v>
      </c>
      <c r="H61" s="7">
        <f t="shared" si="5"/>
        <v>0.33500000000000002</v>
      </c>
      <c r="I61" s="30">
        <f t="shared" si="0"/>
        <v>0.33500000000000002</v>
      </c>
      <c r="J61" s="6">
        <v>1.0999999999999999E-2</v>
      </c>
      <c r="K61" s="6" t="s">
        <v>8</v>
      </c>
      <c r="L61" s="7">
        <f t="shared" si="1"/>
        <v>1.0999999999999999E-2</v>
      </c>
      <c r="M61" s="30">
        <f t="shared" si="2"/>
        <v>1.0999999999999999E-2</v>
      </c>
      <c r="N61" s="6" t="s">
        <v>14</v>
      </c>
      <c r="O61" s="6" t="s">
        <v>19</v>
      </c>
    </row>
    <row r="62" spans="1:15">
      <c r="A62" s="3">
        <v>40327</v>
      </c>
      <c r="B62" s="4">
        <v>0.3125</v>
      </c>
      <c r="C62" s="8">
        <v>8.8000000000000007</v>
      </c>
      <c r="D62" s="5">
        <v>10.23</v>
      </c>
      <c r="E62" s="10">
        <v>1486</v>
      </c>
      <c r="F62" s="6">
        <v>0.41599999999999998</v>
      </c>
      <c r="G62" s="6" t="s">
        <v>8</v>
      </c>
      <c r="H62" s="7">
        <f t="shared" si="5"/>
        <v>0.41599999999999998</v>
      </c>
      <c r="I62" s="30">
        <f t="shared" si="0"/>
        <v>0.41599999999999998</v>
      </c>
      <c r="J62" s="29" t="s">
        <v>29</v>
      </c>
      <c r="K62" s="6" t="s">
        <v>8</v>
      </c>
      <c r="L62" s="7" t="str">
        <f t="shared" si="1"/>
        <v>&lt;0.01</v>
      </c>
      <c r="M62" s="30">
        <f t="shared" si="2"/>
        <v>5.0000000000000001E-3</v>
      </c>
      <c r="N62" s="6" t="s">
        <v>14</v>
      </c>
      <c r="O62" s="6" t="s">
        <v>19</v>
      </c>
    </row>
    <row r="63" spans="1:15">
      <c r="A63" s="3">
        <v>40327</v>
      </c>
      <c r="B63" s="4">
        <v>0.3125</v>
      </c>
      <c r="C63" s="8">
        <v>8.8000000000000007</v>
      </c>
      <c r="D63" s="5">
        <v>10.23</v>
      </c>
      <c r="E63" s="10">
        <v>1486</v>
      </c>
      <c r="F63" s="6">
        <v>0.38800000000000001</v>
      </c>
      <c r="G63" s="6" t="s">
        <v>8</v>
      </c>
      <c r="H63" s="7">
        <f t="shared" si="5"/>
        <v>0.38800000000000001</v>
      </c>
      <c r="I63" s="30">
        <f t="shared" si="0"/>
        <v>0.38800000000000001</v>
      </c>
      <c r="J63" s="29" t="s">
        <v>29</v>
      </c>
      <c r="K63" s="6" t="s">
        <v>8</v>
      </c>
      <c r="L63" s="7" t="str">
        <f t="shared" si="1"/>
        <v>&lt;0.01</v>
      </c>
      <c r="M63" s="30">
        <f t="shared" si="2"/>
        <v>5.0000000000000001E-3</v>
      </c>
      <c r="N63" s="6" t="s">
        <v>14</v>
      </c>
      <c r="O63" s="6" t="s">
        <v>19</v>
      </c>
    </row>
    <row r="64" spans="1:15">
      <c r="A64" s="3">
        <v>40328</v>
      </c>
      <c r="B64" s="4">
        <v>0.31944444444444448</v>
      </c>
      <c r="C64" s="8">
        <v>9.9</v>
      </c>
      <c r="D64" s="5">
        <v>10.06</v>
      </c>
      <c r="E64" s="10">
        <v>1485</v>
      </c>
      <c r="F64" s="6">
        <v>0.27400000000000002</v>
      </c>
      <c r="G64" s="6" t="s">
        <v>8</v>
      </c>
      <c r="H64" s="7">
        <f t="shared" si="5"/>
        <v>0.27400000000000002</v>
      </c>
      <c r="I64" s="30">
        <f t="shared" si="0"/>
        <v>0.27400000000000002</v>
      </c>
      <c r="J64" s="29" t="s">
        <v>29</v>
      </c>
      <c r="K64" s="6" t="s">
        <v>8</v>
      </c>
      <c r="L64" s="7" t="str">
        <f t="shared" si="1"/>
        <v>&lt;0.01</v>
      </c>
      <c r="M64" s="30">
        <f t="shared" si="2"/>
        <v>5.0000000000000001E-3</v>
      </c>
      <c r="N64" s="6" t="s">
        <v>14</v>
      </c>
      <c r="O64" s="6" t="s">
        <v>19</v>
      </c>
    </row>
    <row r="65" spans="1:15">
      <c r="A65" s="3">
        <v>40328</v>
      </c>
      <c r="B65" s="4">
        <v>0.31944444444444448</v>
      </c>
      <c r="C65" s="8">
        <v>9.9</v>
      </c>
      <c r="D65" s="5">
        <v>10.06</v>
      </c>
      <c r="E65" s="10">
        <v>1485</v>
      </c>
      <c r="F65" s="6">
        <v>0.41199999999999998</v>
      </c>
      <c r="G65" s="6" t="s">
        <v>8</v>
      </c>
      <c r="H65" s="7">
        <f t="shared" si="5"/>
        <v>0.41199999999999998</v>
      </c>
      <c r="I65" s="30">
        <f t="shared" si="0"/>
        <v>0.41199999999999998</v>
      </c>
      <c r="J65" s="29" t="s">
        <v>29</v>
      </c>
      <c r="K65" s="6" t="s">
        <v>8</v>
      </c>
      <c r="L65" s="7" t="str">
        <f t="shared" si="1"/>
        <v>&lt;0.01</v>
      </c>
      <c r="M65" s="30">
        <f t="shared" si="2"/>
        <v>5.0000000000000001E-3</v>
      </c>
      <c r="N65" s="6" t="s">
        <v>14</v>
      </c>
      <c r="O65" s="6" t="s">
        <v>19</v>
      </c>
    </row>
    <row r="66" spans="1:15">
      <c r="A66" s="3">
        <v>40329</v>
      </c>
      <c r="B66" s="4">
        <v>0.32847222222222222</v>
      </c>
      <c r="C66" s="8">
        <v>10.8</v>
      </c>
      <c r="D66" s="5">
        <v>10.1</v>
      </c>
      <c r="E66" s="10">
        <v>1483</v>
      </c>
      <c r="F66" s="6">
        <v>0.23499999999999999</v>
      </c>
      <c r="G66" s="6" t="s">
        <v>8</v>
      </c>
      <c r="H66" s="7">
        <f t="shared" si="5"/>
        <v>0.23499999999999999</v>
      </c>
      <c r="I66" s="30">
        <f t="shared" si="0"/>
        <v>0.23499999999999999</v>
      </c>
      <c r="J66" s="29" t="s">
        <v>29</v>
      </c>
      <c r="K66" s="6" t="s">
        <v>8</v>
      </c>
      <c r="L66" s="7" t="str">
        <f t="shared" si="1"/>
        <v>&lt;0.01</v>
      </c>
      <c r="M66" s="30">
        <f t="shared" si="2"/>
        <v>5.0000000000000001E-3</v>
      </c>
      <c r="N66" s="6" t="s">
        <v>14</v>
      </c>
      <c r="O66" s="6" t="s">
        <v>19</v>
      </c>
    </row>
    <row r="67" spans="1:15">
      <c r="A67" s="3">
        <v>40329</v>
      </c>
      <c r="B67" s="4">
        <v>0.3298611111111111</v>
      </c>
      <c r="C67" s="8">
        <v>9.4</v>
      </c>
      <c r="D67" s="5">
        <v>10.15</v>
      </c>
      <c r="E67" s="10">
        <v>1455</v>
      </c>
      <c r="F67" s="6">
        <v>0.23799999999999999</v>
      </c>
      <c r="G67" s="6" t="s">
        <v>8</v>
      </c>
      <c r="H67" s="7">
        <f t="shared" si="5"/>
        <v>0.23799999999999999</v>
      </c>
      <c r="I67" s="30">
        <f t="shared" si="0"/>
        <v>0.23799999999999999</v>
      </c>
      <c r="J67" s="29" t="s">
        <v>29</v>
      </c>
      <c r="K67" s="6" t="s">
        <v>8</v>
      </c>
      <c r="L67" s="7" t="str">
        <f t="shared" si="1"/>
        <v>&lt;0.01</v>
      </c>
      <c r="M67" s="30">
        <f t="shared" si="2"/>
        <v>5.0000000000000001E-3</v>
      </c>
      <c r="N67" s="6" t="s">
        <v>14</v>
      </c>
      <c r="O67" s="6" t="s">
        <v>19</v>
      </c>
    </row>
    <row r="68" spans="1:15">
      <c r="A68" s="3">
        <v>40330</v>
      </c>
      <c r="B68" s="4">
        <v>0.33611111111111108</v>
      </c>
      <c r="C68" s="8">
        <v>10.8</v>
      </c>
      <c r="D68" s="5">
        <v>10.48</v>
      </c>
      <c r="E68" s="10">
        <v>1614</v>
      </c>
      <c r="F68" s="6">
        <v>0.216</v>
      </c>
      <c r="G68" s="6" t="s">
        <v>8</v>
      </c>
      <c r="H68" s="7">
        <f t="shared" si="5"/>
        <v>0.216</v>
      </c>
      <c r="I68" s="30">
        <f t="shared" ref="I68:I131" si="6">IF(MID(H68,1,1)="&lt;",0.5*(VALUE(MID(H68,2,5))),H68)</f>
        <v>0.216</v>
      </c>
      <c r="J68" s="29" t="s">
        <v>29</v>
      </c>
      <c r="K68" s="6" t="s">
        <v>8</v>
      </c>
      <c r="L68" s="7" t="str">
        <f t="shared" ref="L68:L130" si="7">IF(K68="-",J68,IF(ISBLANK(J68)=TRUE,"",IF(AND((MID(J68,1,1))="&lt;",(MID(K68,1,1))="&lt;")=TRUE,J68,IF((MID(J68,1,1))="&lt;",AVERAGE(K68,(0.5*(VALUE(MID(J68,2,5))))),IF((MID(K68,1,1))="&lt;",AVERAGE(J68,(0.5*(VALUE(MID(K68,2,5))))),AVERAGE(J68:K68))))))</f>
        <v>&lt;0.01</v>
      </c>
      <c r="M68" s="30">
        <f t="shared" ref="M68:M130" si="8">IF(MID(L68,1,1)="&lt;",0.5*(VALUE(MID(L68,2,5))),L68)</f>
        <v>5.0000000000000001E-3</v>
      </c>
      <c r="N68" s="6" t="s">
        <v>14</v>
      </c>
      <c r="O68" s="6" t="s">
        <v>19</v>
      </c>
    </row>
    <row r="69" spans="1:15">
      <c r="A69" s="3">
        <v>40330</v>
      </c>
      <c r="B69" s="4">
        <v>0.33888888888888885</v>
      </c>
      <c r="C69" s="8">
        <v>10</v>
      </c>
      <c r="D69" s="5">
        <v>10.49</v>
      </c>
      <c r="E69" s="10">
        <v>1585</v>
      </c>
      <c r="F69" s="6">
        <v>0.27700000000000002</v>
      </c>
      <c r="G69" s="6" t="s">
        <v>8</v>
      </c>
      <c r="H69" s="7">
        <f t="shared" si="5"/>
        <v>0.27700000000000002</v>
      </c>
      <c r="I69" s="30">
        <f t="shared" si="6"/>
        <v>0.27700000000000002</v>
      </c>
      <c r="J69" s="29" t="s">
        <v>29</v>
      </c>
      <c r="K69" s="6" t="s">
        <v>8</v>
      </c>
      <c r="L69" s="7" t="str">
        <f t="shared" si="7"/>
        <v>&lt;0.01</v>
      </c>
      <c r="M69" s="30">
        <f t="shared" si="8"/>
        <v>5.0000000000000001E-3</v>
      </c>
      <c r="N69" s="6" t="s">
        <v>14</v>
      </c>
      <c r="O69" s="6" t="s">
        <v>19</v>
      </c>
    </row>
    <row r="70" spans="1:15">
      <c r="A70" s="3">
        <v>40331</v>
      </c>
      <c r="B70" s="4">
        <v>0.35069444444444442</v>
      </c>
      <c r="C70" s="8">
        <v>9.3000000000000007</v>
      </c>
      <c r="D70" s="5">
        <v>10.43</v>
      </c>
      <c r="E70" s="10">
        <v>1510</v>
      </c>
      <c r="F70" s="6">
        <v>0.129</v>
      </c>
      <c r="G70" s="6" t="s">
        <v>8</v>
      </c>
      <c r="H70" s="7">
        <f t="shared" si="5"/>
        <v>0.129</v>
      </c>
      <c r="I70" s="30">
        <f t="shared" si="6"/>
        <v>0.129</v>
      </c>
      <c r="J70" s="29" t="s">
        <v>29</v>
      </c>
      <c r="K70" s="6" t="s">
        <v>8</v>
      </c>
      <c r="L70" s="7" t="str">
        <f t="shared" si="7"/>
        <v>&lt;0.01</v>
      </c>
      <c r="M70" s="30">
        <f t="shared" si="8"/>
        <v>5.0000000000000001E-3</v>
      </c>
      <c r="N70" s="6" t="s">
        <v>14</v>
      </c>
      <c r="O70" s="6" t="s">
        <v>19</v>
      </c>
    </row>
    <row r="71" spans="1:15">
      <c r="A71" s="3">
        <v>40331</v>
      </c>
      <c r="B71" s="4">
        <v>0.34097222222222223</v>
      </c>
      <c r="C71" s="8">
        <v>11</v>
      </c>
      <c r="D71" s="5">
        <v>10</v>
      </c>
      <c r="E71" s="10">
        <v>1543</v>
      </c>
      <c r="F71" s="6">
        <v>0.44500000000000001</v>
      </c>
      <c r="G71" s="6" t="s">
        <v>8</v>
      </c>
      <c r="H71" s="7">
        <f t="shared" si="5"/>
        <v>0.44500000000000001</v>
      </c>
      <c r="I71" s="30">
        <f t="shared" si="6"/>
        <v>0.44500000000000001</v>
      </c>
      <c r="J71" s="29" t="s">
        <v>29</v>
      </c>
      <c r="K71" s="6" t="s">
        <v>8</v>
      </c>
      <c r="L71" s="7" t="str">
        <f t="shared" si="7"/>
        <v>&lt;0.01</v>
      </c>
      <c r="M71" s="30">
        <f t="shared" si="8"/>
        <v>5.0000000000000001E-3</v>
      </c>
      <c r="N71" s="6" t="s">
        <v>14</v>
      </c>
      <c r="O71" s="6" t="s">
        <v>19</v>
      </c>
    </row>
    <row r="72" spans="1:15">
      <c r="A72" s="3">
        <v>40332</v>
      </c>
      <c r="B72" s="4">
        <v>0.34236111111111112</v>
      </c>
      <c r="C72" s="8">
        <v>9.6</v>
      </c>
      <c r="D72" s="5">
        <v>10.45</v>
      </c>
      <c r="E72" s="10">
        <v>1449</v>
      </c>
      <c r="F72" s="6">
        <v>0.14000000000000001</v>
      </c>
      <c r="G72" s="6" t="s">
        <v>8</v>
      </c>
      <c r="H72" s="7">
        <f t="shared" si="5"/>
        <v>0.14000000000000001</v>
      </c>
      <c r="I72" s="30">
        <f t="shared" si="6"/>
        <v>0.14000000000000001</v>
      </c>
      <c r="J72" s="29" t="s">
        <v>29</v>
      </c>
      <c r="K72" s="6" t="s">
        <v>8</v>
      </c>
      <c r="L72" s="7" t="str">
        <f t="shared" si="7"/>
        <v>&lt;0.01</v>
      </c>
      <c r="M72" s="30">
        <f t="shared" si="8"/>
        <v>5.0000000000000001E-3</v>
      </c>
      <c r="N72" s="6" t="s">
        <v>14</v>
      </c>
      <c r="O72" s="6" t="s">
        <v>19</v>
      </c>
    </row>
    <row r="73" spans="1:15">
      <c r="A73" s="3">
        <v>40332</v>
      </c>
      <c r="B73" s="4">
        <v>0.33958333333333335</v>
      </c>
      <c r="C73" s="8">
        <v>10.6</v>
      </c>
      <c r="D73" s="5">
        <v>10.27</v>
      </c>
      <c r="E73" s="10">
        <v>1475</v>
      </c>
      <c r="F73" s="6">
        <v>0.45300000000000001</v>
      </c>
      <c r="G73" s="6" t="s">
        <v>8</v>
      </c>
      <c r="H73" s="7">
        <f t="shared" si="5"/>
        <v>0.45300000000000001</v>
      </c>
      <c r="I73" s="30">
        <f t="shared" si="6"/>
        <v>0.45300000000000001</v>
      </c>
      <c r="J73" s="29" t="s">
        <v>29</v>
      </c>
      <c r="K73" s="6" t="s">
        <v>8</v>
      </c>
      <c r="L73" s="7" t="str">
        <f t="shared" si="7"/>
        <v>&lt;0.01</v>
      </c>
      <c r="M73" s="30">
        <f t="shared" si="8"/>
        <v>5.0000000000000001E-3</v>
      </c>
      <c r="N73" s="6" t="s">
        <v>14</v>
      </c>
      <c r="O73" s="6" t="s">
        <v>19</v>
      </c>
    </row>
    <row r="74" spans="1:15">
      <c r="A74" s="3">
        <v>40333</v>
      </c>
      <c r="B74" s="4">
        <v>0.31527777777777777</v>
      </c>
      <c r="C74" s="8">
        <v>9.5</v>
      </c>
      <c r="D74" s="5">
        <v>10.4</v>
      </c>
      <c r="E74" s="10">
        <v>1456</v>
      </c>
      <c r="F74" s="6">
        <v>0.34699999999999998</v>
      </c>
      <c r="G74" s="6" t="s">
        <v>8</v>
      </c>
      <c r="H74" s="7">
        <f t="shared" si="5"/>
        <v>0.34699999999999998</v>
      </c>
      <c r="I74" s="30">
        <f t="shared" si="6"/>
        <v>0.34699999999999998</v>
      </c>
      <c r="J74" s="29" t="s">
        <v>29</v>
      </c>
      <c r="K74" s="6" t="s">
        <v>8</v>
      </c>
      <c r="L74" s="7" t="str">
        <f t="shared" si="7"/>
        <v>&lt;0.01</v>
      </c>
      <c r="M74" s="30">
        <f t="shared" si="8"/>
        <v>5.0000000000000001E-3</v>
      </c>
      <c r="N74" s="6" t="s">
        <v>14</v>
      </c>
      <c r="O74" s="6" t="s">
        <v>19</v>
      </c>
    </row>
    <row r="75" spans="1:15">
      <c r="A75" s="3">
        <v>40333</v>
      </c>
      <c r="B75" s="4">
        <v>0.31597222222222221</v>
      </c>
      <c r="C75" s="8">
        <v>8.9</v>
      </c>
      <c r="D75" s="5">
        <v>10.46</v>
      </c>
      <c r="E75" s="10">
        <v>1455</v>
      </c>
      <c r="F75" s="6">
        <v>0.38700000000000001</v>
      </c>
      <c r="G75" s="6" t="s">
        <v>8</v>
      </c>
      <c r="H75" s="7">
        <f t="shared" si="5"/>
        <v>0.38700000000000001</v>
      </c>
      <c r="I75" s="30">
        <f t="shared" si="6"/>
        <v>0.38700000000000001</v>
      </c>
      <c r="J75" s="29" t="s">
        <v>29</v>
      </c>
      <c r="K75" s="6" t="s">
        <v>8</v>
      </c>
      <c r="L75" s="7" t="str">
        <f t="shared" si="7"/>
        <v>&lt;0.01</v>
      </c>
      <c r="M75" s="30">
        <f t="shared" si="8"/>
        <v>5.0000000000000001E-3</v>
      </c>
      <c r="N75" s="6" t="s">
        <v>14</v>
      </c>
      <c r="O75" s="6" t="s">
        <v>19</v>
      </c>
    </row>
    <row r="76" spans="1:15">
      <c r="A76" s="3">
        <v>40334</v>
      </c>
      <c r="B76" s="4">
        <v>0.27013888888888887</v>
      </c>
      <c r="C76" s="8">
        <v>8.6999999999999993</v>
      </c>
      <c r="D76" s="5">
        <v>10.42</v>
      </c>
      <c r="E76" s="10">
        <v>1438</v>
      </c>
      <c r="F76" s="6">
        <v>0.19600000000000001</v>
      </c>
      <c r="G76" s="6" t="s">
        <v>8</v>
      </c>
      <c r="H76" s="7">
        <f t="shared" si="5"/>
        <v>0.19600000000000001</v>
      </c>
      <c r="I76" s="30">
        <f t="shared" si="6"/>
        <v>0.19600000000000001</v>
      </c>
      <c r="J76" s="29" t="s">
        <v>29</v>
      </c>
      <c r="K76" s="6" t="s">
        <v>8</v>
      </c>
      <c r="L76" s="7" t="str">
        <f t="shared" si="7"/>
        <v>&lt;0.01</v>
      </c>
      <c r="M76" s="30">
        <f t="shared" si="8"/>
        <v>5.0000000000000001E-3</v>
      </c>
      <c r="N76" s="6" t="s">
        <v>14</v>
      </c>
      <c r="O76" s="6" t="s">
        <v>19</v>
      </c>
    </row>
    <row r="77" spans="1:15">
      <c r="A77" s="3">
        <v>40334</v>
      </c>
      <c r="B77" s="4">
        <v>0.27499999999999997</v>
      </c>
      <c r="C77" s="8">
        <v>8.1999999999999993</v>
      </c>
      <c r="D77" s="5">
        <v>10.44</v>
      </c>
      <c r="E77" s="10">
        <v>1420</v>
      </c>
      <c r="F77" s="6">
        <v>0.59299999999999997</v>
      </c>
      <c r="G77" s="6" t="s">
        <v>8</v>
      </c>
      <c r="H77" s="7">
        <f t="shared" si="5"/>
        <v>0.59299999999999997</v>
      </c>
      <c r="I77" s="30">
        <f t="shared" si="6"/>
        <v>0.59299999999999997</v>
      </c>
      <c r="J77" s="29" t="s">
        <v>29</v>
      </c>
      <c r="K77" s="6" t="s">
        <v>8</v>
      </c>
      <c r="L77" s="7" t="str">
        <f t="shared" si="7"/>
        <v>&lt;0.01</v>
      </c>
      <c r="M77" s="30">
        <f t="shared" si="8"/>
        <v>5.0000000000000001E-3</v>
      </c>
      <c r="N77" s="6" t="s">
        <v>14</v>
      </c>
      <c r="O77" s="6" t="s">
        <v>19</v>
      </c>
    </row>
    <row r="78" spans="1:15">
      <c r="A78" s="3">
        <v>40335</v>
      </c>
      <c r="B78" s="4">
        <v>0.2673611111111111</v>
      </c>
      <c r="C78" s="8">
        <v>8.5</v>
      </c>
      <c r="D78" s="5">
        <v>10.47</v>
      </c>
      <c r="E78" s="10">
        <v>1514</v>
      </c>
      <c r="F78" s="6">
        <v>0.19800000000000001</v>
      </c>
      <c r="G78" s="6" t="s">
        <v>8</v>
      </c>
      <c r="H78" s="7">
        <f t="shared" si="5"/>
        <v>0.19800000000000001</v>
      </c>
      <c r="I78" s="30">
        <f t="shared" si="6"/>
        <v>0.19800000000000001</v>
      </c>
      <c r="J78" s="29" t="s">
        <v>29</v>
      </c>
      <c r="K78" s="6" t="s">
        <v>8</v>
      </c>
      <c r="L78" s="7" t="str">
        <f t="shared" si="7"/>
        <v>&lt;0.01</v>
      </c>
      <c r="M78" s="30">
        <f t="shared" si="8"/>
        <v>5.0000000000000001E-3</v>
      </c>
      <c r="N78" s="6" t="s">
        <v>14</v>
      </c>
      <c r="O78" s="6" t="s">
        <v>19</v>
      </c>
    </row>
    <row r="79" spans="1:15">
      <c r="A79" s="3">
        <v>40335</v>
      </c>
      <c r="B79" s="4">
        <v>0.27499999999999997</v>
      </c>
      <c r="C79" s="8">
        <v>8.1</v>
      </c>
      <c r="D79" s="5">
        <v>10.51</v>
      </c>
      <c r="E79" s="10">
        <v>1518</v>
      </c>
      <c r="F79" s="6">
        <v>1.0529999999999999</v>
      </c>
      <c r="G79" s="6" t="s">
        <v>8</v>
      </c>
      <c r="H79" s="7">
        <f t="shared" si="5"/>
        <v>1.0529999999999999</v>
      </c>
      <c r="I79" s="30">
        <f t="shared" si="6"/>
        <v>1.0529999999999999</v>
      </c>
      <c r="J79" s="29" t="s">
        <v>29</v>
      </c>
      <c r="K79" s="6" t="s">
        <v>8</v>
      </c>
      <c r="L79" s="7" t="str">
        <f t="shared" si="7"/>
        <v>&lt;0.01</v>
      </c>
      <c r="M79" s="30">
        <f t="shared" si="8"/>
        <v>5.0000000000000001E-3</v>
      </c>
      <c r="N79" s="6" t="s">
        <v>14</v>
      </c>
      <c r="O79" s="6" t="s">
        <v>19</v>
      </c>
    </row>
    <row r="80" spans="1:15">
      <c r="A80" s="3">
        <v>40336</v>
      </c>
      <c r="B80" s="4">
        <v>0.3298611111111111</v>
      </c>
      <c r="C80" s="8">
        <v>8.9</v>
      </c>
      <c r="D80" s="5">
        <v>10.51</v>
      </c>
      <c r="E80" s="10">
        <v>1460</v>
      </c>
      <c r="F80" s="6">
        <v>0.46800000000000003</v>
      </c>
      <c r="G80" s="6" t="s">
        <v>8</v>
      </c>
      <c r="H80" s="7">
        <f t="shared" si="5"/>
        <v>0.46800000000000003</v>
      </c>
      <c r="I80" s="30">
        <f t="shared" si="6"/>
        <v>0.46800000000000003</v>
      </c>
      <c r="J80" s="29" t="s">
        <v>29</v>
      </c>
      <c r="K80" s="6" t="s">
        <v>8</v>
      </c>
      <c r="L80" s="7" t="str">
        <f t="shared" si="7"/>
        <v>&lt;0.01</v>
      </c>
      <c r="M80" s="30">
        <f t="shared" si="8"/>
        <v>5.0000000000000001E-3</v>
      </c>
      <c r="N80" s="6" t="s">
        <v>14</v>
      </c>
      <c r="O80" s="6" t="s">
        <v>19</v>
      </c>
    </row>
    <row r="81" spans="1:15">
      <c r="A81" s="3">
        <v>40336</v>
      </c>
      <c r="B81" s="4">
        <v>0.33055555555555555</v>
      </c>
      <c r="C81" s="8">
        <v>10.1</v>
      </c>
      <c r="D81" s="5">
        <v>10.52</v>
      </c>
      <c r="E81" s="10">
        <v>1322</v>
      </c>
      <c r="F81" s="6">
        <v>0.74</v>
      </c>
      <c r="G81" s="6" t="s">
        <v>8</v>
      </c>
      <c r="H81" s="7">
        <f t="shared" si="5"/>
        <v>0.74</v>
      </c>
      <c r="I81" s="30">
        <f t="shared" si="6"/>
        <v>0.74</v>
      </c>
      <c r="J81" s="29" t="s">
        <v>29</v>
      </c>
      <c r="K81" s="6" t="s">
        <v>8</v>
      </c>
      <c r="L81" s="7" t="str">
        <f t="shared" si="7"/>
        <v>&lt;0.01</v>
      </c>
      <c r="M81" s="30">
        <f t="shared" si="8"/>
        <v>5.0000000000000001E-3</v>
      </c>
      <c r="N81" s="6" t="s">
        <v>14</v>
      </c>
      <c r="O81" s="6" t="s">
        <v>19</v>
      </c>
    </row>
    <row r="82" spans="1:15">
      <c r="A82" s="3">
        <v>40337</v>
      </c>
      <c r="B82" s="4">
        <v>0.34236111111111112</v>
      </c>
      <c r="C82" s="8">
        <v>8.3000000000000007</v>
      </c>
      <c r="D82" s="5">
        <v>10.66</v>
      </c>
      <c r="E82" s="10">
        <v>1413</v>
      </c>
      <c r="F82" s="6">
        <v>0.23200000000000001</v>
      </c>
      <c r="G82" s="6" t="s">
        <v>8</v>
      </c>
      <c r="H82" s="7">
        <f t="shared" si="5"/>
        <v>0.23200000000000001</v>
      </c>
      <c r="I82" s="30">
        <f t="shared" si="6"/>
        <v>0.23200000000000001</v>
      </c>
      <c r="J82" s="29" t="s">
        <v>29</v>
      </c>
      <c r="K82" s="6" t="s">
        <v>8</v>
      </c>
      <c r="L82" s="7" t="str">
        <f t="shared" si="7"/>
        <v>&lt;0.01</v>
      </c>
      <c r="M82" s="30">
        <f t="shared" si="8"/>
        <v>5.0000000000000001E-3</v>
      </c>
      <c r="N82" s="6" t="s">
        <v>14</v>
      </c>
      <c r="O82" s="6" t="s">
        <v>19</v>
      </c>
    </row>
    <row r="83" spans="1:15">
      <c r="A83" s="3">
        <v>40337</v>
      </c>
      <c r="B83" s="4">
        <v>0.33819444444444446</v>
      </c>
      <c r="C83" s="8">
        <v>9.8000000000000007</v>
      </c>
      <c r="D83" s="5">
        <v>10.48</v>
      </c>
      <c r="E83" s="10">
        <v>1443</v>
      </c>
      <c r="F83" s="6">
        <v>0.44600000000000001</v>
      </c>
      <c r="G83" s="6" t="s">
        <v>8</v>
      </c>
      <c r="H83" s="7">
        <f t="shared" si="5"/>
        <v>0.44600000000000001</v>
      </c>
      <c r="I83" s="30">
        <f t="shared" si="6"/>
        <v>0.44600000000000001</v>
      </c>
      <c r="J83" s="29" t="s">
        <v>29</v>
      </c>
      <c r="K83" s="6" t="s">
        <v>8</v>
      </c>
      <c r="L83" s="7" t="str">
        <f t="shared" si="7"/>
        <v>&lt;0.01</v>
      </c>
      <c r="M83" s="30">
        <f t="shared" si="8"/>
        <v>5.0000000000000001E-3</v>
      </c>
      <c r="N83" s="6" t="s">
        <v>14</v>
      </c>
      <c r="O83" s="6" t="s">
        <v>19</v>
      </c>
    </row>
    <row r="84" spans="1:15">
      <c r="A84" s="3">
        <v>40338</v>
      </c>
      <c r="B84" s="4">
        <v>0.34375</v>
      </c>
      <c r="C84" s="8">
        <v>8.9</v>
      </c>
      <c r="D84" s="5">
        <v>10.68</v>
      </c>
      <c r="E84" s="10">
        <v>1130</v>
      </c>
      <c r="F84" s="6">
        <v>0.316</v>
      </c>
      <c r="G84" s="6" t="s">
        <v>8</v>
      </c>
      <c r="H84" s="7">
        <f t="shared" si="5"/>
        <v>0.316</v>
      </c>
      <c r="I84" s="30">
        <f t="shared" si="6"/>
        <v>0.316</v>
      </c>
      <c r="J84" s="29" t="s">
        <v>29</v>
      </c>
      <c r="K84" s="6" t="s">
        <v>8</v>
      </c>
      <c r="L84" s="7" t="str">
        <f t="shared" si="7"/>
        <v>&lt;0.01</v>
      </c>
      <c r="M84" s="30">
        <f t="shared" si="8"/>
        <v>5.0000000000000001E-3</v>
      </c>
      <c r="N84" s="6" t="s">
        <v>14</v>
      </c>
      <c r="O84" s="6" t="s">
        <v>19</v>
      </c>
    </row>
    <row r="85" spans="1:15">
      <c r="A85" s="3">
        <v>40338</v>
      </c>
      <c r="B85" s="4">
        <v>0.33958333333333335</v>
      </c>
      <c r="C85" s="8">
        <v>10.199999999999999</v>
      </c>
      <c r="D85" s="5">
        <v>10.58</v>
      </c>
      <c r="E85" s="10">
        <v>1145</v>
      </c>
      <c r="F85" s="6">
        <v>0.34899999999999998</v>
      </c>
      <c r="G85" s="6" t="s">
        <v>8</v>
      </c>
      <c r="H85" s="7">
        <f t="shared" si="5"/>
        <v>0.34899999999999998</v>
      </c>
      <c r="I85" s="30">
        <f t="shared" si="6"/>
        <v>0.34899999999999998</v>
      </c>
      <c r="J85" s="29" t="s">
        <v>29</v>
      </c>
      <c r="K85" s="6" t="s">
        <v>8</v>
      </c>
      <c r="L85" s="7" t="str">
        <f t="shared" si="7"/>
        <v>&lt;0.01</v>
      </c>
      <c r="M85" s="30">
        <f t="shared" si="8"/>
        <v>5.0000000000000001E-3</v>
      </c>
      <c r="N85" s="6" t="s">
        <v>14</v>
      </c>
      <c r="O85" s="6" t="s">
        <v>19</v>
      </c>
    </row>
    <row r="86" spans="1:15">
      <c r="A86" s="3">
        <v>40339</v>
      </c>
      <c r="B86" s="4">
        <v>0.3354166666666667</v>
      </c>
      <c r="C86" s="8">
        <v>8.6999999999999993</v>
      </c>
      <c r="D86" s="5">
        <v>10.58</v>
      </c>
      <c r="E86" s="10">
        <v>1343</v>
      </c>
      <c r="F86" s="6">
        <v>0.27200000000000002</v>
      </c>
      <c r="G86" s="6" t="s">
        <v>8</v>
      </c>
      <c r="H86" s="7">
        <f t="shared" si="5"/>
        <v>0.27200000000000002</v>
      </c>
      <c r="I86" s="30">
        <f t="shared" si="6"/>
        <v>0.27200000000000002</v>
      </c>
      <c r="J86" s="6">
        <v>1.4999999999999999E-2</v>
      </c>
      <c r="K86" s="6" t="s">
        <v>8</v>
      </c>
      <c r="L86" s="7">
        <f t="shared" si="7"/>
        <v>1.4999999999999999E-2</v>
      </c>
      <c r="M86" s="30">
        <f t="shared" si="8"/>
        <v>1.4999999999999999E-2</v>
      </c>
      <c r="N86" s="6" t="s">
        <v>14</v>
      </c>
      <c r="O86" s="6" t="s">
        <v>19</v>
      </c>
    </row>
    <row r="87" spans="1:15">
      <c r="A87" s="3">
        <v>40339</v>
      </c>
      <c r="B87" s="4">
        <v>0.33194444444444443</v>
      </c>
      <c r="C87" s="8">
        <v>9.6999999999999993</v>
      </c>
      <c r="D87" s="5">
        <v>10.5</v>
      </c>
      <c r="E87" s="10">
        <v>1361</v>
      </c>
      <c r="F87" s="6">
        <v>0.42799999999999999</v>
      </c>
      <c r="G87" s="6" t="s">
        <v>8</v>
      </c>
      <c r="H87" s="7">
        <f t="shared" si="5"/>
        <v>0.42799999999999999</v>
      </c>
      <c r="I87" s="30">
        <f t="shared" si="6"/>
        <v>0.42799999999999999</v>
      </c>
      <c r="J87" s="6">
        <v>1.4E-2</v>
      </c>
      <c r="K87" s="6" t="s">
        <v>8</v>
      </c>
      <c r="L87" s="7">
        <f t="shared" si="7"/>
        <v>1.4E-2</v>
      </c>
      <c r="M87" s="30">
        <f t="shared" si="8"/>
        <v>1.4E-2</v>
      </c>
      <c r="N87" s="6" t="s">
        <v>14</v>
      </c>
      <c r="O87" s="6" t="s">
        <v>19</v>
      </c>
    </row>
    <row r="88" spans="1:15">
      <c r="A88" s="3">
        <v>40340</v>
      </c>
      <c r="B88" s="4">
        <v>0.32291666666666669</v>
      </c>
      <c r="C88" s="8">
        <v>8.5</v>
      </c>
      <c r="D88" s="5">
        <v>10.7</v>
      </c>
      <c r="E88" s="10">
        <v>1386</v>
      </c>
      <c r="F88" s="6">
        <v>0.34599999999999997</v>
      </c>
      <c r="G88" s="6" t="s">
        <v>8</v>
      </c>
      <c r="H88" s="7">
        <f t="shared" si="5"/>
        <v>0.34599999999999997</v>
      </c>
      <c r="I88" s="30">
        <f t="shared" si="6"/>
        <v>0.34599999999999997</v>
      </c>
      <c r="J88" s="29" t="s">
        <v>29</v>
      </c>
      <c r="K88" s="6" t="s">
        <v>8</v>
      </c>
      <c r="L88" s="7" t="str">
        <f t="shared" si="7"/>
        <v>&lt;0.01</v>
      </c>
      <c r="M88" s="30">
        <f t="shared" si="8"/>
        <v>5.0000000000000001E-3</v>
      </c>
      <c r="N88" s="6" t="s">
        <v>14</v>
      </c>
      <c r="O88" s="6" t="s">
        <v>19</v>
      </c>
    </row>
    <row r="89" spans="1:15">
      <c r="A89" s="3">
        <v>40341</v>
      </c>
      <c r="B89" s="4">
        <v>0.31597222222222221</v>
      </c>
      <c r="C89" s="8">
        <v>9.1999999999999993</v>
      </c>
      <c r="D89" s="5">
        <v>10.61</v>
      </c>
      <c r="E89" s="10">
        <v>1488</v>
      </c>
      <c r="F89" s="6">
        <v>0.222</v>
      </c>
      <c r="G89" s="6" t="s">
        <v>8</v>
      </c>
      <c r="H89" s="7">
        <f t="shared" si="5"/>
        <v>0.222</v>
      </c>
      <c r="I89" s="30">
        <f t="shared" si="6"/>
        <v>0.222</v>
      </c>
      <c r="J89" s="29" t="s">
        <v>29</v>
      </c>
      <c r="K89" s="6" t="s">
        <v>8</v>
      </c>
      <c r="L89" s="7" t="str">
        <f t="shared" si="7"/>
        <v>&lt;0.01</v>
      </c>
      <c r="M89" s="30">
        <f t="shared" si="8"/>
        <v>5.0000000000000001E-3</v>
      </c>
      <c r="N89" s="6" t="s">
        <v>14</v>
      </c>
      <c r="O89" s="6" t="s">
        <v>19</v>
      </c>
    </row>
    <row r="90" spans="1:15">
      <c r="A90" s="3">
        <v>40342</v>
      </c>
      <c r="B90" s="4">
        <v>0.33055555555555555</v>
      </c>
      <c r="C90" s="8">
        <v>8.9</v>
      </c>
      <c r="D90" s="5">
        <v>10.68</v>
      </c>
      <c r="E90" s="10">
        <v>1479</v>
      </c>
      <c r="F90" s="6">
        <v>0.28999999999999998</v>
      </c>
      <c r="G90" s="6" t="s">
        <v>8</v>
      </c>
      <c r="H90" s="7">
        <f t="shared" si="5"/>
        <v>0.28999999999999998</v>
      </c>
      <c r="I90" s="30">
        <f t="shared" si="6"/>
        <v>0.28999999999999998</v>
      </c>
      <c r="J90" s="29" t="s">
        <v>29</v>
      </c>
      <c r="K90" s="6" t="s">
        <v>8</v>
      </c>
      <c r="L90" s="7" t="str">
        <f t="shared" si="7"/>
        <v>&lt;0.01</v>
      </c>
      <c r="M90" s="30">
        <f t="shared" si="8"/>
        <v>5.0000000000000001E-3</v>
      </c>
      <c r="N90" s="6" t="s">
        <v>14</v>
      </c>
      <c r="O90" s="6" t="s">
        <v>22</v>
      </c>
    </row>
    <row r="91" spans="1:15">
      <c r="A91" s="3">
        <v>40343</v>
      </c>
      <c r="B91" s="4">
        <v>0.3347222222222222</v>
      </c>
      <c r="C91" s="8">
        <v>8.9</v>
      </c>
      <c r="D91" s="5">
        <v>10.46</v>
      </c>
      <c r="E91" s="10">
        <v>1538</v>
      </c>
      <c r="F91" s="6">
        <v>0.42299999999999999</v>
      </c>
      <c r="G91" s="6" t="s">
        <v>8</v>
      </c>
      <c r="H91" s="7">
        <f t="shared" si="5"/>
        <v>0.42299999999999999</v>
      </c>
      <c r="I91" s="30">
        <f t="shared" si="6"/>
        <v>0.42299999999999999</v>
      </c>
      <c r="J91" s="29" t="s">
        <v>29</v>
      </c>
      <c r="K91" s="6" t="s">
        <v>8</v>
      </c>
      <c r="L91" s="7" t="str">
        <f t="shared" si="7"/>
        <v>&lt;0.01</v>
      </c>
      <c r="M91" s="30">
        <f t="shared" si="8"/>
        <v>5.0000000000000001E-3</v>
      </c>
      <c r="N91" s="6" t="s">
        <v>14</v>
      </c>
      <c r="O91" s="6" t="s">
        <v>22</v>
      </c>
    </row>
    <row r="92" spans="1:15">
      <c r="A92" s="3">
        <v>40344</v>
      </c>
      <c r="B92" s="4">
        <v>0.38819444444444445</v>
      </c>
      <c r="C92" s="8">
        <v>9.6</v>
      </c>
      <c r="D92" s="5">
        <v>10.56</v>
      </c>
      <c r="E92" s="10">
        <v>1350</v>
      </c>
      <c r="F92" s="6">
        <v>0.27200000000000002</v>
      </c>
      <c r="G92" s="6" t="s">
        <v>8</v>
      </c>
      <c r="H92" s="7">
        <f t="shared" si="5"/>
        <v>0.27200000000000002</v>
      </c>
      <c r="I92" s="30">
        <f t="shared" si="6"/>
        <v>0.27200000000000002</v>
      </c>
      <c r="J92" s="29" t="s">
        <v>29</v>
      </c>
      <c r="K92" s="6" t="s">
        <v>8</v>
      </c>
      <c r="L92" s="7" t="str">
        <f t="shared" si="7"/>
        <v>&lt;0.01</v>
      </c>
      <c r="M92" s="30">
        <f t="shared" si="8"/>
        <v>5.0000000000000001E-3</v>
      </c>
      <c r="N92" s="6" t="s">
        <v>14</v>
      </c>
      <c r="O92" s="6" t="s">
        <v>19</v>
      </c>
    </row>
    <row r="93" spans="1:15">
      <c r="A93" s="3">
        <v>40345</v>
      </c>
      <c r="B93" s="4">
        <v>0.33749999999999997</v>
      </c>
      <c r="C93" s="8">
        <v>10</v>
      </c>
      <c r="D93" s="5">
        <v>10.43</v>
      </c>
      <c r="E93" s="10">
        <v>1335</v>
      </c>
      <c r="F93" s="6">
        <v>0.27300000000000002</v>
      </c>
      <c r="G93" s="6" t="s">
        <v>8</v>
      </c>
      <c r="H93" s="7">
        <f t="shared" si="5"/>
        <v>0.27300000000000002</v>
      </c>
      <c r="I93" s="30">
        <f t="shared" si="6"/>
        <v>0.27300000000000002</v>
      </c>
      <c r="J93" s="6">
        <v>1.4999999999999999E-2</v>
      </c>
      <c r="K93" s="6" t="s">
        <v>8</v>
      </c>
      <c r="L93" s="7">
        <f t="shared" si="7"/>
        <v>1.4999999999999999E-2</v>
      </c>
      <c r="M93" s="30">
        <f t="shared" si="8"/>
        <v>1.4999999999999999E-2</v>
      </c>
      <c r="N93" s="6" t="s">
        <v>14</v>
      </c>
      <c r="O93" s="6" t="s">
        <v>19</v>
      </c>
    </row>
    <row r="94" spans="1:15">
      <c r="A94" s="3">
        <v>40346</v>
      </c>
      <c r="B94" s="4">
        <v>0.33333333333333331</v>
      </c>
      <c r="C94" s="8">
        <v>10</v>
      </c>
      <c r="D94" s="5">
        <v>10.19</v>
      </c>
      <c r="E94" s="10">
        <v>1439</v>
      </c>
      <c r="F94" s="6">
        <v>0.161</v>
      </c>
      <c r="G94" s="6" t="s">
        <v>8</v>
      </c>
      <c r="H94" s="7">
        <f t="shared" si="5"/>
        <v>0.161</v>
      </c>
      <c r="I94" s="30">
        <f t="shared" si="6"/>
        <v>0.161</v>
      </c>
      <c r="J94" s="29" t="s">
        <v>29</v>
      </c>
      <c r="K94" s="6" t="s">
        <v>8</v>
      </c>
      <c r="L94" s="7" t="str">
        <f t="shared" si="7"/>
        <v>&lt;0.01</v>
      </c>
      <c r="M94" s="30">
        <f t="shared" si="8"/>
        <v>5.0000000000000001E-3</v>
      </c>
      <c r="N94" s="6" t="s">
        <v>14</v>
      </c>
      <c r="O94" s="6" t="s">
        <v>22</v>
      </c>
    </row>
    <row r="95" spans="1:15">
      <c r="A95" s="3">
        <v>40347</v>
      </c>
      <c r="B95" s="4">
        <v>0.30069444444444443</v>
      </c>
      <c r="C95" s="8">
        <v>10.6</v>
      </c>
      <c r="D95" s="5">
        <v>10.06</v>
      </c>
      <c r="E95" s="10">
        <v>1539</v>
      </c>
      <c r="F95" s="6">
        <v>6.5000000000000002E-2</v>
      </c>
      <c r="G95" s="6" t="s">
        <v>8</v>
      </c>
      <c r="H95" s="7">
        <f t="shared" si="5"/>
        <v>6.5000000000000002E-2</v>
      </c>
      <c r="I95" s="30">
        <f t="shared" si="6"/>
        <v>6.5000000000000002E-2</v>
      </c>
      <c r="J95" s="6">
        <v>1.0999999999999999E-2</v>
      </c>
      <c r="K95" s="6" t="s">
        <v>8</v>
      </c>
      <c r="L95" s="7">
        <f t="shared" si="7"/>
        <v>1.0999999999999999E-2</v>
      </c>
      <c r="M95" s="30">
        <f t="shared" si="8"/>
        <v>1.0999999999999999E-2</v>
      </c>
      <c r="N95" s="6" t="s">
        <v>14</v>
      </c>
      <c r="O95" s="6" t="s">
        <v>22</v>
      </c>
    </row>
    <row r="96" spans="1:15">
      <c r="A96" s="3">
        <v>40348</v>
      </c>
      <c r="B96" s="4">
        <v>0.36805555555555558</v>
      </c>
      <c r="C96" s="8">
        <v>10.4</v>
      </c>
      <c r="D96" s="5">
        <v>10.4</v>
      </c>
      <c r="E96" s="10">
        <v>1450</v>
      </c>
      <c r="F96" s="6">
        <v>0.63300000000000001</v>
      </c>
      <c r="G96" s="6" t="s">
        <v>8</v>
      </c>
      <c r="H96" s="7">
        <f t="shared" si="5"/>
        <v>0.63300000000000001</v>
      </c>
      <c r="I96" s="30">
        <f t="shared" si="6"/>
        <v>0.63300000000000001</v>
      </c>
      <c r="J96" s="29" t="s">
        <v>29</v>
      </c>
      <c r="K96" s="6" t="s">
        <v>8</v>
      </c>
      <c r="L96" s="7" t="str">
        <f t="shared" si="7"/>
        <v>&lt;0.01</v>
      </c>
      <c r="M96" s="30">
        <f t="shared" si="8"/>
        <v>5.0000000000000001E-3</v>
      </c>
      <c r="N96" s="6" t="s">
        <v>14</v>
      </c>
      <c r="O96" s="6" t="s">
        <v>22</v>
      </c>
    </row>
    <row r="97" spans="1:15">
      <c r="A97" s="3">
        <v>40349</v>
      </c>
      <c r="B97" s="4">
        <v>0.30208333333333331</v>
      </c>
      <c r="C97" s="8">
        <v>11.2</v>
      </c>
      <c r="D97" s="5">
        <v>10.27</v>
      </c>
      <c r="E97" s="10">
        <v>1480</v>
      </c>
      <c r="F97" s="6">
        <v>0.17</v>
      </c>
      <c r="G97" s="6" t="s">
        <v>8</v>
      </c>
      <c r="H97" s="7">
        <f t="shared" si="5"/>
        <v>0.17</v>
      </c>
      <c r="I97" s="30">
        <f t="shared" si="6"/>
        <v>0.17</v>
      </c>
      <c r="J97" s="6">
        <v>1.6E-2</v>
      </c>
      <c r="K97" s="6" t="s">
        <v>8</v>
      </c>
      <c r="L97" s="7">
        <f t="shared" si="7"/>
        <v>1.6E-2</v>
      </c>
      <c r="M97" s="30">
        <f t="shared" si="8"/>
        <v>1.6E-2</v>
      </c>
      <c r="N97" s="6" t="s">
        <v>14</v>
      </c>
      <c r="O97" s="6" t="s">
        <v>22</v>
      </c>
    </row>
    <row r="98" spans="1:15">
      <c r="A98" s="3">
        <v>40350</v>
      </c>
      <c r="B98" s="4">
        <v>0.32361111111111113</v>
      </c>
      <c r="C98" s="8">
        <v>11.8</v>
      </c>
      <c r="D98" s="5">
        <v>10.220000000000001</v>
      </c>
      <c r="E98" s="10">
        <v>1430</v>
      </c>
      <c r="F98" s="6">
        <v>0.27300000000000002</v>
      </c>
      <c r="G98" s="6" t="s">
        <v>8</v>
      </c>
      <c r="H98" s="7">
        <f t="shared" si="5"/>
        <v>0.27300000000000002</v>
      </c>
      <c r="I98" s="30">
        <f t="shared" si="6"/>
        <v>0.27300000000000002</v>
      </c>
      <c r="J98" s="6">
        <v>1.2E-2</v>
      </c>
      <c r="K98" s="6" t="s">
        <v>8</v>
      </c>
      <c r="L98" s="7">
        <f t="shared" si="7"/>
        <v>1.2E-2</v>
      </c>
      <c r="M98" s="30">
        <f t="shared" si="8"/>
        <v>1.2E-2</v>
      </c>
      <c r="N98" s="6" t="s">
        <v>14</v>
      </c>
      <c r="O98" s="6" t="s">
        <v>22</v>
      </c>
    </row>
    <row r="99" spans="1:15">
      <c r="A99" s="3">
        <v>40351</v>
      </c>
      <c r="B99" s="4">
        <v>0.3888888888888889</v>
      </c>
      <c r="C99" s="8">
        <v>11.2</v>
      </c>
      <c r="D99" s="5">
        <v>10.14</v>
      </c>
      <c r="E99" s="10">
        <v>1440</v>
      </c>
      <c r="F99" s="6">
        <v>0.19600000000000001</v>
      </c>
      <c r="G99" s="6" t="s">
        <v>8</v>
      </c>
      <c r="H99" s="7">
        <f t="shared" si="5"/>
        <v>0.19600000000000001</v>
      </c>
      <c r="I99" s="30">
        <f t="shared" si="6"/>
        <v>0.19600000000000001</v>
      </c>
      <c r="J99" s="6">
        <v>1.2999999999999999E-2</v>
      </c>
      <c r="K99" s="6" t="s">
        <v>8</v>
      </c>
      <c r="L99" s="7">
        <f t="shared" si="7"/>
        <v>1.2999999999999999E-2</v>
      </c>
      <c r="M99" s="30">
        <f t="shared" si="8"/>
        <v>1.2999999999999999E-2</v>
      </c>
      <c r="N99" s="6" t="s">
        <v>14</v>
      </c>
      <c r="O99" s="6" t="s">
        <v>22</v>
      </c>
    </row>
    <row r="100" spans="1:15">
      <c r="A100" s="3">
        <v>40352</v>
      </c>
      <c r="B100" s="4">
        <v>0.33194444444444443</v>
      </c>
      <c r="C100" s="8">
        <v>11.3</v>
      </c>
      <c r="D100" s="5">
        <v>10.39</v>
      </c>
      <c r="E100" s="10">
        <v>1482</v>
      </c>
      <c r="F100" s="6">
        <v>0.14799999999999999</v>
      </c>
      <c r="G100" s="6" t="s">
        <v>8</v>
      </c>
      <c r="H100" s="7">
        <f t="shared" si="5"/>
        <v>0.14799999999999999</v>
      </c>
      <c r="I100" s="30">
        <f t="shared" si="6"/>
        <v>0.14799999999999999</v>
      </c>
      <c r="J100" s="6">
        <v>0.01</v>
      </c>
      <c r="K100" s="6" t="s">
        <v>8</v>
      </c>
      <c r="L100" s="7">
        <f t="shared" si="7"/>
        <v>0.01</v>
      </c>
      <c r="M100" s="30">
        <f t="shared" si="8"/>
        <v>0.01</v>
      </c>
      <c r="N100" s="6" t="s">
        <v>14</v>
      </c>
      <c r="O100" s="6" t="s">
        <v>22</v>
      </c>
    </row>
    <row r="101" spans="1:15">
      <c r="A101" s="3">
        <v>40353</v>
      </c>
      <c r="B101" s="4">
        <v>0.36944444444444446</v>
      </c>
      <c r="C101" s="8">
        <v>11</v>
      </c>
      <c r="D101" s="5">
        <v>10.32</v>
      </c>
      <c r="E101" s="10">
        <v>1485</v>
      </c>
      <c r="F101" s="6">
        <v>0.161</v>
      </c>
      <c r="G101" s="6" t="s">
        <v>8</v>
      </c>
      <c r="H101" s="7">
        <f t="shared" si="5"/>
        <v>0.161</v>
      </c>
      <c r="I101" s="30">
        <f t="shared" si="6"/>
        <v>0.161</v>
      </c>
      <c r="J101" s="29" t="s">
        <v>29</v>
      </c>
      <c r="K101" s="6" t="s">
        <v>8</v>
      </c>
      <c r="L101" s="7" t="str">
        <f t="shared" si="7"/>
        <v>&lt;0.01</v>
      </c>
      <c r="M101" s="30">
        <f t="shared" si="8"/>
        <v>5.0000000000000001E-3</v>
      </c>
      <c r="N101" s="6" t="s">
        <v>14</v>
      </c>
      <c r="O101" s="6" t="s">
        <v>19</v>
      </c>
    </row>
    <row r="102" spans="1:15">
      <c r="A102" s="3">
        <v>40354</v>
      </c>
      <c r="B102" s="4">
        <v>0.33680555555555558</v>
      </c>
      <c r="C102" s="8">
        <v>12.1</v>
      </c>
      <c r="D102" s="5">
        <v>10.130000000000001</v>
      </c>
      <c r="E102" s="10">
        <v>1522</v>
      </c>
      <c r="F102" s="6">
        <v>7.9000000000000001E-2</v>
      </c>
      <c r="G102" s="6" t="s">
        <v>8</v>
      </c>
      <c r="H102" s="7">
        <f t="shared" si="5"/>
        <v>7.9000000000000001E-2</v>
      </c>
      <c r="I102" s="30">
        <f t="shared" si="6"/>
        <v>7.9000000000000001E-2</v>
      </c>
      <c r="J102" s="6">
        <v>0.1</v>
      </c>
      <c r="K102" s="6" t="s">
        <v>8</v>
      </c>
      <c r="L102" s="7">
        <f t="shared" si="7"/>
        <v>0.1</v>
      </c>
      <c r="M102" s="30">
        <f t="shared" si="8"/>
        <v>0.1</v>
      </c>
      <c r="N102" s="6" t="s">
        <v>14</v>
      </c>
      <c r="O102" s="6" t="s">
        <v>19</v>
      </c>
    </row>
    <row r="103" spans="1:15">
      <c r="A103" s="3">
        <v>40355</v>
      </c>
      <c r="B103" s="24">
        <v>0.34722222222222227</v>
      </c>
      <c r="C103" s="8">
        <v>12.2</v>
      </c>
      <c r="D103" s="5">
        <v>9.9</v>
      </c>
      <c r="E103" s="10">
        <v>1130</v>
      </c>
      <c r="F103" s="6">
        <v>6.2E-2</v>
      </c>
      <c r="G103" s="6" t="s">
        <v>8</v>
      </c>
      <c r="H103" s="7">
        <f t="shared" si="5"/>
        <v>6.2E-2</v>
      </c>
      <c r="I103" s="30">
        <f t="shared" si="6"/>
        <v>6.2E-2</v>
      </c>
      <c r="J103" s="29" t="s">
        <v>29</v>
      </c>
      <c r="K103" s="6" t="s">
        <v>8</v>
      </c>
      <c r="L103" s="7" t="str">
        <f t="shared" si="7"/>
        <v>&lt;0.01</v>
      </c>
      <c r="M103" s="30">
        <f t="shared" si="8"/>
        <v>5.0000000000000001E-3</v>
      </c>
      <c r="N103" s="6" t="s">
        <v>14</v>
      </c>
      <c r="O103" s="6" t="s">
        <v>19</v>
      </c>
    </row>
    <row r="104" spans="1:15">
      <c r="A104" s="3">
        <v>40356</v>
      </c>
      <c r="B104" s="4">
        <v>0.34236111111111112</v>
      </c>
      <c r="C104" s="8">
        <v>11.8</v>
      </c>
      <c r="D104" s="5">
        <v>10.31</v>
      </c>
      <c r="E104" s="10">
        <v>1653</v>
      </c>
      <c r="F104" s="6">
        <v>0.1028</v>
      </c>
      <c r="G104" s="6" t="s">
        <v>8</v>
      </c>
      <c r="H104" s="7">
        <f t="shared" si="5"/>
        <v>0.1028</v>
      </c>
      <c r="I104" s="30">
        <f t="shared" si="6"/>
        <v>0.1028</v>
      </c>
      <c r="J104" s="29" t="s">
        <v>29</v>
      </c>
      <c r="K104" s="6" t="s">
        <v>8</v>
      </c>
      <c r="L104" s="7" t="str">
        <f t="shared" si="7"/>
        <v>&lt;0.01</v>
      </c>
      <c r="M104" s="30">
        <f t="shared" si="8"/>
        <v>5.0000000000000001E-3</v>
      </c>
      <c r="N104" s="6" t="s">
        <v>14</v>
      </c>
      <c r="O104" s="6" t="s">
        <v>19</v>
      </c>
    </row>
    <row r="105" spans="1:15">
      <c r="A105" s="3">
        <v>40357</v>
      </c>
      <c r="B105" s="4">
        <v>0.34027777777777773</v>
      </c>
      <c r="C105" s="8">
        <v>11.4</v>
      </c>
      <c r="D105" s="5">
        <v>10.24</v>
      </c>
      <c r="E105" s="10">
        <v>1489</v>
      </c>
      <c r="F105" s="6">
        <v>0.1426</v>
      </c>
      <c r="G105" s="6" t="s">
        <v>8</v>
      </c>
      <c r="H105" s="7">
        <f t="shared" si="5"/>
        <v>0.1426</v>
      </c>
      <c r="I105" s="30">
        <f t="shared" si="6"/>
        <v>0.1426</v>
      </c>
      <c r="J105" s="29" t="s">
        <v>29</v>
      </c>
      <c r="K105" s="6" t="s">
        <v>8</v>
      </c>
      <c r="L105" s="7" t="str">
        <f t="shared" si="7"/>
        <v>&lt;0.01</v>
      </c>
      <c r="M105" s="30">
        <f t="shared" si="8"/>
        <v>5.0000000000000001E-3</v>
      </c>
      <c r="N105" s="6" t="s">
        <v>14</v>
      </c>
      <c r="O105" s="6" t="s">
        <v>19</v>
      </c>
    </row>
    <row r="106" spans="1:15">
      <c r="A106" s="3">
        <v>40358</v>
      </c>
      <c r="B106" s="4">
        <v>0.34861111111111115</v>
      </c>
      <c r="C106" s="8">
        <v>12.3</v>
      </c>
      <c r="D106" s="5">
        <v>8.89</v>
      </c>
      <c r="E106" s="10">
        <v>1550</v>
      </c>
      <c r="F106" s="6">
        <v>0.16200000000000001</v>
      </c>
      <c r="G106" s="6" t="s">
        <v>8</v>
      </c>
      <c r="H106" s="7">
        <f t="shared" si="5"/>
        <v>0.16200000000000001</v>
      </c>
      <c r="I106" s="30">
        <f t="shared" si="6"/>
        <v>0.16200000000000001</v>
      </c>
      <c r="J106" s="29" t="s">
        <v>29</v>
      </c>
      <c r="K106" s="6" t="s">
        <v>8</v>
      </c>
      <c r="L106" s="7" t="str">
        <f t="shared" si="7"/>
        <v>&lt;0.01</v>
      </c>
      <c r="M106" s="30">
        <f t="shared" si="8"/>
        <v>5.0000000000000001E-3</v>
      </c>
      <c r="N106" s="6" t="s">
        <v>14</v>
      </c>
      <c r="O106" s="6" t="s">
        <v>19</v>
      </c>
    </row>
    <row r="107" spans="1:15">
      <c r="A107" s="3">
        <v>40359</v>
      </c>
      <c r="B107" s="4">
        <v>0.37152777777777773</v>
      </c>
      <c r="C107" s="8">
        <v>11.3</v>
      </c>
      <c r="D107" s="5">
        <v>9.9</v>
      </c>
      <c r="E107" s="10">
        <v>1484</v>
      </c>
      <c r="F107" s="6">
        <v>0.318</v>
      </c>
      <c r="G107" s="6" t="s">
        <v>8</v>
      </c>
      <c r="H107" s="7">
        <f t="shared" si="5"/>
        <v>0.318</v>
      </c>
      <c r="I107" s="30">
        <f t="shared" si="6"/>
        <v>0.318</v>
      </c>
      <c r="J107" s="6">
        <v>1.4999999999999999E-2</v>
      </c>
      <c r="K107" s="6" t="s">
        <v>8</v>
      </c>
      <c r="L107" s="7">
        <f t="shared" si="7"/>
        <v>1.4999999999999999E-2</v>
      </c>
      <c r="M107" s="30">
        <f t="shared" si="8"/>
        <v>1.4999999999999999E-2</v>
      </c>
      <c r="N107" s="6" t="s">
        <v>14</v>
      </c>
      <c r="O107" s="6" t="s">
        <v>19</v>
      </c>
    </row>
    <row r="108" spans="1:15">
      <c r="A108" s="3">
        <v>40360</v>
      </c>
      <c r="B108" s="24">
        <v>0.36319444444444443</v>
      </c>
      <c r="C108" s="26">
        <v>11.5</v>
      </c>
      <c r="D108" s="25">
        <v>10.1</v>
      </c>
      <c r="E108" s="27">
        <v>1633</v>
      </c>
      <c r="F108" s="6">
        <v>0.38200000000000001</v>
      </c>
      <c r="G108" s="6" t="s">
        <v>8</v>
      </c>
      <c r="H108" s="7">
        <f t="shared" ref="H108:H175" si="9">AVERAGE(F108:G108)</f>
        <v>0.38200000000000001</v>
      </c>
      <c r="I108" s="30">
        <f t="shared" si="6"/>
        <v>0.38200000000000001</v>
      </c>
      <c r="J108" s="6">
        <v>2.5000000000000001E-2</v>
      </c>
      <c r="K108" s="6" t="s">
        <v>8</v>
      </c>
      <c r="L108" s="7">
        <f t="shared" si="7"/>
        <v>2.5000000000000001E-2</v>
      </c>
      <c r="M108" s="30">
        <f t="shared" si="8"/>
        <v>2.5000000000000001E-2</v>
      </c>
      <c r="N108" s="6" t="s">
        <v>14</v>
      </c>
      <c r="O108" s="6" t="s">
        <v>19</v>
      </c>
    </row>
    <row r="109" spans="1:15">
      <c r="A109" s="3">
        <v>40360</v>
      </c>
      <c r="B109" s="24">
        <v>0.72152777777777777</v>
      </c>
      <c r="C109" s="26">
        <v>12</v>
      </c>
      <c r="D109" s="25">
        <v>10.07</v>
      </c>
      <c r="E109" s="27">
        <v>1448</v>
      </c>
      <c r="F109" s="6">
        <v>0.31900000000000001</v>
      </c>
      <c r="G109" s="6" t="s">
        <v>8</v>
      </c>
      <c r="H109" s="7">
        <f t="shared" si="9"/>
        <v>0.31900000000000001</v>
      </c>
      <c r="I109" s="30">
        <f t="shared" si="6"/>
        <v>0.31900000000000001</v>
      </c>
      <c r="J109" s="6">
        <v>1.7000000000000001E-2</v>
      </c>
      <c r="K109" s="6" t="s">
        <v>8</v>
      </c>
      <c r="L109" s="7">
        <f t="shared" si="7"/>
        <v>1.7000000000000001E-2</v>
      </c>
      <c r="M109" s="30">
        <f t="shared" si="8"/>
        <v>1.7000000000000001E-2</v>
      </c>
      <c r="N109" s="6" t="s">
        <v>14</v>
      </c>
      <c r="O109" s="6" t="s">
        <v>19</v>
      </c>
    </row>
    <row r="110" spans="1:15">
      <c r="A110" s="3">
        <v>40361</v>
      </c>
      <c r="B110" s="4">
        <v>0.31944444444444448</v>
      </c>
      <c r="C110" s="8">
        <v>11.8</v>
      </c>
      <c r="D110" s="5">
        <v>9.91</v>
      </c>
      <c r="E110" s="10">
        <v>1490</v>
      </c>
      <c r="F110" s="6">
        <v>0.27</v>
      </c>
      <c r="G110" s="6" t="s">
        <v>8</v>
      </c>
      <c r="H110" s="7">
        <f t="shared" si="9"/>
        <v>0.27</v>
      </c>
      <c r="I110" s="30">
        <f t="shared" si="6"/>
        <v>0.27</v>
      </c>
      <c r="J110" s="6">
        <v>0.01</v>
      </c>
      <c r="K110" s="6" t="s">
        <v>8</v>
      </c>
      <c r="L110" s="7">
        <f t="shared" si="7"/>
        <v>0.01</v>
      </c>
      <c r="M110" s="30">
        <f t="shared" si="8"/>
        <v>0.01</v>
      </c>
      <c r="N110" s="6" t="s">
        <v>14</v>
      </c>
      <c r="O110" s="6" t="s">
        <v>19</v>
      </c>
    </row>
    <row r="111" spans="1:15">
      <c r="A111" s="3">
        <v>40362</v>
      </c>
      <c r="B111" s="4">
        <v>0.3298611111111111</v>
      </c>
      <c r="C111" s="8">
        <v>12</v>
      </c>
      <c r="D111" s="5">
        <v>9.99</v>
      </c>
      <c r="E111" s="10">
        <v>1630</v>
      </c>
      <c r="F111" s="6">
        <v>0.40600000000000003</v>
      </c>
      <c r="G111" s="6" t="s">
        <v>8</v>
      </c>
      <c r="H111" s="7">
        <f t="shared" si="9"/>
        <v>0.40600000000000003</v>
      </c>
      <c r="I111" s="30">
        <f t="shared" si="6"/>
        <v>0.40600000000000003</v>
      </c>
      <c r="J111" s="6">
        <v>1.2999999999999999E-2</v>
      </c>
      <c r="K111" s="6" t="s">
        <v>8</v>
      </c>
      <c r="L111" s="7">
        <f t="shared" si="7"/>
        <v>1.2999999999999999E-2</v>
      </c>
      <c r="M111" s="30">
        <f t="shared" si="8"/>
        <v>1.2999999999999999E-2</v>
      </c>
      <c r="N111" s="6" t="s">
        <v>14</v>
      </c>
      <c r="O111" s="6" t="s">
        <v>19</v>
      </c>
    </row>
    <row r="112" spans="1:15">
      <c r="A112" s="3">
        <v>40363</v>
      </c>
      <c r="B112" s="4">
        <v>0.37847222222222227</v>
      </c>
      <c r="C112" s="8">
        <v>11.6</v>
      </c>
      <c r="D112" s="5">
        <v>9.94</v>
      </c>
      <c r="E112" s="10">
        <v>1640</v>
      </c>
      <c r="F112" s="6">
        <v>0.41299999999999998</v>
      </c>
      <c r="G112" s="6" t="s">
        <v>8</v>
      </c>
      <c r="H112" s="7">
        <f t="shared" si="9"/>
        <v>0.41299999999999998</v>
      </c>
      <c r="I112" s="30">
        <f t="shared" si="6"/>
        <v>0.41299999999999998</v>
      </c>
      <c r="J112" s="6">
        <v>0.02</v>
      </c>
      <c r="K112" s="6" t="s">
        <v>8</v>
      </c>
      <c r="L112" s="7">
        <f t="shared" si="7"/>
        <v>0.02</v>
      </c>
      <c r="M112" s="30">
        <f t="shared" si="8"/>
        <v>0.02</v>
      </c>
      <c r="N112" s="6" t="s">
        <v>14</v>
      </c>
      <c r="O112" s="6" t="s">
        <v>19</v>
      </c>
    </row>
    <row r="113" spans="1:15">
      <c r="A113" s="3">
        <v>40364</v>
      </c>
      <c r="B113" s="4">
        <v>0.35069444444444442</v>
      </c>
      <c r="C113" s="8">
        <v>11.3</v>
      </c>
      <c r="D113" s="5">
        <v>9.75</v>
      </c>
      <c r="E113" s="10">
        <v>1650</v>
      </c>
      <c r="F113" s="6">
        <v>0.504</v>
      </c>
      <c r="G113" s="6" t="s">
        <v>8</v>
      </c>
      <c r="H113" s="7">
        <f t="shared" si="9"/>
        <v>0.504</v>
      </c>
      <c r="I113" s="30">
        <f t="shared" si="6"/>
        <v>0.504</v>
      </c>
      <c r="J113" s="6">
        <v>1.4999999999999999E-2</v>
      </c>
      <c r="K113" s="6" t="s">
        <v>8</v>
      </c>
      <c r="L113" s="7">
        <f t="shared" si="7"/>
        <v>1.4999999999999999E-2</v>
      </c>
      <c r="M113" s="30">
        <f t="shared" si="8"/>
        <v>1.4999999999999999E-2</v>
      </c>
      <c r="N113" s="6" t="s">
        <v>14</v>
      </c>
      <c r="O113" s="6" t="s">
        <v>19</v>
      </c>
    </row>
    <row r="114" spans="1:15">
      <c r="A114" s="3">
        <v>40365</v>
      </c>
      <c r="B114" s="4">
        <v>0.3611111111111111</v>
      </c>
      <c r="C114" s="8">
        <v>11.2</v>
      </c>
      <c r="D114" s="5">
        <v>9.84</v>
      </c>
      <c r="E114" s="10">
        <v>1483</v>
      </c>
      <c r="F114" s="6">
        <v>0.65500000000000003</v>
      </c>
      <c r="G114" s="6" t="s">
        <v>8</v>
      </c>
      <c r="H114" s="7">
        <f t="shared" si="9"/>
        <v>0.65500000000000003</v>
      </c>
      <c r="I114" s="30">
        <f t="shared" si="6"/>
        <v>0.65500000000000003</v>
      </c>
      <c r="J114" s="6">
        <v>0.03</v>
      </c>
      <c r="K114" s="6" t="s">
        <v>8</v>
      </c>
      <c r="L114" s="7">
        <f t="shared" si="7"/>
        <v>0.03</v>
      </c>
      <c r="M114" s="30">
        <f t="shared" si="8"/>
        <v>0.03</v>
      </c>
      <c r="N114" s="6" t="s">
        <v>14</v>
      </c>
      <c r="O114" s="6" t="s">
        <v>19</v>
      </c>
    </row>
    <row r="115" spans="1:15">
      <c r="A115" s="3">
        <v>40366</v>
      </c>
      <c r="B115" s="4">
        <v>0.36319444444444443</v>
      </c>
      <c r="C115" s="8">
        <v>11.5</v>
      </c>
      <c r="D115" s="5">
        <v>9.33</v>
      </c>
      <c r="E115" s="10">
        <v>1423</v>
      </c>
      <c r="F115" s="6">
        <v>0.39200000000000002</v>
      </c>
      <c r="G115" s="6" t="s">
        <v>8</v>
      </c>
      <c r="H115" s="7">
        <f t="shared" si="9"/>
        <v>0.39200000000000002</v>
      </c>
      <c r="I115" s="30">
        <f t="shared" si="6"/>
        <v>0.39200000000000002</v>
      </c>
      <c r="J115" s="6">
        <v>3.7999999999999999E-2</v>
      </c>
      <c r="K115" s="6" t="s">
        <v>8</v>
      </c>
      <c r="L115" s="7">
        <f t="shared" si="7"/>
        <v>3.7999999999999999E-2</v>
      </c>
      <c r="M115" s="30">
        <f t="shared" si="8"/>
        <v>3.7999999999999999E-2</v>
      </c>
      <c r="N115" s="6" t="s">
        <v>14</v>
      </c>
      <c r="O115" s="6" t="s">
        <v>19</v>
      </c>
    </row>
    <row r="116" spans="1:15">
      <c r="A116" s="3">
        <v>40367</v>
      </c>
      <c r="B116" s="4">
        <v>0.36319444444444443</v>
      </c>
      <c r="C116" s="8">
        <v>12.7</v>
      </c>
      <c r="D116" s="5">
        <v>9.76</v>
      </c>
      <c r="E116" s="10">
        <v>1447</v>
      </c>
      <c r="F116" s="6">
        <v>0.27200000000000002</v>
      </c>
      <c r="G116" s="6" t="s">
        <v>8</v>
      </c>
      <c r="H116" s="7">
        <f t="shared" si="9"/>
        <v>0.27200000000000002</v>
      </c>
      <c r="I116" s="30">
        <f t="shared" si="6"/>
        <v>0.27200000000000002</v>
      </c>
      <c r="J116" s="29" t="s">
        <v>29</v>
      </c>
      <c r="K116" s="6" t="s">
        <v>8</v>
      </c>
      <c r="L116" s="7" t="str">
        <f t="shared" si="7"/>
        <v>&lt;0.01</v>
      </c>
      <c r="M116" s="30">
        <f t="shared" si="8"/>
        <v>5.0000000000000001E-3</v>
      </c>
      <c r="N116" s="6" t="s">
        <v>14</v>
      </c>
      <c r="O116" s="6" t="s">
        <v>19</v>
      </c>
    </row>
    <row r="117" spans="1:15">
      <c r="A117" s="3">
        <v>40368</v>
      </c>
      <c r="B117" s="4">
        <v>0.31736111111111115</v>
      </c>
      <c r="C117" s="8">
        <v>13.8</v>
      </c>
      <c r="D117" s="5">
        <v>9.89</v>
      </c>
      <c r="E117" s="10">
        <v>1438</v>
      </c>
      <c r="F117" s="6">
        <v>7.4999999999999997E-2</v>
      </c>
      <c r="G117" s="6">
        <v>6.5000000000000002E-2</v>
      </c>
      <c r="H117" s="7">
        <f t="shared" si="9"/>
        <v>7.0000000000000007E-2</v>
      </c>
      <c r="I117" s="30">
        <f t="shared" si="6"/>
        <v>7.0000000000000007E-2</v>
      </c>
      <c r="J117" s="29" t="s">
        <v>29</v>
      </c>
      <c r="K117" s="6" t="s">
        <v>8</v>
      </c>
      <c r="L117" s="7" t="str">
        <f t="shared" si="7"/>
        <v>&lt;0.01</v>
      </c>
      <c r="M117" s="30">
        <f t="shared" si="8"/>
        <v>5.0000000000000001E-3</v>
      </c>
      <c r="N117" s="6" t="s">
        <v>14</v>
      </c>
      <c r="O117" s="6" t="s">
        <v>19</v>
      </c>
    </row>
    <row r="118" spans="1:15">
      <c r="A118" s="3">
        <v>40369</v>
      </c>
      <c r="B118" s="4">
        <v>0.31805555555555554</v>
      </c>
      <c r="C118" s="8">
        <v>13.1</v>
      </c>
      <c r="D118" s="5">
        <v>10.26</v>
      </c>
      <c r="E118" s="10">
        <v>1660</v>
      </c>
      <c r="F118" s="6">
        <v>0.107</v>
      </c>
      <c r="G118" s="6" t="s">
        <v>8</v>
      </c>
      <c r="H118" s="7">
        <f t="shared" si="9"/>
        <v>0.107</v>
      </c>
      <c r="I118" s="30">
        <f t="shared" si="6"/>
        <v>0.107</v>
      </c>
      <c r="J118" s="29" t="s">
        <v>29</v>
      </c>
      <c r="K118" s="6" t="s">
        <v>8</v>
      </c>
      <c r="L118" s="7" t="str">
        <f t="shared" si="7"/>
        <v>&lt;0.01</v>
      </c>
      <c r="M118" s="30">
        <f t="shared" si="8"/>
        <v>5.0000000000000001E-3</v>
      </c>
      <c r="N118" s="6" t="s">
        <v>14</v>
      </c>
      <c r="O118" s="6" t="s">
        <v>19</v>
      </c>
    </row>
    <row r="119" spans="1:15">
      <c r="A119" s="3">
        <v>40370</v>
      </c>
      <c r="B119" s="4">
        <v>0.3354166666666667</v>
      </c>
      <c r="C119" s="8">
        <v>11.8</v>
      </c>
      <c r="D119" s="5">
        <v>10.38</v>
      </c>
      <c r="E119" s="10">
        <v>1371</v>
      </c>
      <c r="F119" s="6">
        <v>0.182</v>
      </c>
      <c r="G119" s="6" t="s">
        <v>8</v>
      </c>
      <c r="H119" s="7">
        <f t="shared" si="9"/>
        <v>0.182</v>
      </c>
      <c r="I119" s="30">
        <f t="shared" si="6"/>
        <v>0.182</v>
      </c>
      <c r="J119" s="29" t="s">
        <v>29</v>
      </c>
      <c r="K119" s="6" t="s">
        <v>8</v>
      </c>
      <c r="L119" s="7" t="str">
        <f t="shared" si="7"/>
        <v>&lt;0.01</v>
      </c>
      <c r="M119" s="30">
        <f t="shared" si="8"/>
        <v>5.0000000000000001E-3</v>
      </c>
      <c r="N119" s="6" t="s">
        <v>14</v>
      </c>
      <c r="O119" s="6" t="s">
        <v>19</v>
      </c>
    </row>
    <row r="120" spans="1:15">
      <c r="A120" s="3">
        <v>40371</v>
      </c>
      <c r="B120" s="4">
        <v>0.34583333333333338</v>
      </c>
      <c r="C120" s="8">
        <v>12</v>
      </c>
      <c r="D120" s="5">
        <v>10.33</v>
      </c>
      <c r="E120" s="10">
        <v>1571</v>
      </c>
      <c r="F120" s="6">
        <v>4.9000000000000002E-2</v>
      </c>
      <c r="G120" s="6" t="s">
        <v>8</v>
      </c>
      <c r="H120" s="7">
        <f t="shared" si="9"/>
        <v>4.9000000000000002E-2</v>
      </c>
      <c r="I120" s="30">
        <f t="shared" si="6"/>
        <v>4.9000000000000002E-2</v>
      </c>
      <c r="J120" s="29" t="s">
        <v>29</v>
      </c>
      <c r="K120" s="6" t="s">
        <v>8</v>
      </c>
      <c r="L120" s="7" t="str">
        <f t="shared" si="7"/>
        <v>&lt;0.01</v>
      </c>
      <c r="M120" s="30">
        <f t="shared" si="8"/>
        <v>5.0000000000000001E-3</v>
      </c>
      <c r="N120" s="6" t="s">
        <v>14</v>
      </c>
      <c r="O120" s="6" t="s">
        <v>19</v>
      </c>
    </row>
    <row r="121" spans="1:15">
      <c r="A121" s="3">
        <v>40372</v>
      </c>
      <c r="B121" s="4">
        <v>0.34236111111111112</v>
      </c>
      <c r="C121" s="8">
        <v>13.7</v>
      </c>
      <c r="D121" s="5">
        <v>10.050000000000001</v>
      </c>
      <c r="E121" s="10">
        <v>1330</v>
      </c>
      <c r="F121" s="6">
        <v>0.152</v>
      </c>
      <c r="G121" s="6" t="s">
        <v>8</v>
      </c>
      <c r="H121" s="7">
        <f t="shared" si="9"/>
        <v>0.152</v>
      </c>
      <c r="I121" s="30">
        <f t="shared" si="6"/>
        <v>0.152</v>
      </c>
      <c r="J121" s="29" t="s">
        <v>29</v>
      </c>
      <c r="K121" s="6" t="s">
        <v>8</v>
      </c>
      <c r="L121" s="7" t="str">
        <f t="shared" si="7"/>
        <v>&lt;0.01</v>
      </c>
      <c r="M121" s="30">
        <f t="shared" si="8"/>
        <v>5.0000000000000001E-3</v>
      </c>
      <c r="N121" s="6" t="s">
        <v>14</v>
      </c>
      <c r="O121" s="6" t="s">
        <v>19</v>
      </c>
    </row>
    <row r="122" spans="1:15">
      <c r="A122" s="3">
        <v>40373</v>
      </c>
      <c r="B122" s="4">
        <v>0.34722222222222227</v>
      </c>
      <c r="C122" s="8">
        <v>13.1</v>
      </c>
      <c r="D122" s="5">
        <v>9.9499999999999993</v>
      </c>
      <c r="E122" s="10">
        <v>1395</v>
      </c>
      <c r="F122" s="6">
        <v>5.5E-2</v>
      </c>
      <c r="G122" s="6" t="s">
        <v>8</v>
      </c>
      <c r="H122" s="7">
        <f t="shared" si="9"/>
        <v>5.5E-2</v>
      </c>
      <c r="I122" s="30">
        <f t="shared" si="6"/>
        <v>5.5E-2</v>
      </c>
      <c r="J122" s="29" t="s">
        <v>29</v>
      </c>
      <c r="K122" s="6" t="s">
        <v>8</v>
      </c>
      <c r="L122" s="7" t="str">
        <f t="shared" si="7"/>
        <v>&lt;0.01</v>
      </c>
      <c r="M122" s="30">
        <f t="shared" si="8"/>
        <v>5.0000000000000001E-3</v>
      </c>
      <c r="N122" s="6" t="s">
        <v>14</v>
      </c>
      <c r="O122" s="6" t="s">
        <v>19</v>
      </c>
    </row>
    <row r="123" spans="1:15">
      <c r="A123" s="3">
        <v>40374</v>
      </c>
      <c r="B123" s="4">
        <v>0.33958333333333335</v>
      </c>
      <c r="C123" s="8">
        <v>13</v>
      </c>
      <c r="D123" s="5">
        <v>9.94</v>
      </c>
      <c r="E123" s="10">
        <v>1343</v>
      </c>
      <c r="F123" s="6">
        <v>0.114</v>
      </c>
      <c r="G123" s="6" t="s">
        <v>8</v>
      </c>
      <c r="H123" s="7">
        <f t="shared" si="9"/>
        <v>0.114</v>
      </c>
      <c r="I123" s="30">
        <f t="shared" si="6"/>
        <v>0.114</v>
      </c>
      <c r="J123" s="29" t="s">
        <v>29</v>
      </c>
      <c r="K123" s="6" t="s">
        <v>8</v>
      </c>
      <c r="L123" s="7" t="str">
        <f t="shared" si="7"/>
        <v>&lt;0.01</v>
      </c>
      <c r="M123" s="30">
        <f t="shared" si="8"/>
        <v>5.0000000000000001E-3</v>
      </c>
      <c r="N123" s="6" t="s">
        <v>14</v>
      </c>
      <c r="O123" s="6" t="s">
        <v>19</v>
      </c>
    </row>
    <row r="124" spans="1:15">
      <c r="A124" s="3">
        <v>40375</v>
      </c>
      <c r="B124" s="4">
        <v>0.30277777777777776</v>
      </c>
      <c r="C124" s="8">
        <v>13.5</v>
      </c>
      <c r="D124" s="5">
        <v>10.24</v>
      </c>
      <c r="E124" s="10">
        <v>1580</v>
      </c>
      <c r="F124" s="6">
        <v>0.17399999999999999</v>
      </c>
      <c r="G124" s="6" t="s">
        <v>8</v>
      </c>
      <c r="H124" s="7">
        <f t="shared" si="9"/>
        <v>0.17399999999999999</v>
      </c>
      <c r="I124" s="30">
        <f t="shared" si="6"/>
        <v>0.17399999999999999</v>
      </c>
      <c r="J124" s="29" t="s">
        <v>29</v>
      </c>
      <c r="K124" s="6" t="s">
        <v>8</v>
      </c>
      <c r="L124" s="7" t="str">
        <f t="shared" si="7"/>
        <v>&lt;0.01</v>
      </c>
      <c r="M124" s="30">
        <f t="shared" si="8"/>
        <v>5.0000000000000001E-3</v>
      </c>
      <c r="N124" s="6" t="s">
        <v>14</v>
      </c>
      <c r="O124" s="6" t="s">
        <v>19</v>
      </c>
    </row>
    <row r="125" spans="1:15">
      <c r="A125" s="3">
        <v>40376</v>
      </c>
      <c r="B125" s="4">
        <v>0.29652777777777778</v>
      </c>
      <c r="C125" s="8">
        <v>13.1</v>
      </c>
      <c r="D125" s="5">
        <v>10.17</v>
      </c>
      <c r="E125" s="10">
        <v>1386</v>
      </c>
      <c r="F125" s="6">
        <v>8.5000000000000006E-2</v>
      </c>
      <c r="G125" s="6" t="s">
        <v>8</v>
      </c>
      <c r="H125" s="7">
        <f t="shared" si="9"/>
        <v>8.5000000000000006E-2</v>
      </c>
      <c r="I125" s="30">
        <f t="shared" si="6"/>
        <v>8.5000000000000006E-2</v>
      </c>
      <c r="J125" s="29" t="s">
        <v>29</v>
      </c>
      <c r="K125" s="6" t="s">
        <v>8</v>
      </c>
      <c r="L125" s="7" t="str">
        <f t="shared" si="7"/>
        <v>&lt;0.01</v>
      </c>
      <c r="M125" s="30">
        <f t="shared" si="8"/>
        <v>5.0000000000000001E-3</v>
      </c>
      <c r="N125" s="6" t="s">
        <v>14</v>
      </c>
      <c r="O125" s="6" t="s">
        <v>19</v>
      </c>
    </row>
    <row r="126" spans="1:15">
      <c r="A126" s="3">
        <v>40377</v>
      </c>
      <c r="B126" s="4">
        <v>0.29444444444444445</v>
      </c>
      <c r="C126" s="8">
        <v>12.9</v>
      </c>
      <c r="D126" s="5">
        <v>10.31</v>
      </c>
      <c r="E126" s="10">
        <v>1590</v>
      </c>
      <c r="F126" s="6">
        <v>0.23499999999999999</v>
      </c>
      <c r="G126" s="6" t="s">
        <v>8</v>
      </c>
      <c r="H126" s="7">
        <f t="shared" si="9"/>
        <v>0.23499999999999999</v>
      </c>
      <c r="I126" s="30">
        <f t="shared" si="6"/>
        <v>0.23499999999999999</v>
      </c>
      <c r="J126" s="29" t="s">
        <v>29</v>
      </c>
      <c r="K126" s="6" t="s">
        <v>8</v>
      </c>
      <c r="L126" s="7" t="str">
        <f t="shared" si="7"/>
        <v>&lt;0.01</v>
      </c>
      <c r="M126" s="30">
        <f t="shared" si="8"/>
        <v>5.0000000000000001E-3</v>
      </c>
      <c r="N126" s="6" t="s">
        <v>14</v>
      </c>
      <c r="O126" s="6" t="s">
        <v>19</v>
      </c>
    </row>
    <row r="127" spans="1:15">
      <c r="A127" s="3">
        <v>40378</v>
      </c>
      <c r="B127" s="4">
        <v>0.33819444444444446</v>
      </c>
      <c r="C127" s="8">
        <v>13.8</v>
      </c>
      <c r="D127" s="5">
        <v>9.89</v>
      </c>
      <c r="E127" s="10">
        <v>1591</v>
      </c>
      <c r="F127" s="6">
        <v>0.24399999999999999</v>
      </c>
      <c r="G127" s="6" t="s">
        <v>8</v>
      </c>
      <c r="H127" s="7">
        <f t="shared" si="9"/>
        <v>0.24399999999999999</v>
      </c>
      <c r="I127" s="30">
        <f t="shared" si="6"/>
        <v>0.24399999999999999</v>
      </c>
      <c r="J127" s="29" t="s">
        <v>29</v>
      </c>
      <c r="K127" s="6" t="s">
        <v>8</v>
      </c>
      <c r="L127" s="7" t="str">
        <f t="shared" si="7"/>
        <v>&lt;0.01</v>
      </c>
      <c r="M127" s="30">
        <f t="shared" si="8"/>
        <v>5.0000000000000001E-3</v>
      </c>
      <c r="N127" s="6" t="s">
        <v>14</v>
      </c>
      <c r="O127" s="6" t="s">
        <v>19</v>
      </c>
    </row>
    <row r="128" spans="1:15">
      <c r="A128" s="3">
        <v>40379</v>
      </c>
      <c r="B128" s="4">
        <v>0.42708333333333331</v>
      </c>
      <c r="C128" s="8">
        <v>14.3</v>
      </c>
      <c r="D128" s="5">
        <v>10.14</v>
      </c>
      <c r="E128" s="10">
        <v>1424</v>
      </c>
      <c r="F128" s="6">
        <v>6.0999999999999999E-2</v>
      </c>
      <c r="G128" s="6" t="s">
        <v>8</v>
      </c>
      <c r="H128" s="7">
        <f t="shared" si="9"/>
        <v>6.0999999999999999E-2</v>
      </c>
      <c r="I128" s="30">
        <f t="shared" si="6"/>
        <v>6.0999999999999999E-2</v>
      </c>
      <c r="J128" s="29" t="s">
        <v>29</v>
      </c>
      <c r="K128" s="6" t="s">
        <v>8</v>
      </c>
      <c r="L128" s="7" t="str">
        <f t="shared" si="7"/>
        <v>&lt;0.01</v>
      </c>
      <c r="M128" s="30">
        <f t="shared" si="8"/>
        <v>5.0000000000000001E-3</v>
      </c>
      <c r="N128" s="6" t="s">
        <v>14</v>
      </c>
      <c r="O128" s="6" t="s">
        <v>19</v>
      </c>
    </row>
    <row r="129" spans="1:15">
      <c r="A129" s="3">
        <v>40380</v>
      </c>
      <c r="B129" s="4">
        <v>0.33611111111111108</v>
      </c>
      <c r="C129" s="8">
        <v>13.7</v>
      </c>
      <c r="D129" s="5">
        <v>10.3</v>
      </c>
      <c r="E129" s="10">
        <v>1630</v>
      </c>
      <c r="F129" s="6">
        <v>0.21299999999999999</v>
      </c>
      <c r="G129" s="6" t="s">
        <v>8</v>
      </c>
      <c r="H129" s="7">
        <f t="shared" si="9"/>
        <v>0.21299999999999999</v>
      </c>
      <c r="I129" s="30">
        <f t="shared" si="6"/>
        <v>0.21299999999999999</v>
      </c>
      <c r="J129" s="29" t="s">
        <v>29</v>
      </c>
      <c r="K129" s="6" t="s">
        <v>8</v>
      </c>
      <c r="L129" s="7" t="str">
        <f t="shared" si="7"/>
        <v>&lt;0.01</v>
      </c>
      <c r="M129" s="30">
        <f t="shared" si="8"/>
        <v>5.0000000000000001E-3</v>
      </c>
      <c r="N129" s="6" t="s">
        <v>14</v>
      </c>
      <c r="O129" s="6" t="s">
        <v>19</v>
      </c>
    </row>
    <row r="130" spans="1:15">
      <c r="A130" s="3">
        <v>40381</v>
      </c>
      <c r="B130" s="4">
        <v>0.36180555555555555</v>
      </c>
      <c r="C130" s="8">
        <v>13.6</v>
      </c>
      <c r="D130" s="5">
        <v>10.210000000000001</v>
      </c>
      <c r="E130" s="10">
        <v>1298</v>
      </c>
      <c r="F130" s="6">
        <v>3.6999999999999998E-2</v>
      </c>
      <c r="G130" s="6">
        <v>3.5000000000000003E-2</v>
      </c>
      <c r="H130" s="7">
        <f t="shared" si="9"/>
        <v>3.6000000000000004E-2</v>
      </c>
      <c r="I130" s="30">
        <f t="shared" si="6"/>
        <v>3.6000000000000004E-2</v>
      </c>
      <c r="J130" s="29" t="s">
        <v>29</v>
      </c>
      <c r="K130" s="6" t="s">
        <v>8</v>
      </c>
      <c r="L130" s="7" t="str">
        <f t="shared" si="7"/>
        <v>&lt;0.01</v>
      </c>
      <c r="M130" s="30">
        <f t="shared" si="8"/>
        <v>5.0000000000000001E-3</v>
      </c>
      <c r="N130" s="6" t="s">
        <v>14</v>
      </c>
      <c r="O130" s="6" t="s">
        <v>19</v>
      </c>
    </row>
    <row r="131" spans="1:15">
      <c r="A131" s="3">
        <v>40381</v>
      </c>
      <c r="B131" s="24" t="s">
        <v>8</v>
      </c>
      <c r="C131" s="26" t="s">
        <v>8</v>
      </c>
      <c r="D131" s="5">
        <v>9.98</v>
      </c>
      <c r="E131" s="10">
        <v>1371</v>
      </c>
      <c r="F131" s="6">
        <v>0.17599999999999999</v>
      </c>
      <c r="G131" s="6">
        <v>0.17499999999999999</v>
      </c>
      <c r="H131" s="7">
        <f t="shared" si="9"/>
        <v>0.17549999999999999</v>
      </c>
      <c r="I131" s="30">
        <f t="shared" si="6"/>
        <v>0.17549999999999999</v>
      </c>
      <c r="J131" s="6" t="s">
        <v>8</v>
      </c>
      <c r="N131" s="6" t="s">
        <v>14</v>
      </c>
      <c r="O131" s="6" t="s">
        <v>19</v>
      </c>
    </row>
    <row r="132" spans="1:15">
      <c r="A132" s="3">
        <v>40382</v>
      </c>
      <c r="B132" s="4">
        <v>0.3263888888888889</v>
      </c>
      <c r="C132" s="8">
        <v>13.6</v>
      </c>
      <c r="D132" s="5">
        <v>10</v>
      </c>
      <c r="E132" s="10">
        <v>1455</v>
      </c>
      <c r="F132" s="6">
        <v>6.4000000000000001E-2</v>
      </c>
      <c r="G132" s="6" t="s">
        <v>8</v>
      </c>
      <c r="H132" s="7">
        <f t="shared" si="9"/>
        <v>6.4000000000000001E-2</v>
      </c>
      <c r="I132" s="30">
        <f t="shared" ref="I132:I175" si="10">IF(MID(H132,1,1)="&lt;",0.5*(VALUE(MID(H132,2,5))),H132)</f>
        <v>6.4000000000000001E-2</v>
      </c>
      <c r="J132" s="6">
        <v>0.01</v>
      </c>
      <c r="K132" s="6" t="s">
        <v>8</v>
      </c>
      <c r="L132" s="7">
        <f t="shared" ref="L132:L176" si="11">IF(K132="-",J132,IF(ISBLANK(J132)=TRUE,"",IF(AND((MID(J132,1,1))="&lt;",(MID(K132,1,1))="&lt;")=TRUE,J132,IF((MID(J132,1,1))="&lt;",AVERAGE(K132,(0.5*(VALUE(MID(J132,2,5))))),IF((MID(K132,1,1))="&lt;",AVERAGE(J132,(0.5*(VALUE(MID(K132,2,5))))),AVERAGE(J132:K132))))))</f>
        <v>0.01</v>
      </c>
      <c r="M132" s="30">
        <f t="shared" ref="M132:M175" si="12">IF(MID(L132,1,1)="&lt;",0.5*(VALUE(MID(L132,2,5))),L132)</f>
        <v>0.01</v>
      </c>
      <c r="N132" s="6" t="s">
        <v>14</v>
      </c>
      <c r="O132" s="6" t="s">
        <v>19</v>
      </c>
    </row>
    <row r="133" spans="1:15">
      <c r="A133" s="3">
        <v>40383</v>
      </c>
      <c r="B133" s="4">
        <v>0.32361111111111113</v>
      </c>
      <c r="C133" s="8">
        <v>13.1</v>
      </c>
      <c r="D133" s="5">
        <v>10.28</v>
      </c>
      <c r="E133" s="10">
        <v>1577</v>
      </c>
      <c r="F133" s="6">
        <v>0.307</v>
      </c>
      <c r="G133" s="6">
        <v>0.28599999999999998</v>
      </c>
      <c r="H133" s="7">
        <f t="shared" si="9"/>
        <v>0.29649999999999999</v>
      </c>
      <c r="I133" s="30">
        <f t="shared" si="10"/>
        <v>0.29649999999999999</v>
      </c>
      <c r="J133" s="29" t="s">
        <v>29</v>
      </c>
      <c r="K133" s="6" t="s">
        <v>8</v>
      </c>
      <c r="L133" s="7" t="str">
        <f t="shared" si="11"/>
        <v>&lt;0.01</v>
      </c>
      <c r="M133" s="30">
        <f t="shared" si="12"/>
        <v>5.0000000000000001E-3</v>
      </c>
      <c r="N133" s="6" t="s">
        <v>14</v>
      </c>
      <c r="O133" s="6" t="s">
        <v>19</v>
      </c>
    </row>
    <row r="134" spans="1:15">
      <c r="A134" s="3">
        <v>40383</v>
      </c>
      <c r="B134" s="4">
        <v>0.4694444444444445</v>
      </c>
      <c r="C134" s="8">
        <v>13.4</v>
      </c>
      <c r="D134" s="5">
        <v>10.220000000000001</v>
      </c>
      <c r="E134" s="10">
        <v>1588</v>
      </c>
      <c r="F134" s="6">
        <v>0.156</v>
      </c>
      <c r="G134" s="6">
        <v>0.16</v>
      </c>
      <c r="H134" s="7">
        <f t="shared" si="9"/>
        <v>0.158</v>
      </c>
      <c r="I134" s="30">
        <f t="shared" si="10"/>
        <v>0.158</v>
      </c>
      <c r="L134" s="7" t="str">
        <f t="shared" si="11"/>
        <v/>
      </c>
      <c r="N134" s="6" t="s">
        <v>14</v>
      </c>
      <c r="O134" s="6" t="s">
        <v>19</v>
      </c>
    </row>
    <row r="135" spans="1:15">
      <c r="A135" s="3">
        <v>40384</v>
      </c>
      <c r="B135" s="4">
        <v>0.32430555555555557</v>
      </c>
      <c r="C135" s="8">
        <v>13.4</v>
      </c>
      <c r="D135" s="5">
        <v>10.31</v>
      </c>
      <c r="E135" s="10">
        <v>1577</v>
      </c>
      <c r="F135" s="6">
        <v>0.76300000000000001</v>
      </c>
      <c r="G135" s="6">
        <v>0.79400000000000004</v>
      </c>
      <c r="H135" s="7">
        <f t="shared" si="9"/>
        <v>0.77849999999999997</v>
      </c>
      <c r="I135" s="30">
        <f t="shared" si="10"/>
        <v>0.77849999999999997</v>
      </c>
      <c r="L135" s="7" t="str">
        <f t="shared" si="11"/>
        <v/>
      </c>
      <c r="N135" s="6" t="s">
        <v>14</v>
      </c>
      <c r="O135" s="6" t="s">
        <v>19</v>
      </c>
    </row>
    <row r="136" spans="1:15">
      <c r="A136" s="3">
        <v>40384</v>
      </c>
      <c r="B136" s="4">
        <v>0.51041666666666663</v>
      </c>
      <c r="C136" s="8">
        <v>13.6</v>
      </c>
      <c r="D136" s="5">
        <v>10.3</v>
      </c>
      <c r="E136" s="10">
        <v>1570</v>
      </c>
      <c r="F136" s="6">
        <v>0.31</v>
      </c>
      <c r="G136" s="6" t="s">
        <v>8</v>
      </c>
      <c r="H136" s="7">
        <f t="shared" si="9"/>
        <v>0.31</v>
      </c>
      <c r="I136" s="30">
        <f t="shared" si="10"/>
        <v>0.31</v>
      </c>
      <c r="L136" s="7" t="str">
        <f t="shared" si="11"/>
        <v/>
      </c>
      <c r="N136" s="6" t="s">
        <v>14</v>
      </c>
      <c r="O136" s="6" t="s">
        <v>19</v>
      </c>
    </row>
    <row r="137" spans="1:15">
      <c r="A137" s="3">
        <v>40385</v>
      </c>
      <c r="B137" s="4">
        <v>0.32291666666666669</v>
      </c>
      <c r="C137" s="8">
        <v>13.7</v>
      </c>
      <c r="D137" s="5">
        <v>10.34</v>
      </c>
      <c r="E137" s="10">
        <v>1401</v>
      </c>
      <c r="F137" s="6">
        <v>0.40899999999999997</v>
      </c>
      <c r="G137" s="6">
        <v>0.40300000000000002</v>
      </c>
      <c r="H137" s="7">
        <f t="shared" si="9"/>
        <v>0.40600000000000003</v>
      </c>
      <c r="I137" s="30">
        <f t="shared" si="10"/>
        <v>0.40600000000000003</v>
      </c>
      <c r="J137" s="6">
        <v>1.4E-2</v>
      </c>
      <c r="K137" s="6" t="s">
        <v>8</v>
      </c>
      <c r="L137" s="7">
        <f t="shared" si="11"/>
        <v>1.4E-2</v>
      </c>
      <c r="M137" s="30">
        <f t="shared" si="12"/>
        <v>1.4E-2</v>
      </c>
      <c r="N137" s="6" t="s">
        <v>14</v>
      </c>
      <c r="O137" s="6" t="s">
        <v>19</v>
      </c>
    </row>
    <row r="138" spans="1:15">
      <c r="A138" s="3">
        <v>40386</v>
      </c>
      <c r="B138" s="4">
        <v>0.34027777777777773</v>
      </c>
      <c r="C138" s="8">
        <v>14.1</v>
      </c>
      <c r="D138" s="5">
        <v>10.16</v>
      </c>
      <c r="E138" s="10">
        <v>1382</v>
      </c>
      <c r="F138" s="6">
        <v>9.8000000000000004E-2</v>
      </c>
      <c r="G138" s="6" t="s">
        <v>8</v>
      </c>
      <c r="H138" s="7">
        <f t="shared" si="9"/>
        <v>9.8000000000000004E-2</v>
      </c>
      <c r="I138" s="30">
        <f t="shared" si="10"/>
        <v>9.8000000000000004E-2</v>
      </c>
      <c r="J138" s="29" t="s">
        <v>29</v>
      </c>
      <c r="K138" s="6" t="s">
        <v>8</v>
      </c>
      <c r="L138" s="7" t="str">
        <f t="shared" si="11"/>
        <v>&lt;0.01</v>
      </c>
      <c r="M138" s="30">
        <f t="shared" si="12"/>
        <v>5.0000000000000001E-3</v>
      </c>
      <c r="N138" s="6" t="s">
        <v>14</v>
      </c>
      <c r="O138" s="6" t="s">
        <v>19</v>
      </c>
    </row>
    <row r="139" spans="1:15">
      <c r="A139" s="3">
        <v>40387</v>
      </c>
      <c r="B139" s="4">
        <v>0.33819444444444446</v>
      </c>
      <c r="C139" s="8">
        <v>13.9</v>
      </c>
      <c r="D139" s="5">
        <v>10.11</v>
      </c>
      <c r="E139" s="10">
        <v>1296</v>
      </c>
      <c r="F139" s="6">
        <v>0.33500000000000002</v>
      </c>
      <c r="G139" s="6" t="s">
        <v>8</v>
      </c>
      <c r="H139" s="7">
        <f t="shared" si="9"/>
        <v>0.33500000000000002</v>
      </c>
      <c r="I139" s="30">
        <f t="shared" si="10"/>
        <v>0.33500000000000002</v>
      </c>
      <c r="J139" s="6">
        <v>0.01</v>
      </c>
      <c r="K139" s="6" t="s">
        <v>8</v>
      </c>
      <c r="L139" s="7">
        <f t="shared" si="11"/>
        <v>0.01</v>
      </c>
      <c r="M139" s="30">
        <f t="shared" si="12"/>
        <v>0.01</v>
      </c>
      <c r="N139" s="6" t="s">
        <v>14</v>
      </c>
      <c r="O139" s="6" t="s">
        <v>19</v>
      </c>
    </row>
    <row r="140" spans="1:15">
      <c r="A140" s="3">
        <v>40388</v>
      </c>
      <c r="B140" s="4">
        <v>0.33194444444444443</v>
      </c>
      <c r="C140" s="8">
        <v>14.9</v>
      </c>
      <c r="D140" s="5">
        <v>10.38</v>
      </c>
      <c r="E140" s="10">
        <v>1402</v>
      </c>
      <c r="F140" s="6">
        <v>0.183</v>
      </c>
      <c r="G140" s="6" t="s">
        <v>8</v>
      </c>
      <c r="H140" s="7">
        <f t="shared" si="9"/>
        <v>0.183</v>
      </c>
      <c r="I140" s="30">
        <f t="shared" si="10"/>
        <v>0.183</v>
      </c>
      <c r="J140" s="6">
        <v>1.4999999999999999E-2</v>
      </c>
      <c r="K140" s="6" t="s">
        <v>8</v>
      </c>
      <c r="L140" s="7">
        <f t="shared" si="11"/>
        <v>1.4999999999999999E-2</v>
      </c>
      <c r="M140" s="30">
        <f t="shared" si="12"/>
        <v>1.4999999999999999E-2</v>
      </c>
      <c r="N140" s="6" t="s">
        <v>14</v>
      </c>
      <c r="O140" s="6" t="s">
        <v>22</v>
      </c>
    </row>
    <row r="141" spans="1:15">
      <c r="A141" s="3">
        <v>40389</v>
      </c>
      <c r="B141" s="4">
        <v>0.3215277777777778</v>
      </c>
      <c r="C141" s="8">
        <v>15.6</v>
      </c>
      <c r="D141" s="5">
        <v>10</v>
      </c>
      <c r="E141" s="10">
        <v>1650</v>
      </c>
      <c r="F141" s="6">
        <v>3.9E-2</v>
      </c>
      <c r="G141" s="6" t="s">
        <v>8</v>
      </c>
      <c r="H141" s="7">
        <f t="shared" si="9"/>
        <v>3.9E-2</v>
      </c>
      <c r="I141" s="30">
        <f t="shared" si="10"/>
        <v>3.9E-2</v>
      </c>
      <c r="J141" s="29" t="s">
        <v>29</v>
      </c>
      <c r="K141" s="29" t="s">
        <v>29</v>
      </c>
      <c r="L141" s="7" t="str">
        <f t="shared" si="11"/>
        <v>&lt;0.01</v>
      </c>
      <c r="M141" s="30">
        <f t="shared" si="12"/>
        <v>5.0000000000000001E-3</v>
      </c>
      <c r="N141" s="6" t="s">
        <v>14</v>
      </c>
      <c r="O141" s="6" t="s">
        <v>22</v>
      </c>
    </row>
    <row r="142" spans="1:15">
      <c r="A142" s="3">
        <v>40390</v>
      </c>
      <c r="B142" s="4">
        <v>0.3215277777777778</v>
      </c>
      <c r="C142" s="8">
        <v>15.2</v>
      </c>
      <c r="D142" s="5">
        <v>10.23</v>
      </c>
      <c r="E142" s="10">
        <v>1387</v>
      </c>
      <c r="F142" s="6">
        <v>0.14499999999999999</v>
      </c>
      <c r="G142" s="6" t="s">
        <v>8</v>
      </c>
      <c r="H142" s="7">
        <f t="shared" si="9"/>
        <v>0.14499999999999999</v>
      </c>
      <c r="I142" s="30">
        <f t="shared" si="10"/>
        <v>0.14499999999999999</v>
      </c>
      <c r="J142" s="6">
        <v>1.7000000000000001E-2</v>
      </c>
      <c r="K142" s="6" t="s">
        <v>8</v>
      </c>
      <c r="L142" s="7">
        <f t="shared" si="11"/>
        <v>1.7000000000000001E-2</v>
      </c>
      <c r="M142" s="30">
        <f t="shared" si="12"/>
        <v>1.7000000000000001E-2</v>
      </c>
      <c r="N142" s="6" t="s">
        <v>14</v>
      </c>
      <c r="O142" s="6" t="s">
        <v>22</v>
      </c>
    </row>
    <row r="143" spans="1:15">
      <c r="A143" s="3">
        <v>40391</v>
      </c>
      <c r="B143" s="4">
        <v>0.32222222222222224</v>
      </c>
      <c r="C143" s="8">
        <v>14.7</v>
      </c>
      <c r="D143" s="5">
        <v>10.29</v>
      </c>
      <c r="E143" s="10">
        <v>1268</v>
      </c>
      <c r="F143" s="6">
        <v>0.14000000000000001</v>
      </c>
      <c r="G143" s="6" t="s">
        <v>8</v>
      </c>
      <c r="H143" s="7">
        <f t="shared" si="9"/>
        <v>0.14000000000000001</v>
      </c>
      <c r="I143" s="30">
        <f t="shared" si="10"/>
        <v>0.14000000000000001</v>
      </c>
      <c r="J143" s="6">
        <v>0.03</v>
      </c>
      <c r="K143" s="6" t="s">
        <v>8</v>
      </c>
      <c r="L143" s="7">
        <f t="shared" si="11"/>
        <v>0.03</v>
      </c>
      <c r="M143" s="30">
        <f t="shared" si="12"/>
        <v>0.03</v>
      </c>
      <c r="N143" s="6" t="s">
        <v>14</v>
      </c>
      <c r="O143" s="6" t="s">
        <v>22</v>
      </c>
    </row>
    <row r="144" spans="1:15">
      <c r="A144" s="3">
        <v>40392</v>
      </c>
      <c r="B144" s="4">
        <v>0.34027777777777773</v>
      </c>
      <c r="C144" s="8">
        <v>14.9</v>
      </c>
      <c r="D144" s="5">
        <v>10.199999999999999</v>
      </c>
      <c r="E144" s="10">
        <v>1570</v>
      </c>
      <c r="F144" s="6">
        <v>0.13800000000000001</v>
      </c>
      <c r="G144" s="6" t="s">
        <v>8</v>
      </c>
      <c r="H144" s="7">
        <f t="shared" si="9"/>
        <v>0.13800000000000001</v>
      </c>
      <c r="I144" s="30">
        <f t="shared" si="10"/>
        <v>0.13800000000000001</v>
      </c>
      <c r="J144" s="6">
        <v>3.1E-2</v>
      </c>
      <c r="K144" s="6" t="s">
        <v>8</v>
      </c>
      <c r="L144" s="7">
        <f t="shared" si="11"/>
        <v>3.1E-2</v>
      </c>
      <c r="M144" s="30">
        <f t="shared" si="12"/>
        <v>3.1E-2</v>
      </c>
      <c r="N144" s="6" t="s">
        <v>14</v>
      </c>
      <c r="O144" s="6" t="s">
        <v>22</v>
      </c>
    </row>
    <row r="145" spans="1:15">
      <c r="A145" s="3">
        <v>40393</v>
      </c>
      <c r="B145" s="4">
        <v>0.33194444444444443</v>
      </c>
      <c r="C145" s="8">
        <v>14.9</v>
      </c>
      <c r="D145" s="5">
        <v>10.210000000000001</v>
      </c>
      <c r="E145" s="10">
        <v>1558</v>
      </c>
      <c r="F145" s="6">
        <v>0.22900000000000001</v>
      </c>
      <c r="G145" s="6" t="s">
        <v>8</v>
      </c>
      <c r="H145" s="7">
        <f t="shared" si="9"/>
        <v>0.22900000000000001</v>
      </c>
      <c r="I145" s="30">
        <f t="shared" si="10"/>
        <v>0.22900000000000001</v>
      </c>
      <c r="J145" s="6">
        <v>3.1E-2</v>
      </c>
      <c r="K145" s="6" t="s">
        <v>8</v>
      </c>
      <c r="L145" s="7">
        <f t="shared" si="11"/>
        <v>3.1E-2</v>
      </c>
      <c r="M145" s="30">
        <f t="shared" si="12"/>
        <v>3.1E-2</v>
      </c>
      <c r="N145" s="6" t="s">
        <v>14</v>
      </c>
      <c r="O145" s="6" t="s">
        <v>22</v>
      </c>
    </row>
    <row r="146" spans="1:15">
      <c r="A146" s="3">
        <v>40394</v>
      </c>
      <c r="B146" s="4">
        <v>0.3354166666666667</v>
      </c>
      <c r="C146" s="8">
        <v>15.1</v>
      </c>
      <c r="D146" s="5">
        <v>10.4</v>
      </c>
      <c r="E146" s="10">
        <v>1280</v>
      </c>
      <c r="F146" s="6">
        <v>8.8999999999999996E-2</v>
      </c>
      <c r="G146" s="6" t="s">
        <v>8</v>
      </c>
      <c r="H146" s="7">
        <f t="shared" si="9"/>
        <v>8.8999999999999996E-2</v>
      </c>
      <c r="I146" s="30">
        <f t="shared" si="10"/>
        <v>8.8999999999999996E-2</v>
      </c>
      <c r="J146" s="6">
        <v>1.7999999999999999E-2</v>
      </c>
      <c r="K146" s="6" t="s">
        <v>8</v>
      </c>
      <c r="L146" s="7">
        <f t="shared" si="11"/>
        <v>1.7999999999999999E-2</v>
      </c>
      <c r="M146" s="30">
        <f t="shared" si="12"/>
        <v>1.7999999999999999E-2</v>
      </c>
      <c r="N146" s="6" t="s">
        <v>14</v>
      </c>
      <c r="O146" s="6" t="s">
        <v>22</v>
      </c>
    </row>
    <row r="147" spans="1:15">
      <c r="A147" s="3">
        <v>40395</v>
      </c>
      <c r="B147" s="4">
        <v>0.3347222222222222</v>
      </c>
      <c r="C147" s="8">
        <v>15.2</v>
      </c>
      <c r="D147" s="5">
        <v>10.1</v>
      </c>
      <c r="E147" s="10">
        <v>1432</v>
      </c>
      <c r="F147" s="6">
        <v>0.16400000000000001</v>
      </c>
      <c r="G147" s="6" t="s">
        <v>8</v>
      </c>
      <c r="H147" s="7">
        <f t="shared" si="9"/>
        <v>0.16400000000000001</v>
      </c>
      <c r="I147" s="30">
        <f t="shared" si="10"/>
        <v>0.16400000000000001</v>
      </c>
      <c r="J147" s="6">
        <v>1.4999999999999999E-2</v>
      </c>
      <c r="K147" s="6" t="s">
        <v>8</v>
      </c>
      <c r="L147" s="7">
        <f t="shared" si="11"/>
        <v>1.4999999999999999E-2</v>
      </c>
      <c r="M147" s="30">
        <f t="shared" si="12"/>
        <v>1.4999999999999999E-2</v>
      </c>
      <c r="N147" s="6" t="s">
        <v>14</v>
      </c>
      <c r="O147" s="6" t="s">
        <v>22</v>
      </c>
    </row>
    <row r="148" spans="1:15">
      <c r="A148" s="3">
        <v>40396</v>
      </c>
      <c r="B148" s="4">
        <v>0.32083333333333336</v>
      </c>
      <c r="C148" s="8">
        <v>15.4</v>
      </c>
      <c r="D148" s="5">
        <v>9.59</v>
      </c>
      <c r="E148" s="10">
        <v>1316</v>
      </c>
      <c r="F148" s="6">
        <v>0.13200000000000001</v>
      </c>
      <c r="G148" s="6" t="s">
        <v>8</v>
      </c>
      <c r="H148" s="7">
        <f t="shared" si="9"/>
        <v>0.13200000000000001</v>
      </c>
      <c r="I148" s="30">
        <f t="shared" si="10"/>
        <v>0.13200000000000001</v>
      </c>
      <c r="J148" s="29" t="s">
        <v>29</v>
      </c>
      <c r="K148" s="6" t="s">
        <v>8</v>
      </c>
      <c r="L148" s="7" t="str">
        <f t="shared" si="11"/>
        <v>&lt;0.01</v>
      </c>
      <c r="M148" s="30">
        <f t="shared" si="12"/>
        <v>5.0000000000000001E-3</v>
      </c>
      <c r="N148" s="6" t="s">
        <v>14</v>
      </c>
      <c r="O148" s="6" t="s">
        <v>22</v>
      </c>
    </row>
    <row r="149" spans="1:15">
      <c r="A149" s="3">
        <v>40397</v>
      </c>
      <c r="B149" s="4">
        <v>0.3263888888888889</v>
      </c>
      <c r="C149" s="8">
        <v>15</v>
      </c>
      <c r="D149" s="5">
        <v>10.25</v>
      </c>
      <c r="E149" s="10">
        <v>1434</v>
      </c>
      <c r="F149" s="6">
        <v>0.107</v>
      </c>
      <c r="G149" s="6" t="s">
        <v>8</v>
      </c>
      <c r="H149" s="7">
        <f t="shared" si="9"/>
        <v>0.107</v>
      </c>
      <c r="I149" s="30">
        <f t="shared" si="10"/>
        <v>0.107</v>
      </c>
      <c r="J149" s="29" t="s">
        <v>29</v>
      </c>
      <c r="K149" s="6" t="s">
        <v>8</v>
      </c>
      <c r="L149" s="7" t="str">
        <f t="shared" si="11"/>
        <v>&lt;0.01</v>
      </c>
      <c r="M149" s="30">
        <f t="shared" si="12"/>
        <v>5.0000000000000001E-3</v>
      </c>
      <c r="N149" s="6" t="s">
        <v>14</v>
      </c>
      <c r="O149" s="6" t="s">
        <v>22</v>
      </c>
    </row>
    <row r="150" spans="1:15">
      <c r="A150" s="3">
        <v>40398</v>
      </c>
      <c r="B150" s="4">
        <v>0.35555555555555557</v>
      </c>
      <c r="C150" s="8">
        <v>15</v>
      </c>
      <c r="D150" s="5">
        <v>10.15</v>
      </c>
      <c r="E150" s="10">
        <v>1610</v>
      </c>
      <c r="F150" s="6">
        <v>7.3999999999999996E-2</v>
      </c>
      <c r="G150" s="6" t="s">
        <v>8</v>
      </c>
      <c r="H150" s="7">
        <f t="shared" si="9"/>
        <v>7.3999999999999996E-2</v>
      </c>
      <c r="I150" s="30">
        <f t="shared" si="10"/>
        <v>7.3999999999999996E-2</v>
      </c>
      <c r="J150" s="29" t="s">
        <v>29</v>
      </c>
      <c r="K150" s="6" t="s">
        <v>8</v>
      </c>
      <c r="L150" s="7" t="str">
        <f t="shared" si="11"/>
        <v>&lt;0.01</v>
      </c>
      <c r="M150" s="30">
        <f t="shared" si="12"/>
        <v>5.0000000000000001E-3</v>
      </c>
      <c r="N150" s="6" t="s">
        <v>14</v>
      </c>
      <c r="O150" s="6" t="s">
        <v>22</v>
      </c>
    </row>
    <row r="151" spans="1:15">
      <c r="A151" s="3">
        <v>40399</v>
      </c>
      <c r="B151" s="4">
        <v>0.33819444444444446</v>
      </c>
      <c r="C151" s="8">
        <v>14.6</v>
      </c>
      <c r="D151" s="5">
        <v>10.28</v>
      </c>
      <c r="E151" s="10">
        <v>1582</v>
      </c>
      <c r="F151" s="6">
        <v>0.17499999999999999</v>
      </c>
      <c r="G151" s="6" t="s">
        <v>8</v>
      </c>
      <c r="H151" s="7">
        <f t="shared" si="9"/>
        <v>0.17499999999999999</v>
      </c>
      <c r="I151" s="30">
        <f t="shared" si="10"/>
        <v>0.17499999999999999</v>
      </c>
      <c r="J151" s="6">
        <v>2.9000000000000001E-2</v>
      </c>
      <c r="K151" s="6" t="s">
        <v>8</v>
      </c>
      <c r="L151" s="7">
        <f t="shared" si="11"/>
        <v>2.9000000000000001E-2</v>
      </c>
      <c r="M151" s="30">
        <f t="shared" si="12"/>
        <v>2.9000000000000001E-2</v>
      </c>
      <c r="N151" s="6" t="s">
        <v>14</v>
      </c>
      <c r="O151" s="6" t="s">
        <v>19</v>
      </c>
    </row>
    <row r="152" spans="1:15">
      <c r="A152" s="3">
        <v>40399</v>
      </c>
      <c r="B152" s="24"/>
      <c r="C152" s="26"/>
      <c r="D152" s="25"/>
      <c r="E152" s="27"/>
      <c r="F152" s="6">
        <v>0.17799999999999999</v>
      </c>
      <c r="G152" s="6" t="s">
        <v>8</v>
      </c>
      <c r="H152" s="7">
        <f t="shared" si="9"/>
        <v>0.17799999999999999</v>
      </c>
      <c r="I152" s="30">
        <f t="shared" si="10"/>
        <v>0.17799999999999999</v>
      </c>
      <c r="J152" s="6">
        <v>2.1999999999999999E-2</v>
      </c>
      <c r="K152" s="6" t="s">
        <v>8</v>
      </c>
      <c r="L152" s="7">
        <f t="shared" si="11"/>
        <v>2.1999999999999999E-2</v>
      </c>
      <c r="M152" s="30">
        <f t="shared" si="12"/>
        <v>2.1999999999999999E-2</v>
      </c>
      <c r="N152" s="6" t="s">
        <v>14</v>
      </c>
      <c r="O152" s="6" t="s">
        <v>22</v>
      </c>
    </row>
    <row r="153" spans="1:15">
      <c r="A153" s="3">
        <v>40400</v>
      </c>
      <c r="B153" s="4">
        <v>0.33819444444444446</v>
      </c>
      <c r="C153" s="8">
        <v>14.7</v>
      </c>
      <c r="D153" s="5">
        <v>10.28</v>
      </c>
      <c r="E153" s="10">
        <v>1561</v>
      </c>
      <c r="F153" s="6">
        <v>0.109</v>
      </c>
      <c r="G153" s="6" t="s">
        <v>8</v>
      </c>
      <c r="H153" s="7">
        <f t="shared" si="9"/>
        <v>0.109</v>
      </c>
      <c r="I153" s="30">
        <f t="shared" si="10"/>
        <v>0.109</v>
      </c>
      <c r="J153" s="6">
        <v>2.4E-2</v>
      </c>
      <c r="K153" s="6" t="s">
        <v>8</v>
      </c>
      <c r="L153" s="7">
        <f t="shared" si="11"/>
        <v>2.4E-2</v>
      </c>
      <c r="M153" s="30">
        <f t="shared" si="12"/>
        <v>2.4E-2</v>
      </c>
      <c r="N153" s="6" t="s">
        <v>14</v>
      </c>
      <c r="O153" s="6" t="s">
        <v>19</v>
      </c>
    </row>
    <row r="154" spans="1:15">
      <c r="A154" s="3">
        <v>40401</v>
      </c>
      <c r="B154" s="4">
        <v>0.3263888888888889</v>
      </c>
      <c r="C154" s="26">
        <v>14.7</v>
      </c>
      <c r="D154" s="25">
        <v>10.220000000000001</v>
      </c>
      <c r="E154" s="27">
        <v>1370</v>
      </c>
      <c r="F154" s="6">
        <v>0.115</v>
      </c>
      <c r="G154" s="6" t="s">
        <v>8</v>
      </c>
      <c r="H154" s="7">
        <f t="shared" si="9"/>
        <v>0.115</v>
      </c>
      <c r="I154" s="30">
        <f t="shared" si="10"/>
        <v>0.115</v>
      </c>
      <c r="J154" s="29" t="s">
        <v>29</v>
      </c>
      <c r="K154" s="6" t="s">
        <v>8</v>
      </c>
      <c r="L154" s="7" t="str">
        <f t="shared" si="11"/>
        <v>&lt;0.01</v>
      </c>
      <c r="M154" s="30">
        <f t="shared" si="12"/>
        <v>5.0000000000000001E-3</v>
      </c>
      <c r="N154" s="6" t="s">
        <v>14</v>
      </c>
      <c r="O154" s="6" t="s">
        <v>19</v>
      </c>
    </row>
    <row r="155" spans="1:15">
      <c r="A155" s="3">
        <v>40402</v>
      </c>
      <c r="B155" s="4">
        <v>0.33263888888888887</v>
      </c>
      <c r="C155" s="8">
        <v>14.7</v>
      </c>
      <c r="D155" s="5">
        <v>10.15</v>
      </c>
      <c r="E155" s="10">
        <v>1440</v>
      </c>
      <c r="F155" s="6">
        <v>0.115</v>
      </c>
      <c r="G155" s="6" t="s">
        <v>8</v>
      </c>
      <c r="H155" s="7">
        <f t="shared" si="9"/>
        <v>0.115</v>
      </c>
      <c r="I155" s="30">
        <f t="shared" si="10"/>
        <v>0.115</v>
      </c>
      <c r="J155" s="6">
        <v>1.6E-2</v>
      </c>
      <c r="K155" s="6" t="s">
        <v>8</v>
      </c>
      <c r="L155" s="7">
        <f t="shared" si="11"/>
        <v>1.6E-2</v>
      </c>
      <c r="M155" s="30">
        <f t="shared" si="12"/>
        <v>1.6E-2</v>
      </c>
      <c r="N155" s="6" t="s">
        <v>14</v>
      </c>
      <c r="O155" s="6" t="s">
        <v>19</v>
      </c>
    </row>
    <row r="156" spans="1:15">
      <c r="A156" s="3">
        <v>40403</v>
      </c>
      <c r="B156" s="4">
        <v>0.31944444444444448</v>
      </c>
      <c r="C156" s="8">
        <v>14.6</v>
      </c>
      <c r="D156" s="5">
        <v>10.33</v>
      </c>
      <c r="E156" s="10">
        <v>1077</v>
      </c>
      <c r="F156" s="6">
        <v>2.7E-2</v>
      </c>
      <c r="G156" s="6" t="s">
        <v>8</v>
      </c>
      <c r="H156" s="7">
        <f t="shared" si="9"/>
        <v>2.7E-2</v>
      </c>
      <c r="I156" s="30">
        <f t="shared" si="10"/>
        <v>2.7E-2</v>
      </c>
      <c r="J156" s="6">
        <v>1.2999999999999999E-2</v>
      </c>
      <c r="K156" s="6" t="s">
        <v>8</v>
      </c>
      <c r="L156" s="7">
        <f t="shared" si="11"/>
        <v>1.2999999999999999E-2</v>
      </c>
      <c r="M156" s="30">
        <f t="shared" si="12"/>
        <v>1.2999999999999999E-2</v>
      </c>
      <c r="N156" s="6" t="s">
        <v>14</v>
      </c>
      <c r="O156" s="6" t="s">
        <v>19</v>
      </c>
    </row>
    <row r="157" spans="1:15">
      <c r="A157" s="3">
        <v>40404</v>
      </c>
      <c r="B157" s="4">
        <v>0.33680555555555558</v>
      </c>
      <c r="C157" s="8">
        <v>15.1</v>
      </c>
      <c r="D157" s="5">
        <v>10.3</v>
      </c>
      <c r="E157" s="10">
        <v>1410</v>
      </c>
      <c r="F157" s="6">
        <v>4.7E-2</v>
      </c>
      <c r="G157" s="6" t="s">
        <v>8</v>
      </c>
      <c r="H157" s="7">
        <f t="shared" si="9"/>
        <v>4.7E-2</v>
      </c>
      <c r="I157" s="30">
        <f t="shared" si="10"/>
        <v>4.7E-2</v>
      </c>
      <c r="J157" s="6">
        <v>1.2E-2</v>
      </c>
      <c r="K157" s="6" t="s">
        <v>8</v>
      </c>
      <c r="L157" s="7">
        <f t="shared" si="11"/>
        <v>1.2E-2</v>
      </c>
      <c r="M157" s="30">
        <f t="shared" si="12"/>
        <v>1.2E-2</v>
      </c>
      <c r="N157" s="6" t="s">
        <v>14</v>
      </c>
      <c r="O157" s="6" t="s">
        <v>19</v>
      </c>
    </row>
    <row r="158" spans="1:15">
      <c r="A158" s="3">
        <v>40405</v>
      </c>
      <c r="B158" s="4">
        <v>0.33333333333333331</v>
      </c>
      <c r="C158" s="8">
        <v>14.7</v>
      </c>
      <c r="D158" s="5">
        <v>10.14</v>
      </c>
      <c r="E158" s="10">
        <v>1316</v>
      </c>
      <c r="F158" s="6">
        <v>3.7999999999999999E-2</v>
      </c>
      <c r="G158" s="6" t="s">
        <v>8</v>
      </c>
      <c r="H158" s="7">
        <f t="shared" si="9"/>
        <v>3.7999999999999999E-2</v>
      </c>
      <c r="I158" s="30">
        <f t="shared" si="10"/>
        <v>3.7999999999999999E-2</v>
      </c>
      <c r="J158" s="29" t="s">
        <v>29</v>
      </c>
      <c r="K158" s="6" t="s">
        <v>8</v>
      </c>
      <c r="L158" s="7" t="str">
        <f t="shared" si="11"/>
        <v>&lt;0.01</v>
      </c>
      <c r="M158" s="30">
        <f t="shared" si="12"/>
        <v>5.0000000000000001E-3</v>
      </c>
      <c r="N158" s="6" t="s">
        <v>14</v>
      </c>
      <c r="O158" s="6" t="s">
        <v>19</v>
      </c>
    </row>
    <row r="159" spans="1:15">
      <c r="A159" s="3">
        <v>40406</v>
      </c>
      <c r="B159" s="4">
        <v>0.32361111111111113</v>
      </c>
      <c r="C159" s="8">
        <v>15.2</v>
      </c>
      <c r="D159" s="5">
        <v>10.119999999999999</v>
      </c>
      <c r="E159" s="10">
        <v>1540</v>
      </c>
      <c r="F159" s="6">
        <v>7.1999999999999995E-2</v>
      </c>
      <c r="G159" s="6">
        <v>6.9000000000000006E-2</v>
      </c>
      <c r="H159" s="7">
        <f t="shared" si="9"/>
        <v>7.0500000000000007E-2</v>
      </c>
      <c r="I159" s="30">
        <f t="shared" si="10"/>
        <v>7.0500000000000007E-2</v>
      </c>
      <c r="J159" s="29" t="s">
        <v>29</v>
      </c>
      <c r="K159" s="6" t="s">
        <v>8</v>
      </c>
      <c r="L159" s="7" t="str">
        <f t="shared" si="11"/>
        <v>&lt;0.01</v>
      </c>
      <c r="M159" s="30">
        <f t="shared" si="12"/>
        <v>5.0000000000000001E-3</v>
      </c>
      <c r="N159" s="6" t="s">
        <v>14</v>
      </c>
      <c r="O159" s="6" t="s">
        <v>19</v>
      </c>
    </row>
    <row r="160" spans="1:15">
      <c r="A160" s="3">
        <v>40407</v>
      </c>
      <c r="B160" s="4">
        <v>0.34236111111111112</v>
      </c>
      <c r="C160" s="8">
        <v>15.4</v>
      </c>
      <c r="D160" s="5">
        <v>10.09</v>
      </c>
      <c r="E160" s="10">
        <v>1387</v>
      </c>
      <c r="F160" s="6">
        <v>8.7999999999999995E-2</v>
      </c>
      <c r="G160" s="6" t="s">
        <v>8</v>
      </c>
      <c r="H160" s="7">
        <f t="shared" si="9"/>
        <v>8.7999999999999995E-2</v>
      </c>
      <c r="I160" s="30">
        <f t="shared" si="10"/>
        <v>8.7999999999999995E-2</v>
      </c>
      <c r="J160" s="6">
        <v>2.1000000000000001E-2</v>
      </c>
      <c r="K160" s="6" t="s">
        <v>8</v>
      </c>
      <c r="L160" s="7">
        <f t="shared" si="11"/>
        <v>2.1000000000000001E-2</v>
      </c>
      <c r="M160" s="30">
        <f t="shared" si="12"/>
        <v>2.1000000000000001E-2</v>
      </c>
      <c r="N160" s="6" t="s">
        <v>14</v>
      </c>
      <c r="O160" s="6" t="s">
        <v>19</v>
      </c>
    </row>
    <row r="161" spans="1:15">
      <c r="A161" s="3">
        <v>40408</v>
      </c>
      <c r="B161" s="4">
        <v>0.34166666666666662</v>
      </c>
      <c r="C161" s="8">
        <v>14.6</v>
      </c>
      <c r="D161" s="5">
        <v>10.16</v>
      </c>
      <c r="E161" s="10">
        <v>1486</v>
      </c>
      <c r="F161" s="6">
        <v>0.08</v>
      </c>
      <c r="G161" s="6" t="s">
        <v>8</v>
      </c>
      <c r="H161" s="7">
        <f t="shared" si="9"/>
        <v>0.08</v>
      </c>
      <c r="I161" s="30">
        <f t="shared" si="10"/>
        <v>0.08</v>
      </c>
      <c r="J161" s="6">
        <v>2.7E-2</v>
      </c>
      <c r="K161" s="6" t="s">
        <v>8</v>
      </c>
      <c r="L161" s="7">
        <f t="shared" si="11"/>
        <v>2.7E-2</v>
      </c>
      <c r="M161" s="30">
        <f t="shared" si="12"/>
        <v>2.7E-2</v>
      </c>
      <c r="N161" s="6" t="s">
        <v>14</v>
      </c>
      <c r="O161" s="6" t="s">
        <v>19</v>
      </c>
    </row>
    <row r="162" spans="1:15">
      <c r="A162" s="3">
        <v>40409</v>
      </c>
      <c r="B162" s="4">
        <v>0.3972222222222222</v>
      </c>
      <c r="C162" s="8">
        <v>14.2</v>
      </c>
      <c r="D162" s="5">
        <v>10.33</v>
      </c>
      <c r="E162" s="10">
        <v>1631</v>
      </c>
      <c r="F162" s="6">
        <v>4.3999999999999997E-2</v>
      </c>
      <c r="G162" s="6" t="s">
        <v>8</v>
      </c>
      <c r="H162" s="7">
        <f t="shared" si="9"/>
        <v>4.3999999999999997E-2</v>
      </c>
      <c r="I162" s="30">
        <f t="shared" si="10"/>
        <v>4.3999999999999997E-2</v>
      </c>
      <c r="J162" s="29" t="s">
        <v>29</v>
      </c>
      <c r="K162" s="6" t="s">
        <v>8</v>
      </c>
      <c r="L162" s="7" t="str">
        <f t="shared" si="11"/>
        <v>&lt;0.01</v>
      </c>
      <c r="M162" s="30">
        <f t="shared" si="12"/>
        <v>5.0000000000000001E-3</v>
      </c>
      <c r="N162" s="6" t="s">
        <v>14</v>
      </c>
      <c r="O162" s="6" t="s">
        <v>19</v>
      </c>
    </row>
    <row r="163" spans="1:15">
      <c r="A163" s="3">
        <v>40410</v>
      </c>
      <c r="B163" s="4">
        <v>0.32083333333333336</v>
      </c>
      <c r="C163" s="8">
        <v>13.8</v>
      </c>
      <c r="D163" s="5">
        <v>9.83</v>
      </c>
      <c r="E163" s="10">
        <v>1620</v>
      </c>
      <c r="F163" s="6">
        <v>4.7E-2</v>
      </c>
      <c r="G163" s="6" t="s">
        <v>8</v>
      </c>
      <c r="H163" s="7">
        <f t="shared" si="9"/>
        <v>4.7E-2</v>
      </c>
      <c r="I163" s="30">
        <f t="shared" si="10"/>
        <v>4.7E-2</v>
      </c>
      <c r="J163" s="29" t="s">
        <v>29</v>
      </c>
      <c r="K163" s="6" t="s">
        <v>8</v>
      </c>
      <c r="L163" s="7" t="str">
        <f t="shared" si="11"/>
        <v>&lt;0.01</v>
      </c>
      <c r="M163" s="30">
        <f t="shared" si="12"/>
        <v>5.0000000000000001E-3</v>
      </c>
      <c r="N163" s="6" t="s">
        <v>14</v>
      </c>
      <c r="O163" s="6" t="s">
        <v>19</v>
      </c>
    </row>
    <row r="164" spans="1:15">
      <c r="A164" s="3">
        <v>40411</v>
      </c>
      <c r="B164" s="4">
        <v>0.25694444444444448</v>
      </c>
      <c r="C164" s="8">
        <v>13.6</v>
      </c>
      <c r="D164" s="5">
        <v>10.41</v>
      </c>
      <c r="E164" s="10">
        <v>1630</v>
      </c>
      <c r="F164" s="6">
        <v>7.2999999999999995E-2</v>
      </c>
      <c r="G164" s="6" t="s">
        <v>8</v>
      </c>
      <c r="H164" s="7">
        <f t="shared" si="9"/>
        <v>7.2999999999999995E-2</v>
      </c>
      <c r="I164" s="30">
        <f t="shared" si="10"/>
        <v>7.2999999999999995E-2</v>
      </c>
      <c r="J164" s="29" t="s">
        <v>29</v>
      </c>
      <c r="K164" s="6" t="s">
        <v>8</v>
      </c>
      <c r="L164" s="7" t="str">
        <f t="shared" si="11"/>
        <v>&lt;0.01</v>
      </c>
      <c r="M164" s="30">
        <f t="shared" si="12"/>
        <v>5.0000000000000001E-3</v>
      </c>
      <c r="N164" s="6" t="s">
        <v>14</v>
      </c>
      <c r="O164" s="6" t="s">
        <v>19</v>
      </c>
    </row>
    <row r="165" spans="1:15">
      <c r="A165" s="3">
        <v>40412</v>
      </c>
      <c r="B165" s="4">
        <v>0.30208333333333331</v>
      </c>
      <c r="C165" s="8">
        <v>12.9</v>
      </c>
      <c r="D165" s="5">
        <v>10.09</v>
      </c>
      <c r="E165" s="10">
        <v>1426</v>
      </c>
      <c r="F165" s="6">
        <v>6.6000000000000003E-2</v>
      </c>
      <c r="G165" s="6" t="s">
        <v>8</v>
      </c>
      <c r="H165" s="7">
        <f t="shared" si="9"/>
        <v>6.6000000000000003E-2</v>
      </c>
      <c r="I165" s="30">
        <f t="shared" si="10"/>
        <v>6.6000000000000003E-2</v>
      </c>
      <c r="J165" s="29" t="s">
        <v>29</v>
      </c>
      <c r="K165" s="6" t="s">
        <v>8</v>
      </c>
      <c r="L165" s="7" t="str">
        <f t="shared" si="11"/>
        <v>&lt;0.01</v>
      </c>
      <c r="M165" s="30">
        <f t="shared" si="12"/>
        <v>5.0000000000000001E-3</v>
      </c>
      <c r="N165" s="6" t="s">
        <v>14</v>
      </c>
      <c r="O165" s="6" t="s">
        <v>19</v>
      </c>
    </row>
    <row r="166" spans="1:15">
      <c r="A166" s="3">
        <v>40413</v>
      </c>
      <c r="B166" s="4">
        <v>0.33333333333333331</v>
      </c>
      <c r="C166" s="8">
        <v>12.8</v>
      </c>
      <c r="D166" s="5">
        <v>10.11</v>
      </c>
      <c r="E166" s="10">
        <v>1476</v>
      </c>
      <c r="F166" s="6">
        <v>7.2999999999999995E-2</v>
      </c>
      <c r="G166" s="6" t="s">
        <v>8</v>
      </c>
      <c r="H166" s="7">
        <f t="shared" si="9"/>
        <v>7.2999999999999995E-2</v>
      </c>
      <c r="I166" s="30">
        <f t="shared" si="10"/>
        <v>7.2999999999999995E-2</v>
      </c>
      <c r="J166" s="6">
        <v>1.7000000000000001E-2</v>
      </c>
      <c r="K166" s="6" t="s">
        <v>8</v>
      </c>
      <c r="L166" s="7">
        <f t="shared" si="11"/>
        <v>1.7000000000000001E-2</v>
      </c>
      <c r="M166" s="30">
        <f t="shared" si="12"/>
        <v>1.7000000000000001E-2</v>
      </c>
      <c r="N166" s="6" t="s">
        <v>14</v>
      </c>
      <c r="O166" s="6" t="s">
        <v>19</v>
      </c>
    </row>
    <row r="167" spans="1:15">
      <c r="A167" s="3">
        <v>40414</v>
      </c>
      <c r="B167" s="4">
        <v>0.34097222222222223</v>
      </c>
      <c r="C167" s="8">
        <v>12.5</v>
      </c>
      <c r="D167" s="5">
        <v>10.18</v>
      </c>
      <c r="E167" s="10">
        <v>1163</v>
      </c>
      <c r="F167" s="6">
        <v>9.1999999999999998E-2</v>
      </c>
      <c r="G167" s="6" t="s">
        <v>8</v>
      </c>
      <c r="H167" s="7">
        <f t="shared" si="9"/>
        <v>9.1999999999999998E-2</v>
      </c>
      <c r="I167" s="30">
        <f t="shared" si="10"/>
        <v>9.1999999999999998E-2</v>
      </c>
      <c r="J167" s="29" t="s">
        <v>29</v>
      </c>
      <c r="K167" s="6" t="s">
        <v>8</v>
      </c>
      <c r="L167" s="7" t="str">
        <f t="shared" si="11"/>
        <v>&lt;0.01</v>
      </c>
      <c r="M167" s="30">
        <f t="shared" si="12"/>
        <v>5.0000000000000001E-3</v>
      </c>
      <c r="N167" s="6" t="s">
        <v>14</v>
      </c>
      <c r="O167" s="6" t="s">
        <v>19</v>
      </c>
    </row>
    <row r="168" spans="1:15">
      <c r="A168" s="3">
        <v>40415</v>
      </c>
      <c r="B168" s="4">
        <v>0.3263888888888889</v>
      </c>
      <c r="C168" s="8">
        <v>12.2</v>
      </c>
      <c r="D168" s="5">
        <v>10.11</v>
      </c>
      <c r="E168" s="10">
        <v>1376</v>
      </c>
      <c r="F168" s="6">
        <v>8.7999999999999995E-2</v>
      </c>
      <c r="G168" s="6" t="s">
        <v>8</v>
      </c>
      <c r="H168" s="7">
        <f t="shared" si="9"/>
        <v>8.7999999999999995E-2</v>
      </c>
      <c r="I168" s="30">
        <f t="shared" si="10"/>
        <v>8.7999999999999995E-2</v>
      </c>
      <c r="J168" s="29" t="s">
        <v>29</v>
      </c>
      <c r="K168" s="6" t="s">
        <v>8</v>
      </c>
      <c r="L168" s="7" t="str">
        <f t="shared" si="11"/>
        <v>&lt;0.01</v>
      </c>
      <c r="M168" s="30">
        <f t="shared" si="12"/>
        <v>5.0000000000000001E-3</v>
      </c>
      <c r="N168" s="6" t="s">
        <v>14</v>
      </c>
      <c r="O168" s="6" t="s">
        <v>19</v>
      </c>
    </row>
    <row r="169" spans="1:15">
      <c r="A169" s="3">
        <v>40416</v>
      </c>
      <c r="B169" s="4">
        <v>0.3298611111111111</v>
      </c>
      <c r="C169" s="8">
        <v>12</v>
      </c>
      <c r="D169" s="5">
        <v>10.1</v>
      </c>
      <c r="E169" s="10">
        <v>1580</v>
      </c>
      <c r="F169" s="6">
        <v>0.16600000000000001</v>
      </c>
      <c r="G169" s="6" t="s">
        <v>8</v>
      </c>
      <c r="H169" s="7">
        <f t="shared" si="9"/>
        <v>0.16600000000000001</v>
      </c>
      <c r="I169" s="30">
        <f t="shared" si="10"/>
        <v>0.16600000000000001</v>
      </c>
      <c r="J169" s="6">
        <v>1.7999999999999999E-2</v>
      </c>
      <c r="K169" s="6" t="s">
        <v>8</v>
      </c>
      <c r="L169" s="7">
        <f t="shared" si="11"/>
        <v>1.7999999999999999E-2</v>
      </c>
      <c r="M169" s="30">
        <f t="shared" si="12"/>
        <v>1.7999999999999999E-2</v>
      </c>
      <c r="N169" s="6" t="s">
        <v>14</v>
      </c>
      <c r="O169" s="6" t="s">
        <v>22</v>
      </c>
    </row>
    <row r="170" spans="1:15">
      <c r="A170" s="3">
        <v>40417</v>
      </c>
      <c r="B170" s="4">
        <v>0.31944444444444448</v>
      </c>
      <c r="C170" s="8">
        <v>11.5</v>
      </c>
      <c r="D170" s="5">
        <v>10.28</v>
      </c>
      <c r="E170" s="10">
        <v>1418</v>
      </c>
      <c r="F170" s="6">
        <v>0.16400000000000001</v>
      </c>
      <c r="G170" s="6" t="s">
        <v>8</v>
      </c>
      <c r="H170" s="7">
        <f t="shared" si="9"/>
        <v>0.16400000000000001</v>
      </c>
      <c r="I170" s="30">
        <f t="shared" si="10"/>
        <v>0.16400000000000001</v>
      </c>
      <c r="J170" s="6">
        <v>2.1999999999999999E-2</v>
      </c>
      <c r="K170" s="6" t="s">
        <v>8</v>
      </c>
      <c r="L170" s="7">
        <f t="shared" si="11"/>
        <v>2.1999999999999999E-2</v>
      </c>
      <c r="M170" s="30">
        <f t="shared" si="12"/>
        <v>2.1999999999999999E-2</v>
      </c>
      <c r="N170" s="6" t="s">
        <v>14</v>
      </c>
      <c r="O170" s="6" t="s">
        <v>22</v>
      </c>
    </row>
    <row r="171" spans="1:15">
      <c r="A171" s="3">
        <v>40418</v>
      </c>
      <c r="B171" s="4">
        <v>0.37152777777777773</v>
      </c>
      <c r="C171" s="8">
        <v>11.3</v>
      </c>
      <c r="D171" s="5">
        <v>9.7200000000000006</v>
      </c>
      <c r="E171" s="10">
        <v>2093</v>
      </c>
      <c r="F171" s="6">
        <v>7.2999999999999995E-2</v>
      </c>
      <c r="G171" s="6" t="s">
        <v>8</v>
      </c>
      <c r="H171" s="7">
        <f t="shared" si="9"/>
        <v>7.2999999999999995E-2</v>
      </c>
      <c r="I171" s="30">
        <f t="shared" si="10"/>
        <v>7.2999999999999995E-2</v>
      </c>
      <c r="J171" s="29" t="s">
        <v>29</v>
      </c>
      <c r="K171" s="6" t="s">
        <v>8</v>
      </c>
      <c r="L171" s="7" t="str">
        <f t="shared" si="11"/>
        <v>&lt;0.01</v>
      </c>
      <c r="M171" s="30">
        <f t="shared" si="12"/>
        <v>5.0000000000000001E-3</v>
      </c>
      <c r="N171" s="6" t="s">
        <v>14</v>
      </c>
      <c r="O171" s="6" t="s">
        <v>22</v>
      </c>
    </row>
    <row r="172" spans="1:15">
      <c r="A172" s="3">
        <v>40419</v>
      </c>
      <c r="B172" s="4">
        <v>0.35416666666666669</v>
      </c>
      <c r="C172" s="8">
        <v>11</v>
      </c>
      <c r="D172" s="5">
        <v>10.15</v>
      </c>
      <c r="E172" s="10">
        <v>1988</v>
      </c>
      <c r="F172" s="6">
        <v>7.3999999999999996E-2</v>
      </c>
      <c r="G172" s="6" t="s">
        <v>8</v>
      </c>
      <c r="H172" s="7">
        <f t="shared" si="9"/>
        <v>7.3999999999999996E-2</v>
      </c>
      <c r="I172" s="30">
        <f t="shared" si="10"/>
        <v>7.3999999999999996E-2</v>
      </c>
      <c r="J172" s="29" t="s">
        <v>29</v>
      </c>
      <c r="K172" s="6" t="s">
        <v>8</v>
      </c>
      <c r="L172" s="7" t="str">
        <f t="shared" si="11"/>
        <v>&lt;0.01</v>
      </c>
      <c r="M172" s="30">
        <f t="shared" si="12"/>
        <v>5.0000000000000001E-3</v>
      </c>
      <c r="N172" s="6" t="s">
        <v>14</v>
      </c>
      <c r="O172" s="6" t="s">
        <v>22</v>
      </c>
    </row>
    <row r="173" spans="1:15">
      <c r="A173" s="3">
        <v>40420</v>
      </c>
      <c r="B173" s="4">
        <v>0.33194444444444443</v>
      </c>
      <c r="C173" s="8">
        <v>10.7</v>
      </c>
      <c r="D173" s="5">
        <v>7.65</v>
      </c>
      <c r="E173" s="10">
        <v>2060</v>
      </c>
      <c r="F173" s="6">
        <v>4.0110000000000001</v>
      </c>
      <c r="G173" s="6" t="s">
        <v>8</v>
      </c>
      <c r="H173" s="7">
        <f t="shared" si="9"/>
        <v>4.0110000000000001</v>
      </c>
      <c r="I173" s="30">
        <f t="shared" si="10"/>
        <v>4.0110000000000001</v>
      </c>
      <c r="J173" s="6">
        <v>2.29</v>
      </c>
      <c r="K173" s="6" t="s">
        <v>8</v>
      </c>
      <c r="L173" s="7">
        <f t="shared" si="11"/>
        <v>2.29</v>
      </c>
      <c r="M173" s="30">
        <f t="shared" si="12"/>
        <v>2.29</v>
      </c>
      <c r="N173" s="6" t="s">
        <v>14</v>
      </c>
      <c r="O173" s="6" t="s">
        <v>22</v>
      </c>
    </row>
    <row r="174" spans="1:15">
      <c r="A174" s="3">
        <v>40420</v>
      </c>
      <c r="B174" s="24">
        <v>0.33194444444444443</v>
      </c>
      <c r="C174" s="26">
        <v>10.7</v>
      </c>
      <c r="D174" s="25">
        <v>7.4</v>
      </c>
      <c r="E174" s="27">
        <v>2141</v>
      </c>
      <c r="F174" s="6">
        <v>4.18</v>
      </c>
      <c r="G174" s="6" t="s">
        <v>8</v>
      </c>
      <c r="H174" s="7">
        <f t="shared" si="9"/>
        <v>4.18</v>
      </c>
      <c r="I174" s="30">
        <f t="shared" si="10"/>
        <v>4.18</v>
      </c>
      <c r="J174" s="6">
        <v>2.21</v>
      </c>
      <c r="K174" s="6" t="s">
        <v>8</v>
      </c>
      <c r="L174" s="7">
        <f t="shared" si="11"/>
        <v>2.21</v>
      </c>
      <c r="M174" s="30">
        <f t="shared" si="12"/>
        <v>2.21</v>
      </c>
      <c r="N174" s="6"/>
      <c r="O174" s="6" t="s">
        <v>22</v>
      </c>
    </row>
    <row r="175" spans="1:15">
      <c r="A175" s="3">
        <v>40420</v>
      </c>
      <c r="B175" s="4">
        <v>0.61458333333333337</v>
      </c>
      <c r="C175" s="8">
        <v>11.1</v>
      </c>
      <c r="D175" s="5">
        <v>9.24</v>
      </c>
      <c r="E175" s="10">
        <v>2430</v>
      </c>
      <c r="F175" s="6">
        <v>0.77</v>
      </c>
      <c r="G175" s="6" t="s">
        <v>8</v>
      </c>
      <c r="H175" s="7">
        <f t="shared" si="9"/>
        <v>0.77</v>
      </c>
      <c r="I175" s="30">
        <f t="shared" si="10"/>
        <v>0.77</v>
      </c>
      <c r="J175" s="6">
        <v>0.05</v>
      </c>
      <c r="K175" s="6" t="s">
        <v>8</v>
      </c>
      <c r="L175" s="7">
        <f t="shared" si="11"/>
        <v>0.05</v>
      </c>
      <c r="M175" s="30">
        <f t="shared" si="12"/>
        <v>0.05</v>
      </c>
      <c r="N175" s="6"/>
      <c r="O175" s="6" t="s">
        <v>22</v>
      </c>
    </row>
    <row r="176" spans="1:15">
      <c r="A176" s="3">
        <v>40420</v>
      </c>
      <c r="B176" s="24">
        <v>0.61458333333333337</v>
      </c>
      <c r="C176" s="26">
        <v>11.1</v>
      </c>
      <c r="D176" s="5">
        <v>9.14</v>
      </c>
      <c r="E176" s="10">
        <v>2165</v>
      </c>
      <c r="L176" s="7" t="str">
        <f t="shared" si="11"/>
        <v/>
      </c>
      <c r="N176" s="6"/>
      <c r="O176" s="6"/>
    </row>
    <row r="177" spans="14:15">
      <c r="N177" s="6"/>
      <c r="O177" s="6"/>
    </row>
    <row r="178" spans="14:15">
      <c r="N178" s="6"/>
      <c r="O178" s="6"/>
    </row>
    <row r="179" spans="14:15">
      <c r="N179" s="6"/>
      <c r="O179" s="6"/>
    </row>
    <row r="180" spans="14:15">
      <c r="N180" s="6"/>
      <c r="O180" s="6"/>
    </row>
    <row r="181" spans="14:15">
      <c r="N181" s="6"/>
      <c r="O181" s="6"/>
    </row>
    <row r="182" spans="14:15">
      <c r="N182" s="6"/>
      <c r="O182" s="6"/>
    </row>
    <row r="183" spans="14:15">
      <c r="N183" s="6"/>
      <c r="O183" s="6"/>
    </row>
    <row r="184" spans="14:15">
      <c r="N184" s="6"/>
      <c r="O184" s="6"/>
    </row>
    <row r="185" spans="14:15">
      <c r="N185" s="6"/>
      <c r="O185" s="6"/>
    </row>
    <row r="186" spans="14:15">
      <c r="N186" s="6"/>
      <c r="O186" s="6"/>
    </row>
    <row r="187" spans="14:15">
      <c r="N187" s="6"/>
      <c r="O187" s="6"/>
    </row>
    <row r="188" spans="14:15">
      <c r="N188" s="6"/>
      <c r="O188" s="6"/>
    </row>
    <row r="189" spans="14:15">
      <c r="N189" s="6"/>
      <c r="O189" s="6"/>
    </row>
    <row r="190" spans="14:15">
      <c r="N190" s="6"/>
      <c r="O190" s="6"/>
    </row>
    <row r="191" spans="14:15">
      <c r="N191" s="6"/>
      <c r="O191" s="6"/>
    </row>
    <row r="192" spans="14:15">
      <c r="N192" s="6"/>
      <c r="O192" s="6"/>
    </row>
    <row r="193" spans="14:15">
      <c r="N193" s="6"/>
      <c r="O193" s="6"/>
    </row>
    <row r="194" spans="14:15">
      <c r="N194" s="6"/>
      <c r="O194" s="6"/>
    </row>
    <row r="195" spans="14:15">
      <c r="N195" s="6"/>
      <c r="O195" s="6"/>
    </row>
    <row r="196" spans="14:15">
      <c r="N196" s="6"/>
      <c r="O196" s="6"/>
    </row>
    <row r="197" spans="14:15">
      <c r="N197" s="6"/>
      <c r="O197" s="6"/>
    </row>
    <row r="198" spans="14:15">
      <c r="N198" s="6"/>
      <c r="O198" s="6"/>
    </row>
    <row r="199" spans="14:15">
      <c r="N199" s="6"/>
      <c r="O199" s="6"/>
    </row>
    <row r="200" spans="14:15">
      <c r="N200" s="6"/>
      <c r="O200" s="6"/>
    </row>
    <row r="201" spans="14:15">
      <c r="N201" s="6"/>
      <c r="O201" s="6"/>
    </row>
    <row r="202" spans="14:15">
      <c r="N202" s="6"/>
      <c r="O202" s="6"/>
    </row>
    <row r="203" spans="14:15">
      <c r="N203" s="6"/>
      <c r="O203" s="6"/>
    </row>
    <row r="204" spans="14:15">
      <c r="N204" s="6"/>
      <c r="O204" s="6"/>
    </row>
    <row r="205" spans="14:15">
      <c r="N205" s="6"/>
      <c r="O205" s="6"/>
    </row>
    <row r="206" spans="14:15">
      <c r="N206" s="6"/>
      <c r="O206" s="6"/>
    </row>
    <row r="207" spans="14:15">
      <c r="N207" s="6"/>
      <c r="O207" s="6"/>
    </row>
    <row r="208" spans="14:15">
      <c r="N208" s="6"/>
      <c r="O208" s="6"/>
    </row>
    <row r="209" spans="14:15">
      <c r="N209" s="6"/>
      <c r="O209" s="6"/>
    </row>
    <row r="210" spans="14:15">
      <c r="N210" s="6"/>
      <c r="O210" s="6"/>
    </row>
    <row r="211" spans="14:15">
      <c r="N211" s="6"/>
      <c r="O211" s="6"/>
    </row>
    <row r="212" spans="14:15">
      <c r="N212" s="6"/>
      <c r="O212" s="6"/>
    </row>
    <row r="213" spans="14:15">
      <c r="N213" s="6"/>
      <c r="O213" s="6"/>
    </row>
    <row r="214" spans="14:15">
      <c r="N214" s="6"/>
      <c r="O214" s="6"/>
    </row>
    <row r="215" spans="14:15">
      <c r="N215" s="6"/>
      <c r="O215" s="6"/>
    </row>
    <row r="216" spans="14:15">
      <c r="N216" s="6"/>
      <c r="O216" s="6"/>
    </row>
    <row r="217" spans="14:15">
      <c r="N217" s="6"/>
      <c r="O217" s="6"/>
    </row>
    <row r="218" spans="14:15">
      <c r="N218" s="6"/>
      <c r="O218" s="6"/>
    </row>
    <row r="219" spans="14:15">
      <c r="N219" s="6"/>
      <c r="O219" s="6"/>
    </row>
    <row r="220" spans="14:15">
      <c r="N220" s="6"/>
      <c r="O220" s="6"/>
    </row>
    <row r="221" spans="14:15">
      <c r="N221" s="6"/>
      <c r="O221" s="6"/>
    </row>
    <row r="222" spans="14:15">
      <c r="N222" s="6"/>
      <c r="O222" s="6"/>
    </row>
    <row r="223" spans="14:15">
      <c r="N223" s="6"/>
      <c r="O223" s="6"/>
    </row>
    <row r="224" spans="14:15">
      <c r="N224" s="6"/>
      <c r="O224" s="6"/>
    </row>
    <row r="225" spans="14:15">
      <c r="N225" s="6"/>
      <c r="O225" s="6"/>
    </row>
    <row r="226" spans="14:15">
      <c r="N226" s="6"/>
      <c r="O226" s="6"/>
    </row>
    <row r="227" spans="14:15">
      <c r="N227" s="6"/>
      <c r="O227" s="6"/>
    </row>
    <row r="228" spans="14:15">
      <c r="N228" s="6"/>
      <c r="O228" s="6"/>
    </row>
    <row r="229" spans="14:15">
      <c r="N229" s="6"/>
      <c r="O229" s="6"/>
    </row>
    <row r="230" spans="14:15">
      <c r="N230" s="6"/>
      <c r="O230" s="6"/>
    </row>
    <row r="231" spans="14:15">
      <c r="N231" s="6"/>
      <c r="O231" s="6"/>
    </row>
    <row r="232" spans="14:15">
      <c r="N232" s="6"/>
      <c r="O232" s="6"/>
    </row>
    <row r="233" spans="14:15">
      <c r="N233" s="6"/>
      <c r="O233" s="6"/>
    </row>
    <row r="234" spans="14:15">
      <c r="N234" s="6"/>
      <c r="O234" s="6"/>
    </row>
    <row r="235" spans="14:15">
      <c r="N235" s="6"/>
      <c r="O235" s="6"/>
    </row>
    <row r="236" spans="14:15">
      <c r="N236" s="6"/>
      <c r="O236" s="6"/>
    </row>
    <row r="237" spans="14:15">
      <c r="N237" s="6"/>
      <c r="O237" s="6"/>
    </row>
    <row r="238" spans="14:15">
      <c r="N238" s="6"/>
      <c r="O238" s="6"/>
    </row>
    <row r="239" spans="14:15">
      <c r="N239" s="6"/>
      <c r="O239" s="6"/>
    </row>
    <row r="240" spans="14:15">
      <c r="N240" s="6"/>
      <c r="O240" s="6"/>
    </row>
    <row r="241" spans="14:15">
      <c r="N241" s="6"/>
      <c r="O241" s="6"/>
    </row>
    <row r="242" spans="14:15">
      <c r="N242" s="6"/>
      <c r="O242" s="6"/>
    </row>
    <row r="243" spans="14:15">
      <c r="N243" s="6"/>
      <c r="O243" s="6"/>
    </row>
    <row r="244" spans="14:15">
      <c r="N244" s="6"/>
      <c r="O244" s="6"/>
    </row>
    <row r="245" spans="14:15">
      <c r="N245" s="6"/>
      <c r="O245" s="6"/>
    </row>
    <row r="246" spans="14:15">
      <c r="N246" s="6"/>
      <c r="O246" s="6"/>
    </row>
    <row r="247" spans="14:15">
      <c r="N247" s="6"/>
      <c r="O247" s="6"/>
    </row>
    <row r="248" spans="14:15">
      <c r="N248" s="6"/>
      <c r="O248" s="6"/>
    </row>
    <row r="249" spans="14:15">
      <c r="N249" s="6"/>
      <c r="O249" s="6"/>
    </row>
    <row r="250" spans="14:15">
      <c r="N250" s="6"/>
      <c r="O250" s="6"/>
    </row>
    <row r="251" spans="14:15">
      <c r="N251" s="6"/>
      <c r="O251" s="6"/>
    </row>
    <row r="252" spans="14:15">
      <c r="N252" s="6"/>
      <c r="O252" s="6"/>
    </row>
    <row r="253" spans="14:15">
      <c r="N253" s="6"/>
      <c r="O253" s="6"/>
    </row>
    <row r="254" spans="14:15">
      <c r="N254" s="6"/>
      <c r="O254" s="6"/>
    </row>
    <row r="255" spans="14:15">
      <c r="N255" s="6"/>
      <c r="O255" s="6"/>
    </row>
    <row r="256" spans="14:15">
      <c r="N256" s="6"/>
      <c r="O256" s="6"/>
    </row>
    <row r="257" spans="14:15">
      <c r="N257" s="6"/>
      <c r="O257" s="6"/>
    </row>
    <row r="258" spans="14:15">
      <c r="N258" s="6"/>
      <c r="O258" s="6"/>
    </row>
    <row r="259" spans="14:15">
      <c r="N259" s="6"/>
      <c r="O259" s="6"/>
    </row>
    <row r="260" spans="14:15">
      <c r="N260" s="6"/>
      <c r="O260" s="6"/>
    </row>
    <row r="261" spans="14:15">
      <c r="N261" s="6"/>
      <c r="O261" s="6"/>
    </row>
    <row r="262" spans="14:15">
      <c r="N262" s="6"/>
      <c r="O262" s="6"/>
    </row>
    <row r="263" spans="14:15">
      <c r="N263" s="6"/>
      <c r="O263" s="6"/>
    </row>
    <row r="264" spans="14:15">
      <c r="N264" s="6"/>
      <c r="O264" s="6"/>
    </row>
    <row r="265" spans="14:15">
      <c r="N265" s="6"/>
      <c r="O265" s="6"/>
    </row>
    <row r="266" spans="14:15">
      <c r="N266" s="6"/>
      <c r="O266" s="6"/>
    </row>
    <row r="267" spans="14:15">
      <c r="N267" s="6"/>
      <c r="O267" s="6"/>
    </row>
    <row r="268" spans="14:15">
      <c r="N268" s="6"/>
      <c r="O268" s="6"/>
    </row>
    <row r="269" spans="14:15">
      <c r="N269" s="6"/>
      <c r="O269" s="6"/>
    </row>
    <row r="270" spans="14:15">
      <c r="N270" s="6"/>
      <c r="O270" s="6"/>
    </row>
    <row r="271" spans="14:15">
      <c r="N271" s="6"/>
      <c r="O271" s="6"/>
    </row>
    <row r="272" spans="14:15">
      <c r="N272" s="6"/>
      <c r="O272" s="6"/>
    </row>
    <row r="273" spans="14:15">
      <c r="N273" s="6"/>
      <c r="O273" s="6"/>
    </row>
    <row r="274" spans="14:15">
      <c r="N274" s="6"/>
      <c r="O274" s="6"/>
    </row>
    <row r="275" spans="14:15">
      <c r="N275" s="6"/>
      <c r="O275" s="6"/>
    </row>
    <row r="276" spans="14:15">
      <c r="N276" s="6"/>
      <c r="O276" s="6"/>
    </row>
    <row r="277" spans="14:15">
      <c r="N277" s="6"/>
      <c r="O277" s="6"/>
    </row>
    <row r="278" spans="14:15">
      <c r="N278" s="6"/>
      <c r="O278" s="6"/>
    </row>
    <row r="279" spans="14:15">
      <c r="N279" s="6"/>
      <c r="O279" s="6"/>
    </row>
    <row r="280" spans="14:15">
      <c r="N280" s="6"/>
      <c r="O280" s="6"/>
    </row>
    <row r="281" spans="14:15">
      <c r="N281" s="6"/>
      <c r="O281" s="6"/>
    </row>
    <row r="282" spans="14:15">
      <c r="N282" s="6"/>
      <c r="O282" s="6"/>
    </row>
    <row r="283" spans="14:15">
      <c r="N283" s="6"/>
      <c r="O283" s="6"/>
    </row>
    <row r="284" spans="14:15">
      <c r="N284" s="6"/>
      <c r="O284" s="6"/>
    </row>
    <row r="285" spans="14:15">
      <c r="N285" s="6"/>
      <c r="O285" s="6"/>
    </row>
    <row r="286" spans="14:15">
      <c r="N286" s="6"/>
      <c r="O286" s="6"/>
    </row>
    <row r="287" spans="14:15">
      <c r="N287" s="6"/>
      <c r="O287" s="6"/>
    </row>
    <row r="288" spans="14:15">
      <c r="N288" s="6"/>
      <c r="O288" s="6"/>
    </row>
    <row r="289" spans="14:15">
      <c r="N289" s="6"/>
      <c r="O289" s="6"/>
    </row>
    <row r="290" spans="14:15">
      <c r="N290" s="6"/>
      <c r="O290" s="6"/>
    </row>
    <row r="291" spans="14:15">
      <c r="N291" s="6"/>
      <c r="O291" s="6"/>
    </row>
    <row r="292" spans="14:15">
      <c r="N292" s="6"/>
      <c r="O292" s="6"/>
    </row>
    <row r="293" spans="14:15">
      <c r="N293" s="6"/>
      <c r="O293" s="6"/>
    </row>
    <row r="294" spans="14:15">
      <c r="N294" s="6"/>
      <c r="O294" s="6"/>
    </row>
    <row r="295" spans="14:15">
      <c r="N295" s="6"/>
      <c r="O295" s="6"/>
    </row>
    <row r="296" spans="14:15">
      <c r="N296" s="6"/>
      <c r="O296" s="6"/>
    </row>
    <row r="297" spans="14:15">
      <c r="N297" s="6"/>
      <c r="O297" s="6"/>
    </row>
    <row r="298" spans="14:15">
      <c r="N298" s="6"/>
      <c r="O298" s="6"/>
    </row>
    <row r="299" spans="14:15">
      <c r="N299" s="6"/>
      <c r="O299" s="6"/>
    </row>
    <row r="300" spans="14:15">
      <c r="N300" s="6"/>
      <c r="O300" s="6"/>
    </row>
    <row r="301" spans="14:15">
      <c r="N301" s="6"/>
      <c r="O301" s="6"/>
    </row>
    <row r="302" spans="14:15">
      <c r="N302" s="6"/>
      <c r="O302" s="6"/>
    </row>
    <row r="303" spans="14:15">
      <c r="N303" s="6"/>
      <c r="O303" s="6"/>
    </row>
    <row r="304" spans="14:15">
      <c r="N304" s="6"/>
      <c r="O304" s="6"/>
    </row>
    <row r="305" spans="14:15">
      <c r="N305" s="6"/>
      <c r="O305" s="6"/>
    </row>
    <row r="306" spans="14:15">
      <c r="N306" s="6"/>
      <c r="O306" s="6"/>
    </row>
    <row r="307" spans="14:15">
      <c r="N307" s="6"/>
      <c r="O307" s="6"/>
    </row>
    <row r="308" spans="14:15">
      <c r="N308" s="6"/>
      <c r="O308" s="6"/>
    </row>
    <row r="309" spans="14:15">
      <c r="N309" s="6"/>
      <c r="O309" s="6"/>
    </row>
    <row r="310" spans="14:15">
      <c r="N310" s="6"/>
      <c r="O310" s="6"/>
    </row>
    <row r="311" spans="14:15">
      <c r="N311" s="6"/>
      <c r="O311" s="6"/>
    </row>
    <row r="312" spans="14:15">
      <c r="N312" s="6"/>
      <c r="O312" s="6"/>
    </row>
    <row r="313" spans="14:15">
      <c r="N313" s="6"/>
      <c r="O313" s="6"/>
    </row>
    <row r="314" spans="14:15">
      <c r="N314" s="6"/>
      <c r="O314" s="6"/>
    </row>
    <row r="315" spans="14:15">
      <c r="N315" s="6"/>
      <c r="O315" s="6"/>
    </row>
    <row r="316" spans="14:15">
      <c r="N316" s="6"/>
      <c r="O316" s="6"/>
    </row>
    <row r="317" spans="14:15">
      <c r="N317" s="6"/>
      <c r="O317" s="6"/>
    </row>
    <row r="318" spans="14:15">
      <c r="N318" s="6"/>
      <c r="O318" s="6"/>
    </row>
    <row r="319" spans="14:15">
      <c r="N319" s="6"/>
      <c r="O319" s="6"/>
    </row>
    <row r="320" spans="14:15">
      <c r="N320" s="6"/>
      <c r="O320" s="6"/>
    </row>
    <row r="321" spans="14:15">
      <c r="N321" s="6"/>
      <c r="O321" s="6"/>
    </row>
    <row r="322" spans="14:15">
      <c r="N322" s="6"/>
      <c r="O322" s="6"/>
    </row>
    <row r="323" spans="14:15">
      <c r="N323" s="6"/>
      <c r="O323" s="6"/>
    </row>
    <row r="324" spans="14:15">
      <c r="N324" s="6"/>
      <c r="O324" s="6"/>
    </row>
    <row r="325" spans="14:15">
      <c r="N325" s="6"/>
      <c r="O325" s="6"/>
    </row>
    <row r="326" spans="14:15">
      <c r="N326" s="6"/>
      <c r="O326" s="6"/>
    </row>
    <row r="327" spans="14:15">
      <c r="N327" s="6"/>
      <c r="O327" s="6"/>
    </row>
    <row r="328" spans="14:15">
      <c r="N328" s="6"/>
      <c r="O328" s="6"/>
    </row>
    <row r="329" spans="14:15">
      <c r="N329" s="6"/>
      <c r="O329" s="6"/>
    </row>
    <row r="330" spans="14:15">
      <c r="N330" s="6"/>
      <c r="O330" s="6"/>
    </row>
    <row r="331" spans="14:15">
      <c r="N331" s="6"/>
      <c r="O331" s="6"/>
    </row>
    <row r="332" spans="14:15">
      <c r="N332" s="6"/>
      <c r="O332" s="6"/>
    </row>
    <row r="333" spans="14:15">
      <c r="N333" s="6"/>
      <c r="O333" s="6"/>
    </row>
    <row r="334" spans="14:15">
      <c r="N334" s="6"/>
      <c r="O334" s="6"/>
    </row>
    <row r="335" spans="14:15">
      <c r="N335" s="6"/>
      <c r="O335" s="6"/>
    </row>
    <row r="336" spans="14:15">
      <c r="N336" s="6"/>
      <c r="O336" s="6"/>
    </row>
    <row r="337" spans="14:15">
      <c r="N337" s="6"/>
      <c r="O337" s="6"/>
    </row>
    <row r="338" spans="14:15">
      <c r="N338" s="6"/>
      <c r="O338" s="6"/>
    </row>
    <row r="339" spans="14:15">
      <c r="N339" s="6"/>
      <c r="O339" s="6"/>
    </row>
    <row r="340" spans="14:15">
      <c r="N340" s="6"/>
      <c r="O340" s="6"/>
    </row>
    <row r="341" spans="14:15">
      <c r="N341" s="6"/>
      <c r="O341" s="6"/>
    </row>
    <row r="342" spans="14:15">
      <c r="N342" s="6"/>
      <c r="O342" s="6"/>
    </row>
    <row r="343" spans="14:15">
      <c r="N343" s="6"/>
      <c r="O343" s="6"/>
    </row>
    <row r="344" spans="14:15">
      <c r="N344" s="6"/>
      <c r="O344" s="6"/>
    </row>
    <row r="345" spans="14:15">
      <c r="N345" s="6"/>
      <c r="O345" s="6"/>
    </row>
    <row r="346" spans="14:15">
      <c r="N346" s="6"/>
      <c r="O346" s="6"/>
    </row>
    <row r="347" spans="14:15">
      <c r="N347" s="6"/>
      <c r="O347" s="6"/>
    </row>
    <row r="348" spans="14:15">
      <c r="N348" s="6"/>
      <c r="O348" s="6"/>
    </row>
    <row r="349" spans="14:15">
      <c r="N349" s="6"/>
      <c r="O349" s="6"/>
    </row>
    <row r="350" spans="14:15">
      <c r="N350" s="6"/>
      <c r="O350" s="6"/>
    </row>
    <row r="351" spans="14:15">
      <c r="N351" s="6"/>
      <c r="O351" s="6"/>
    </row>
    <row r="352" spans="14:15">
      <c r="N352" s="6"/>
      <c r="O352" s="6"/>
    </row>
    <row r="353" spans="14:15">
      <c r="N353" s="6"/>
      <c r="O353" s="6"/>
    </row>
    <row r="354" spans="14:15">
      <c r="N354" s="6"/>
      <c r="O354" s="6"/>
    </row>
    <row r="355" spans="14:15">
      <c r="N355" s="6"/>
      <c r="O355" s="6"/>
    </row>
    <row r="356" spans="14:15">
      <c r="N356" s="6"/>
      <c r="O356" s="6"/>
    </row>
    <row r="357" spans="14:15">
      <c r="N357" s="6"/>
      <c r="O357" s="6"/>
    </row>
    <row r="358" spans="14:15">
      <c r="N358" s="6"/>
      <c r="O358" s="6"/>
    </row>
    <row r="359" spans="14:15">
      <c r="N359" s="6"/>
      <c r="O359" s="6"/>
    </row>
    <row r="360" spans="14:15">
      <c r="N360" s="6"/>
      <c r="O360" s="6"/>
    </row>
    <row r="361" spans="14:15">
      <c r="N361" s="6"/>
      <c r="O361" s="6"/>
    </row>
    <row r="362" spans="14:15">
      <c r="N362" s="6"/>
      <c r="O362" s="6"/>
    </row>
    <row r="363" spans="14:15">
      <c r="N363" s="6"/>
      <c r="O363" s="6"/>
    </row>
    <row r="364" spans="14:15">
      <c r="N364" s="6"/>
      <c r="O364" s="6"/>
    </row>
    <row r="365" spans="14:15">
      <c r="N365" s="6"/>
      <c r="O365" s="6"/>
    </row>
    <row r="366" spans="14:15">
      <c r="N366" s="6"/>
      <c r="O366" s="6"/>
    </row>
    <row r="367" spans="14:15">
      <c r="N367" s="6"/>
      <c r="O367" s="6"/>
    </row>
    <row r="368" spans="14:15">
      <c r="N368" s="6"/>
      <c r="O368" s="6"/>
    </row>
    <row r="369" spans="14:15">
      <c r="N369" s="6"/>
      <c r="O369" s="6"/>
    </row>
    <row r="370" spans="14:15">
      <c r="N370" s="6"/>
      <c r="O370" s="6"/>
    </row>
    <row r="371" spans="14:15">
      <c r="N371" s="6"/>
      <c r="O371" s="6"/>
    </row>
    <row r="372" spans="14:15">
      <c r="N372" s="6"/>
      <c r="O372" s="6"/>
    </row>
    <row r="373" spans="14:15">
      <c r="N373" s="6"/>
      <c r="O373" s="6"/>
    </row>
    <row r="374" spans="14:15">
      <c r="N374" s="6"/>
      <c r="O374" s="6"/>
    </row>
    <row r="375" spans="14:15">
      <c r="N375" s="6"/>
      <c r="O375" s="6"/>
    </row>
    <row r="376" spans="14:15">
      <c r="N376" s="6"/>
      <c r="O376" s="6"/>
    </row>
    <row r="377" spans="14:15">
      <c r="N377" s="6"/>
      <c r="O377" s="6"/>
    </row>
    <row r="378" spans="14:15">
      <c r="N378" s="6"/>
      <c r="O378" s="6"/>
    </row>
    <row r="379" spans="14:15">
      <c r="N379" s="6"/>
      <c r="O379" s="6"/>
    </row>
    <row r="380" spans="14:15">
      <c r="N380" s="6"/>
      <c r="O380" s="6"/>
    </row>
    <row r="381" spans="14:15">
      <c r="N381" s="6"/>
      <c r="O381" s="6"/>
    </row>
    <row r="382" spans="14:15">
      <c r="N382" s="6"/>
      <c r="O382" s="6"/>
    </row>
    <row r="383" spans="14:15">
      <c r="N383" s="6"/>
      <c r="O383" s="6"/>
    </row>
    <row r="384" spans="14:15">
      <c r="N384" s="6"/>
      <c r="O384" s="6"/>
    </row>
    <row r="385" spans="14:15">
      <c r="N385" s="6"/>
      <c r="O385" s="6"/>
    </row>
    <row r="386" spans="14:15">
      <c r="N386" s="6"/>
      <c r="O386" s="6"/>
    </row>
    <row r="387" spans="14:15">
      <c r="N387" s="6"/>
      <c r="O387" s="6"/>
    </row>
    <row r="388" spans="14:15">
      <c r="N388" s="6"/>
      <c r="O388" s="6"/>
    </row>
    <row r="389" spans="14:15">
      <c r="N389" s="6"/>
      <c r="O389" s="6"/>
    </row>
    <row r="390" spans="14:15">
      <c r="N390" s="6"/>
      <c r="O390" s="6"/>
    </row>
    <row r="391" spans="14:15">
      <c r="N391" s="6"/>
      <c r="O391" s="6"/>
    </row>
    <row r="392" spans="14:15">
      <c r="N392" s="6"/>
      <c r="O392" s="6"/>
    </row>
    <row r="393" spans="14:15">
      <c r="N393" s="6"/>
      <c r="O393" s="6"/>
    </row>
    <row r="394" spans="14:15">
      <c r="N394" s="6"/>
      <c r="O394" s="6"/>
    </row>
    <row r="395" spans="14:15">
      <c r="N395" s="6"/>
      <c r="O395" s="6"/>
    </row>
    <row r="396" spans="14:15">
      <c r="N396" s="6"/>
      <c r="O396" s="6"/>
    </row>
    <row r="397" spans="14:15">
      <c r="N397" s="6"/>
      <c r="O397" s="6"/>
    </row>
    <row r="398" spans="14:15">
      <c r="N398" s="6"/>
      <c r="O398" s="6"/>
    </row>
    <row r="399" spans="14:15">
      <c r="N399" s="6"/>
      <c r="O399" s="6"/>
    </row>
    <row r="400" spans="14:15">
      <c r="N400" s="6"/>
      <c r="O400" s="6"/>
    </row>
    <row r="401" spans="14:15">
      <c r="N401" s="6"/>
      <c r="O401" s="6"/>
    </row>
    <row r="402" spans="14:15">
      <c r="N402" s="6"/>
      <c r="O402" s="6"/>
    </row>
    <row r="403" spans="14:15">
      <c r="N403" s="6"/>
      <c r="O403" s="6"/>
    </row>
    <row r="404" spans="14:15">
      <c r="N404" s="6"/>
      <c r="O404" s="6"/>
    </row>
    <row r="405" spans="14:15">
      <c r="N405" s="6"/>
      <c r="O405" s="6"/>
    </row>
    <row r="406" spans="14:15">
      <c r="N406" s="6"/>
      <c r="O406" s="6"/>
    </row>
    <row r="407" spans="14:15">
      <c r="N407" s="6"/>
      <c r="O407" s="6"/>
    </row>
    <row r="408" spans="14:15">
      <c r="N408" s="6"/>
      <c r="O408" s="6"/>
    </row>
    <row r="409" spans="14:15">
      <c r="N409" s="6"/>
      <c r="O409" s="6"/>
    </row>
    <row r="410" spans="14:15">
      <c r="N410" s="6"/>
      <c r="O410" s="6"/>
    </row>
    <row r="411" spans="14:15">
      <c r="N411" s="6"/>
      <c r="O411" s="6"/>
    </row>
    <row r="412" spans="14:15">
      <c r="N412" s="6"/>
      <c r="O412" s="6"/>
    </row>
    <row r="413" spans="14:15">
      <c r="N413" s="6"/>
      <c r="O413" s="6"/>
    </row>
    <row r="414" spans="14:15">
      <c r="N414" s="6"/>
      <c r="O414" s="6"/>
    </row>
    <row r="415" spans="14:15">
      <c r="N415" s="6"/>
      <c r="O415" s="6"/>
    </row>
    <row r="416" spans="14:15">
      <c r="N416" s="6"/>
      <c r="O416" s="6"/>
    </row>
    <row r="417" spans="14:15">
      <c r="N417" s="6"/>
      <c r="O417" s="6"/>
    </row>
    <row r="418" spans="14:15">
      <c r="N418" s="6"/>
      <c r="O418" s="6"/>
    </row>
    <row r="419" spans="14:15">
      <c r="N419" s="6"/>
      <c r="O419" s="6"/>
    </row>
    <row r="420" spans="14:15">
      <c r="N420" s="6"/>
      <c r="O420" s="6"/>
    </row>
    <row r="421" spans="14:15">
      <c r="N421" s="6"/>
      <c r="O421" s="6"/>
    </row>
    <row r="422" spans="14:15">
      <c r="N422" s="6"/>
      <c r="O422" s="6"/>
    </row>
    <row r="423" spans="14:15">
      <c r="N423" s="6"/>
      <c r="O423" s="6"/>
    </row>
    <row r="424" spans="14:15">
      <c r="N424" s="6"/>
      <c r="O424" s="6"/>
    </row>
    <row r="425" spans="14:15">
      <c r="N425" s="6"/>
      <c r="O425" s="6"/>
    </row>
    <row r="426" spans="14:15">
      <c r="N426" s="6"/>
      <c r="O426" s="6"/>
    </row>
    <row r="427" spans="14:15">
      <c r="N427" s="6"/>
      <c r="O427" s="6"/>
    </row>
    <row r="428" spans="14:15">
      <c r="N428" s="6"/>
      <c r="O428" s="6"/>
    </row>
    <row r="429" spans="14:15">
      <c r="N429" s="6"/>
      <c r="O429" s="6"/>
    </row>
    <row r="430" spans="14:15">
      <c r="N430" s="6"/>
      <c r="O430" s="6"/>
    </row>
    <row r="431" spans="14:15">
      <c r="N431" s="6"/>
      <c r="O431" s="6"/>
    </row>
    <row r="432" spans="14:15">
      <c r="N432" s="6"/>
      <c r="O432" s="6"/>
    </row>
    <row r="433" spans="14:15">
      <c r="N433" s="6"/>
      <c r="O433" s="6"/>
    </row>
    <row r="434" spans="14:15">
      <c r="N434" s="6"/>
      <c r="O434" s="6"/>
    </row>
    <row r="435" spans="14:15">
      <c r="N435" s="6"/>
      <c r="O435" s="6"/>
    </row>
    <row r="436" spans="14:15">
      <c r="N436" s="6"/>
      <c r="O436" s="6"/>
    </row>
    <row r="437" spans="14:15">
      <c r="N437" s="6"/>
      <c r="O437" s="6"/>
    </row>
    <row r="438" spans="14:15">
      <c r="N438" s="6"/>
      <c r="O438" s="6"/>
    </row>
    <row r="439" spans="14:15">
      <c r="N439" s="6"/>
      <c r="O439" s="6"/>
    </row>
    <row r="440" spans="14:15">
      <c r="N440" s="6"/>
      <c r="O440" s="6"/>
    </row>
    <row r="441" spans="14:15">
      <c r="N441" s="6"/>
      <c r="O441" s="6"/>
    </row>
    <row r="442" spans="14:15">
      <c r="N442" s="6"/>
      <c r="O442" s="6"/>
    </row>
    <row r="443" spans="14:15">
      <c r="N443" s="6"/>
      <c r="O443" s="6"/>
    </row>
    <row r="444" spans="14:15">
      <c r="N444" s="6"/>
      <c r="O444" s="6"/>
    </row>
    <row r="445" spans="14:15">
      <c r="N445" s="6"/>
      <c r="O445" s="6"/>
    </row>
    <row r="446" spans="14:15">
      <c r="N446" s="6"/>
      <c r="O446" s="6"/>
    </row>
    <row r="447" spans="14:15">
      <c r="N447" s="6"/>
      <c r="O447" s="6"/>
    </row>
    <row r="448" spans="14:15">
      <c r="N448" s="6"/>
      <c r="O448" s="6"/>
    </row>
    <row r="449" spans="14:15">
      <c r="N449" s="6"/>
      <c r="O449" s="6"/>
    </row>
    <row r="450" spans="14:15">
      <c r="N450" s="6"/>
      <c r="O450" s="6"/>
    </row>
    <row r="451" spans="14:15">
      <c r="N451" s="6"/>
      <c r="O451" s="6"/>
    </row>
    <row r="452" spans="14:15">
      <c r="N452" s="6"/>
      <c r="O452" s="6"/>
    </row>
    <row r="453" spans="14:15">
      <c r="N453" s="6"/>
      <c r="O453" s="6"/>
    </row>
    <row r="454" spans="14:15">
      <c r="N454" s="6"/>
      <c r="O454" s="6"/>
    </row>
    <row r="455" spans="14:15">
      <c r="N455" s="6"/>
      <c r="O455" s="6"/>
    </row>
    <row r="456" spans="14:15">
      <c r="N456" s="6"/>
      <c r="O456" s="6"/>
    </row>
    <row r="457" spans="14:15">
      <c r="N457" s="6"/>
      <c r="O457" s="6"/>
    </row>
    <row r="458" spans="14:15">
      <c r="N458" s="6"/>
      <c r="O458" s="6"/>
    </row>
    <row r="459" spans="14:15">
      <c r="N459" s="6"/>
      <c r="O459" s="6"/>
    </row>
    <row r="460" spans="14:15">
      <c r="N460" s="6"/>
      <c r="O460" s="6"/>
    </row>
    <row r="461" spans="14:15">
      <c r="N461" s="6"/>
      <c r="O461" s="6"/>
    </row>
    <row r="462" spans="14:15">
      <c r="N462" s="6"/>
      <c r="O462" s="6"/>
    </row>
    <row r="463" spans="14:15">
      <c r="N463" s="6"/>
      <c r="O463" s="6"/>
    </row>
    <row r="464" spans="14:15">
      <c r="N464" s="6"/>
      <c r="O464" s="6"/>
    </row>
    <row r="465" spans="14:15">
      <c r="N465" s="6"/>
      <c r="O465" s="6"/>
    </row>
    <row r="466" spans="14:15">
      <c r="N466" s="6"/>
      <c r="O466" s="6"/>
    </row>
    <row r="467" spans="14:15">
      <c r="N467" s="6"/>
      <c r="O467" s="6"/>
    </row>
    <row r="468" spans="14:15">
      <c r="N468" s="6"/>
      <c r="O468" s="6"/>
    </row>
    <row r="469" spans="14:15">
      <c r="N469" s="6"/>
      <c r="O469" s="6"/>
    </row>
    <row r="470" spans="14:15">
      <c r="N470" s="6"/>
      <c r="O470" s="6"/>
    </row>
    <row r="471" spans="14:15">
      <c r="N471" s="6"/>
      <c r="O471" s="6"/>
    </row>
    <row r="472" spans="14:15">
      <c r="N472" s="6"/>
      <c r="O472" s="6"/>
    </row>
    <row r="473" spans="14:15">
      <c r="N473" s="6"/>
      <c r="O473" s="6"/>
    </row>
    <row r="474" spans="14:15">
      <c r="N474" s="6"/>
      <c r="O474" s="6"/>
    </row>
    <row r="475" spans="14:15">
      <c r="N475" s="6"/>
      <c r="O475" s="6"/>
    </row>
    <row r="476" spans="14:15">
      <c r="N476" s="6"/>
      <c r="O476" s="6"/>
    </row>
    <row r="477" spans="14:15">
      <c r="N477" s="6"/>
      <c r="O477" s="6"/>
    </row>
    <row r="478" spans="14:15">
      <c r="N478" s="6"/>
      <c r="O478" s="6"/>
    </row>
    <row r="479" spans="14:15">
      <c r="N479" s="6"/>
      <c r="O479" s="6"/>
    </row>
    <row r="480" spans="14:15">
      <c r="N480" s="6"/>
      <c r="O480" s="6"/>
    </row>
    <row r="481" spans="14:15">
      <c r="N481" s="6"/>
      <c r="O481" s="6"/>
    </row>
    <row r="482" spans="14:15">
      <c r="N482" s="6"/>
      <c r="O482" s="6"/>
    </row>
    <row r="483" spans="14:15">
      <c r="N483" s="6"/>
      <c r="O483" s="6"/>
    </row>
    <row r="484" spans="14:15">
      <c r="N484" s="6"/>
      <c r="O484" s="6"/>
    </row>
    <row r="485" spans="14:15">
      <c r="N485" s="6"/>
      <c r="O485" s="6"/>
    </row>
    <row r="486" spans="14:15">
      <c r="N486" s="6"/>
      <c r="O486" s="6"/>
    </row>
    <row r="487" spans="14:15">
      <c r="N487" s="6"/>
      <c r="O487" s="6"/>
    </row>
    <row r="488" spans="14:15">
      <c r="N488" s="6"/>
      <c r="O488" s="6"/>
    </row>
    <row r="489" spans="14:15">
      <c r="N489" s="6"/>
      <c r="O489" s="6"/>
    </row>
    <row r="490" spans="14:15">
      <c r="N490" s="6"/>
      <c r="O490" s="6"/>
    </row>
    <row r="491" spans="14:15">
      <c r="N491" s="6"/>
      <c r="O491" s="6"/>
    </row>
    <row r="492" spans="14:15">
      <c r="N492" s="6"/>
      <c r="O492" s="6"/>
    </row>
    <row r="493" spans="14:15">
      <c r="N493" s="6"/>
      <c r="O493" s="6"/>
    </row>
    <row r="494" spans="14:15">
      <c r="N494" s="6"/>
      <c r="O494" s="6"/>
    </row>
    <row r="495" spans="14:15">
      <c r="N495" s="6"/>
      <c r="O495" s="6"/>
    </row>
    <row r="496" spans="14:15">
      <c r="N496" s="6"/>
      <c r="O496" s="6"/>
    </row>
    <row r="497" spans="14:15">
      <c r="N497" s="6"/>
      <c r="O497" s="6"/>
    </row>
    <row r="498" spans="14:15">
      <c r="N498" s="6"/>
      <c r="O498" s="6"/>
    </row>
    <row r="499" spans="14:15">
      <c r="N499" s="6"/>
      <c r="O499" s="6"/>
    </row>
    <row r="500" spans="14:15">
      <c r="N500" s="6"/>
      <c r="O500" s="6"/>
    </row>
    <row r="501" spans="14:15">
      <c r="N501" s="6"/>
      <c r="O501" s="6"/>
    </row>
    <row r="502" spans="14:15">
      <c r="N502" s="6"/>
      <c r="O502" s="6"/>
    </row>
    <row r="503" spans="14:15">
      <c r="N503" s="6"/>
      <c r="O503" s="6"/>
    </row>
    <row r="504" spans="14:15">
      <c r="N504" s="6"/>
      <c r="O504" s="6"/>
    </row>
    <row r="505" spans="14:15">
      <c r="N505" s="6"/>
      <c r="O505" s="6"/>
    </row>
    <row r="506" spans="14:15">
      <c r="N506" s="6"/>
      <c r="O506" s="6"/>
    </row>
    <row r="507" spans="14:15">
      <c r="N507" s="6"/>
      <c r="O507" s="6"/>
    </row>
    <row r="508" spans="14:15">
      <c r="N508" s="6"/>
      <c r="O508" s="6"/>
    </row>
    <row r="509" spans="14:15">
      <c r="N509" s="6"/>
      <c r="O509" s="6"/>
    </row>
    <row r="510" spans="14:15">
      <c r="N510" s="6"/>
      <c r="O510" s="6"/>
    </row>
    <row r="511" spans="14:15">
      <c r="N511" s="6"/>
      <c r="O511" s="6"/>
    </row>
    <row r="512" spans="14:15">
      <c r="N512" s="6"/>
      <c r="O512" s="6"/>
    </row>
    <row r="513" spans="14:15">
      <c r="N513" s="6"/>
      <c r="O513" s="6"/>
    </row>
    <row r="514" spans="14:15">
      <c r="N514" s="6"/>
      <c r="O514" s="6"/>
    </row>
    <row r="515" spans="14:15">
      <c r="N515" s="6"/>
      <c r="O515" s="6"/>
    </row>
    <row r="516" spans="14:15">
      <c r="N516" s="6"/>
      <c r="O516" s="6"/>
    </row>
    <row r="517" spans="14:15">
      <c r="N517" s="6"/>
      <c r="O517" s="6"/>
    </row>
    <row r="518" spans="14:15">
      <c r="N518" s="6"/>
      <c r="O518" s="6"/>
    </row>
    <row r="519" spans="14:15">
      <c r="N519" s="6"/>
      <c r="O519" s="6"/>
    </row>
    <row r="520" spans="14:15">
      <c r="N520" s="6"/>
      <c r="O520" s="6"/>
    </row>
    <row r="521" spans="14:15">
      <c r="N521" s="6"/>
      <c r="O521" s="6"/>
    </row>
    <row r="522" spans="14:15">
      <c r="N522" s="6"/>
      <c r="O522" s="6"/>
    </row>
    <row r="523" spans="14:15">
      <c r="N523" s="6"/>
      <c r="O523" s="6"/>
    </row>
    <row r="524" spans="14:15">
      <c r="N524" s="6"/>
      <c r="O524" s="6"/>
    </row>
    <row r="525" spans="14:15">
      <c r="N525" s="6"/>
      <c r="O525" s="6"/>
    </row>
    <row r="526" spans="14:15">
      <c r="N526" s="6"/>
      <c r="O526" s="6"/>
    </row>
    <row r="527" spans="14:15">
      <c r="N527" s="6"/>
      <c r="O527" s="6"/>
    </row>
    <row r="528" spans="14:15">
      <c r="N528" s="6"/>
      <c r="O528" s="6"/>
    </row>
    <row r="529" spans="14:15">
      <c r="N529" s="6"/>
      <c r="O529" s="6"/>
    </row>
    <row r="530" spans="14:15">
      <c r="N530" s="6"/>
      <c r="O530" s="6"/>
    </row>
    <row r="531" spans="14:15">
      <c r="N531" s="6"/>
      <c r="O531" s="6"/>
    </row>
    <row r="532" spans="14:15">
      <c r="N532" s="6"/>
      <c r="O532" s="6"/>
    </row>
    <row r="533" spans="14:15">
      <c r="N533" s="6"/>
      <c r="O533" s="6"/>
    </row>
    <row r="534" spans="14:15">
      <c r="N534" s="6"/>
      <c r="O534" s="6"/>
    </row>
    <row r="535" spans="14:15">
      <c r="N535" s="6"/>
      <c r="O535" s="6"/>
    </row>
    <row r="536" spans="14:15">
      <c r="N536" s="6"/>
      <c r="O536" s="6"/>
    </row>
    <row r="537" spans="14:15">
      <c r="N537" s="6"/>
      <c r="O537" s="6"/>
    </row>
    <row r="538" spans="14:15">
      <c r="N538" s="6"/>
      <c r="O538" s="6"/>
    </row>
    <row r="539" spans="14:15">
      <c r="N539" s="6"/>
      <c r="O539" s="6"/>
    </row>
    <row r="540" spans="14:15">
      <c r="N540" s="6"/>
      <c r="O540" s="6"/>
    </row>
    <row r="541" spans="14:15">
      <c r="N541" s="6"/>
      <c r="O541" s="6"/>
    </row>
    <row r="542" spans="14:15">
      <c r="N542" s="6"/>
      <c r="O542" s="6"/>
    </row>
    <row r="543" spans="14:15">
      <c r="N543" s="6"/>
      <c r="O543" s="6"/>
    </row>
    <row r="544" spans="14:15">
      <c r="N544" s="6"/>
      <c r="O544" s="6"/>
    </row>
    <row r="545" spans="14:15">
      <c r="N545" s="6"/>
      <c r="O545" s="6"/>
    </row>
    <row r="546" spans="14:15">
      <c r="N546" s="6"/>
      <c r="O546" s="6"/>
    </row>
    <row r="547" spans="14:15">
      <c r="N547" s="6"/>
      <c r="O547" s="6"/>
    </row>
    <row r="548" spans="14:15">
      <c r="N548" s="6"/>
      <c r="O548" s="6"/>
    </row>
    <row r="549" spans="14:15">
      <c r="N549" s="6"/>
      <c r="O549" s="6"/>
    </row>
    <row r="550" spans="14:15">
      <c r="N550" s="6"/>
      <c r="O550" s="6"/>
    </row>
    <row r="551" spans="14:15">
      <c r="N551" s="6"/>
      <c r="O551" s="6"/>
    </row>
    <row r="552" spans="14:15">
      <c r="N552" s="6"/>
      <c r="O552" s="6"/>
    </row>
    <row r="553" spans="14:15">
      <c r="N553" s="6"/>
      <c r="O553" s="6"/>
    </row>
    <row r="554" spans="14:15">
      <c r="N554" s="6"/>
      <c r="O554" s="6"/>
    </row>
    <row r="555" spans="14:15">
      <c r="N555" s="6"/>
      <c r="O555" s="6"/>
    </row>
    <row r="556" spans="14:15">
      <c r="N556" s="6"/>
      <c r="O556" s="6"/>
    </row>
    <row r="557" spans="14:15">
      <c r="N557" s="6"/>
      <c r="O557" s="6"/>
    </row>
    <row r="558" spans="14:15">
      <c r="N558" s="6"/>
      <c r="O558" s="6"/>
    </row>
    <row r="559" spans="14:15">
      <c r="N559" s="6"/>
      <c r="O559" s="6"/>
    </row>
    <row r="560" spans="14:15">
      <c r="N560" s="6"/>
      <c r="O560" s="6"/>
    </row>
    <row r="561" spans="14:15">
      <c r="N561" s="6"/>
      <c r="O561" s="6"/>
    </row>
    <row r="562" spans="14:15">
      <c r="N562" s="6"/>
      <c r="O562" s="6"/>
    </row>
    <row r="563" spans="14:15">
      <c r="N563" s="6"/>
      <c r="O563" s="6"/>
    </row>
    <row r="564" spans="14:15">
      <c r="N564" s="6"/>
      <c r="O564" s="6"/>
    </row>
    <row r="565" spans="14:15">
      <c r="N565" s="6"/>
      <c r="O565" s="6"/>
    </row>
    <row r="566" spans="14:15">
      <c r="N566" s="6"/>
      <c r="O566" s="6"/>
    </row>
    <row r="567" spans="14:15">
      <c r="N567" s="6"/>
      <c r="O567" s="6"/>
    </row>
    <row r="568" spans="14:15">
      <c r="N568" s="6"/>
      <c r="O568" s="6"/>
    </row>
    <row r="569" spans="14:15">
      <c r="N569" s="6"/>
      <c r="O569" s="6"/>
    </row>
    <row r="570" spans="14:15">
      <c r="N570" s="6"/>
      <c r="O570" s="6"/>
    </row>
    <row r="571" spans="14:15">
      <c r="N571" s="6"/>
      <c r="O571" s="6"/>
    </row>
    <row r="572" spans="14:15">
      <c r="N572" s="6"/>
      <c r="O572" s="6"/>
    </row>
    <row r="573" spans="14:15">
      <c r="N573" s="6"/>
      <c r="O573" s="6"/>
    </row>
    <row r="574" spans="14:15">
      <c r="N574" s="6"/>
      <c r="O574" s="6"/>
    </row>
    <row r="575" spans="14:15">
      <c r="N575" s="6"/>
      <c r="O575" s="6"/>
    </row>
    <row r="576" spans="14:15">
      <c r="N576" s="6"/>
      <c r="O576" s="6"/>
    </row>
    <row r="577" spans="14:15">
      <c r="N577" s="6"/>
      <c r="O577" s="6"/>
    </row>
    <row r="578" spans="14:15">
      <c r="N578" s="6"/>
      <c r="O578" s="6"/>
    </row>
    <row r="579" spans="14:15">
      <c r="N579" s="6"/>
      <c r="O579" s="6"/>
    </row>
    <row r="580" spans="14:15">
      <c r="N580" s="6"/>
      <c r="O580" s="6"/>
    </row>
    <row r="581" spans="14:15">
      <c r="N581" s="6"/>
      <c r="O581" s="6"/>
    </row>
    <row r="582" spans="14:15">
      <c r="N582" s="6"/>
      <c r="O582" s="6"/>
    </row>
    <row r="583" spans="14:15">
      <c r="N583" s="6"/>
      <c r="O583" s="6"/>
    </row>
    <row r="584" spans="14:15">
      <c r="N584" s="6"/>
      <c r="O584" s="6"/>
    </row>
    <row r="585" spans="14:15">
      <c r="N585" s="6"/>
      <c r="O585" s="6"/>
    </row>
    <row r="586" spans="14:15">
      <c r="N586" s="6"/>
      <c r="O586" s="6"/>
    </row>
    <row r="587" spans="14:15">
      <c r="N587" s="6"/>
      <c r="O587" s="6"/>
    </row>
    <row r="588" spans="14:15">
      <c r="N588" s="6"/>
      <c r="O588" s="6"/>
    </row>
    <row r="589" spans="14:15">
      <c r="N589" s="6"/>
      <c r="O589" s="6"/>
    </row>
    <row r="590" spans="14:15">
      <c r="N590" s="6"/>
      <c r="O590" s="6"/>
    </row>
    <row r="591" spans="14:15">
      <c r="N591" s="6"/>
      <c r="O591" s="6"/>
    </row>
    <row r="592" spans="14:15">
      <c r="N592" s="6"/>
      <c r="O592" s="6"/>
    </row>
    <row r="593" spans="14:15">
      <c r="N593" s="6"/>
      <c r="O593" s="6"/>
    </row>
    <row r="594" spans="14:15">
      <c r="N594" s="6"/>
      <c r="O594" s="6"/>
    </row>
    <row r="595" spans="14:15">
      <c r="N595" s="6"/>
      <c r="O595" s="6"/>
    </row>
    <row r="596" spans="14:15">
      <c r="N596" s="6"/>
      <c r="O596" s="6"/>
    </row>
    <row r="597" spans="14:15">
      <c r="N597" s="6"/>
      <c r="O597" s="6"/>
    </row>
    <row r="598" spans="14:15">
      <c r="N598" s="6"/>
      <c r="O598" s="6"/>
    </row>
    <row r="599" spans="14:15">
      <c r="N599" s="6"/>
      <c r="O599" s="6"/>
    </row>
    <row r="600" spans="14:15">
      <c r="N600" s="6"/>
      <c r="O600" s="6"/>
    </row>
    <row r="601" spans="14:15">
      <c r="N601" s="6"/>
      <c r="O601" s="6"/>
    </row>
    <row r="602" spans="14:15">
      <c r="N602" s="6"/>
      <c r="O602" s="6"/>
    </row>
    <row r="603" spans="14:15">
      <c r="N603" s="6"/>
      <c r="O603" s="6"/>
    </row>
    <row r="604" spans="14:15">
      <c r="N604" s="6"/>
      <c r="O604" s="6"/>
    </row>
    <row r="605" spans="14:15">
      <c r="N605" s="6"/>
      <c r="O605" s="6"/>
    </row>
    <row r="606" spans="14:15">
      <c r="N606" s="6"/>
      <c r="O606" s="6"/>
    </row>
    <row r="607" spans="14:15">
      <c r="N607" s="6"/>
      <c r="O607" s="6"/>
    </row>
    <row r="608" spans="14:15">
      <c r="N608" s="6"/>
      <c r="O608" s="6"/>
    </row>
    <row r="609" spans="14:15">
      <c r="N609" s="6"/>
      <c r="O609" s="6"/>
    </row>
    <row r="610" spans="14:15">
      <c r="N610" s="6"/>
      <c r="O610" s="6"/>
    </row>
    <row r="611" spans="14:15">
      <c r="N611" s="6"/>
      <c r="O611" s="6"/>
    </row>
    <row r="612" spans="14:15">
      <c r="N612" s="6"/>
      <c r="O612" s="6"/>
    </row>
    <row r="613" spans="14:15">
      <c r="N613" s="6"/>
      <c r="O613" s="6"/>
    </row>
    <row r="614" spans="14:15">
      <c r="N614" s="6"/>
      <c r="O614" s="6"/>
    </row>
    <row r="615" spans="14:15">
      <c r="N615" s="6"/>
      <c r="O615" s="6"/>
    </row>
    <row r="616" spans="14:15">
      <c r="N616" s="6"/>
      <c r="O616" s="6"/>
    </row>
    <row r="617" spans="14:15">
      <c r="N617" s="6"/>
      <c r="O617" s="6"/>
    </row>
    <row r="618" spans="14:15">
      <c r="N618" s="6"/>
      <c r="O618" s="6"/>
    </row>
    <row r="619" spans="14:15">
      <c r="N619" s="6"/>
      <c r="O619" s="6"/>
    </row>
    <row r="620" spans="14:15">
      <c r="N620" s="6"/>
      <c r="O620" s="6"/>
    </row>
    <row r="621" spans="14:15">
      <c r="N621" s="6"/>
      <c r="O621" s="6"/>
    </row>
    <row r="622" spans="14:15">
      <c r="N622" s="6"/>
      <c r="O622" s="6"/>
    </row>
    <row r="623" spans="14:15">
      <c r="N623" s="6"/>
      <c r="O623" s="6"/>
    </row>
    <row r="624" spans="14:15">
      <c r="N624" s="6"/>
      <c r="O624" s="6"/>
    </row>
    <row r="625" spans="14:15">
      <c r="N625" s="6"/>
      <c r="O625" s="6"/>
    </row>
    <row r="626" spans="14:15">
      <c r="N626" s="6"/>
      <c r="O626" s="6"/>
    </row>
    <row r="627" spans="14:15">
      <c r="N627" s="6"/>
      <c r="O627" s="6"/>
    </row>
    <row r="628" spans="14:15">
      <c r="N628" s="6"/>
      <c r="O628" s="6"/>
    </row>
    <row r="629" spans="14:15">
      <c r="N629" s="6"/>
      <c r="O629" s="6"/>
    </row>
    <row r="630" spans="14:15">
      <c r="N630" s="6"/>
      <c r="O630" s="6"/>
    </row>
    <row r="631" spans="14:15">
      <c r="N631" s="6"/>
      <c r="O631" s="6"/>
    </row>
    <row r="632" spans="14:15">
      <c r="N632" s="6"/>
      <c r="O632" s="6"/>
    </row>
    <row r="633" spans="14:15">
      <c r="N633" s="6"/>
      <c r="O633" s="6"/>
    </row>
    <row r="634" spans="14:15">
      <c r="N634" s="6"/>
      <c r="O634" s="6"/>
    </row>
    <row r="635" spans="14:15">
      <c r="N635" s="6"/>
      <c r="O635" s="6"/>
    </row>
    <row r="636" spans="14:15">
      <c r="N636" s="6"/>
      <c r="O636" s="6"/>
    </row>
    <row r="637" spans="14:15">
      <c r="N637" s="6"/>
      <c r="O637" s="6"/>
    </row>
    <row r="638" spans="14:15">
      <c r="N638" s="6"/>
      <c r="O638" s="6"/>
    </row>
    <row r="639" spans="14:15">
      <c r="N639" s="6"/>
      <c r="O639" s="6"/>
    </row>
    <row r="640" spans="14:15">
      <c r="N640" s="6"/>
      <c r="O640" s="6"/>
    </row>
    <row r="641" spans="14:15">
      <c r="N641" s="6"/>
      <c r="O641" s="6"/>
    </row>
    <row r="642" spans="14:15">
      <c r="N642" s="6"/>
      <c r="O642" s="6"/>
    </row>
    <row r="643" spans="14:15">
      <c r="N643" s="6"/>
      <c r="O643" s="6"/>
    </row>
    <row r="644" spans="14:15">
      <c r="N644" s="6"/>
      <c r="O644" s="6"/>
    </row>
    <row r="645" spans="14:15">
      <c r="N645" s="6"/>
      <c r="O645" s="6"/>
    </row>
    <row r="646" spans="14:15">
      <c r="N646" s="6"/>
      <c r="O646" s="6"/>
    </row>
    <row r="647" spans="14:15">
      <c r="N647" s="6"/>
      <c r="O647" s="6"/>
    </row>
    <row r="648" spans="14:15">
      <c r="N648" s="6"/>
      <c r="O648" s="6"/>
    </row>
    <row r="649" spans="14:15">
      <c r="N649" s="6"/>
      <c r="O649" s="6"/>
    </row>
    <row r="650" spans="14:15">
      <c r="N650" s="6"/>
      <c r="O650" s="6"/>
    </row>
    <row r="651" spans="14:15">
      <c r="N651" s="6"/>
      <c r="O651" s="6"/>
    </row>
    <row r="652" spans="14:15">
      <c r="N652" s="6"/>
      <c r="O652" s="6"/>
    </row>
    <row r="653" spans="14:15">
      <c r="N653" s="6"/>
      <c r="O653" s="6"/>
    </row>
    <row r="654" spans="14:15">
      <c r="N654" s="6"/>
      <c r="O654" s="6"/>
    </row>
    <row r="655" spans="14:15">
      <c r="N655" s="6"/>
      <c r="O655" s="6"/>
    </row>
    <row r="656" spans="14:15">
      <c r="N656" s="6"/>
      <c r="O656" s="6"/>
    </row>
    <row r="657" spans="14:15">
      <c r="N657" s="6"/>
      <c r="O657" s="6"/>
    </row>
    <row r="658" spans="14:15">
      <c r="N658" s="6"/>
      <c r="O658" s="6"/>
    </row>
    <row r="659" spans="14:15">
      <c r="N659" s="6"/>
      <c r="O659" s="6"/>
    </row>
    <row r="660" spans="14:15">
      <c r="N660" s="6"/>
      <c r="O660" s="6"/>
    </row>
    <row r="661" spans="14:15">
      <c r="N661" s="6"/>
      <c r="O661" s="6"/>
    </row>
    <row r="662" spans="14:15">
      <c r="N662" s="6"/>
      <c r="O662" s="6"/>
    </row>
    <row r="663" spans="14:15">
      <c r="N663" s="6"/>
      <c r="O663" s="6"/>
    </row>
    <row r="664" spans="14:15">
      <c r="N664" s="6"/>
      <c r="O664" s="6"/>
    </row>
    <row r="665" spans="14:15">
      <c r="N665" s="6"/>
      <c r="O665" s="6"/>
    </row>
    <row r="666" spans="14:15">
      <c r="N666" s="6"/>
      <c r="O666" s="6"/>
    </row>
    <row r="667" spans="14:15">
      <c r="N667" s="6"/>
      <c r="O667" s="6"/>
    </row>
    <row r="668" spans="14:15">
      <c r="N668" s="6"/>
      <c r="O668" s="6"/>
    </row>
    <row r="669" spans="14:15">
      <c r="N669" s="6"/>
      <c r="O669" s="6"/>
    </row>
    <row r="670" spans="14:15">
      <c r="N670" s="6"/>
      <c r="O670" s="6"/>
    </row>
    <row r="671" spans="14:15">
      <c r="N671" s="6"/>
      <c r="O671" s="6"/>
    </row>
    <row r="672" spans="14:15">
      <c r="N672" s="6"/>
      <c r="O672" s="6"/>
    </row>
    <row r="673" spans="14:15">
      <c r="N673" s="6"/>
      <c r="O673" s="6"/>
    </row>
    <row r="674" spans="14:15">
      <c r="N674" s="6"/>
      <c r="O674" s="6"/>
    </row>
    <row r="675" spans="14:15">
      <c r="N675" s="6"/>
      <c r="O675" s="6"/>
    </row>
    <row r="676" spans="14:15">
      <c r="N676" s="6"/>
      <c r="O676" s="6"/>
    </row>
    <row r="677" spans="14:15">
      <c r="N677" s="6"/>
      <c r="O677" s="6"/>
    </row>
    <row r="678" spans="14:15">
      <c r="N678" s="6"/>
      <c r="O678" s="6"/>
    </row>
    <row r="679" spans="14:15">
      <c r="N679" s="6"/>
      <c r="O679" s="6"/>
    </row>
    <row r="680" spans="14:15">
      <c r="N680" s="6"/>
      <c r="O680" s="6"/>
    </row>
    <row r="681" spans="14:15">
      <c r="N681" s="6"/>
      <c r="O681" s="6"/>
    </row>
    <row r="682" spans="14:15">
      <c r="N682" s="6"/>
      <c r="O682" s="6"/>
    </row>
    <row r="683" spans="14:15">
      <c r="N683" s="6"/>
      <c r="O683" s="6"/>
    </row>
    <row r="684" spans="14:15">
      <c r="N684" s="6"/>
      <c r="O684" s="6"/>
    </row>
    <row r="685" spans="14:15">
      <c r="N685" s="6"/>
      <c r="O685" s="6"/>
    </row>
    <row r="686" spans="14:15">
      <c r="N686" s="6"/>
      <c r="O686" s="6"/>
    </row>
    <row r="687" spans="14:15">
      <c r="N687" s="6"/>
      <c r="O687" s="6"/>
    </row>
    <row r="688" spans="14:15">
      <c r="N688" s="6"/>
      <c r="O688" s="6"/>
    </row>
    <row r="689" spans="14:15">
      <c r="N689" s="6"/>
      <c r="O689" s="6"/>
    </row>
    <row r="690" spans="14:15">
      <c r="N690" s="6"/>
      <c r="O690" s="6"/>
    </row>
    <row r="691" spans="14:15">
      <c r="N691" s="6"/>
      <c r="O691" s="6"/>
    </row>
    <row r="692" spans="14:15">
      <c r="N692" s="6"/>
      <c r="O692" s="6"/>
    </row>
    <row r="693" spans="14:15">
      <c r="N693" s="6"/>
      <c r="O693" s="6"/>
    </row>
    <row r="694" spans="14:15">
      <c r="N694" s="6"/>
      <c r="O694" s="6"/>
    </row>
    <row r="695" spans="14:15">
      <c r="N695" s="6"/>
      <c r="O695" s="6"/>
    </row>
    <row r="696" spans="14:15">
      <c r="N696" s="6"/>
      <c r="O696" s="6"/>
    </row>
    <row r="697" spans="14:15">
      <c r="N697" s="6"/>
      <c r="O697" s="6"/>
    </row>
    <row r="698" spans="14:15">
      <c r="N698" s="6"/>
      <c r="O698" s="6"/>
    </row>
    <row r="699" spans="14:15">
      <c r="N699" s="6"/>
      <c r="O699" s="6"/>
    </row>
    <row r="700" spans="14:15">
      <c r="N700" s="6"/>
      <c r="O700" s="6"/>
    </row>
    <row r="701" spans="14:15">
      <c r="N701" s="6"/>
      <c r="O701" s="6"/>
    </row>
    <row r="702" spans="14:15">
      <c r="N702" s="6"/>
      <c r="O702" s="6"/>
    </row>
    <row r="703" spans="14:15">
      <c r="N703" s="6"/>
      <c r="O703" s="6"/>
    </row>
    <row r="704" spans="14:15">
      <c r="N704" s="6"/>
      <c r="O704" s="6"/>
    </row>
    <row r="705" spans="14:15">
      <c r="N705" s="6"/>
      <c r="O705" s="6"/>
    </row>
    <row r="706" spans="14:15">
      <c r="N706" s="6"/>
      <c r="O706" s="6"/>
    </row>
    <row r="707" spans="14:15">
      <c r="N707" s="6"/>
      <c r="O707" s="6"/>
    </row>
    <row r="708" spans="14:15">
      <c r="N708" s="6"/>
      <c r="O708" s="6"/>
    </row>
    <row r="709" spans="14:15">
      <c r="N709" s="6"/>
      <c r="O709" s="6"/>
    </row>
    <row r="710" spans="14:15">
      <c r="N710" s="6"/>
      <c r="O710" s="6"/>
    </row>
    <row r="711" spans="14:15">
      <c r="N711" s="6"/>
      <c r="O711" s="6"/>
    </row>
    <row r="712" spans="14:15">
      <c r="N712" s="6"/>
      <c r="O712" s="6"/>
    </row>
    <row r="713" spans="14:15">
      <c r="N713" s="6"/>
      <c r="O713" s="6"/>
    </row>
    <row r="714" spans="14:15">
      <c r="N714" s="6"/>
      <c r="O714" s="6"/>
    </row>
    <row r="715" spans="14:15">
      <c r="N715" s="6"/>
      <c r="O715" s="6"/>
    </row>
    <row r="716" spans="14:15">
      <c r="N716" s="6"/>
      <c r="O716" s="6"/>
    </row>
    <row r="717" spans="14:15">
      <c r="N717" s="6"/>
      <c r="O717" s="6"/>
    </row>
    <row r="718" spans="14:15">
      <c r="N718" s="6"/>
      <c r="O718" s="6"/>
    </row>
    <row r="719" spans="14:15">
      <c r="N719" s="6"/>
      <c r="O719" s="6"/>
    </row>
    <row r="720" spans="14:15">
      <c r="N720" s="6"/>
      <c r="O720" s="6"/>
    </row>
    <row r="721" spans="14:15">
      <c r="N721" s="6"/>
      <c r="O721" s="6"/>
    </row>
    <row r="722" spans="14:15">
      <c r="N722" s="6"/>
      <c r="O722" s="6"/>
    </row>
    <row r="723" spans="14:15">
      <c r="N723" s="6"/>
      <c r="O723" s="6"/>
    </row>
    <row r="724" spans="14:15">
      <c r="N724" s="6"/>
      <c r="O724" s="6"/>
    </row>
    <row r="725" spans="14:15">
      <c r="N725" s="6"/>
      <c r="O725" s="6"/>
    </row>
    <row r="726" spans="14:15">
      <c r="N726" s="6"/>
      <c r="O726" s="6"/>
    </row>
    <row r="727" spans="14:15">
      <c r="N727" s="6"/>
      <c r="O727" s="6"/>
    </row>
    <row r="728" spans="14:15">
      <c r="N728" s="6"/>
      <c r="O728" s="6"/>
    </row>
    <row r="729" spans="14:15">
      <c r="N729" s="6"/>
      <c r="O729" s="6"/>
    </row>
    <row r="730" spans="14:15">
      <c r="N730" s="6"/>
      <c r="O730" s="6"/>
    </row>
    <row r="731" spans="14:15">
      <c r="N731" s="6"/>
      <c r="O731" s="6"/>
    </row>
    <row r="732" spans="14:15">
      <c r="N732" s="6"/>
      <c r="O732" s="6"/>
    </row>
    <row r="733" spans="14:15">
      <c r="N733" s="6"/>
      <c r="O733" s="6"/>
    </row>
    <row r="734" spans="14:15">
      <c r="N734" s="6"/>
      <c r="O734" s="6"/>
    </row>
    <row r="735" spans="14:15">
      <c r="N735" s="6"/>
      <c r="O735" s="6"/>
    </row>
    <row r="736" spans="14:15">
      <c r="N736" s="6"/>
      <c r="O736" s="6"/>
    </row>
    <row r="737" spans="14:15">
      <c r="N737" s="6"/>
      <c r="O737" s="6"/>
    </row>
    <row r="738" spans="14:15">
      <c r="N738" s="6"/>
      <c r="O738" s="6"/>
    </row>
    <row r="739" spans="14:15">
      <c r="N739" s="6"/>
      <c r="O739" s="6"/>
    </row>
    <row r="740" spans="14:15">
      <c r="N740" s="6"/>
      <c r="O740" s="6"/>
    </row>
    <row r="741" spans="14:15">
      <c r="N741" s="6"/>
      <c r="O741" s="6"/>
    </row>
    <row r="742" spans="14:15">
      <c r="N742" s="6"/>
      <c r="O742" s="6"/>
    </row>
    <row r="743" spans="14:15">
      <c r="N743" s="6"/>
      <c r="O743" s="6"/>
    </row>
    <row r="744" spans="14:15">
      <c r="N744" s="6"/>
      <c r="O744" s="6"/>
    </row>
    <row r="745" spans="14:15">
      <c r="N745" s="6"/>
      <c r="O745" s="6"/>
    </row>
    <row r="746" spans="14:15">
      <c r="N746" s="6"/>
      <c r="O746" s="6"/>
    </row>
    <row r="747" spans="14:15">
      <c r="N747" s="6"/>
      <c r="O747" s="6"/>
    </row>
    <row r="748" spans="14:15">
      <c r="N748" s="6"/>
      <c r="O748" s="6"/>
    </row>
    <row r="749" spans="14:15">
      <c r="N749" s="6"/>
      <c r="O749" s="6"/>
    </row>
    <row r="750" spans="14:15">
      <c r="N750" s="6"/>
      <c r="O750" s="6"/>
    </row>
    <row r="751" spans="14:15">
      <c r="N751" s="6"/>
      <c r="O751" s="6"/>
    </row>
    <row r="752" spans="14:15">
      <c r="N752" s="6"/>
      <c r="O752" s="6"/>
    </row>
    <row r="753" spans="14:15">
      <c r="N753" s="6"/>
      <c r="O753" s="6"/>
    </row>
    <row r="754" spans="14:15">
      <c r="N754" s="6"/>
      <c r="O754" s="6"/>
    </row>
    <row r="755" spans="14:15">
      <c r="N755" s="6"/>
      <c r="O755" s="6"/>
    </row>
    <row r="756" spans="14:15">
      <c r="N756" s="6"/>
      <c r="O756" s="6"/>
    </row>
    <row r="757" spans="14:15">
      <c r="N757" s="6"/>
      <c r="O757" s="6"/>
    </row>
    <row r="758" spans="14:15">
      <c r="N758" s="6"/>
      <c r="O758" s="6"/>
    </row>
    <row r="759" spans="14:15">
      <c r="N759" s="6"/>
      <c r="O759" s="6"/>
    </row>
    <row r="760" spans="14:15">
      <c r="N760" s="6"/>
      <c r="O760" s="6"/>
    </row>
    <row r="761" spans="14:15">
      <c r="N761" s="6"/>
      <c r="O761" s="6"/>
    </row>
    <row r="762" spans="14:15">
      <c r="N762" s="6"/>
      <c r="O762" s="6"/>
    </row>
    <row r="763" spans="14:15">
      <c r="N763" s="6"/>
      <c r="O763" s="6"/>
    </row>
    <row r="764" spans="14:15">
      <c r="N764" s="6"/>
      <c r="O764" s="6"/>
    </row>
    <row r="765" spans="14:15">
      <c r="N765" s="6"/>
      <c r="O765" s="6"/>
    </row>
    <row r="766" spans="14:15">
      <c r="N766" s="6"/>
      <c r="O766" s="6"/>
    </row>
    <row r="767" spans="14:15">
      <c r="N767" s="6"/>
      <c r="O767" s="6"/>
    </row>
    <row r="768" spans="14:15">
      <c r="N768" s="6"/>
      <c r="O768" s="6"/>
    </row>
    <row r="769" spans="14:15">
      <c r="N769" s="6"/>
      <c r="O769" s="6"/>
    </row>
    <row r="770" spans="14:15">
      <c r="N770" s="6"/>
      <c r="O770" s="6"/>
    </row>
    <row r="771" spans="14:15">
      <c r="N771" s="6"/>
      <c r="O771" s="6"/>
    </row>
    <row r="772" spans="14:15">
      <c r="N772" s="6"/>
      <c r="O772" s="6"/>
    </row>
    <row r="773" spans="14:15">
      <c r="N773" s="6"/>
      <c r="O773" s="6"/>
    </row>
    <row r="774" spans="14:15">
      <c r="N774" s="6"/>
      <c r="O774" s="6"/>
    </row>
    <row r="775" spans="14:15">
      <c r="N775" s="6"/>
      <c r="O775" s="6"/>
    </row>
    <row r="776" spans="14:15">
      <c r="N776" s="6"/>
      <c r="O776" s="6"/>
    </row>
    <row r="777" spans="14:15">
      <c r="N777" s="6"/>
      <c r="O777" s="6"/>
    </row>
    <row r="778" spans="14:15">
      <c r="N778" s="6"/>
      <c r="O778" s="6"/>
    </row>
    <row r="779" spans="14:15">
      <c r="N779" s="6"/>
      <c r="O779" s="6"/>
    </row>
    <row r="780" spans="14:15">
      <c r="N780" s="6"/>
      <c r="O780" s="6"/>
    </row>
    <row r="781" spans="14:15">
      <c r="N781" s="6"/>
      <c r="O781" s="6"/>
    </row>
    <row r="782" spans="14:15">
      <c r="N782" s="6"/>
      <c r="O782" s="6"/>
    </row>
    <row r="783" spans="14:15">
      <c r="N783" s="6"/>
      <c r="O783" s="6"/>
    </row>
  </sheetData>
  <mergeCells count="13">
    <mergeCell ref="F1:G2"/>
    <mergeCell ref="A1:A2"/>
    <mergeCell ref="B1:B2"/>
    <mergeCell ref="C1:C2"/>
    <mergeCell ref="D1:D2"/>
    <mergeCell ref="E1:E2"/>
    <mergeCell ref="N1:N2"/>
    <mergeCell ref="H1:H2"/>
    <mergeCell ref="J1:K2"/>
    <mergeCell ref="L1:L2"/>
    <mergeCell ref="O1:O2"/>
    <mergeCell ref="I1:I2"/>
    <mergeCell ref="M1:M2"/>
  </mergeCells>
  <pageMargins left="0.70866141732283472" right="0.55118110236220474" top="1.1417322834645669" bottom="0.74803149606299213" header="0.31496062992125984" footer="0.31496062992125984"/>
  <pageSetup orientation="landscape" r:id="rId1"/>
  <headerFooter>
    <oddHeader>&amp;L&amp;10
&amp;G&amp;C&amp;20CLARIFIER
&amp;R&amp;G</oddHeader>
  </headerFooter>
  <ignoredErrors>
    <ignoredError sqref="H16" formulaRange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9">
    <tabColor theme="6" tint="0.39997558519241921"/>
  </sheetPr>
  <dimension ref="A1:AH742"/>
  <sheetViews>
    <sheetView view="pageLayout" topLeftCell="K1" zoomScaleNormal="100" workbookViewId="0">
      <selection activeCell="U1" sqref="U1:U1048576"/>
    </sheetView>
  </sheetViews>
  <sheetFormatPr defaultRowHeight="12"/>
  <cols>
    <col min="1" max="1" width="8.7109375" style="14" bestFit="1" customWidth="1"/>
    <col min="2" max="2" width="7.7109375" style="4" bestFit="1" customWidth="1"/>
    <col min="3" max="3" width="8.7109375" style="8" bestFit="1" customWidth="1"/>
    <col min="4" max="4" width="6.5703125" style="5" bestFit="1" customWidth="1"/>
    <col min="5" max="5" width="6.7109375" style="10" bestFit="1" customWidth="1"/>
    <col min="6" max="6" width="5.42578125" style="17" customWidth="1"/>
    <col min="7" max="7" width="4.85546875" style="18" bestFit="1" customWidth="1"/>
    <col min="8" max="8" width="7.28515625" style="19" customWidth="1"/>
    <col min="9" max="9" width="9.42578125" style="30" customWidth="1"/>
    <col min="10" max="10" width="5.42578125" style="18" bestFit="1" customWidth="1"/>
    <col min="11" max="11" width="5.42578125" style="18" customWidth="1"/>
    <col min="12" max="12" width="7.5703125" style="20" customWidth="1"/>
    <col min="13" max="13" width="9.42578125" style="30" customWidth="1"/>
    <col min="14" max="14" width="5.42578125" style="17" customWidth="1"/>
    <col min="15" max="15" width="4.85546875" style="18" bestFit="1" customWidth="1"/>
    <col min="16" max="16" width="7.28515625" style="19" customWidth="1"/>
    <col min="17" max="17" width="5.42578125" style="18" bestFit="1" customWidth="1"/>
    <col min="18" max="18" width="5.42578125" style="18" customWidth="1"/>
    <col min="19" max="19" width="7.5703125" style="20" customWidth="1"/>
    <col min="20" max="20" width="8.7109375" style="18" customWidth="1"/>
    <col min="21" max="21" width="9.140625" style="1"/>
    <col min="22" max="23" width="13.7109375" style="1" bestFit="1" customWidth="1"/>
    <col min="24" max="29" width="9.140625" style="1"/>
    <col min="30" max="30" width="9.42578125" style="30" customWidth="1"/>
    <col min="31" max="33" width="9.140625" style="1"/>
    <col min="34" max="34" width="9.42578125" style="30" customWidth="1"/>
    <col min="35" max="16384" width="9.140625" style="1"/>
  </cols>
  <sheetData>
    <row r="1" spans="1:34" ht="12" customHeight="1">
      <c r="A1" s="39" t="s">
        <v>0</v>
      </c>
      <c r="B1" s="41" t="s">
        <v>1</v>
      </c>
      <c r="C1" s="43" t="s">
        <v>2</v>
      </c>
      <c r="D1" s="45" t="s">
        <v>3</v>
      </c>
      <c r="E1" s="47" t="s">
        <v>9</v>
      </c>
      <c r="F1" s="51" t="s">
        <v>16</v>
      </c>
      <c r="G1" s="52"/>
      <c r="H1" s="52"/>
      <c r="I1" s="52"/>
      <c r="J1" s="52"/>
      <c r="K1" s="52"/>
      <c r="L1" s="53"/>
      <c r="M1" s="38" t="s">
        <v>31</v>
      </c>
      <c r="N1" s="51" t="s">
        <v>15</v>
      </c>
      <c r="O1" s="52"/>
      <c r="P1" s="52"/>
      <c r="Q1" s="52"/>
      <c r="R1" s="52"/>
      <c r="S1" s="53"/>
      <c r="T1" s="54" t="s">
        <v>21</v>
      </c>
      <c r="AD1" s="38" t="s">
        <v>30</v>
      </c>
      <c r="AH1" s="38" t="s">
        <v>31</v>
      </c>
    </row>
    <row r="2" spans="1:34" ht="12" customHeight="1">
      <c r="A2" s="40"/>
      <c r="B2" s="42"/>
      <c r="C2" s="44"/>
      <c r="D2" s="46"/>
      <c r="E2" s="48"/>
      <c r="F2" s="49" t="s">
        <v>4</v>
      </c>
      <c r="G2" s="50"/>
      <c r="H2" s="15" t="s">
        <v>17</v>
      </c>
      <c r="I2" s="15"/>
      <c r="J2" s="50" t="s">
        <v>6</v>
      </c>
      <c r="K2" s="50"/>
      <c r="L2" s="16" t="s">
        <v>18</v>
      </c>
      <c r="M2" s="38"/>
      <c r="N2" s="49" t="s">
        <v>4</v>
      </c>
      <c r="O2" s="50"/>
      <c r="P2" s="15" t="s">
        <v>17</v>
      </c>
      <c r="Q2" s="50" t="s">
        <v>6</v>
      </c>
      <c r="R2" s="50"/>
      <c r="S2" s="16" t="s">
        <v>18</v>
      </c>
      <c r="T2" s="50"/>
      <c r="Z2" s="1" t="s">
        <v>26</v>
      </c>
      <c r="AC2" s="1" t="s">
        <v>28</v>
      </c>
      <c r="AD2" s="38"/>
      <c r="AG2" s="1" t="s">
        <v>27</v>
      </c>
      <c r="AH2" s="38"/>
    </row>
    <row r="3" spans="1:34">
      <c r="A3" s="3">
        <v>40311</v>
      </c>
      <c r="B3" s="4">
        <v>0.75</v>
      </c>
      <c r="C3" s="8">
        <v>6.7</v>
      </c>
      <c r="D3" s="5">
        <v>10</v>
      </c>
      <c r="E3" s="10">
        <v>1244</v>
      </c>
      <c r="F3" s="17">
        <v>0.14399999999999999</v>
      </c>
      <c r="G3" s="18" t="s">
        <v>8</v>
      </c>
      <c r="H3" s="19">
        <f>AVERAGE(F3:G3)</f>
        <v>0.14399999999999999</v>
      </c>
      <c r="I3" s="30">
        <f>IF(MID(H3,1,1)="&lt;",0.5*(VALUE(MID(H3,2,5))),H3)</f>
        <v>0.14399999999999999</v>
      </c>
      <c r="J3" s="18">
        <v>1.2E-2</v>
      </c>
      <c r="K3" s="18" t="s">
        <v>8</v>
      </c>
      <c r="L3" s="7">
        <f>IF(K3="-",J3,IF(ISBLANK(J3)=TRUE,"",IF(AND((MID(J3,1,1))="&lt;",(MID(K3,1,1))="&lt;")=TRUE,J3,IF((MID(J3,1,1))="&lt;",AVERAGE(K3,(0.5*(VALUE(MID(J3,2,5))))),IF((MID(K3,1,1))="&lt;",AVERAGE(J3,(0.5*(VALUE(MID(K3,2,5))))),AVERAGE(J3:K3))))))</f>
        <v>1.2E-2</v>
      </c>
      <c r="M3" s="30">
        <f>IF(MID(L3,1,1)="&lt;",0.5*(VALUE(MID(L3,2,5))),L3)</f>
        <v>1.2E-2</v>
      </c>
      <c r="Q3" s="21"/>
      <c r="R3" s="21"/>
      <c r="T3" s="18" t="s">
        <v>19</v>
      </c>
      <c r="V3" s="22"/>
      <c r="W3" s="22">
        <f>A3+B3</f>
        <v>40311.75</v>
      </c>
      <c r="Z3" s="3">
        <v>40312</v>
      </c>
      <c r="AA3" s="17">
        <v>0.123</v>
      </c>
      <c r="AB3" s="18">
        <v>0.33300000000000002</v>
      </c>
      <c r="AC3" s="19">
        <v>0.22800000000000001</v>
      </c>
      <c r="AD3" s="30">
        <f>IF(MID(AC3,1,1)="&lt;",0.5*(VALUE(MID(AC3,2,5))),AC3)</f>
        <v>0.22800000000000001</v>
      </c>
      <c r="AE3" s="18" t="s">
        <v>29</v>
      </c>
      <c r="AF3" s="18" t="s">
        <v>29</v>
      </c>
      <c r="AG3" s="20" t="s">
        <v>29</v>
      </c>
      <c r="AH3" s="30">
        <f>IF(MID(AG3,1,1)="&lt;",0.5*(VALUE(MID(AG3,2,5))),AG3)</f>
        <v>5.0000000000000001E-3</v>
      </c>
    </row>
    <row r="4" spans="1:34">
      <c r="A4" s="3">
        <v>40312</v>
      </c>
      <c r="B4" s="4">
        <v>0</v>
      </c>
      <c r="C4" s="8">
        <v>5.3</v>
      </c>
      <c r="D4" s="5">
        <v>10.210000000000001</v>
      </c>
      <c r="E4" s="10">
        <v>1245</v>
      </c>
      <c r="F4" s="17">
        <v>0.12</v>
      </c>
      <c r="G4" s="18" t="s">
        <v>8</v>
      </c>
      <c r="H4" s="19">
        <f>AVERAGE(F4:G4)</f>
        <v>0.12</v>
      </c>
      <c r="I4" s="30">
        <f t="shared" ref="I4:I67" si="0">IF(MID(H4,1,1)="&lt;",0.5*(VALUE(MID(H4,2,5))),H4)</f>
        <v>0.12</v>
      </c>
      <c r="J4" s="18" t="s">
        <v>29</v>
      </c>
      <c r="K4" s="18" t="s">
        <v>8</v>
      </c>
      <c r="L4" s="7" t="str">
        <f t="shared" ref="L4:L67" si="1">IF(K4="-",J4,IF(ISBLANK(J4)=TRUE,"",IF(AND((MID(J4,1,1))="&lt;",(MID(K4,1,1))="&lt;")=TRUE,J4,IF((MID(J4,1,1))="&lt;",AVERAGE(K4,(0.5*(VALUE(MID(J4,2,5))))),IF((MID(K4,1,1))="&lt;",AVERAGE(J4,(0.5*(VALUE(MID(K4,2,5))))),AVERAGE(J4:K4))))))</f>
        <v>&lt;0.01</v>
      </c>
      <c r="M4" s="30">
        <f t="shared" ref="M4:M67" si="2">IF(MID(L4,1,1)="&lt;",0.5*(VALUE(MID(L4,2,5))),L4)</f>
        <v>5.0000000000000001E-3</v>
      </c>
      <c r="Q4" s="21"/>
      <c r="R4" s="21"/>
      <c r="T4" s="18" t="s">
        <v>19</v>
      </c>
      <c r="W4" s="22">
        <f t="shared" ref="W4:W67" si="3">A4+B4</f>
        <v>40312</v>
      </c>
      <c r="Z4" s="3">
        <v>40313</v>
      </c>
      <c r="AA4" s="17">
        <v>0.05</v>
      </c>
      <c r="AB4" s="18">
        <v>6.6000000000000003E-2</v>
      </c>
      <c r="AC4" s="19">
        <v>5.8000000000000003E-2</v>
      </c>
      <c r="AD4" s="30">
        <f t="shared" ref="AD4:AD67" si="4">IF(MID(AC4,1,1)="&lt;",0.5*(VALUE(MID(AC4,2,5))),AC4)</f>
        <v>5.8000000000000003E-2</v>
      </c>
      <c r="AE4" s="18" t="s">
        <v>29</v>
      </c>
      <c r="AF4" s="18" t="s">
        <v>29</v>
      </c>
      <c r="AG4" s="20" t="s">
        <v>29</v>
      </c>
      <c r="AH4" s="30">
        <f t="shared" ref="AH4:AH60" si="5">IF(MID(AG4,1,1)="&lt;",0.5*(VALUE(MID(AG4,2,5))),AG4)</f>
        <v>5.0000000000000001E-3</v>
      </c>
    </row>
    <row r="5" spans="1:34">
      <c r="A5" s="3">
        <v>40312</v>
      </c>
      <c r="B5" s="4">
        <v>0.25</v>
      </c>
      <c r="C5" s="8">
        <v>8.1999999999999993</v>
      </c>
      <c r="D5" s="5">
        <v>10.25</v>
      </c>
      <c r="E5" s="10">
        <v>1341</v>
      </c>
      <c r="F5" s="17">
        <v>0.17399999999999999</v>
      </c>
      <c r="G5" s="18" t="s">
        <v>8</v>
      </c>
      <c r="H5" s="19">
        <f>AVERAGE(F5:G5)</f>
        <v>0.17399999999999999</v>
      </c>
      <c r="I5" s="30">
        <f t="shared" si="0"/>
        <v>0.17399999999999999</v>
      </c>
      <c r="J5" s="18" t="s">
        <v>29</v>
      </c>
      <c r="K5" s="18" t="s">
        <v>8</v>
      </c>
      <c r="L5" s="7" t="str">
        <f t="shared" si="1"/>
        <v>&lt;0.01</v>
      </c>
      <c r="M5" s="30">
        <f t="shared" si="2"/>
        <v>5.0000000000000001E-3</v>
      </c>
      <c r="Q5" s="21"/>
      <c r="R5" s="21"/>
      <c r="T5" s="18" t="s">
        <v>19</v>
      </c>
      <c r="W5" s="22">
        <f t="shared" si="3"/>
        <v>40312.25</v>
      </c>
      <c r="Z5" s="3">
        <v>40314</v>
      </c>
      <c r="AA5" s="17">
        <v>0.14299999999999999</v>
      </c>
      <c r="AB5" s="18" t="s">
        <v>8</v>
      </c>
      <c r="AC5" s="19">
        <v>0.14299999999999999</v>
      </c>
      <c r="AD5" s="30">
        <f t="shared" si="4"/>
        <v>0.14299999999999999</v>
      </c>
      <c r="AE5" s="18" t="s">
        <v>29</v>
      </c>
      <c r="AF5" s="18" t="s">
        <v>8</v>
      </c>
      <c r="AG5" s="20" t="s">
        <v>29</v>
      </c>
      <c r="AH5" s="30">
        <f t="shared" si="5"/>
        <v>5.0000000000000001E-3</v>
      </c>
    </row>
    <row r="6" spans="1:34">
      <c r="A6" s="3">
        <v>40312</v>
      </c>
      <c r="B6" s="4">
        <v>0.35416666666666669</v>
      </c>
      <c r="C6" s="8">
        <v>16.600000000000001</v>
      </c>
      <c r="D6" s="5">
        <v>9.6</v>
      </c>
      <c r="E6" s="10">
        <v>1160</v>
      </c>
      <c r="J6" s="21"/>
      <c r="K6" s="21"/>
      <c r="L6" s="7" t="str">
        <f t="shared" si="1"/>
        <v/>
      </c>
      <c r="N6" s="17">
        <v>0.123</v>
      </c>
      <c r="O6" s="18">
        <v>0.33300000000000002</v>
      </c>
      <c r="P6" s="19">
        <f>AVERAGE(N6:O6)</f>
        <v>0.22800000000000001</v>
      </c>
      <c r="Q6" s="18" t="s">
        <v>29</v>
      </c>
      <c r="R6" s="18" t="s">
        <v>29</v>
      </c>
      <c r="S6" s="20" t="str">
        <f t="shared" ref="S6:S69" si="6">IF(R6="-",Q6,IF(ISBLANK(Q6)=TRUE,"",IF(AND((MID(Q6,1,1))="&lt;",(MID(R6,1,1))="&lt;")=TRUE,Q6,IF((MID(Q6,1,1))="&lt;",AVERAGE(R6,(0.5*(VALUE(MID(Q6,2,5))))),IF((MID(R6,1,1))="&lt;",AVERAGE(Q6,(0.5*(VALUE(MID(R6,2,5))))),AVERAGE(Q6:R6))))))</f>
        <v>&lt;0.01</v>
      </c>
      <c r="T6" s="18" t="s">
        <v>19</v>
      </c>
      <c r="W6" s="22">
        <f t="shared" si="3"/>
        <v>40312.354166666664</v>
      </c>
      <c r="Z6" s="3">
        <v>40315</v>
      </c>
      <c r="AA6" s="17">
        <v>0.182</v>
      </c>
      <c r="AB6" s="18">
        <v>0.221</v>
      </c>
      <c r="AC6" s="19">
        <v>0.20150000000000001</v>
      </c>
      <c r="AD6" s="30">
        <f t="shared" si="4"/>
        <v>0.20150000000000001</v>
      </c>
      <c r="AE6" s="18" t="s">
        <v>29</v>
      </c>
      <c r="AF6" s="18" t="s">
        <v>29</v>
      </c>
      <c r="AG6" s="20" t="s">
        <v>29</v>
      </c>
      <c r="AH6" s="30">
        <f t="shared" si="5"/>
        <v>5.0000000000000001E-3</v>
      </c>
    </row>
    <row r="7" spans="1:34">
      <c r="A7" s="3">
        <v>40312</v>
      </c>
      <c r="B7" s="4">
        <v>0.5</v>
      </c>
      <c r="C7" s="8">
        <v>6.7</v>
      </c>
      <c r="D7" s="5">
        <v>10.26</v>
      </c>
      <c r="E7" s="10">
        <v>1333</v>
      </c>
      <c r="F7" s="17">
        <v>0.38700000000000001</v>
      </c>
      <c r="G7" s="18">
        <v>0.38</v>
      </c>
      <c r="H7" s="19">
        <f>AVERAGE(F7:G7)</f>
        <v>0.38350000000000001</v>
      </c>
      <c r="I7" s="30">
        <f t="shared" si="0"/>
        <v>0.38350000000000001</v>
      </c>
      <c r="J7" s="18" t="s">
        <v>29</v>
      </c>
      <c r="K7" s="18" t="s">
        <v>8</v>
      </c>
      <c r="L7" s="7" t="str">
        <f t="shared" si="1"/>
        <v>&lt;0.01</v>
      </c>
      <c r="M7" s="30">
        <f t="shared" si="2"/>
        <v>5.0000000000000001E-3</v>
      </c>
      <c r="Q7" s="21"/>
      <c r="R7" s="21"/>
      <c r="S7" s="20" t="str">
        <f t="shared" si="6"/>
        <v/>
      </c>
      <c r="T7" s="18" t="s">
        <v>19</v>
      </c>
      <c r="W7" s="22">
        <f t="shared" si="3"/>
        <v>40312.5</v>
      </c>
      <c r="Z7" s="3">
        <v>40316</v>
      </c>
      <c r="AA7" s="17">
        <v>0.36599999999999999</v>
      </c>
      <c r="AB7" s="18">
        <v>0.36099999999999999</v>
      </c>
      <c r="AC7" s="19">
        <v>0.36349999999999999</v>
      </c>
      <c r="AD7" s="30">
        <f t="shared" si="4"/>
        <v>0.36349999999999999</v>
      </c>
      <c r="AE7" s="18" t="s">
        <v>29</v>
      </c>
      <c r="AF7" s="18" t="s">
        <v>29</v>
      </c>
      <c r="AG7" s="20" t="s">
        <v>29</v>
      </c>
      <c r="AH7" s="30">
        <f t="shared" si="5"/>
        <v>5.0000000000000001E-3</v>
      </c>
    </row>
    <row r="8" spans="1:34">
      <c r="A8" s="3">
        <v>40312</v>
      </c>
      <c r="B8" s="4">
        <v>0.75</v>
      </c>
      <c r="C8" s="8">
        <v>6.6</v>
      </c>
      <c r="D8" s="5">
        <v>10.050000000000001</v>
      </c>
      <c r="E8" s="10">
        <v>1334</v>
      </c>
      <c r="F8" s="17">
        <v>0.3</v>
      </c>
      <c r="G8" s="18">
        <v>0.28599999999999998</v>
      </c>
      <c r="H8" s="19">
        <f>AVERAGE(F8:G8)</f>
        <v>0.29299999999999998</v>
      </c>
      <c r="I8" s="30">
        <f t="shared" si="0"/>
        <v>0.29299999999999998</v>
      </c>
      <c r="J8" s="18" t="s">
        <v>29</v>
      </c>
      <c r="K8" s="18" t="s">
        <v>8</v>
      </c>
      <c r="L8" s="7" t="str">
        <f t="shared" si="1"/>
        <v>&lt;0.01</v>
      </c>
      <c r="M8" s="30">
        <f t="shared" si="2"/>
        <v>5.0000000000000001E-3</v>
      </c>
      <c r="Q8" s="21"/>
      <c r="R8" s="21"/>
      <c r="S8" s="20" t="str">
        <f t="shared" si="6"/>
        <v/>
      </c>
      <c r="T8" s="18" t="s">
        <v>19</v>
      </c>
      <c r="W8" s="22">
        <f t="shared" si="3"/>
        <v>40312.75</v>
      </c>
      <c r="Z8" s="3">
        <v>40317</v>
      </c>
      <c r="AA8" s="17">
        <v>0.27800000000000002</v>
      </c>
      <c r="AB8" s="18">
        <v>0.26200000000000001</v>
      </c>
      <c r="AC8" s="19">
        <v>0.27</v>
      </c>
      <c r="AD8" s="30">
        <f t="shared" si="4"/>
        <v>0.27</v>
      </c>
      <c r="AE8" s="18" t="s">
        <v>29</v>
      </c>
      <c r="AF8" s="18" t="s">
        <v>29</v>
      </c>
      <c r="AG8" s="20" t="s">
        <v>29</v>
      </c>
      <c r="AH8" s="30">
        <f t="shared" si="5"/>
        <v>5.0000000000000001E-3</v>
      </c>
    </row>
    <row r="9" spans="1:34">
      <c r="A9" s="3">
        <v>40313</v>
      </c>
      <c r="B9" s="4">
        <v>0</v>
      </c>
      <c r="C9" s="8">
        <v>7.1</v>
      </c>
      <c r="D9" s="5">
        <v>10.6</v>
      </c>
      <c r="E9" s="10">
        <v>1256</v>
      </c>
      <c r="F9" s="17">
        <v>5.6000000000000001E-2</v>
      </c>
      <c r="G9" s="18">
        <v>5.2999999999999999E-2</v>
      </c>
      <c r="H9" s="19">
        <f>AVERAGE(F9:G9)</f>
        <v>5.45E-2</v>
      </c>
      <c r="I9" s="30">
        <f t="shared" si="0"/>
        <v>5.45E-2</v>
      </c>
      <c r="J9" s="18" t="s">
        <v>29</v>
      </c>
      <c r="K9" s="18" t="s">
        <v>8</v>
      </c>
      <c r="L9" s="7" t="str">
        <f t="shared" si="1"/>
        <v>&lt;0.01</v>
      </c>
      <c r="M9" s="30">
        <f t="shared" si="2"/>
        <v>5.0000000000000001E-3</v>
      </c>
      <c r="Q9" s="21"/>
      <c r="R9" s="21"/>
      <c r="S9" s="20" t="str">
        <f t="shared" si="6"/>
        <v/>
      </c>
      <c r="T9" s="18" t="s">
        <v>19</v>
      </c>
      <c r="W9" s="22">
        <f t="shared" si="3"/>
        <v>40313</v>
      </c>
      <c r="Z9" s="3">
        <v>40318</v>
      </c>
      <c r="AA9" s="17">
        <v>0.24399999999999999</v>
      </c>
      <c r="AB9" s="18">
        <v>0.24099999999999999</v>
      </c>
      <c r="AC9" s="19">
        <v>0.24249999999999999</v>
      </c>
      <c r="AD9" s="30">
        <f t="shared" si="4"/>
        <v>0.24249999999999999</v>
      </c>
      <c r="AE9" s="18" t="s">
        <v>29</v>
      </c>
      <c r="AF9" s="21" t="s">
        <v>8</v>
      </c>
      <c r="AG9" s="20" t="s">
        <v>29</v>
      </c>
      <c r="AH9" s="30">
        <f t="shared" si="5"/>
        <v>5.0000000000000001E-3</v>
      </c>
    </row>
    <row r="10" spans="1:34">
      <c r="A10" s="3">
        <v>40313</v>
      </c>
      <c r="B10" s="4">
        <v>0.25</v>
      </c>
      <c r="C10" s="8">
        <v>5.3</v>
      </c>
      <c r="D10" s="5">
        <v>10.63</v>
      </c>
      <c r="E10" s="10">
        <v>1254</v>
      </c>
      <c r="F10" s="17">
        <v>0.317</v>
      </c>
      <c r="G10" s="18">
        <v>0.30499999999999999</v>
      </c>
      <c r="H10" s="19">
        <f>AVERAGE(F10:G10)</f>
        <v>0.311</v>
      </c>
      <c r="I10" s="30">
        <f t="shared" si="0"/>
        <v>0.311</v>
      </c>
      <c r="J10" s="18" t="s">
        <v>29</v>
      </c>
      <c r="K10" s="18" t="s">
        <v>8</v>
      </c>
      <c r="L10" s="7" t="str">
        <f t="shared" si="1"/>
        <v>&lt;0.01</v>
      </c>
      <c r="M10" s="30">
        <f t="shared" si="2"/>
        <v>5.0000000000000001E-3</v>
      </c>
      <c r="Q10" s="21"/>
      <c r="R10" s="21"/>
      <c r="S10" s="20" t="str">
        <f t="shared" si="6"/>
        <v/>
      </c>
      <c r="T10" s="18" t="s">
        <v>19</v>
      </c>
      <c r="W10" s="22">
        <f t="shared" si="3"/>
        <v>40313.25</v>
      </c>
      <c r="Z10" s="3">
        <v>40319</v>
      </c>
      <c r="AA10" s="17">
        <v>0.17799999999999999</v>
      </c>
      <c r="AB10" s="18">
        <v>0.17799999999999999</v>
      </c>
      <c r="AC10" s="19">
        <v>0.17799999999999999</v>
      </c>
      <c r="AD10" s="30">
        <f t="shared" si="4"/>
        <v>0.17799999999999999</v>
      </c>
      <c r="AE10" s="18" t="s">
        <v>29</v>
      </c>
      <c r="AF10" s="21" t="s">
        <v>8</v>
      </c>
      <c r="AG10" s="20" t="s">
        <v>29</v>
      </c>
      <c r="AH10" s="30">
        <f t="shared" si="5"/>
        <v>5.0000000000000001E-3</v>
      </c>
    </row>
    <row r="11" spans="1:34">
      <c r="A11" s="3">
        <v>40313</v>
      </c>
      <c r="B11" s="4">
        <v>0.33333333333333331</v>
      </c>
      <c r="C11" s="8">
        <v>19.399999999999999</v>
      </c>
      <c r="D11" s="5">
        <v>9.48</v>
      </c>
      <c r="E11" s="10">
        <v>1135</v>
      </c>
      <c r="J11" s="21"/>
      <c r="K11" s="21"/>
      <c r="L11" s="7" t="str">
        <f t="shared" si="1"/>
        <v/>
      </c>
      <c r="N11" s="17">
        <v>0.05</v>
      </c>
      <c r="O11" s="18">
        <v>6.6000000000000003E-2</v>
      </c>
      <c r="P11" s="19">
        <f>AVERAGE(N11:O11)</f>
        <v>5.8000000000000003E-2</v>
      </c>
      <c r="Q11" s="18" t="s">
        <v>29</v>
      </c>
      <c r="R11" s="18" t="s">
        <v>29</v>
      </c>
      <c r="S11" s="20" t="str">
        <f t="shared" si="6"/>
        <v>&lt;0.01</v>
      </c>
      <c r="T11" s="18" t="s">
        <v>19</v>
      </c>
      <c r="W11" s="22">
        <f t="shared" si="3"/>
        <v>40313.333333333336</v>
      </c>
      <c r="Z11" s="3">
        <v>40320</v>
      </c>
      <c r="AA11" s="17">
        <v>0.13800000000000001</v>
      </c>
      <c r="AB11" s="18">
        <v>0.14199999999999999</v>
      </c>
      <c r="AC11" s="19">
        <v>0.14000000000000001</v>
      </c>
      <c r="AD11" s="30">
        <f t="shared" si="4"/>
        <v>0.14000000000000001</v>
      </c>
      <c r="AE11" s="18" t="s">
        <v>29</v>
      </c>
      <c r="AF11" s="21" t="s">
        <v>8</v>
      </c>
      <c r="AG11" s="20" t="s">
        <v>29</v>
      </c>
      <c r="AH11" s="30">
        <f t="shared" si="5"/>
        <v>5.0000000000000001E-3</v>
      </c>
    </row>
    <row r="12" spans="1:34">
      <c r="A12" s="3">
        <v>40313</v>
      </c>
      <c r="B12" s="4">
        <v>0.49305555555555558</v>
      </c>
      <c r="C12" s="8">
        <v>8.5</v>
      </c>
      <c r="D12" s="5">
        <v>10.52</v>
      </c>
      <c r="E12" s="10">
        <v>1252</v>
      </c>
      <c r="F12" s="17">
        <v>0.183</v>
      </c>
      <c r="G12" s="18" t="s">
        <v>8</v>
      </c>
      <c r="H12" s="19">
        <f>AVERAGE(F12:G12)</f>
        <v>0.183</v>
      </c>
      <c r="I12" s="30">
        <f t="shared" si="0"/>
        <v>0.183</v>
      </c>
      <c r="J12" s="18" t="s">
        <v>29</v>
      </c>
      <c r="K12" s="18" t="s">
        <v>8</v>
      </c>
      <c r="L12" s="7" t="str">
        <f t="shared" si="1"/>
        <v>&lt;0.01</v>
      </c>
      <c r="M12" s="30">
        <f t="shared" si="2"/>
        <v>5.0000000000000001E-3</v>
      </c>
      <c r="Q12" s="21"/>
      <c r="R12" s="21"/>
      <c r="S12" s="20" t="str">
        <f t="shared" si="6"/>
        <v/>
      </c>
      <c r="T12" s="18" t="s">
        <v>19</v>
      </c>
      <c r="W12" s="22">
        <f t="shared" si="3"/>
        <v>40313.493055555555</v>
      </c>
      <c r="Z12" s="3">
        <v>40321</v>
      </c>
      <c r="AA12" s="17">
        <v>0.16200000000000001</v>
      </c>
      <c r="AB12" s="18">
        <v>0.152</v>
      </c>
      <c r="AC12" s="19">
        <v>0.157</v>
      </c>
      <c r="AD12" s="30">
        <f t="shared" si="4"/>
        <v>0.157</v>
      </c>
      <c r="AE12" s="18" t="s">
        <v>29</v>
      </c>
      <c r="AF12" s="21" t="s">
        <v>8</v>
      </c>
      <c r="AG12" s="20" t="s">
        <v>29</v>
      </c>
      <c r="AH12" s="30">
        <f t="shared" si="5"/>
        <v>5.0000000000000001E-3</v>
      </c>
    </row>
    <row r="13" spans="1:34">
      <c r="A13" s="3">
        <v>40313</v>
      </c>
      <c r="B13" s="4">
        <v>0.75</v>
      </c>
      <c r="C13" s="8">
        <v>6.6</v>
      </c>
      <c r="D13" s="5">
        <v>10.61</v>
      </c>
      <c r="E13" s="10">
        <v>1272</v>
      </c>
      <c r="F13" s="17">
        <v>0.114</v>
      </c>
      <c r="G13" s="18" t="s">
        <v>8</v>
      </c>
      <c r="H13" s="19">
        <f>AVERAGE(F13:G13)</f>
        <v>0.114</v>
      </c>
      <c r="I13" s="30">
        <f t="shared" si="0"/>
        <v>0.114</v>
      </c>
      <c r="J13" s="18" t="s">
        <v>29</v>
      </c>
      <c r="K13" s="18" t="s">
        <v>8</v>
      </c>
      <c r="L13" s="7" t="str">
        <f t="shared" si="1"/>
        <v>&lt;0.01</v>
      </c>
      <c r="M13" s="30">
        <f t="shared" si="2"/>
        <v>5.0000000000000001E-3</v>
      </c>
      <c r="Q13" s="21"/>
      <c r="R13" s="21"/>
      <c r="S13" s="20" t="str">
        <f t="shared" si="6"/>
        <v/>
      </c>
      <c r="T13" s="18" t="s">
        <v>19</v>
      </c>
      <c r="V13" s="23"/>
      <c r="W13" s="22">
        <f t="shared" si="3"/>
        <v>40313.75</v>
      </c>
      <c r="Z13" s="3">
        <v>40322</v>
      </c>
      <c r="AA13" s="17">
        <v>0.20200000000000001</v>
      </c>
      <c r="AB13" s="18">
        <v>0.21</v>
      </c>
      <c r="AC13" s="19">
        <v>0.20600000000000002</v>
      </c>
      <c r="AD13" s="30">
        <f t="shared" si="4"/>
        <v>0.20600000000000002</v>
      </c>
      <c r="AE13" s="18" t="s">
        <v>29</v>
      </c>
      <c r="AF13" s="21" t="s">
        <v>8</v>
      </c>
      <c r="AG13" s="20" t="s">
        <v>29</v>
      </c>
      <c r="AH13" s="30">
        <f t="shared" si="5"/>
        <v>5.0000000000000001E-3</v>
      </c>
    </row>
    <row r="14" spans="1:34">
      <c r="A14" s="3">
        <v>40314</v>
      </c>
      <c r="B14" s="4">
        <v>0</v>
      </c>
      <c r="C14" s="8">
        <v>6.1</v>
      </c>
      <c r="D14" s="5">
        <v>10.61</v>
      </c>
      <c r="E14" s="10">
        <v>1278</v>
      </c>
      <c r="F14" s="17">
        <v>6.6000000000000003E-2</v>
      </c>
      <c r="G14" s="18" t="s">
        <v>8</v>
      </c>
      <c r="H14" s="19">
        <f>AVERAGE(F14:G14)</f>
        <v>6.6000000000000003E-2</v>
      </c>
      <c r="I14" s="30">
        <f t="shared" si="0"/>
        <v>6.6000000000000003E-2</v>
      </c>
      <c r="J14" s="18" t="s">
        <v>29</v>
      </c>
      <c r="K14" s="18" t="s">
        <v>8</v>
      </c>
      <c r="L14" s="7" t="str">
        <f t="shared" si="1"/>
        <v>&lt;0.01</v>
      </c>
      <c r="M14" s="30">
        <f t="shared" si="2"/>
        <v>5.0000000000000001E-3</v>
      </c>
      <c r="Q14" s="21"/>
      <c r="R14" s="21"/>
      <c r="S14" s="20" t="str">
        <f t="shared" si="6"/>
        <v/>
      </c>
      <c r="T14" s="18" t="s">
        <v>19</v>
      </c>
      <c r="W14" s="22">
        <f t="shared" si="3"/>
        <v>40314</v>
      </c>
      <c r="Z14" s="3">
        <v>40323</v>
      </c>
      <c r="AA14" s="17">
        <v>0.255</v>
      </c>
      <c r="AB14" s="18">
        <v>0.23899999999999999</v>
      </c>
      <c r="AC14" s="19">
        <v>0.247</v>
      </c>
      <c r="AD14" s="30">
        <f t="shared" si="4"/>
        <v>0.247</v>
      </c>
      <c r="AE14" s="18" t="s">
        <v>29</v>
      </c>
      <c r="AF14" s="21" t="s">
        <v>8</v>
      </c>
      <c r="AG14" s="20" t="s">
        <v>29</v>
      </c>
      <c r="AH14" s="30">
        <f t="shared" si="5"/>
        <v>5.0000000000000001E-3</v>
      </c>
    </row>
    <row r="15" spans="1:34">
      <c r="A15" s="3">
        <v>40314</v>
      </c>
      <c r="B15" s="4">
        <v>0.25</v>
      </c>
      <c r="C15" s="8">
        <v>6.3</v>
      </c>
      <c r="D15" s="5">
        <v>10.6</v>
      </c>
      <c r="E15" s="10">
        <v>1259</v>
      </c>
      <c r="F15" s="17">
        <v>9.7000000000000003E-2</v>
      </c>
      <c r="G15" s="18" t="s">
        <v>8</v>
      </c>
      <c r="H15" s="19">
        <f>AVERAGE(F15:G15)</f>
        <v>9.7000000000000003E-2</v>
      </c>
      <c r="I15" s="30">
        <f t="shared" si="0"/>
        <v>9.7000000000000003E-2</v>
      </c>
      <c r="J15" s="18" t="s">
        <v>29</v>
      </c>
      <c r="K15" s="18" t="s">
        <v>8</v>
      </c>
      <c r="L15" s="7" t="str">
        <f t="shared" si="1"/>
        <v>&lt;0.01</v>
      </c>
      <c r="M15" s="30">
        <f t="shared" si="2"/>
        <v>5.0000000000000001E-3</v>
      </c>
      <c r="Q15" s="21"/>
      <c r="R15" s="21"/>
      <c r="S15" s="20" t="str">
        <f t="shared" si="6"/>
        <v/>
      </c>
      <c r="T15" s="18" t="s">
        <v>19</v>
      </c>
      <c r="W15" s="22">
        <f t="shared" si="3"/>
        <v>40314.25</v>
      </c>
      <c r="Z15" s="3">
        <v>40324</v>
      </c>
      <c r="AA15" s="17">
        <v>0.19800000000000001</v>
      </c>
      <c r="AB15" s="18">
        <v>0.189</v>
      </c>
      <c r="AC15" s="19">
        <v>0.19350000000000001</v>
      </c>
      <c r="AD15" s="30">
        <f t="shared" si="4"/>
        <v>0.19350000000000001</v>
      </c>
      <c r="AE15" s="18" t="s">
        <v>29</v>
      </c>
      <c r="AF15" s="21" t="s">
        <v>8</v>
      </c>
      <c r="AG15" s="20" t="s">
        <v>29</v>
      </c>
      <c r="AH15" s="30">
        <f t="shared" si="5"/>
        <v>5.0000000000000001E-3</v>
      </c>
    </row>
    <row r="16" spans="1:34">
      <c r="A16" s="3">
        <v>40314</v>
      </c>
      <c r="B16" s="4">
        <v>0.38958333333333334</v>
      </c>
      <c r="C16" s="8">
        <v>6.3</v>
      </c>
      <c r="D16" s="5">
        <v>10.6</v>
      </c>
      <c r="E16" s="10">
        <v>1259</v>
      </c>
      <c r="J16" s="21"/>
      <c r="K16" s="21"/>
      <c r="L16" s="7" t="str">
        <f t="shared" si="1"/>
        <v/>
      </c>
      <c r="N16" s="17">
        <v>0.14299999999999999</v>
      </c>
      <c r="O16" s="18" t="s">
        <v>8</v>
      </c>
      <c r="P16" s="19">
        <f>AVERAGE(N16:O16)</f>
        <v>0.14299999999999999</v>
      </c>
      <c r="Q16" s="18" t="s">
        <v>29</v>
      </c>
      <c r="R16" s="18" t="s">
        <v>8</v>
      </c>
      <c r="S16" s="20" t="str">
        <f t="shared" si="6"/>
        <v>&lt;0.01</v>
      </c>
      <c r="T16" s="18" t="s">
        <v>19</v>
      </c>
      <c r="W16" s="22">
        <f t="shared" si="3"/>
        <v>40314.38958333333</v>
      </c>
      <c r="Z16" s="3">
        <v>40325</v>
      </c>
      <c r="AA16" s="17">
        <v>0.29299999999999998</v>
      </c>
      <c r="AB16" s="21" t="s">
        <v>8</v>
      </c>
      <c r="AC16" s="19">
        <v>0.29299999999999998</v>
      </c>
      <c r="AD16" s="30">
        <f t="shared" si="4"/>
        <v>0.29299999999999998</v>
      </c>
      <c r="AE16" s="18" t="s">
        <v>29</v>
      </c>
      <c r="AF16" s="21" t="s">
        <v>8</v>
      </c>
      <c r="AG16" s="20" t="s">
        <v>29</v>
      </c>
      <c r="AH16" s="30">
        <f t="shared" si="5"/>
        <v>5.0000000000000001E-3</v>
      </c>
    </row>
    <row r="17" spans="1:34">
      <c r="A17" s="3">
        <v>40314</v>
      </c>
      <c r="B17" s="4">
        <v>0.5</v>
      </c>
      <c r="C17" s="8">
        <v>7.5</v>
      </c>
      <c r="D17" s="5">
        <v>10.58</v>
      </c>
      <c r="E17" s="10">
        <v>1251</v>
      </c>
      <c r="F17" s="17">
        <v>0.20100000000000001</v>
      </c>
      <c r="G17" s="18" t="s">
        <v>8</v>
      </c>
      <c r="H17" s="19">
        <f>AVERAGE(F17:G17)</f>
        <v>0.20100000000000001</v>
      </c>
      <c r="I17" s="30">
        <f t="shared" si="0"/>
        <v>0.20100000000000001</v>
      </c>
      <c r="J17" s="18" t="s">
        <v>29</v>
      </c>
      <c r="K17" s="18" t="s">
        <v>8</v>
      </c>
      <c r="L17" s="7" t="str">
        <f t="shared" si="1"/>
        <v>&lt;0.01</v>
      </c>
      <c r="M17" s="30">
        <f t="shared" si="2"/>
        <v>5.0000000000000001E-3</v>
      </c>
      <c r="Q17" s="21"/>
      <c r="R17" s="21"/>
      <c r="S17" s="20" t="str">
        <f t="shared" si="6"/>
        <v/>
      </c>
      <c r="T17" s="18" t="s">
        <v>19</v>
      </c>
      <c r="W17" s="22">
        <f t="shared" si="3"/>
        <v>40314.5</v>
      </c>
      <c r="Z17" s="3">
        <v>40326</v>
      </c>
      <c r="AA17" s="17">
        <v>0.23799999999999999</v>
      </c>
      <c r="AB17" s="18">
        <v>0.246</v>
      </c>
      <c r="AC17" s="19">
        <v>0.24199999999999999</v>
      </c>
      <c r="AD17" s="30">
        <f t="shared" si="4"/>
        <v>0.24199999999999999</v>
      </c>
      <c r="AE17" s="18" t="s">
        <v>29</v>
      </c>
      <c r="AF17" s="21" t="s">
        <v>8</v>
      </c>
      <c r="AG17" s="20" t="s">
        <v>29</v>
      </c>
      <c r="AH17" s="30">
        <f t="shared" si="5"/>
        <v>5.0000000000000001E-3</v>
      </c>
    </row>
    <row r="18" spans="1:34">
      <c r="A18" s="3">
        <v>40314</v>
      </c>
      <c r="B18" s="4">
        <v>0.75</v>
      </c>
      <c r="C18" s="8">
        <v>7.9</v>
      </c>
      <c r="D18" s="5">
        <v>10.56</v>
      </c>
      <c r="E18" s="10">
        <v>1281</v>
      </c>
      <c r="F18" s="17">
        <v>0.21</v>
      </c>
      <c r="G18" s="18" t="s">
        <v>8</v>
      </c>
      <c r="H18" s="19">
        <f>AVERAGE(F18:G18)</f>
        <v>0.21</v>
      </c>
      <c r="I18" s="30">
        <f t="shared" si="0"/>
        <v>0.21</v>
      </c>
      <c r="J18" s="18" t="s">
        <v>29</v>
      </c>
      <c r="K18" s="18" t="s">
        <v>8</v>
      </c>
      <c r="L18" s="7" t="str">
        <f t="shared" si="1"/>
        <v>&lt;0.01</v>
      </c>
      <c r="M18" s="30">
        <f t="shared" si="2"/>
        <v>5.0000000000000001E-3</v>
      </c>
      <c r="Q18" s="21"/>
      <c r="R18" s="21"/>
      <c r="S18" s="20" t="str">
        <f t="shared" si="6"/>
        <v/>
      </c>
      <c r="T18" s="18" t="s">
        <v>19</v>
      </c>
      <c r="W18" s="22">
        <f t="shared" si="3"/>
        <v>40314.75</v>
      </c>
      <c r="Z18" s="3">
        <v>40327</v>
      </c>
      <c r="AA18" s="17">
        <v>0.219</v>
      </c>
      <c r="AB18" s="18">
        <v>0.21299999999999999</v>
      </c>
      <c r="AC18" s="19">
        <v>0.216</v>
      </c>
      <c r="AD18" s="30">
        <f t="shared" si="4"/>
        <v>0.216</v>
      </c>
      <c r="AE18" s="21">
        <v>1.0999999999999999E-2</v>
      </c>
      <c r="AF18" s="21" t="s">
        <v>8</v>
      </c>
      <c r="AG18" s="20">
        <v>1.0999999999999999E-2</v>
      </c>
      <c r="AH18" s="30">
        <f t="shared" si="5"/>
        <v>1.0999999999999999E-2</v>
      </c>
    </row>
    <row r="19" spans="1:34">
      <c r="A19" s="3">
        <v>40315</v>
      </c>
      <c r="B19" s="4">
        <v>0</v>
      </c>
      <c r="C19" s="8">
        <v>-6.8</v>
      </c>
      <c r="D19" s="5">
        <v>10.61</v>
      </c>
      <c r="E19" s="10">
        <v>1262</v>
      </c>
      <c r="F19" s="17">
        <v>0.20799999999999999</v>
      </c>
      <c r="G19" s="18" t="s">
        <v>8</v>
      </c>
      <c r="H19" s="19">
        <f>AVERAGE(F19:G19)</f>
        <v>0.20799999999999999</v>
      </c>
      <c r="I19" s="30">
        <f t="shared" si="0"/>
        <v>0.20799999999999999</v>
      </c>
      <c r="J19" s="18" t="s">
        <v>29</v>
      </c>
      <c r="K19" s="18" t="s">
        <v>8</v>
      </c>
      <c r="L19" s="7" t="str">
        <f t="shared" si="1"/>
        <v>&lt;0.01</v>
      </c>
      <c r="M19" s="30">
        <f t="shared" si="2"/>
        <v>5.0000000000000001E-3</v>
      </c>
      <c r="Q19" s="21"/>
      <c r="R19" s="21"/>
      <c r="S19" s="20" t="str">
        <f t="shared" si="6"/>
        <v/>
      </c>
      <c r="T19" s="18" t="s">
        <v>19</v>
      </c>
      <c r="W19" s="22">
        <f t="shared" si="3"/>
        <v>40315</v>
      </c>
      <c r="Z19" s="3">
        <v>40328</v>
      </c>
      <c r="AA19" s="17">
        <v>0.222</v>
      </c>
      <c r="AB19" s="18">
        <v>0.219</v>
      </c>
      <c r="AC19" s="19">
        <v>0.2205</v>
      </c>
      <c r="AD19" s="30">
        <f t="shared" si="4"/>
        <v>0.2205</v>
      </c>
      <c r="AE19" s="18" t="s">
        <v>29</v>
      </c>
      <c r="AF19" s="21" t="s">
        <v>8</v>
      </c>
      <c r="AG19" s="20" t="s">
        <v>29</v>
      </c>
      <c r="AH19" s="30">
        <f t="shared" si="5"/>
        <v>5.0000000000000001E-3</v>
      </c>
    </row>
    <row r="20" spans="1:34">
      <c r="A20" s="3">
        <v>40315</v>
      </c>
      <c r="B20" s="4">
        <v>0.25</v>
      </c>
      <c r="C20" s="8">
        <v>5.3</v>
      </c>
      <c r="D20" s="5">
        <v>10.62</v>
      </c>
      <c r="E20" s="10">
        <v>1224</v>
      </c>
      <c r="F20" s="17">
        <v>0.20499999999999999</v>
      </c>
      <c r="G20" s="18" t="s">
        <v>8</v>
      </c>
      <c r="H20" s="19">
        <f>AVERAGE(F20:G20)</f>
        <v>0.20499999999999999</v>
      </c>
      <c r="I20" s="30">
        <f t="shared" si="0"/>
        <v>0.20499999999999999</v>
      </c>
      <c r="J20" s="18" t="s">
        <v>29</v>
      </c>
      <c r="K20" s="18" t="s">
        <v>8</v>
      </c>
      <c r="L20" s="7" t="str">
        <f t="shared" si="1"/>
        <v>&lt;0.01</v>
      </c>
      <c r="M20" s="30">
        <f t="shared" si="2"/>
        <v>5.0000000000000001E-3</v>
      </c>
      <c r="Q20" s="21"/>
      <c r="R20" s="21"/>
      <c r="S20" s="20" t="str">
        <f t="shared" si="6"/>
        <v/>
      </c>
      <c r="T20" s="18" t="s">
        <v>19</v>
      </c>
      <c r="W20" s="22">
        <f t="shared" si="3"/>
        <v>40315.25</v>
      </c>
      <c r="Z20" s="3">
        <v>40329</v>
      </c>
      <c r="AA20" s="17">
        <v>0.189</v>
      </c>
      <c r="AB20" s="18">
        <v>0.187</v>
      </c>
      <c r="AC20" s="19">
        <v>0.188</v>
      </c>
      <c r="AD20" s="30">
        <f t="shared" si="4"/>
        <v>0.188</v>
      </c>
      <c r="AE20" s="18" t="s">
        <v>29</v>
      </c>
      <c r="AF20" s="21" t="s">
        <v>8</v>
      </c>
      <c r="AG20" s="20" t="s">
        <v>29</v>
      </c>
      <c r="AH20" s="30">
        <f t="shared" si="5"/>
        <v>5.0000000000000001E-3</v>
      </c>
    </row>
    <row r="21" spans="1:34">
      <c r="A21" s="3">
        <v>40315</v>
      </c>
      <c r="B21" s="4">
        <v>0.33333333333333331</v>
      </c>
      <c r="C21" s="8">
        <v>19.100000000000001</v>
      </c>
      <c r="D21" s="5">
        <v>9.81</v>
      </c>
      <c r="E21" s="10">
        <v>1274</v>
      </c>
      <c r="J21" s="21"/>
      <c r="K21" s="21"/>
      <c r="L21" s="7" t="str">
        <f t="shared" si="1"/>
        <v/>
      </c>
      <c r="N21" s="17">
        <v>0.182</v>
      </c>
      <c r="O21" s="18">
        <v>0.221</v>
      </c>
      <c r="P21" s="19">
        <f>AVERAGE(N21:O21)</f>
        <v>0.20150000000000001</v>
      </c>
      <c r="Q21" s="18" t="s">
        <v>29</v>
      </c>
      <c r="R21" s="18" t="s">
        <v>29</v>
      </c>
      <c r="S21" s="20" t="str">
        <f t="shared" si="6"/>
        <v>&lt;0.01</v>
      </c>
      <c r="T21" s="18" t="s">
        <v>19</v>
      </c>
      <c r="W21" s="22">
        <f t="shared" si="3"/>
        <v>40315.333333333336</v>
      </c>
      <c r="Z21" s="3">
        <v>40330</v>
      </c>
      <c r="AA21" s="17">
        <v>0.151</v>
      </c>
      <c r="AB21" s="18">
        <v>0.14399999999999999</v>
      </c>
      <c r="AC21" s="19">
        <v>0.14749999999999999</v>
      </c>
      <c r="AD21" s="30">
        <f t="shared" si="4"/>
        <v>0.14749999999999999</v>
      </c>
      <c r="AE21" s="18" t="s">
        <v>29</v>
      </c>
      <c r="AF21" s="21" t="s">
        <v>8</v>
      </c>
      <c r="AG21" s="20" t="s">
        <v>29</v>
      </c>
      <c r="AH21" s="30">
        <f t="shared" si="5"/>
        <v>5.0000000000000001E-3</v>
      </c>
    </row>
    <row r="22" spans="1:34">
      <c r="A22" s="3">
        <v>40315</v>
      </c>
      <c r="B22" s="4">
        <v>0.5</v>
      </c>
      <c r="C22" s="8">
        <v>8.5</v>
      </c>
      <c r="D22" s="5">
        <v>10.55</v>
      </c>
      <c r="E22" s="10">
        <v>1254</v>
      </c>
      <c r="F22" s="17">
        <v>0.36399999999999999</v>
      </c>
      <c r="G22" s="18" t="s">
        <v>8</v>
      </c>
      <c r="H22" s="19">
        <f>AVERAGE(F22:G22)</f>
        <v>0.36399999999999999</v>
      </c>
      <c r="I22" s="30">
        <f t="shared" si="0"/>
        <v>0.36399999999999999</v>
      </c>
      <c r="J22" s="18" t="s">
        <v>29</v>
      </c>
      <c r="K22" s="18" t="s">
        <v>8</v>
      </c>
      <c r="L22" s="7" t="str">
        <f t="shared" si="1"/>
        <v>&lt;0.01</v>
      </c>
      <c r="M22" s="30">
        <f t="shared" si="2"/>
        <v>5.0000000000000001E-3</v>
      </c>
      <c r="Q22" s="21"/>
      <c r="R22" s="21"/>
      <c r="S22" s="20" t="str">
        <f t="shared" si="6"/>
        <v/>
      </c>
      <c r="T22" s="18" t="s">
        <v>19</v>
      </c>
      <c r="W22" s="22">
        <f t="shared" si="3"/>
        <v>40315.5</v>
      </c>
      <c r="Z22" s="3">
        <v>40331</v>
      </c>
      <c r="AA22" s="17">
        <v>0.112</v>
      </c>
      <c r="AB22" s="18" t="s">
        <v>8</v>
      </c>
      <c r="AC22" s="19">
        <v>0.112</v>
      </c>
      <c r="AD22" s="30">
        <f t="shared" si="4"/>
        <v>0.112</v>
      </c>
      <c r="AE22" s="18" t="s">
        <v>29</v>
      </c>
      <c r="AF22" s="21" t="s">
        <v>8</v>
      </c>
      <c r="AG22" s="20" t="s">
        <v>29</v>
      </c>
      <c r="AH22" s="30">
        <f t="shared" si="5"/>
        <v>5.0000000000000001E-3</v>
      </c>
    </row>
    <row r="23" spans="1:34">
      <c r="A23" s="3">
        <v>40315</v>
      </c>
      <c r="B23" s="4">
        <v>0.75</v>
      </c>
      <c r="C23" s="8">
        <v>7.2</v>
      </c>
      <c r="D23" s="5">
        <v>10.61</v>
      </c>
      <c r="E23" s="10">
        <v>1256</v>
      </c>
      <c r="F23" s="17">
        <v>0.307</v>
      </c>
      <c r="G23" s="18" t="s">
        <v>8</v>
      </c>
      <c r="H23" s="19">
        <f>AVERAGE(F23:G23)</f>
        <v>0.307</v>
      </c>
      <c r="I23" s="30">
        <f t="shared" si="0"/>
        <v>0.307</v>
      </c>
      <c r="J23" s="18" t="s">
        <v>29</v>
      </c>
      <c r="K23" s="18" t="s">
        <v>8</v>
      </c>
      <c r="L23" s="7" t="str">
        <f t="shared" si="1"/>
        <v>&lt;0.01</v>
      </c>
      <c r="M23" s="30">
        <f t="shared" si="2"/>
        <v>5.0000000000000001E-3</v>
      </c>
      <c r="Q23" s="21"/>
      <c r="R23" s="21"/>
      <c r="S23" s="20" t="str">
        <f t="shared" si="6"/>
        <v/>
      </c>
      <c r="T23" s="18" t="s">
        <v>19</v>
      </c>
      <c r="W23" s="22">
        <f t="shared" si="3"/>
        <v>40315.75</v>
      </c>
      <c r="Z23" s="3">
        <v>40332</v>
      </c>
      <c r="AA23" s="17">
        <v>0.16900000000000001</v>
      </c>
      <c r="AB23" s="18" t="s">
        <v>8</v>
      </c>
      <c r="AC23" s="19">
        <v>0.16900000000000001</v>
      </c>
      <c r="AD23" s="30">
        <f t="shared" si="4"/>
        <v>0.16900000000000001</v>
      </c>
      <c r="AE23" s="18" t="s">
        <v>29</v>
      </c>
      <c r="AF23" s="21" t="s">
        <v>8</v>
      </c>
      <c r="AG23" s="20" t="s">
        <v>29</v>
      </c>
      <c r="AH23" s="30">
        <f t="shared" si="5"/>
        <v>5.0000000000000001E-3</v>
      </c>
    </row>
    <row r="24" spans="1:34">
      <c r="A24" s="3">
        <v>40316</v>
      </c>
      <c r="B24" s="4">
        <v>0</v>
      </c>
      <c r="C24" s="8">
        <v>6</v>
      </c>
      <c r="D24" s="5">
        <v>10.69</v>
      </c>
      <c r="E24" s="10">
        <v>1219</v>
      </c>
      <c r="F24" s="17">
        <v>0.90800000000000003</v>
      </c>
      <c r="G24" s="18" t="s">
        <v>8</v>
      </c>
      <c r="H24" s="19">
        <f>AVERAGE(F24:G24)</f>
        <v>0.90800000000000003</v>
      </c>
      <c r="I24" s="30">
        <f t="shared" si="0"/>
        <v>0.90800000000000003</v>
      </c>
      <c r="J24" s="18" t="s">
        <v>29</v>
      </c>
      <c r="K24" s="18" t="s">
        <v>8</v>
      </c>
      <c r="L24" s="7" t="str">
        <f t="shared" si="1"/>
        <v>&lt;0.01</v>
      </c>
      <c r="M24" s="30">
        <f t="shared" si="2"/>
        <v>5.0000000000000001E-3</v>
      </c>
      <c r="Q24" s="21"/>
      <c r="R24" s="21"/>
      <c r="S24" s="20" t="str">
        <f t="shared" si="6"/>
        <v/>
      </c>
      <c r="T24" s="18" t="s">
        <v>19</v>
      </c>
      <c r="W24" s="22">
        <f t="shared" si="3"/>
        <v>40316</v>
      </c>
      <c r="Z24" s="3">
        <v>40333</v>
      </c>
      <c r="AA24" s="17">
        <v>0.184</v>
      </c>
      <c r="AB24" s="18">
        <v>0.19600000000000001</v>
      </c>
      <c r="AC24" s="19">
        <v>0.19</v>
      </c>
      <c r="AD24" s="30">
        <f t="shared" si="4"/>
        <v>0.19</v>
      </c>
      <c r="AE24" s="18" t="s">
        <v>29</v>
      </c>
      <c r="AF24" s="21" t="s">
        <v>8</v>
      </c>
      <c r="AG24" s="20" t="s">
        <v>29</v>
      </c>
      <c r="AH24" s="30">
        <f t="shared" si="5"/>
        <v>5.0000000000000001E-3</v>
      </c>
    </row>
    <row r="25" spans="1:34">
      <c r="A25" s="3">
        <v>40316</v>
      </c>
      <c r="B25" s="4">
        <v>0.25</v>
      </c>
      <c r="C25" s="8">
        <v>5.7</v>
      </c>
      <c r="D25" s="5">
        <v>10.72</v>
      </c>
      <c r="E25" s="10">
        <v>1231</v>
      </c>
      <c r="F25" s="17">
        <v>0.34599999999999997</v>
      </c>
      <c r="G25" s="18" t="s">
        <v>8</v>
      </c>
      <c r="H25" s="19">
        <f>AVERAGE(F25:G25)</f>
        <v>0.34599999999999997</v>
      </c>
      <c r="I25" s="30">
        <f t="shared" si="0"/>
        <v>0.34599999999999997</v>
      </c>
      <c r="J25" s="18" t="s">
        <v>29</v>
      </c>
      <c r="K25" s="18" t="s">
        <v>8</v>
      </c>
      <c r="L25" s="7" t="str">
        <f t="shared" si="1"/>
        <v>&lt;0.01</v>
      </c>
      <c r="M25" s="30">
        <f t="shared" si="2"/>
        <v>5.0000000000000001E-3</v>
      </c>
      <c r="Q25" s="21"/>
      <c r="R25" s="21"/>
      <c r="S25" s="20" t="str">
        <f t="shared" si="6"/>
        <v/>
      </c>
      <c r="T25" s="18" t="s">
        <v>19</v>
      </c>
      <c r="W25" s="22">
        <f t="shared" si="3"/>
        <v>40316.25</v>
      </c>
      <c r="Z25" s="3">
        <v>40334</v>
      </c>
      <c r="AA25" s="17">
        <v>0.41099999999999998</v>
      </c>
      <c r="AB25" s="18" t="s">
        <v>8</v>
      </c>
      <c r="AC25" s="19">
        <v>0.41099999999999998</v>
      </c>
      <c r="AD25" s="30">
        <f t="shared" si="4"/>
        <v>0.41099999999999998</v>
      </c>
      <c r="AE25" s="18" t="s">
        <v>29</v>
      </c>
      <c r="AF25" s="21" t="s">
        <v>8</v>
      </c>
      <c r="AG25" s="20" t="s">
        <v>29</v>
      </c>
      <c r="AH25" s="30">
        <f t="shared" si="5"/>
        <v>5.0000000000000001E-3</v>
      </c>
    </row>
    <row r="26" spans="1:34">
      <c r="A26" s="3">
        <v>40316</v>
      </c>
      <c r="B26" s="4">
        <v>0.32708333333333334</v>
      </c>
      <c r="C26" s="8">
        <v>20.399999999999999</v>
      </c>
      <c r="D26" s="5">
        <v>9.89</v>
      </c>
      <c r="E26" s="10">
        <v>1242</v>
      </c>
      <c r="J26" s="21"/>
      <c r="K26" s="21"/>
      <c r="L26" s="7" t="str">
        <f t="shared" si="1"/>
        <v/>
      </c>
      <c r="N26" s="17">
        <v>0.36599999999999999</v>
      </c>
      <c r="O26" s="18">
        <v>0.36099999999999999</v>
      </c>
      <c r="P26" s="19">
        <f>AVERAGE(N26:O26)</f>
        <v>0.36349999999999999</v>
      </c>
      <c r="Q26" s="18" t="s">
        <v>29</v>
      </c>
      <c r="R26" s="18" t="s">
        <v>29</v>
      </c>
      <c r="S26" s="20" t="str">
        <f t="shared" si="6"/>
        <v>&lt;0.01</v>
      </c>
      <c r="T26" s="18" t="s">
        <v>19</v>
      </c>
      <c r="W26" s="22">
        <f t="shared" si="3"/>
        <v>40316.32708333333</v>
      </c>
      <c r="Z26" s="3">
        <v>40335</v>
      </c>
      <c r="AA26" s="17">
        <v>0.30499999999999999</v>
      </c>
      <c r="AB26" s="18">
        <v>0.314</v>
      </c>
      <c r="AC26" s="19">
        <v>0.3095</v>
      </c>
      <c r="AD26" s="30">
        <f t="shared" si="4"/>
        <v>0.3095</v>
      </c>
      <c r="AE26" s="18" t="s">
        <v>29</v>
      </c>
      <c r="AF26" s="21" t="s">
        <v>8</v>
      </c>
      <c r="AG26" s="20" t="s">
        <v>29</v>
      </c>
      <c r="AH26" s="30">
        <f t="shared" si="5"/>
        <v>5.0000000000000001E-3</v>
      </c>
    </row>
    <row r="27" spans="1:34">
      <c r="A27" s="3">
        <v>40316</v>
      </c>
      <c r="B27" s="4">
        <v>0.5</v>
      </c>
      <c r="C27" s="8">
        <v>8</v>
      </c>
      <c r="D27" s="5">
        <v>10.6</v>
      </c>
      <c r="E27" s="10">
        <v>1236</v>
      </c>
      <c r="F27" s="17">
        <v>0.38700000000000001</v>
      </c>
      <c r="G27" s="18" t="s">
        <v>8</v>
      </c>
      <c r="H27" s="19">
        <f>AVERAGE(F27:G27)</f>
        <v>0.38700000000000001</v>
      </c>
      <c r="I27" s="30">
        <f t="shared" si="0"/>
        <v>0.38700000000000001</v>
      </c>
      <c r="J27" s="18" t="s">
        <v>29</v>
      </c>
      <c r="K27" s="21" t="s">
        <v>8</v>
      </c>
      <c r="L27" s="7" t="str">
        <f t="shared" si="1"/>
        <v>&lt;0.01</v>
      </c>
      <c r="M27" s="30">
        <f t="shared" si="2"/>
        <v>5.0000000000000001E-3</v>
      </c>
      <c r="Q27" s="21"/>
      <c r="R27" s="21"/>
      <c r="S27" s="20" t="str">
        <f t="shared" si="6"/>
        <v/>
      </c>
      <c r="T27" s="18" t="s">
        <v>19</v>
      </c>
      <c r="W27" s="22">
        <f t="shared" si="3"/>
        <v>40316.5</v>
      </c>
      <c r="Z27" s="3">
        <v>40336</v>
      </c>
      <c r="AA27" s="17">
        <v>0.33700000000000002</v>
      </c>
      <c r="AB27" s="18">
        <v>0.34</v>
      </c>
      <c r="AC27" s="19">
        <v>0.33850000000000002</v>
      </c>
      <c r="AD27" s="30">
        <f t="shared" si="4"/>
        <v>0.33850000000000002</v>
      </c>
      <c r="AE27" s="18" t="s">
        <v>29</v>
      </c>
      <c r="AF27" s="21" t="s">
        <v>8</v>
      </c>
      <c r="AG27" s="20" t="s">
        <v>29</v>
      </c>
      <c r="AH27" s="30">
        <f t="shared" si="5"/>
        <v>5.0000000000000001E-3</v>
      </c>
    </row>
    <row r="28" spans="1:34">
      <c r="A28" s="3">
        <v>40316</v>
      </c>
      <c r="B28" s="4">
        <v>0.75</v>
      </c>
      <c r="C28" s="8">
        <v>8.6</v>
      </c>
      <c r="D28" s="5">
        <v>10.6</v>
      </c>
      <c r="E28" s="10">
        <v>1261</v>
      </c>
      <c r="F28" s="17">
        <v>0.315</v>
      </c>
      <c r="G28" s="18" t="s">
        <v>8</v>
      </c>
      <c r="H28" s="19">
        <f>AVERAGE(F28:G28)</f>
        <v>0.315</v>
      </c>
      <c r="I28" s="30">
        <f t="shared" si="0"/>
        <v>0.315</v>
      </c>
      <c r="J28" s="18" t="s">
        <v>29</v>
      </c>
      <c r="K28" s="21" t="s">
        <v>8</v>
      </c>
      <c r="L28" s="7" t="str">
        <f t="shared" si="1"/>
        <v>&lt;0.01</v>
      </c>
      <c r="M28" s="30">
        <f t="shared" si="2"/>
        <v>5.0000000000000001E-3</v>
      </c>
      <c r="Q28" s="21"/>
      <c r="R28" s="21"/>
      <c r="S28" s="20" t="str">
        <f t="shared" si="6"/>
        <v/>
      </c>
      <c r="T28" s="18" t="s">
        <v>19</v>
      </c>
      <c r="W28" s="22">
        <f t="shared" si="3"/>
        <v>40316.75</v>
      </c>
      <c r="Z28" s="3">
        <v>40337</v>
      </c>
      <c r="AA28" s="17">
        <v>0.21199999999999999</v>
      </c>
      <c r="AB28" s="18">
        <v>0.216</v>
      </c>
      <c r="AC28" s="19">
        <v>0.214</v>
      </c>
      <c r="AD28" s="30">
        <f t="shared" si="4"/>
        <v>0.214</v>
      </c>
      <c r="AE28" s="21">
        <v>0.01</v>
      </c>
      <c r="AF28" s="21" t="s">
        <v>8</v>
      </c>
      <c r="AG28" s="20">
        <v>0.01</v>
      </c>
      <c r="AH28" s="30">
        <f t="shared" si="5"/>
        <v>0.01</v>
      </c>
    </row>
    <row r="29" spans="1:34">
      <c r="A29" s="3">
        <v>40317</v>
      </c>
      <c r="B29" s="4">
        <v>0</v>
      </c>
      <c r="C29" s="8">
        <v>7.1</v>
      </c>
      <c r="D29" s="5">
        <v>10.62</v>
      </c>
      <c r="E29" s="10">
        <v>1344</v>
      </c>
      <c r="F29" s="17">
        <v>0.20899999999999999</v>
      </c>
      <c r="G29" s="18" t="s">
        <v>8</v>
      </c>
      <c r="H29" s="19">
        <f>AVERAGE(F29:G29)</f>
        <v>0.20899999999999999</v>
      </c>
      <c r="I29" s="30">
        <f t="shared" si="0"/>
        <v>0.20899999999999999</v>
      </c>
      <c r="J29" s="18" t="s">
        <v>29</v>
      </c>
      <c r="K29" s="21" t="s">
        <v>8</v>
      </c>
      <c r="L29" s="7" t="str">
        <f t="shared" si="1"/>
        <v>&lt;0.01</v>
      </c>
      <c r="M29" s="30">
        <f t="shared" si="2"/>
        <v>5.0000000000000001E-3</v>
      </c>
      <c r="Q29" s="21"/>
      <c r="R29" s="21"/>
      <c r="S29" s="20" t="str">
        <f t="shared" si="6"/>
        <v/>
      </c>
      <c r="T29" s="18" t="s">
        <v>19</v>
      </c>
      <c r="W29" s="22">
        <f t="shared" si="3"/>
        <v>40317</v>
      </c>
      <c r="Z29" s="3">
        <v>40338</v>
      </c>
      <c r="AA29" s="17">
        <v>0.26800000000000002</v>
      </c>
      <c r="AB29" s="18">
        <v>0.27100000000000002</v>
      </c>
      <c r="AC29" s="19">
        <v>0.26950000000000002</v>
      </c>
      <c r="AD29" s="30">
        <f t="shared" si="4"/>
        <v>0.26950000000000002</v>
      </c>
      <c r="AE29" s="18" t="s">
        <v>29</v>
      </c>
      <c r="AF29" s="21" t="s">
        <v>8</v>
      </c>
      <c r="AG29" s="20" t="s">
        <v>29</v>
      </c>
      <c r="AH29" s="30">
        <f t="shared" si="5"/>
        <v>5.0000000000000001E-3</v>
      </c>
    </row>
    <row r="30" spans="1:34">
      <c r="A30" s="3">
        <v>40317</v>
      </c>
      <c r="B30" s="4">
        <v>0.25</v>
      </c>
      <c r="C30" s="8">
        <v>6.9</v>
      </c>
      <c r="D30" s="5">
        <v>10.71</v>
      </c>
      <c r="E30" s="10">
        <v>1327</v>
      </c>
      <c r="F30" s="17">
        <v>0.20200000000000001</v>
      </c>
      <c r="G30" s="18" t="s">
        <v>8</v>
      </c>
      <c r="H30" s="19">
        <f>AVERAGE(F30:G30)</f>
        <v>0.20200000000000001</v>
      </c>
      <c r="I30" s="30">
        <f t="shared" si="0"/>
        <v>0.20200000000000001</v>
      </c>
      <c r="J30" s="18" t="s">
        <v>29</v>
      </c>
      <c r="K30" s="21" t="s">
        <v>8</v>
      </c>
      <c r="L30" s="7" t="str">
        <f t="shared" si="1"/>
        <v>&lt;0.01</v>
      </c>
      <c r="M30" s="30">
        <f t="shared" si="2"/>
        <v>5.0000000000000001E-3</v>
      </c>
      <c r="Q30" s="21"/>
      <c r="R30" s="21"/>
      <c r="S30" s="20" t="str">
        <f t="shared" si="6"/>
        <v/>
      </c>
      <c r="T30" s="18" t="s">
        <v>19</v>
      </c>
      <c r="W30" s="22">
        <f t="shared" si="3"/>
        <v>40317.25</v>
      </c>
      <c r="Z30" s="3">
        <v>40339</v>
      </c>
      <c r="AA30" s="17">
        <v>0.245</v>
      </c>
      <c r="AB30" s="18">
        <v>0.24299999999999999</v>
      </c>
      <c r="AC30" s="19">
        <v>0.24399999999999999</v>
      </c>
      <c r="AD30" s="30">
        <f t="shared" si="4"/>
        <v>0.24399999999999999</v>
      </c>
      <c r="AE30" s="21">
        <v>0.01</v>
      </c>
      <c r="AF30" s="21" t="s">
        <v>8</v>
      </c>
      <c r="AG30" s="20">
        <v>0.01</v>
      </c>
      <c r="AH30" s="30">
        <f t="shared" si="5"/>
        <v>0.01</v>
      </c>
    </row>
    <row r="31" spans="1:34">
      <c r="A31" s="3">
        <v>40317</v>
      </c>
      <c r="B31" s="4">
        <v>0.33333333333333331</v>
      </c>
      <c r="C31" s="8">
        <v>21.6</v>
      </c>
      <c r="D31" s="5">
        <v>9.58</v>
      </c>
      <c r="E31" s="10">
        <v>1257</v>
      </c>
      <c r="J31" s="21"/>
      <c r="K31" s="21"/>
      <c r="L31" s="7" t="str">
        <f t="shared" si="1"/>
        <v/>
      </c>
      <c r="N31" s="17">
        <v>0.27800000000000002</v>
      </c>
      <c r="O31" s="18">
        <v>0.26200000000000001</v>
      </c>
      <c r="P31" s="19">
        <f>AVERAGE(N31:O31)</f>
        <v>0.27</v>
      </c>
      <c r="Q31" s="18" t="s">
        <v>29</v>
      </c>
      <c r="R31" s="18" t="s">
        <v>29</v>
      </c>
      <c r="S31" s="20" t="str">
        <f t="shared" si="6"/>
        <v>&lt;0.01</v>
      </c>
      <c r="T31" s="18" t="s">
        <v>19</v>
      </c>
      <c r="W31" s="22">
        <f t="shared" si="3"/>
        <v>40317.333333333336</v>
      </c>
      <c r="Z31" s="3">
        <v>40340</v>
      </c>
      <c r="AA31" s="17">
        <v>0.21299999999999999</v>
      </c>
      <c r="AB31" s="18">
        <v>0.27200000000000002</v>
      </c>
      <c r="AC31" s="19">
        <v>0.24249999999999999</v>
      </c>
      <c r="AD31" s="30">
        <f t="shared" si="4"/>
        <v>0.24249999999999999</v>
      </c>
      <c r="AE31" s="18" t="s">
        <v>29</v>
      </c>
      <c r="AF31" s="21" t="s">
        <v>8</v>
      </c>
      <c r="AG31" s="20" t="s">
        <v>29</v>
      </c>
      <c r="AH31" s="30">
        <f t="shared" si="5"/>
        <v>5.0000000000000001E-3</v>
      </c>
    </row>
    <row r="32" spans="1:34">
      <c r="A32" s="3">
        <v>40317</v>
      </c>
      <c r="B32" s="4">
        <v>0.5</v>
      </c>
      <c r="C32" s="8">
        <v>7.7</v>
      </c>
      <c r="D32" s="5">
        <v>10.58</v>
      </c>
      <c r="E32" s="10">
        <v>1362</v>
      </c>
      <c r="F32" s="17">
        <v>0.216</v>
      </c>
      <c r="G32" s="18" t="s">
        <v>8</v>
      </c>
      <c r="H32" s="19">
        <f t="shared" ref="H32:H70" si="7">AVERAGE(F32:G32)</f>
        <v>0.216</v>
      </c>
      <c r="I32" s="30">
        <f t="shared" si="0"/>
        <v>0.216</v>
      </c>
      <c r="J32" s="18" t="s">
        <v>29</v>
      </c>
      <c r="K32" s="21" t="s">
        <v>8</v>
      </c>
      <c r="L32" s="7" t="str">
        <f t="shared" si="1"/>
        <v>&lt;0.01</v>
      </c>
      <c r="M32" s="30">
        <f t="shared" si="2"/>
        <v>5.0000000000000001E-3</v>
      </c>
      <c r="Q32" s="21"/>
      <c r="R32" s="21"/>
      <c r="S32" s="20" t="str">
        <f t="shared" si="6"/>
        <v/>
      </c>
      <c r="T32" s="18" t="s">
        <v>19</v>
      </c>
      <c r="W32" s="22">
        <f t="shared" si="3"/>
        <v>40317.5</v>
      </c>
      <c r="Z32" s="3">
        <v>40341</v>
      </c>
      <c r="AA32" s="17">
        <v>0.187</v>
      </c>
      <c r="AB32" s="18">
        <v>0.189</v>
      </c>
      <c r="AC32" s="19">
        <v>0.188</v>
      </c>
      <c r="AD32" s="30">
        <f t="shared" si="4"/>
        <v>0.188</v>
      </c>
      <c r="AE32" s="18" t="s">
        <v>29</v>
      </c>
      <c r="AF32" s="21" t="s">
        <v>8</v>
      </c>
      <c r="AG32" s="20" t="s">
        <v>29</v>
      </c>
      <c r="AH32" s="30">
        <f t="shared" si="5"/>
        <v>5.0000000000000001E-3</v>
      </c>
    </row>
    <row r="33" spans="1:34">
      <c r="A33" s="3">
        <v>40317</v>
      </c>
      <c r="B33" s="4">
        <v>0.75</v>
      </c>
      <c r="C33" s="8">
        <v>7.5</v>
      </c>
      <c r="D33" s="5">
        <v>10.35</v>
      </c>
      <c r="E33" s="10">
        <v>1388</v>
      </c>
      <c r="F33" s="17">
        <v>0.30499999999999999</v>
      </c>
      <c r="G33" s="18" t="s">
        <v>8</v>
      </c>
      <c r="H33" s="19">
        <f t="shared" si="7"/>
        <v>0.30499999999999999</v>
      </c>
      <c r="I33" s="30">
        <f t="shared" si="0"/>
        <v>0.30499999999999999</v>
      </c>
      <c r="J33" s="18" t="s">
        <v>29</v>
      </c>
      <c r="K33" s="21" t="s">
        <v>8</v>
      </c>
      <c r="L33" s="7" t="str">
        <f t="shared" si="1"/>
        <v>&lt;0.01</v>
      </c>
      <c r="M33" s="30">
        <f t="shared" si="2"/>
        <v>5.0000000000000001E-3</v>
      </c>
      <c r="Q33" s="21"/>
      <c r="R33" s="21"/>
      <c r="S33" s="20" t="str">
        <f t="shared" si="6"/>
        <v/>
      </c>
      <c r="T33" s="18" t="s">
        <v>19</v>
      </c>
      <c r="W33" s="22">
        <f t="shared" si="3"/>
        <v>40317.75</v>
      </c>
      <c r="Z33" s="3">
        <v>40342</v>
      </c>
      <c r="AA33" s="17">
        <v>0.38800000000000001</v>
      </c>
      <c r="AB33" s="18">
        <v>0.38600000000000001</v>
      </c>
      <c r="AC33" s="19">
        <v>0.38700000000000001</v>
      </c>
      <c r="AD33" s="30">
        <f t="shared" si="4"/>
        <v>0.38700000000000001</v>
      </c>
      <c r="AE33" s="18" t="s">
        <v>29</v>
      </c>
      <c r="AF33" s="21" t="s">
        <v>8</v>
      </c>
      <c r="AG33" s="20" t="s">
        <v>29</v>
      </c>
      <c r="AH33" s="30">
        <f t="shared" si="5"/>
        <v>5.0000000000000001E-3</v>
      </c>
    </row>
    <row r="34" spans="1:34">
      <c r="A34" s="3">
        <v>40318</v>
      </c>
      <c r="B34" s="4">
        <v>0</v>
      </c>
      <c r="C34" s="8">
        <v>6.7</v>
      </c>
      <c r="D34" s="5">
        <v>10.67</v>
      </c>
      <c r="E34" s="10">
        <v>1371</v>
      </c>
      <c r="F34" s="17">
        <v>0.29199999999999998</v>
      </c>
      <c r="G34" s="18" t="s">
        <v>8</v>
      </c>
      <c r="H34" s="19">
        <f t="shared" si="7"/>
        <v>0.29199999999999998</v>
      </c>
      <c r="I34" s="30">
        <f t="shared" si="0"/>
        <v>0.29199999999999998</v>
      </c>
      <c r="J34" s="18" t="s">
        <v>29</v>
      </c>
      <c r="K34" s="21" t="s">
        <v>8</v>
      </c>
      <c r="L34" s="7" t="str">
        <f t="shared" si="1"/>
        <v>&lt;0.01</v>
      </c>
      <c r="M34" s="30">
        <f t="shared" si="2"/>
        <v>5.0000000000000001E-3</v>
      </c>
      <c r="Q34" s="21"/>
      <c r="R34" s="21"/>
      <c r="S34" s="20" t="str">
        <f t="shared" si="6"/>
        <v/>
      </c>
      <c r="T34" s="18" t="s">
        <v>19</v>
      </c>
      <c r="W34" s="22">
        <f t="shared" si="3"/>
        <v>40318</v>
      </c>
      <c r="Z34" s="3">
        <v>40343</v>
      </c>
      <c r="AA34" s="17">
        <v>0.311</v>
      </c>
      <c r="AB34" s="18">
        <v>0.29799999999999999</v>
      </c>
      <c r="AC34" s="19">
        <v>0.30449999999999999</v>
      </c>
      <c r="AD34" s="30">
        <f t="shared" si="4"/>
        <v>0.30449999999999999</v>
      </c>
      <c r="AE34" s="18" t="s">
        <v>29</v>
      </c>
      <c r="AF34" s="21" t="s">
        <v>8</v>
      </c>
      <c r="AG34" s="20" t="s">
        <v>29</v>
      </c>
      <c r="AH34" s="30">
        <f t="shared" si="5"/>
        <v>5.0000000000000001E-3</v>
      </c>
    </row>
    <row r="35" spans="1:34">
      <c r="A35" s="3">
        <v>40318</v>
      </c>
      <c r="B35" s="4">
        <v>0.26041666666666669</v>
      </c>
      <c r="C35" s="8">
        <v>6.9</v>
      </c>
      <c r="D35" s="5">
        <v>10.7</v>
      </c>
      <c r="E35" s="10">
        <v>1405</v>
      </c>
      <c r="F35" s="17">
        <v>0.29299999999999998</v>
      </c>
      <c r="G35" s="18" t="s">
        <v>8</v>
      </c>
      <c r="H35" s="19">
        <f t="shared" si="7"/>
        <v>0.29299999999999998</v>
      </c>
      <c r="I35" s="30">
        <f t="shared" si="0"/>
        <v>0.29299999999999998</v>
      </c>
      <c r="J35" s="18" t="s">
        <v>29</v>
      </c>
      <c r="K35" s="21" t="s">
        <v>8</v>
      </c>
      <c r="L35" s="7" t="str">
        <f t="shared" si="1"/>
        <v>&lt;0.01</v>
      </c>
      <c r="M35" s="30">
        <f t="shared" si="2"/>
        <v>5.0000000000000001E-3</v>
      </c>
      <c r="Q35" s="21"/>
      <c r="R35" s="21"/>
      <c r="S35" s="20" t="str">
        <f t="shared" si="6"/>
        <v/>
      </c>
      <c r="T35" s="18" t="s">
        <v>19</v>
      </c>
      <c r="W35" s="22">
        <f t="shared" si="3"/>
        <v>40318.260416666664</v>
      </c>
      <c r="Z35" s="3">
        <v>40344</v>
      </c>
      <c r="AA35" s="17">
        <v>0.32900000000000001</v>
      </c>
      <c r="AB35" s="18">
        <v>0.309</v>
      </c>
      <c r="AC35" s="19">
        <v>0.31900000000000001</v>
      </c>
      <c r="AD35" s="30">
        <f t="shared" si="4"/>
        <v>0.31900000000000001</v>
      </c>
      <c r="AE35" s="21">
        <v>1.4E-2</v>
      </c>
      <c r="AF35" s="21" t="s">
        <v>8</v>
      </c>
      <c r="AG35" s="20">
        <v>1.4E-2</v>
      </c>
      <c r="AH35" s="30">
        <f t="shared" si="5"/>
        <v>1.4E-2</v>
      </c>
    </row>
    <row r="36" spans="1:34">
      <c r="A36" s="3">
        <v>40318</v>
      </c>
      <c r="B36" s="4">
        <v>0.34722222222222227</v>
      </c>
      <c r="C36" s="8">
        <v>17.399999999999999</v>
      </c>
      <c r="D36" s="5">
        <v>10.09</v>
      </c>
      <c r="E36" s="10">
        <v>1373</v>
      </c>
      <c r="J36" s="21"/>
      <c r="K36" s="21"/>
      <c r="L36" s="7" t="str">
        <f t="shared" si="1"/>
        <v/>
      </c>
      <c r="N36" s="17">
        <v>0.24399999999999999</v>
      </c>
      <c r="O36" s="18">
        <v>0.24099999999999999</v>
      </c>
      <c r="P36" s="19">
        <f>AVERAGE(N36:O36)</f>
        <v>0.24249999999999999</v>
      </c>
      <c r="Q36" s="18" t="s">
        <v>29</v>
      </c>
      <c r="R36" s="21" t="s">
        <v>8</v>
      </c>
      <c r="S36" s="20" t="str">
        <f t="shared" si="6"/>
        <v>&lt;0.01</v>
      </c>
      <c r="T36" s="18" t="s">
        <v>19</v>
      </c>
      <c r="W36" s="22">
        <f t="shared" si="3"/>
        <v>40318.347222222219</v>
      </c>
      <c r="Z36" s="3">
        <v>40345</v>
      </c>
      <c r="AA36" s="17">
        <v>0.24299999999999999</v>
      </c>
      <c r="AB36" s="18">
        <v>0.24299999999999999</v>
      </c>
      <c r="AC36" s="19">
        <v>0.24299999999999999</v>
      </c>
      <c r="AD36" s="30">
        <f t="shared" si="4"/>
        <v>0.24299999999999999</v>
      </c>
      <c r="AE36" s="18" t="s">
        <v>29</v>
      </c>
      <c r="AF36" s="21" t="s">
        <v>8</v>
      </c>
      <c r="AG36" s="20" t="s">
        <v>29</v>
      </c>
      <c r="AH36" s="30">
        <f t="shared" si="5"/>
        <v>5.0000000000000001E-3</v>
      </c>
    </row>
    <row r="37" spans="1:34">
      <c r="A37" s="3">
        <v>40318</v>
      </c>
      <c r="B37" s="4">
        <v>0.5</v>
      </c>
      <c r="C37" s="8">
        <v>7.6</v>
      </c>
      <c r="D37" s="5">
        <v>10.62</v>
      </c>
      <c r="E37" s="10">
        <v>1455</v>
      </c>
      <c r="F37" s="17">
        <v>0.21</v>
      </c>
      <c r="G37" s="18" t="s">
        <v>8</v>
      </c>
      <c r="H37" s="19">
        <f t="shared" si="7"/>
        <v>0.21</v>
      </c>
      <c r="I37" s="30">
        <f t="shared" si="0"/>
        <v>0.21</v>
      </c>
      <c r="J37" s="18" t="s">
        <v>29</v>
      </c>
      <c r="K37" s="21" t="s">
        <v>8</v>
      </c>
      <c r="L37" s="7" t="str">
        <f t="shared" si="1"/>
        <v>&lt;0.01</v>
      </c>
      <c r="M37" s="30">
        <f t="shared" si="2"/>
        <v>5.0000000000000001E-3</v>
      </c>
      <c r="Q37" s="21"/>
      <c r="R37" s="21"/>
      <c r="S37" s="20" t="str">
        <f t="shared" si="6"/>
        <v/>
      </c>
      <c r="T37" s="18" t="s">
        <v>19</v>
      </c>
      <c r="W37" s="22">
        <f t="shared" si="3"/>
        <v>40318.5</v>
      </c>
      <c r="Z37" s="3">
        <v>40346</v>
      </c>
      <c r="AA37" s="17">
        <v>0.219</v>
      </c>
      <c r="AB37" s="18">
        <v>0.21099999999999999</v>
      </c>
      <c r="AC37" s="19">
        <v>0.215</v>
      </c>
      <c r="AD37" s="30">
        <f t="shared" si="4"/>
        <v>0.215</v>
      </c>
      <c r="AE37" s="18" t="s">
        <v>29</v>
      </c>
      <c r="AF37" s="21" t="s">
        <v>8</v>
      </c>
      <c r="AG37" s="20" t="s">
        <v>29</v>
      </c>
      <c r="AH37" s="30">
        <f t="shared" si="5"/>
        <v>5.0000000000000001E-3</v>
      </c>
    </row>
    <row r="38" spans="1:34">
      <c r="A38" s="3">
        <v>40318</v>
      </c>
      <c r="B38" s="4">
        <v>0.75</v>
      </c>
      <c r="C38" s="8">
        <v>8</v>
      </c>
      <c r="D38" s="5">
        <v>10.48</v>
      </c>
      <c r="E38" s="10">
        <v>1417</v>
      </c>
      <c r="F38" s="17">
        <v>0.17899999999999999</v>
      </c>
      <c r="G38" s="18" t="s">
        <v>8</v>
      </c>
      <c r="H38" s="19">
        <f t="shared" si="7"/>
        <v>0.17899999999999999</v>
      </c>
      <c r="I38" s="30">
        <f t="shared" si="0"/>
        <v>0.17899999999999999</v>
      </c>
      <c r="J38" s="18" t="s">
        <v>29</v>
      </c>
      <c r="K38" s="21" t="s">
        <v>8</v>
      </c>
      <c r="L38" s="7" t="str">
        <f t="shared" si="1"/>
        <v>&lt;0.01</v>
      </c>
      <c r="M38" s="30">
        <f t="shared" si="2"/>
        <v>5.0000000000000001E-3</v>
      </c>
      <c r="Q38" s="21"/>
      <c r="R38" s="21"/>
      <c r="S38" s="20" t="str">
        <f t="shared" si="6"/>
        <v/>
      </c>
      <c r="T38" s="18" t="s">
        <v>19</v>
      </c>
      <c r="W38" s="22">
        <f t="shared" si="3"/>
        <v>40318.75</v>
      </c>
      <c r="Z38" s="3">
        <v>40347</v>
      </c>
      <c r="AA38" s="17">
        <v>8.8999999999999996E-2</v>
      </c>
      <c r="AB38" s="18">
        <v>0.114</v>
      </c>
      <c r="AC38" s="19">
        <v>0.10150000000000001</v>
      </c>
      <c r="AD38" s="30">
        <f t="shared" si="4"/>
        <v>0.10150000000000001</v>
      </c>
      <c r="AE38" s="18" t="s">
        <v>29</v>
      </c>
      <c r="AF38" s="21" t="s">
        <v>8</v>
      </c>
      <c r="AG38" s="20" t="s">
        <v>29</v>
      </c>
      <c r="AH38" s="30">
        <f t="shared" si="5"/>
        <v>5.0000000000000001E-3</v>
      </c>
    </row>
    <row r="39" spans="1:34">
      <c r="A39" s="3">
        <v>40319</v>
      </c>
      <c r="B39" s="4">
        <v>0</v>
      </c>
      <c r="C39" s="8">
        <v>7.1</v>
      </c>
      <c r="D39" s="5">
        <v>10.58</v>
      </c>
      <c r="E39" s="10">
        <v>1375</v>
      </c>
      <c r="F39" s="17">
        <v>0.17699999999999999</v>
      </c>
      <c r="G39" s="18" t="s">
        <v>8</v>
      </c>
      <c r="H39" s="19">
        <f t="shared" si="7"/>
        <v>0.17699999999999999</v>
      </c>
      <c r="I39" s="30">
        <f t="shared" si="0"/>
        <v>0.17699999999999999</v>
      </c>
      <c r="J39" s="18" t="s">
        <v>29</v>
      </c>
      <c r="K39" s="21" t="s">
        <v>8</v>
      </c>
      <c r="L39" s="7" t="str">
        <f t="shared" si="1"/>
        <v>&lt;0.01</v>
      </c>
      <c r="M39" s="30">
        <f t="shared" si="2"/>
        <v>5.0000000000000001E-3</v>
      </c>
      <c r="Q39" s="21"/>
      <c r="R39" s="21"/>
      <c r="S39" s="20" t="str">
        <f t="shared" si="6"/>
        <v/>
      </c>
      <c r="T39" s="18" t="s">
        <v>19</v>
      </c>
      <c r="W39" s="22">
        <f t="shared" si="3"/>
        <v>40319</v>
      </c>
      <c r="Z39" s="3">
        <v>40348</v>
      </c>
      <c r="AA39" s="17">
        <v>0.36799999999999999</v>
      </c>
      <c r="AB39" s="18">
        <v>0.374</v>
      </c>
      <c r="AC39" s="19">
        <v>0.371</v>
      </c>
      <c r="AD39" s="30">
        <f t="shared" si="4"/>
        <v>0.371</v>
      </c>
      <c r="AE39" s="18" t="s">
        <v>29</v>
      </c>
      <c r="AF39" s="21" t="s">
        <v>8</v>
      </c>
      <c r="AG39" s="20" t="s">
        <v>29</v>
      </c>
      <c r="AH39" s="30">
        <f t="shared" si="5"/>
        <v>5.0000000000000001E-3</v>
      </c>
    </row>
    <row r="40" spans="1:34">
      <c r="A40" s="3">
        <v>40319</v>
      </c>
      <c r="B40" s="4">
        <v>0.25</v>
      </c>
      <c r="C40" s="8">
        <v>7.4</v>
      </c>
      <c r="D40" s="5">
        <v>10.62</v>
      </c>
      <c r="E40" s="10">
        <v>1367</v>
      </c>
      <c r="F40" s="17">
        <v>0.20699999999999999</v>
      </c>
      <c r="G40" s="18" t="s">
        <v>8</v>
      </c>
      <c r="H40" s="19">
        <f t="shared" si="7"/>
        <v>0.20699999999999999</v>
      </c>
      <c r="I40" s="30">
        <f t="shared" si="0"/>
        <v>0.20699999999999999</v>
      </c>
      <c r="J40" s="18" t="s">
        <v>29</v>
      </c>
      <c r="K40" s="21" t="s">
        <v>8</v>
      </c>
      <c r="L40" s="7" t="str">
        <f t="shared" si="1"/>
        <v>&lt;0.01</v>
      </c>
      <c r="M40" s="30">
        <f t="shared" si="2"/>
        <v>5.0000000000000001E-3</v>
      </c>
      <c r="Q40" s="21"/>
      <c r="R40" s="21"/>
      <c r="S40" s="20" t="str">
        <f t="shared" si="6"/>
        <v/>
      </c>
      <c r="T40" s="18" t="s">
        <v>19</v>
      </c>
      <c r="W40" s="22">
        <f t="shared" si="3"/>
        <v>40319.25</v>
      </c>
      <c r="Z40" s="3">
        <v>40349</v>
      </c>
      <c r="AA40" s="17">
        <v>0.27100000000000002</v>
      </c>
      <c r="AB40" s="18">
        <v>0.26900000000000002</v>
      </c>
      <c r="AC40" s="19">
        <v>0.27</v>
      </c>
      <c r="AD40" s="30">
        <f t="shared" si="4"/>
        <v>0.27</v>
      </c>
      <c r="AE40" s="21">
        <v>1.6E-2</v>
      </c>
      <c r="AF40" s="21" t="s">
        <v>8</v>
      </c>
      <c r="AG40" s="20">
        <v>1.6E-2</v>
      </c>
      <c r="AH40" s="30">
        <f t="shared" si="5"/>
        <v>1.6E-2</v>
      </c>
    </row>
    <row r="41" spans="1:34">
      <c r="A41" s="3">
        <v>40319</v>
      </c>
      <c r="B41" s="4">
        <v>0.38541666666666669</v>
      </c>
      <c r="C41" s="8">
        <v>19.3</v>
      </c>
      <c r="D41" s="5">
        <v>9.98</v>
      </c>
      <c r="E41" s="10">
        <v>1388</v>
      </c>
      <c r="J41" s="21"/>
      <c r="K41" s="21"/>
      <c r="L41" s="7" t="str">
        <f t="shared" si="1"/>
        <v/>
      </c>
      <c r="N41" s="17">
        <v>0.17799999999999999</v>
      </c>
      <c r="O41" s="18">
        <v>0.17799999999999999</v>
      </c>
      <c r="P41" s="19">
        <f>AVERAGE(N41:O41)</f>
        <v>0.17799999999999999</v>
      </c>
      <c r="Q41" s="18" t="s">
        <v>29</v>
      </c>
      <c r="R41" s="21" t="s">
        <v>8</v>
      </c>
      <c r="S41" s="20" t="str">
        <f t="shared" si="6"/>
        <v>&lt;0.01</v>
      </c>
      <c r="T41" s="18" t="s">
        <v>19</v>
      </c>
      <c r="W41" s="22">
        <f t="shared" si="3"/>
        <v>40319.385416666664</v>
      </c>
      <c r="Z41" s="3">
        <v>40350</v>
      </c>
      <c r="AA41" s="17">
        <v>0.158</v>
      </c>
      <c r="AB41" s="18">
        <v>0.16500000000000001</v>
      </c>
      <c r="AC41" s="19">
        <v>0.1615</v>
      </c>
      <c r="AD41" s="30">
        <f t="shared" si="4"/>
        <v>0.1615</v>
      </c>
      <c r="AE41" s="21">
        <v>1.4999999999999999E-2</v>
      </c>
      <c r="AF41" s="21" t="s">
        <v>8</v>
      </c>
      <c r="AG41" s="20">
        <v>1.4999999999999999E-2</v>
      </c>
      <c r="AH41" s="30">
        <f t="shared" si="5"/>
        <v>1.4999999999999999E-2</v>
      </c>
    </row>
    <row r="42" spans="1:34">
      <c r="A42" s="3">
        <v>40319</v>
      </c>
      <c r="B42" s="4">
        <v>0.5</v>
      </c>
      <c r="C42" s="8">
        <v>9.1</v>
      </c>
      <c r="D42" s="5">
        <v>10.56</v>
      </c>
      <c r="E42" s="10">
        <v>1458</v>
      </c>
      <c r="F42" s="17">
        <v>0.191</v>
      </c>
      <c r="G42" s="18" t="s">
        <v>8</v>
      </c>
      <c r="H42" s="19">
        <f t="shared" si="7"/>
        <v>0.191</v>
      </c>
      <c r="I42" s="30">
        <f t="shared" si="0"/>
        <v>0.191</v>
      </c>
      <c r="J42" s="18" t="s">
        <v>29</v>
      </c>
      <c r="K42" s="21" t="s">
        <v>8</v>
      </c>
      <c r="L42" s="7" t="str">
        <f t="shared" si="1"/>
        <v>&lt;0.01</v>
      </c>
      <c r="M42" s="30">
        <f t="shared" si="2"/>
        <v>5.0000000000000001E-3</v>
      </c>
      <c r="Q42" s="21"/>
      <c r="R42" s="21"/>
      <c r="S42" s="20" t="str">
        <f t="shared" si="6"/>
        <v/>
      </c>
      <c r="T42" s="18" t="s">
        <v>19</v>
      </c>
      <c r="W42" s="22">
        <f t="shared" si="3"/>
        <v>40319.5</v>
      </c>
      <c r="Z42" s="3">
        <v>40351</v>
      </c>
      <c r="AA42" s="17">
        <v>0.18099999999999999</v>
      </c>
      <c r="AB42" s="18">
        <v>0.182</v>
      </c>
      <c r="AC42" s="19">
        <v>0.18149999999999999</v>
      </c>
      <c r="AD42" s="30">
        <f t="shared" si="4"/>
        <v>0.18149999999999999</v>
      </c>
      <c r="AE42" s="18" t="s">
        <v>29</v>
      </c>
      <c r="AF42" s="21"/>
      <c r="AG42" s="20">
        <v>5.0000000000000001E-3</v>
      </c>
      <c r="AH42" s="30">
        <f t="shared" si="5"/>
        <v>5.0000000000000001E-3</v>
      </c>
    </row>
    <row r="43" spans="1:34">
      <c r="A43" s="3">
        <v>40319</v>
      </c>
      <c r="B43" s="4">
        <v>0.75</v>
      </c>
      <c r="C43" s="8">
        <v>9.1</v>
      </c>
      <c r="D43" s="5">
        <v>10.63</v>
      </c>
      <c r="E43" s="10">
        <v>1439</v>
      </c>
      <c r="F43" s="17">
        <v>0.25800000000000001</v>
      </c>
      <c r="G43" s="18" t="s">
        <v>8</v>
      </c>
      <c r="H43" s="19">
        <f t="shared" si="7"/>
        <v>0.25800000000000001</v>
      </c>
      <c r="I43" s="30">
        <f t="shared" si="0"/>
        <v>0.25800000000000001</v>
      </c>
      <c r="J43" s="18" t="s">
        <v>29</v>
      </c>
      <c r="K43" s="21" t="s">
        <v>8</v>
      </c>
      <c r="L43" s="7" t="str">
        <f t="shared" si="1"/>
        <v>&lt;0.01</v>
      </c>
      <c r="M43" s="30">
        <f t="shared" si="2"/>
        <v>5.0000000000000001E-3</v>
      </c>
      <c r="Q43" s="21"/>
      <c r="R43" s="21"/>
      <c r="S43" s="20" t="str">
        <f t="shared" si="6"/>
        <v/>
      </c>
      <c r="T43" s="18" t="s">
        <v>19</v>
      </c>
      <c r="W43" s="22">
        <f t="shared" si="3"/>
        <v>40319.75</v>
      </c>
      <c r="Z43" s="3">
        <v>40352</v>
      </c>
      <c r="AA43" s="17">
        <v>0.17299999999999999</v>
      </c>
      <c r="AB43" s="18">
        <v>0.189</v>
      </c>
      <c r="AC43" s="19">
        <v>0.18099999999999999</v>
      </c>
      <c r="AD43" s="30">
        <f t="shared" si="4"/>
        <v>0.18099999999999999</v>
      </c>
      <c r="AE43" s="18" t="s">
        <v>29</v>
      </c>
      <c r="AF43" s="21"/>
      <c r="AG43" s="20">
        <v>5.0000000000000001E-3</v>
      </c>
      <c r="AH43" s="30">
        <f t="shared" si="5"/>
        <v>5.0000000000000001E-3</v>
      </c>
    </row>
    <row r="44" spans="1:34">
      <c r="A44" s="3">
        <v>40320</v>
      </c>
      <c r="B44" s="4">
        <v>0</v>
      </c>
      <c r="C44" s="8">
        <v>8.1999999999999993</v>
      </c>
      <c r="D44" s="5">
        <v>10.7</v>
      </c>
      <c r="E44" s="10">
        <v>1458</v>
      </c>
      <c r="F44" s="17">
        <v>0.16700000000000001</v>
      </c>
      <c r="G44" s="18" t="s">
        <v>8</v>
      </c>
      <c r="H44" s="19">
        <f t="shared" si="7"/>
        <v>0.16700000000000001</v>
      </c>
      <c r="I44" s="30">
        <f t="shared" si="0"/>
        <v>0.16700000000000001</v>
      </c>
      <c r="J44" s="18" t="s">
        <v>29</v>
      </c>
      <c r="K44" s="21" t="s">
        <v>8</v>
      </c>
      <c r="L44" s="7" t="str">
        <f t="shared" si="1"/>
        <v>&lt;0.01</v>
      </c>
      <c r="M44" s="30">
        <f t="shared" si="2"/>
        <v>5.0000000000000001E-3</v>
      </c>
      <c r="Q44" s="21"/>
      <c r="R44" s="21"/>
      <c r="S44" s="20" t="str">
        <f t="shared" si="6"/>
        <v/>
      </c>
      <c r="T44" s="18" t="s">
        <v>19</v>
      </c>
      <c r="W44" s="22">
        <f t="shared" si="3"/>
        <v>40320</v>
      </c>
      <c r="Z44" s="3">
        <v>40353</v>
      </c>
      <c r="AA44" s="17">
        <v>0.13800000000000001</v>
      </c>
      <c r="AB44" s="18">
        <v>0.14199999999999999</v>
      </c>
      <c r="AC44" s="19">
        <v>0.14000000000000001</v>
      </c>
      <c r="AD44" s="30">
        <f t="shared" si="4"/>
        <v>0.14000000000000001</v>
      </c>
      <c r="AE44" s="18" t="s">
        <v>29</v>
      </c>
      <c r="AF44" s="21"/>
      <c r="AG44" s="20">
        <v>5.0000000000000001E-3</v>
      </c>
      <c r="AH44" s="30">
        <f t="shared" si="5"/>
        <v>5.0000000000000001E-3</v>
      </c>
    </row>
    <row r="45" spans="1:34">
      <c r="A45" s="3">
        <v>40320</v>
      </c>
      <c r="B45" s="4">
        <v>0.25</v>
      </c>
      <c r="C45" s="8">
        <v>8.4</v>
      </c>
      <c r="D45" s="5">
        <v>10.7</v>
      </c>
      <c r="E45" s="10">
        <v>1458</v>
      </c>
      <c r="F45" s="17">
        <v>0.2</v>
      </c>
      <c r="G45" s="18" t="s">
        <v>8</v>
      </c>
      <c r="H45" s="19">
        <f t="shared" si="7"/>
        <v>0.2</v>
      </c>
      <c r="I45" s="30">
        <f t="shared" si="0"/>
        <v>0.2</v>
      </c>
      <c r="J45" s="18" t="s">
        <v>29</v>
      </c>
      <c r="K45" s="21" t="s">
        <v>8</v>
      </c>
      <c r="L45" s="7" t="str">
        <f t="shared" si="1"/>
        <v>&lt;0.01</v>
      </c>
      <c r="M45" s="30">
        <f t="shared" si="2"/>
        <v>5.0000000000000001E-3</v>
      </c>
      <c r="Q45" s="21"/>
      <c r="R45" s="21"/>
      <c r="S45" s="20" t="str">
        <f t="shared" si="6"/>
        <v/>
      </c>
      <c r="T45" s="18" t="s">
        <v>19</v>
      </c>
      <c r="W45" s="22">
        <f t="shared" si="3"/>
        <v>40320.25</v>
      </c>
      <c r="Z45" s="3">
        <v>40354</v>
      </c>
      <c r="AA45" s="17">
        <v>0.11</v>
      </c>
      <c r="AB45" s="18">
        <v>0.16</v>
      </c>
      <c r="AC45" s="19">
        <v>0.13500000000000001</v>
      </c>
      <c r="AD45" s="30">
        <f t="shared" si="4"/>
        <v>0.13500000000000001</v>
      </c>
      <c r="AE45" s="18" t="s">
        <v>29</v>
      </c>
      <c r="AF45" s="21" t="s">
        <v>8</v>
      </c>
      <c r="AG45" s="20" t="s">
        <v>29</v>
      </c>
      <c r="AH45" s="30">
        <f t="shared" si="5"/>
        <v>5.0000000000000001E-3</v>
      </c>
    </row>
    <row r="46" spans="1:34">
      <c r="A46" s="3">
        <v>40320</v>
      </c>
      <c r="B46" s="4">
        <v>0.35416666666666669</v>
      </c>
      <c r="C46" s="8">
        <v>20.3</v>
      </c>
      <c r="D46" s="5">
        <v>9.8699999999999992</v>
      </c>
      <c r="E46" s="10">
        <v>1383</v>
      </c>
      <c r="J46" s="21"/>
      <c r="K46" s="21"/>
      <c r="L46" s="7" t="str">
        <f t="shared" si="1"/>
        <v/>
      </c>
      <c r="N46" s="17">
        <v>0.13800000000000001</v>
      </c>
      <c r="O46" s="18">
        <v>0.14199999999999999</v>
      </c>
      <c r="P46" s="19">
        <f>AVERAGE(N46:O46)</f>
        <v>0.14000000000000001</v>
      </c>
      <c r="Q46" s="18" t="s">
        <v>29</v>
      </c>
      <c r="R46" s="21" t="s">
        <v>8</v>
      </c>
      <c r="S46" s="20" t="str">
        <f t="shared" si="6"/>
        <v>&lt;0.01</v>
      </c>
      <c r="T46" s="18" t="s">
        <v>19</v>
      </c>
      <c r="W46" s="22">
        <f t="shared" si="3"/>
        <v>40320.354166666664</v>
      </c>
      <c r="Z46" s="3">
        <v>40355</v>
      </c>
      <c r="AA46" s="17">
        <v>7.6799999999999993E-2</v>
      </c>
      <c r="AB46" s="18" t="s">
        <v>8</v>
      </c>
      <c r="AC46" s="19">
        <v>7.6799999999999993E-2</v>
      </c>
      <c r="AD46" s="30">
        <f t="shared" si="4"/>
        <v>7.6799999999999993E-2</v>
      </c>
      <c r="AE46" s="18" t="s">
        <v>29</v>
      </c>
      <c r="AF46" s="21" t="s">
        <v>8</v>
      </c>
      <c r="AG46" s="20" t="s">
        <v>29</v>
      </c>
      <c r="AH46" s="30">
        <f t="shared" si="5"/>
        <v>5.0000000000000001E-3</v>
      </c>
    </row>
    <row r="47" spans="1:34">
      <c r="A47" s="3">
        <v>40320</v>
      </c>
      <c r="B47" s="4">
        <v>0.5</v>
      </c>
      <c r="C47" s="8">
        <v>10.1</v>
      </c>
      <c r="D47" s="5">
        <v>10.61</v>
      </c>
      <c r="E47" s="10">
        <v>1456</v>
      </c>
      <c r="F47" s="17">
        <v>0.111</v>
      </c>
      <c r="G47" s="18" t="s">
        <v>8</v>
      </c>
      <c r="H47" s="19">
        <f t="shared" si="7"/>
        <v>0.111</v>
      </c>
      <c r="I47" s="30">
        <f t="shared" si="0"/>
        <v>0.111</v>
      </c>
      <c r="J47" s="18" t="s">
        <v>29</v>
      </c>
      <c r="K47" s="21" t="s">
        <v>8</v>
      </c>
      <c r="L47" s="7" t="str">
        <f t="shared" si="1"/>
        <v>&lt;0.01</v>
      </c>
      <c r="M47" s="30">
        <f t="shared" si="2"/>
        <v>5.0000000000000001E-3</v>
      </c>
      <c r="Q47" s="21"/>
      <c r="R47" s="21"/>
      <c r="S47" s="20" t="str">
        <f t="shared" si="6"/>
        <v/>
      </c>
      <c r="T47" s="18" t="s">
        <v>19</v>
      </c>
      <c r="W47" s="22">
        <f t="shared" si="3"/>
        <v>40320.5</v>
      </c>
      <c r="Z47" s="3">
        <v>40356</v>
      </c>
      <c r="AA47" s="17">
        <v>0.13</v>
      </c>
      <c r="AB47" s="18" t="s">
        <v>8</v>
      </c>
      <c r="AC47" s="19">
        <v>0.13</v>
      </c>
      <c r="AD47" s="30">
        <f t="shared" si="4"/>
        <v>0.13</v>
      </c>
      <c r="AE47" s="18" t="s">
        <v>29</v>
      </c>
      <c r="AF47" s="21" t="s">
        <v>8</v>
      </c>
      <c r="AG47" s="20" t="s">
        <v>29</v>
      </c>
      <c r="AH47" s="30">
        <f t="shared" si="5"/>
        <v>5.0000000000000001E-3</v>
      </c>
    </row>
    <row r="48" spans="1:34">
      <c r="A48" s="3">
        <v>40320</v>
      </c>
      <c r="B48" s="4">
        <v>0.75</v>
      </c>
      <c r="C48" s="8">
        <v>10.1</v>
      </c>
      <c r="D48" s="5">
        <v>10.63</v>
      </c>
      <c r="E48" s="10">
        <v>1388</v>
      </c>
      <c r="F48" s="17">
        <v>0.17799999999999999</v>
      </c>
      <c r="G48" s="18" t="s">
        <v>8</v>
      </c>
      <c r="H48" s="19">
        <f t="shared" si="7"/>
        <v>0.17799999999999999</v>
      </c>
      <c r="I48" s="30">
        <f t="shared" si="0"/>
        <v>0.17799999999999999</v>
      </c>
      <c r="J48" s="18" t="s">
        <v>29</v>
      </c>
      <c r="K48" s="21" t="s">
        <v>8</v>
      </c>
      <c r="L48" s="7" t="str">
        <f t="shared" si="1"/>
        <v>&lt;0.01</v>
      </c>
      <c r="M48" s="30">
        <f t="shared" si="2"/>
        <v>5.0000000000000001E-3</v>
      </c>
      <c r="Q48" s="21"/>
      <c r="R48" s="21"/>
      <c r="S48" s="20" t="str">
        <f t="shared" si="6"/>
        <v/>
      </c>
      <c r="T48" s="18" t="s">
        <v>19</v>
      </c>
      <c r="W48" s="22">
        <f t="shared" si="3"/>
        <v>40320.75</v>
      </c>
      <c r="Z48" s="3">
        <v>40357</v>
      </c>
      <c r="AA48" s="17">
        <v>0.15659999999999999</v>
      </c>
      <c r="AB48" s="18" t="s">
        <v>8</v>
      </c>
      <c r="AC48" s="19">
        <v>0.15659999999999999</v>
      </c>
      <c r="AD48" s="30">
        <f t="shared" si="4"/>
        <v>0.15659999999999999</v>
      </c>
      <c r="AE48" s="21">
        <v>1.2E-2</v>
      </c>
      <c r="AF48" s="21" t="s">
        <v>8</v>
      </c>
      <c r="AG48" s="20">
        <v>1.2E-2</v>
      </c>
      <c r="AH48" s="30">
        <f t="shared" si="5"/>
        <v>1.2E-2</v>
      </c>
    </row>
    <row r="49" spans="1:34">
      <c r="A49" s="3">
        <v>40321</v>
      </c>
      <c r="B49" s="4">
        <v>0</v>
      </c>
      <c r="C49" s="8">
        <v>7.7</v>
      </c>
      <c r="D49" s="5">
        <v>10.67</v>
      </c>
      <c r="E49" s="10">
        <v>1357</v>
      </c>
      <c r="F49" s="17">
        <v>0.193</v>
      </c>
      <c r="G49" s="18" t="s">
        <v>8</v>
      </c>
      <c r="H49" s="19">
        <f t="shared" si="7"/>
        <v>0.193</v>
      </c>
      <c r="I49" s="30">
        <f t="shared" si="0"/>
        <v>0.193</v>
      </c>
      <c r="J49" s="18" t="s">
        <v>29</v>
      </c>
      <c r="K49" s="21" t="s">
        <v>8</v>
      </c>
      <c r="L49" s="7" t="str">
        <f t="shared" si="1"/>
        <v>&lt;0.01</v>
      </c>
      <c r="M49" s="30">
        <f t="shared" si="2"/>
        <v>5.0000000000000001E-3</v>
      </c>
      <c r="Q49" s="21"/>
      <c r="R49" s="21"/>
      <c r="S49" s="20" t="str">
        <f t="shared" si="6"/>
        <v/>
      </c>
      <c r="T49" s="18" t="s">
        <v>19</v>
      </c>
      <c r="W49" s="22">
        <f t="shared" si="3"/>
        <v>40321</v>
      </c>
      <c r="Z49" s="3">
        <v>40358</v>
      </c>
      <c r="AA49" s="17">
        <v>0.26200000000000001</v>
      </c>
      <c r="AB49" s="18" t="s">
        <v>8</v>
      </c>
      <c r="AC49" s="19">
        <v>0.26200000000000001</v>
      </c>
      <c r="AD49" s="30">
        <f t="shared" si="4"/>
        <v>0.26200000000000001</v>
      </c>
      <c r="AE49" s="21">
        <v>1.0999999999999999E-2</v>
      </c>
      <c r="AF49" s="21" t="s">
        <v>8</v>
      </c>
      <c r="AG49" s="20">
        <v>1.0999999999999999E-2</v>
      </c>
      <c r="AH49" s="30">
        <f t="shared" si="5"/>
        <v>1.0999999999999999E-2</v>
      </c>
    </row>
    <row r="50" spans="1:34">
      <c r="A50" s="3">
        <v>40321</v>
      </c>
      <c r="B50" s="4">
        <v>0.25</v>
      </c>
      <c r="C50" s="8">
        <v>7.7</v>
      </c>
      <c r="D50" s="5">
        <v>10.67</v>
      </c>
      <c r="E50" s="10">
        <v>1375</v>
      </c>
      <c r="F50" s="17">
        <v>0.30399999999999999</v>
      </c>
      <c r="G50" s="18" t="s">
        <v>8</v>
      </c>
      <c r="H50" s="19">
        <f t="shared" si="7"/>
        <v>0.30399999999999999</v>
      </c>
      <c r="I50" s="30">
        <f t="shared" si="0"/>
        <v>0.30399999999999999</v>
      </c>
      <c r="J50" s="18" t="s">
        <v>29</v>
      </c>
      <c r="K50" s="21" t="s">
        <v>8</v>
      </c>
      <c r="L50" s="7" t="str">
        <f t="shared" si="1"/>
        <v>&lt;0.01</v>
      </c>
      <c r="M50" s="30">
        <f t="shared" si="2"/>
        <v>5.0000000000000001E-3</v>
      </c>
      <c r="Q50" s="21"/>
      <c r="R50" s="21"/>
      <c r="S50" s="20" t="str">
        <f t="shared" si="6"/>
        <v/>
      </c>
      <c r="T50" s="18" t="s">
        <v>19</v>
      </c>
      <c r="W50" s="22">
        <f t="shared" si="3"/>
        <v>40321.25</v>
      </c>
      <c r="Z50" s="3">
        <v>40359</v>
      </c>
      <c r="AA50" s="17">
        <v>0.191</v>
      </c>
      <c r="AB50" s="18">
        <v>0.19400000000000001</v>
      </c>
      <c r="AC50" s="19">
        <v>0.1925</v>
      </c>
      <c r="AD50" s="30">
        <f t="shared" si="4"/>
        <v>0.1925</v>
      </c>
      <c r="AE50" s="18" t="s">
        <v>29</v>
      </c>
      <c r="AF50" s="21" t="s">
        <v>8</v>
      </c>
      <c r="AG50" s="20" t="s">
        <v>29</v>
      </c>
      <c r="AH50" s="30">
        <f t="shared" si="5"/>
        <v>5.0000000000000001E-3</v>
      </c>
    </row>
    <row r="51" spans="1:34">
      <c r="A51" s="3">
        <v>40321</v>
      </c>
      <c r="B51" s="4">
        <v>0.36458333333333331</v>
      </c>
      <c r="C51" s="8">
        <v>20.399999999999999</v>
      </c>
      <c r="D51" s="5">
        <v>9.98</v>
      </c>
      <c r="E51" s="10">
        <v>1398</v>
      </c>
      <c r="J51" s="21"/>
      <c r="K51" s="21"/>
      <c r="L51" s="7" t="str">
        <f t="shared" si="1"/>
        <v/>
      </c>
      <c r="N51" s="17">
        <v>0.16200000000000001</v>
      </c>
      <c r="O51" s="18">
        <v>0.152</v>
      </c>
      <c r="P51" s="19">
        <f>AVERAGE(N51:O51)</f>
        <v>0.157</v>
      </c>
      <c r="Q51" s="18" t="s">
        <v>29</v>
      </c>
      <c r="R51" s="21" t="s">
        <v>8</v>
      </c>
      <c r="S51" s="20" t="str">
        <f t="shared" si="6"/>
        <v>&lt;0.01</v>
      </c>
      <c r="T51" s="18" t="s">
        <v>19</v>
      </c>
      <c r="W51" s="22">
        <f t="shared" si="3"/>
        <v>40321.364583333336</v>
      </c>
      <c r="Z51" s="3">
        <v>40360</v>
      </c>
      <c r="AA51" s="17">
        <v>0.21</v>
      </c>
      <c r="AB51" s="18" t="s">
        <v>8</v>
      </c>
      <c r="AC51" s="19">
        <v>0.21</v>
      </c>
      <c r="AD51" s="30">
        <f t="shared" si="4"/>
        <v>0.21</v>
      </c>
      <c r="AE51" s="18" t="s">
        <v>29</v>
      </c>
      <c r="AF51" s="21" t="s">
        <v>8</v>
      </c>
      <c r="AG51" s="20" t="s">
        <v>29</v>
      </c>
      <c r="AH51" s="30">
        <f t="shared" si="5"/>
        <v>5.0000000000000001E-3</v>
      </c>
    </row>
    <row r="52" spans="1:34">
      <c r="A52" s="3">
        <v>40321</v>
      </c>
      <c r="B52" s="4">
        <v>0.5</v>
      </c>
      <c r="C52" s="8">
        <v>9.1</v>
      </c>
      <c r="D52" s="5">
        <v>10.54</v>
      </c>
      <c r="E52" s="10">
        <v>1327</v>
      </c>
      <c r="F52" s="17">
        <v>0.14199999999999999</v>
      </c>
      <c r="G52" s="18" t="s">
        <v>8</v>
      </c>
      <c r="H52" s="19">
        <f t="shared" si="7"/>
        <v>0.14199999999999999</v>
      </c>
      <c r="I52" s="30">
        <f t="shared" si="0"/>
        <v>0.14199999999999999</v>
      </c>
      <c r="J52" s="18" t="s">
        <v>29</v>
      </c>
      <c r="K52" s="21" t="s">
        <v>8</v>
      </c>
      <c r="L52" s="7" t="str">
        <f t="shared" si="1"/>
        <v>&lt;0.01</v>
      </c>
      <c r="M52" s="30">
        <f t="shared" si="2"/>
        <v>5.0000000000000001E-3</v>
      </c>
      <c r="Q52" s="21"/>
      <c r="R52" s="21"/>
      <c r="S52" s="20" t="str">
        <f t="shared" si="6"/>
        <v/>
      </c>
      <c r="T52" s="18" t="s">
        <v>19</v>
      </c>
      <c r="W52" s="22">
        <f t="shared" si="3"/>
        <v>40321.5</v>
      </c>
      <c r="Z52" s="3">
        <v>40361</v>
      </c>
      <c r="AA52" s="17">
        <v>0.26200000000000001</v>
      </c>
      <c r="AB52" s="18" t="s">
        <v>8</v>
      </c>
      <c r="AC52" s="19">
        <v>0.26200000000000001</v>
      </c>
      <c r="AD52" s="30">
        <f t="shared" si="4"/>
        <v>0.26200000000000001</v>
      </c>
      <c r="AE52" s="18" t="s">
        <v>29</v>
      </c>
      <c r="AF52" s="21" t="s">
        <v>8</v>
      </c>
      <c r="AG52" s="20" t="s">
        <v>29</v>
      </c>
      <c r="AH52" s="30">
        <f t="shared" si="5"/>
        <v>5.0000000000000001E-3</v>
      </c>
    </row>
    <row r="53" spans="1:34">
      <c r="A53" s="3">
        <v>40321</v>
      </c>
      <c r="B53" s="4">
        <v>0.75</v>
      </c>
      <c r="C53" s="8">
        <v>8.1999999999999993</v>
      </c>
      <c r="D53" s="5">
        <v>10.62</v>
      </c>
      <c r="E53" s="10">
        <v>1332</v>
      </c>
      <c r="F53" s="17">
        <v>0.39400000000000002</v>
      </c>
      <c r="G53" s="18" t="s">
        <v>8</v>
      </c>
      <c r="H53" s="19">
        <f t="shared" si="7"/>
        <v>0.39400000000000002</v>
      </c>
      <c r="I53" s="30">
        <f t="shared" si="0"/>
        <v>0.39400000000000002</v>
      </c>
      <c r="J53" s="18" t="s">
        <v>29</v>
      </c>
      <c r="K53" s="21" t="s">
        <v>8</v>
      </c>
      <c r="L53" s="7" t="str">
        <f t="shared" si="1"/>
        <v>&lt;0.01</v>
      </c>
      <c r="M53" s="30">
        <f t="shared" si="2"/>
        <v>5.0000000000000001E-3</v>
      </c>
      <c r="Q53" s="21"/>
      <c r="R53" s="21"/>
      <c r="S53" s="20" t="str">
        <f t="shared" si="6"/>
        <v/>
      </c>
      <c r="T53" s="18" t="s">
        <v>19</v>
      </c>
      <c r="W53" s="22">
        <f t="shared" si="3"/>
        <v>40321.75</v>
      </c>
      <c r="Z53" s="3">
        <v>40362</v>
      </c>
      <c r="AA53" s="17">
        <v>0.30599999999999999</v>
      </c>
      <c r="AB53" s="18">
        <v>0.309</v>
      </c>
      <c r="AC53" s="19">
        <v>0.3075</v>
      </c>
      <c r="AD53" s="30">
        <f t="shared" si="4"/>
        <v>0.3075</v>
      </c>
      <c r="AE53" s="21"/>
      <c r="AF53" s="21"/>
      <c r="AG53" s="20" t="s">
        <v>32</v>
      </c>
    </row>
    <row r="54" spans="1:34">
      <c r="A54" s="3">
        <v>40322</v>
      </c>
      <c r="B54" s="4">
        <v>0</v>
      </c>
      <c r="C54" s="8">
        <v>7.4</v>
      </c>
      <c r="D54" s="5">
        <v>10.47</v>
      </c>
      <c r="E54" s="10">
        <v>1340</v>
      </c>
      <c r="F54" s="17">
        <v>0.308</v>
      </c>
      <c r="G54" s="18" t="s">
        <v>8</v>
      </c>
      <c r="H54" s="19">
        <f t="shared" si="7"/>
        <v>0.308</v>
      </c>
      <c r="I54" s="30">
        <f t="shared" si="0"/>
        <v>0.308</v>
      </c>
      <c r="J54" s="18" t="s">
        <v>29</v>
      </c>
      <c r="K54" s="21" t="s">
        <v>8</v>
      </c>
      <c r="L54" s="7" t="str">
        <f t="shared" si="1"/>
        <v>&lt;0.01</v>
      </c>
      <c r="M54" s="30">
        <f t="shared" si="2"/>
        <v>5.0000000000000001E-3</v>
      </c>
      <c r="Q54" s="21"/>
      <c r="R54" s="21"/>
      <c r="S54" s="20" t="str">
        <f t="shared" si="6"/>
        <v/>
      </c>
      <c r="T54" s="18" t="s">
        <v>19</v>
      </c>
      <c r="W54" s="22">
        <f t="shared" si="3"/>
        <v>40322</v>
      </c>
      <c r="Z54" s="3">
        <v>40363</v>
      </c>
      <c r="AA54" s="17">
        <v>0.183</v>
      </c>
      <c r="AB54" s="18" t="s">
        <v>8</v>
      </c>
      <c r="AC54" s="19">
        <v>0.183</v>
      </c>
      <c r="AD54" s="30">
        <f t="shared" si="4"/>
        <v>0.183</v>
      </c>
      <c r="AE54" s="21"/>
      <c r="AF54" s="21"/>
      <c r="AG54" s="20" t="s">
        <v>32</v>
      </c>
    </row>
    <row r="55" spans="1:34">
      <c r="A55" s="3">
        <v>40322</v>
      </c>
      <c r="B55" s="4">
        <v>0.25</v>
      </c>
      <c r="C55" s="8">
        <v>6.9</v>
      </c>
      <c r="D55" s="5">
        <v>10.51</v>
      </c>
      <c r="E55" s="10">
        <v>1351</v>
      </c>
      <c r="F55" s="17">
        <v>0.34699999999999998</v>
      </c>
      <c r="G55" s="18" t="s">
        <v>8</v>
      </c>
      <c r="H55" s="19">
        <f t="shared" si="7"/>
        <v>0.34699999999999998</v>
      </c>
      <c r="I55" s="30">
        <f t="shared" si="0"/>
        <v>0.34699999999999998</v>
      </c>
      <c r="J55" s="18" t="s">
        <v>29</v>
      </c>
      <c r="K55" s="21" t="s">
        <v>8</v>
      </c>
      <c r="L55" s="7" t="str">
        <f t="shared" si="1"/>
        <v>&lt;0.01</v>
      </c>
      <c r="M55" s="30">
        <f t="shared" si="2"/>
        <v>5.0000000000000001E-3</v>
      </c>
      <c r="S55" s="20" t="str">
        <f t="shared" si="6"/>
        <v/>
      </c>
      <c r="T55" s="18" t="s">
        <v>19</v>
      </c>
      <c r="W55" s="22">
        <f t="shared" si="3"/>
        <v>40322.25</v>
      </c>
      <c r="Z55" s="3">
        <v>40364</v>
      </c>
      <c r="AA55" s="17">
        <v>0.24399999999999999</v>
      </c>
      <c r="AB55" s="18" t="s">
        <v>8</v>
      </c>
      <c r="AC55" s="19">
        <v>0.24399999999999999</v>
      </c>
      <c r="AD55" s="30">
        <f t="shared" si="4"/>
        <v>0.24399999999999999</v>
      </c>
      <c r="AE55" s="18" t="s">
        <v>29</v>
      </c>
      <c r="AF55" s="21" t="s">
        <v>8</v>
      </c>
      <c r="AG55" s="20" t="s">
        <v>29</v>
      </c>
      <c r="AH55" s="30">
        <f t="shared" si="5"/>
        <v>5.0000000000000001E-3</v>
      </c>
    </row>
    <row r="56" spans="1:34">
      <c r="A56" s="3">
        <v>40322</v>
      </c>
      <c r="B56" s="4">
        <v>0.34027777777777773</v>
      </c>
      <c r="C56" s="8">
        <v>15.4</v>
      </c>
      <c r="D56" s="5">
        <v>10.23</v>
      </c>
      <c r="E56" s="10">
        <v>1367</v>
      </c>
      <c r="J56" s="21"/>
      <c r="K56" s="21"/>
      <c r="L56" s="7" t="str">
        <f t="shared" si="1"/>
        <v/>
      </c>
      <c r="N56" s="17">
        <v>0.20200000000000001</v>
      </c>
      <c r="O56" s="18">
        <v>0.21</v>
      </c>
      <c r="P56" s="19">
        <f>AVERAGE(N56:O56)</f>
        <v>0.20600000000000002</v>
      </c>
      <c r="Q56" s="18" t="s">
        <v>29</v>
      </c>
      <c r="R56" s="21" t="s">
        <v>8</v>
      </c>
      <c r="S56" s="20" t="str">
        <f t="shared" si="6"/>
        <v>&lt;0.01</v>
      </c>
      <c r="T56" s="18" t="s">
        <v>19</v>
      </c>
      <c r="W56" s="22">
        <f t="shared" si="3"/>
        <v>40322.340277777781</v>
      </c>
      <c r="Z56" s="3">
        <v>40365</v>
      </c>
      <c r="AA56" s="17">
        <v>0.34100000000000003</v>
      </c>
      <c r="AB56" s="18">
        <v>0.33600000000000002</v>
      </c>
      <c r="AC56" s="19">
        <v>0.33850000000000002</v>
      </c>
      <c r="AD56" s="30">
        <f t="shared" si="4"/>
        <v>0.33850000000000002</v>
      </c>
      <c r="AE56" s="21"/>
      <c r="AF56" s="21"/>
      <c r="AG56" s="20" t="s">
        <v>32</v>
      </c>
    </row>
    <row r="57" spans="1:34">
      <c r="A57" s="3">
        <v>40322</v>
      </c>
      <c r="B57" s="4">
        <v>0.5</v>
      </c>
      <c r="C57" s="8">
        <v>9.1</v>
      </c>
      <c r="D57" s="5">
        <v>10.57</v>
      </c>
      <c r="E57" s="10">
        <v>1320</v>
      </c>
      <c r="F57" s="17">
        <v>0.23300000000000001</v>
      </c>
      <c r="G57" s="18" t="s">
        <v>8</v>
      </c>
      <c r="H57" s="19">
        <f t="shared" si="7"/>
        <v>0.23300000000000001</v>
      </c>
      <c r="I57" s="30">
        <f t="shared" si="0"/>
        <v>0.23300000000000001</v>
      </c>
      <c r="J57" s="18" t="s">
        <v>29</v>
      </c>
      <c r="K57" s="21" t="s">
        <v>8</v>
      </c>
      <c r="L57" s="7" t="str">
        <f t="shared" si="1"/>
        <v>&lt;0.01</v>
      </c>
      <c r="M57" s="30">
        <f t="shared" si="2"/>
        <v>5.0000000000000001E-3</v>
      </c>
      <c r="Q57" s="21"/>
      <c r="R57" s="21"/>
      <c r="S57" s="20" t="str">
        <f t="shared" si="6"/>
        <v/>
      </c>
      <c r="T57" s="18" t="s">
        <v>19</v>
      </c>
      <c r="W57" s="22">
        <f t="shared" si="3"/>
        <v>40322.5</v>
      </c>
      <c r="Z57" s="3">
        <v>40366</v>
      </c>
      <c r="AA57" s="17">
        <v>0.46</v>
      </c>
      <c r="AB57" s="18" t="s">
        <v>8</v>
      </c>
      <c r="AC57" s="19">
        <v>0.46</v>
      </c>
      <c r="AD57" s="30">
        <f t="shared" si="4"/>
        <v>0.46</v>
      </c>
      <c r="AE57" s="21"/>
      <c r="AF57" s="21"/>
      <c r="AG57" s="20" t="s">
        <v>32</v>
      </c>
    </row>
    <row r="58" spans="1:34">
      <c r="A58" s="3">
        <v>40322</v>
      </c>
      <c r="B58" s="4">
        <v>0.75</v>
      </c>
      <c r="C58" s="8">
        <v>9</v>
      </c>
      <c r="D58" s="5">
        <v>10.59</v>
      </c>
      <c r="E58" s="10">
        <v>1326</v>
      </c>
      <c r="F58" s="17">
        <v>0.189</v>
      </c>
      <c r="G58" s="18" t="s">
        <v>8</v>
      </c>
      <c r="H58" s="19">
        <f t="shared" si="7"/>
        <v>0.189</v>
      </c>
      <c r="I58" s="30">
        <f t="shared" si="0"/>
        <v>0.189</v>
      </c>
      <c r="J58" s="18" t="s">
        <v>29</v>
      </c>
      <c r="K58" s="21" t="s">
        <v>8</v>
      </c>
      <c r="L58" s="7" t="str">
        <f t="shared" si="1"/>
        <v>&lt;0.01</v>
      </c>
      <c r="M58" s="30">
        <f t="shared" si="2"/>
        <v>5.0000000000000001E-3</v>
      </c>
      <c r="Q58" s="21"/>
      <c r="R58" s="21"/>
      <c r="S58" s="20" t="str">
        <f t="shared" si="6"/>
        <v/>
      </c>
      <c r="T58" s="18" t="s">
        <v>19</v>
      </c>
      <c r="W58" s="22">
        <f t="shared" si="3"/>
        <v>40322.75</v>
      </c>
      <c r="Z58" s="3">
        <v>40367</v>
      </c>
      <c r="AA58" s="17">
        <v>0.28499999999999998</v>
      </c>
      <c r="AB58" s="18" t="s">
        <v>8</v>
      </c>
      <c r="AC58" s="19">
        <v>0.28499999999999998</v>
      </c>
      <c r="AD58" s="30">
        <f t="shared" si="4"/>
        <v>0.28499999999999998</v>
      </c>
      <c r="AE58" s="18" t="s">
        <v>29</v>
      </c>
      <c r="AF58" s="21" t="s">
        <v>8</v>
      </c>
      <c r="AG58" s="20" t="s">
        <v>29</v>
      </c>
      <c r="AH58" s="30">
        <f t="shared" si="5"/>
        <v>5.0000000000000001E-3</v>
      </c>
    </row>
    <row r="59" spans="1:34">
      <c r="A59" s="3">
        <v>40323</v>
      </c>
      <c r="B59" s="4">
        <v>0</v>
      </c>
      <c r="C59" s="8">
        <v>8.3000000000000007</v>
      </c>
      <c r="D59" s="5">
        <v>10.56</v>
      </c>
      <c r="E59" s="10">
        <v>1343</v>
      </c>
      <c r="F59" s="17">
        <v>0.28799999999999998</v>
      </c>
      <c r="G59" s="18" t="s">
        <v>8</v>
      </c>
      <c r="H59" s="19">
        <f t="shared" si="7"/>
        <v>0.28799999999999998</v>
      </c>
      <c r="I59" s="30">
        <f t="shared" si="0"/>
        <v>0.28799999999999998</v>
      </c>
      <c r="J59" s="18" t="s">
        <v>29</v>
      </c>
      <c r="K59" s="21" t="s">
        <v>8</v>
      </c>
      <c r="L59" s="7" t="str">
        <f t="shared" si="1"/>
        <v>&lt;0.01</v>
      </c>
      <c r="M59" s="30">
        <f t="shared" si="2"/>
        <v>5.0000000000000001E-3</v>
      </c>
      <c r="Q59" s="21"/>
      <c r="R59" s="21"/>
      <c r="S59" s="20" t="str">
        <f t="shared" si="6"/>
        <v/>
      </c>
      <c r="T59" s="18" t="s">
        <v>19</v>
      </c>
      <c r="W59" s="22">
        <f t="shared" si="3"/>
        <v>40323</v>
      </c>
      <c r="Z59" s="3">
        <v>40368</v>
      </c>
      <c r="AA59" s="17">
        <v>0.11600000000000001</v>
      </c>
      <c r="AB59" s="18" t="s">
        <v>8</v>
      </c>
      <c r="AC59" s="19">
        <v>0.11600000000000001</v>
      </c>
      <c r="AD59" s="30">
        <f t="shared" si="4"/>
        <v>0.11600000000000001</v>
      </c>
      <c r="AE59" s="18" t="s">
        <v>29</v>
      </c>
      <c r="AF59" s="18" t="s">
        <v>8</v>
      </c>
      <c r="AG59" s="20" t="s">
        <v>29</v>
      </c>
      <c r="AH59" s="30">
        <f t="shared" si="5"/>
        <v>5.0000000000000001E-3</v>
      </c>
    </row>
    <row r="60" spans="1:34">
      <c r="A60" s="3">
        <v>40323</v>
      </c>
      <c r="B60" s="4">
        <v>0.25</v>
      </c>
      <c r="C60" s="8">
        <v>7.6</v>
      </c>
      <c r="D60" s="5">
        <v>10.41</v>
      </c>
      <c r="E60" s="10">
        <v>1351</v>
      </c>
      <c r="F60" s="17">
        <v>0.32600000000000001</v>
      </c>
      <c r="G60" s="18" t="s">
        <v>8</v>
      </c>
      <c r="H60" s="19">
        <f t="shared" si="7"/>
        <v>0.32600000000000001</v>
      </c>
      <c r="I60" s="30">
        <f t="shared" si="0"/>
        <v>0.32600000000000001</v>
      </c>
      <c r="J60" s="18" t="s">
        <v>29</v>
      </c>
      <c r="K60" s="21" t="s">
        <v>8</v>
      </c>
      <c r="L60" s="7" t="str">
        <f t="shared" si="1"/>
        <v>&lt;0.01</v>
      </c>
      <c r="M60" s="30">
        <f t="shared" si="2"/>
        <v>5.0000000000000001E-3</v>
      </c>
      <c r="Q60" s="21"/>
      <c r="R60" s="21"/>
      <c r="S60" s="20" t="str">
        <f t="shared" si="6"/>
        <v/>
      </c>
      <c r="T60" s="18" t="s">
        <v>19</v>
      </c>
      <c r="W60" s="22">
        <f t="shared" si="3"/>
        <v>40323.25</v>
      </c>
      <c r="Z60" s="3">
        <v>40369</v>
      </c>
      <c r="AA60" s="17">
        <v>0.125</v>
      </c>
      <c r="AB60" s="18" t="s">
        <v>8</v>
      </c>
      <c r="AC60" s="19">
        <v>0.125</v>
      </c>
      <c r="AD60" s="30">
        <f t="shared" si="4"/>
        <v>0.125</v>
      </c>
      <c r="AE60" s="18" t="s">
        <v>29</v>
      </c>
      <c r="AF60" s="18" t="s">
        <v>8</v>
      </c>
      <c r="AG60" s="20" t="s">
        <v>29</v>
      </c>
      <c r="AH60" s="30">
        <f t="shared" si="5"/>
        <v>5.0000000000000001E-3</v>
      </c>
    </row>
    <row r="61" spans="1:34">
      <c r="A61" s="3">
        <v>40323</v>
      </c>
      <c r="B61" s="4">
        <v>0.3576388888888889</v>
      </c>
      <c r="C61" s="8">
        <v>20.2</v>
      </c>
      <c r="D61" s="5">
        <v>9.94</v>
      </c>
      <c r="E61" s="10">
        <v>1363</v>
      </c>
      <c r="J61" s="21"/>
      <c r="K61" s="21"/>
      <c r="L61" s="7" t="str">
        <f t="shared" si="1"/>
        <v/>
      </c>
      <c r="N61" s="17">
        <v>0.255</v>
      </c>
      <c r="O61" s="18">
        <v>0.23899999999999999</v>
      </c>
      <c r="P61" s="19">
        <f>AVERAGE(N61:O61)</f>
        <v>0.247</v>
      </c>
      <c r="Q61" s="18" t="s">
        <v>29</v>
      </c>
      <c r="R61" s="21" t="s">
        <v>8</v>
      </c>
      <c r="S61" s="20" t="str">
        <f t="shared" si="6"/>
        <v>&lt;0.01</v>
      </c>
      <c r="T61" s="18" t="s">
        <v>19</v>
      </c>
      <c r="W61" s="22">
        <f t="shared" si="3"/>
        <v>40323.357638888891</v>
      </c>
      <c r="Z61" s="3">
        <v>40370</v>
      </c>
      <c r="AA61" s="17">
        <v>0.183</v>
      </c>
      <c r="AB61" s="18" t="s">
        <v>8</v>
      </c>
      <c r="AC61" s="19">
        <v>0.183</v>
      </c>
      <c r="AD61" s="30">
        <f t="shared" si="4"/>
        <v>0.183</v>
      </c>
      <c r="AE61" s="18"/>
      <c r="AF61" s="18"/>
      <c r="AG61" s="20" t="s">
        <v>32</v>
      </c>
    </row>
    <row r="62" spans="1:34">
      <c r="A62" s="3">
        <v>40323</v>
      </c>
      <c r="B62" s="4">
        <v>0.5</v>
      </c>
      <c r="C62" s="8">
        <v>9.6</v>
      </c>
      <c r="D62" s="5">
        <v>10.5</v>
      </c>
      <c r="E62" s="10">
        <v>1321</v>
      </c>
      <c r="F62" s="17">
        <v>0.28899999999999998</v>
      </c>
      <c r="G62" s="18" t="s">
        <v>8</v>
      </c>
      <c r="H62" s="19">
        <f t="shared" si="7"/>
        <v>0.28899999999999998</v>
      </c>
      <c r="I62" s="30">
        <f t="shared" si="0"/>
        <v>0.28899999999999998</v>
      </c>
      <c r="J62" s="18" t="s">
        <v>29</v>
      </c>
      <c r="K62" s="21" t="s">
        <v>8</v>
      </c>
      <c r="L62" s="7" t="str">
        <f t="shared" si="1"/>
        <v>&lt;0.01</v>
      </c>
      <c r="M62" s="30">
        <f t="shared" si="2"/>
        <v>5.0000000000000001E-3</v>
      </c>
      <c r="Q62" s="21"/>
      <c r="R62" s="21"/>
      <c r="S62" s="20" t="str">
        <f t="shared" si="6"/>
        <v/>
      </c>
      <c r="T62" s="18" t="s">
        <v>19</v>
      </c>
      <c r="W62" s="22">
        <f t="shared" si="3"/>
        <v>40323.5</v>
      </c>
      <c r="Z62" s="3">
        <v>40371</v>
      </c>
      <c r="AA62" s="17">
        <v>0.13200000000000001</v>
      </c>
      <c r="AB62" s="18">
        <v>0.13200000000000001</v>
      </c>
      <c r="AC62" s="19">
        <v>0.13200000000000001</v>
      </c>
      <c r="AD62" s="30">
        <f t="shared" si="4"/>
        <v>0.13200000000000001</v>
      </c>
      <c r="AE62" s="18"/>
      <c r="AF62" s="18"/>
      <c r="AG62" s="20" t="s">
        <v>32</v>
      </c>
    </row>
    <row r="63" spans="1:34">
      <c r="A63" s="3">
        <v>40323</v>
      </c>
      <c r="B63" s="4">
        <v>0.75</v>
      </c>
      <c r="C63" s="8">
        <v>9.9</v>
      </c>
      <c r="D63" s="5">
        <v>10.52</v>
      </c>
      <c r="E63" s="10">
        <v>1289</v>
      </c>
      <c r="F63" s="17">
        <v>0.34200000000000003</v>
      </c>
      <c r="G63" s="18" t="s">
        <v>8</v>
      </c>
      <c r="H63" s="19">
        <f t="shared" si="7"/>
        <v>0.34200000000000003</v>
      </c>
      <c r="I63" s="30">
        <f t="shared" si="0"/>
        <v>0.34200000000000003</v>
      </c>
      <c r="J63" s="18" t="s">
        <v>29</v>
      </c>
      <c r="K63" s="21" t="s">
        <v>8</v>
      </c>
      <c r="L63" s="7" t="str">
        <f t="shared" si="1"/>
        <v>&lt;0.01</v>
      </c>
      <c r="M63" s="30">
        <f t="shared" si="2"/>
        <v>5.0000000000000001E-3</v>
      </c>
      <c r="Q63" s="21"/>
      <c r="R63" s="21"/>
      <c r="S63" s="20" t="str">
        <f t="shared" si="6"/>
        <v/>
      </c>
      <c r="T63" s="18" t="s">
        <v>19</v>
      </c>
      <c r="W63" s="22">
        <f t="shared" si="3"/>
        <v>40323.75</v>
      </c>
      <c r="Z63" s="3">
        <v>40372</v>
      </c>
      <c r="AA63" s="17">
        <v>0.16600000000000001</v>
      </c>
      <c r="AB63" s="18">
        <v>0.16700000000000001</v>
      </c>
      <c r="AC63" s="19">
        <v>0.16650000000000001</v>
      </c>
      <c r="AD63" s="30">
        <f t="shared" si="4"/>
        <v>0.16650000000000001</v>
      </c>
      <c r="AE63" s="18"/>
      <c r="AF63" s="18"/>
      <c r="AG63" s="20" t="s">
        <v>32</v>
      </c>
    </row>
    <row r="64" spans="1:34">
      <c r="A64" s="3">
        <v>40324</v>
      </c>
      <c r="B64" s="4">
        <v>0</v>
      </c>
      <c r="C64" s="8">
        <v>8.8000000000000007</v>
      </c>
      <c r="D64" s="5">
        <v>10.56</v>
      </c>
      <c r="E64" s="10">
        <v>1351</v>
      </c>
      <c r="F64" s="17">
        <v>0.26900000000000002</v>
      </c>
      <c r="G64" s="18" t="s">
        <v>8</v>
      </c>
      <c r="H64" s="19">
        <f t="shared" si="7"/>
        <v>0.26900000000000002</v>
      </c>
      <c r="I64" s="30">
        <f t="shared" si="0"/>
        <v>0.26900000000000002</v>
      </c>
      <c r="J64" s="18" t="s">
        <v>29</v>
      </c>
      <c r="K64" s="21" t="s">
        <v>8</v>
      </c>
      <c r="L64" s="7" t="str">
        <f t="shared" si="1"/>
        <v>&lt;0.01</v>
      </c>
      <c r="M64" s="30">
        <f t="shared" si="2"/>
        <v>5.0000000000000001E-3</v>
      </c>
      <c r="Q64" s="21"/>
      <c r="R64" s="21"/>
      <c r="S64" s="20" t="str">
        <f t="shared" si="6"/>
        <v/>
      </c>
      <c r="T64" s="18" t="s">
        <v>19</v>
      </c>
      <c r="W64" s="22">
        <f t="shared" si="3"/>
        <v>40324</v>
      </c>
      <c r="Z64" s="3">
        <v>40373</v>
      </c>
      <c r="AA64" s="17">
        <v>0.11700000000000001</v>
      </c>
      <c r="AB64" s="18" t="s">
        <v>8</v>
      </c>
      <c r="AC64" s="19">
        <v>0.11700000000000001</v>
      </c>
      <c r="AD64" s="30">
        <f t="shared" si="4"/>
        <v>0.11700000000000001</v>
      </c>
      <c r="AE64" s="18"/>
      <c r="AF64" s="18"/>
      <c r="AG64" s="20" t="s">
        <v>32</v>
      </c>
    </row>
    <row r="65" spans="1:33">
      <c r="A65" s="3">
        <v>40324</v>
      </c>
      <c r="B65" s="4">
        <v>0.25</v>
      </c>
      <c r="C65" s="8">
        <v>7.8</v>
      </c>
      <c r="D65" s="5">
        <v>10.56</v>
      </c>
      <c r="E65" s="10">
        <v>1359</v>
      </c>
      <c r="F65" s="17">
        <v>0.27400000000000002</v>
      </c>
      <c r="G65" s="18" t="s">
        <v>8</v>
      </c>
      <c r="H65" s="19">
        <f t="shared" si="7"/>
        <v>0.27400000000000002</v>
      </c>
      <c r="I65" s="30">
        <f t="shared" si="0"/>
        <v>0.27400000000000002</v>
      </c>
      <c r="J65" s="18" t="s">
        <v>29</v>
      </c>
      <c r="K65" s="21" t="s">
        <v>8</v>
      </c>
      <c r="L65" s="7" t="str">
        <f t="shared" si="1"/>
        <v>&lt;0.01</v>
      </c>
      <c r="M65" s="30">
        <f t="shared" si="2"/>
        <v>5.0000000000000001E-3</v>
      </c>
      <c r="Q65" s="21"/>
      <c r="R65" s="21"/>
      <c r="S65" s="20" t="str">
        <f t="shared" si="6"/>
        <v/>
      </c>
      <c r="T65" s="18" t="s">
        <v>19</v>
      </c>
      <c r="W65" s="22">
        <f t="shared" si="3"/>
        <v>40324.25</v>
      </c>
      <c r="Z65" s="3">
        <v>40374</v>
      </c>
      <c r="AA65" s="17">
        <v>0.187</v>
      </c>
      <c r="AB65" s="18" t="s">
        <v>8</v>
      </c>
      <c r="AC65" s="19">
        <v>0.187</v>
      </c>
      <c r="AD65" s="30">
        <f t="shared" si="4"/>
        <v>0.187</v>
      </c>
      <c r="AE65" s="18"/>
      <c r="AF65" s="18"/>
      <c r="AG65" s="20" t="s">
        <v>32</v>
      </c>
    </row>
    <row r="66" spans="1:33">
      <c r="A66" s="3">
        <v>40324</v>
      </c>
      <c r="B66" s="4">
        <v>0.34027777777777773</v>
      </c>
      <c r="C66" s="8">
        <v>16.100000000000001</v>
      </c>
      <c r="D66" s="5">
        <v>10.130000000000001</v>
      </c>
      <c r="E66" s="10">
        <v>1367</v>
      </c>
      <c r="J66" s="21"/>
      <c r="K66" s="21"/>
      <c r="L66" s="7" t="str">
        <f t="shared" si="1"/>
        <v/>
      </c>
      <c r="N66" s="17">
        <v>0.19800000000000001</v>
      </c>
      <c r="O66" s="18">
        <v>0.189</v>
      </c>
      <c r="P66" s="19">
        <f>AVERAGE(N66:O66)</f>
        <v>0.19350000000000001</v>
      </c>
      <c r="Q66" s="18" t="s">
        <v>29</v>
      </c>
      <c r="R66" s="21" t="s">
        <v>8</v>
      </c>
      <c r="S66" s="20" t="str">
        <f t="shared" si="6"/>
        <v>&lt;0.01</v>
      </c>
      <c r="T66" s="18" t="s">
        <v>19</v>
      </c>
      <c r="W66" s="22">
        <f t="shared" si="3"/>
        <v>40324.340277777781</v>
      </c>
      <c r="Z66" s="3">
        <v>40375</v>
      </c>
      <c r="AA66" s="17">
        <v>0.184</v>
      </c>
      <c r="AB66" s="18">
        <v>0.182</v>
      </c>
      <c r="AC66" s="19">
        <v>0.183</v>
      </c>
      <c r="AD66" s="30">
        <f t="shared" si="4"/>
        <v>0.183</v>
      </c>
      <c r="AE66" s="18"/>
      <c r="AF66" s="18"/>
      <c r="AG66" s="20" t="s">
        <v>32</v>
      </c>
    </row>
    <row r="67" spans="1:33">
      <c r="A67" s="3">
        <v>40324</v>
      </c>
      <c r="B67" s="4">
        <v>0.5</v>
      </c>
      <c r="C67" s="8">
        <v>10.1</v>
      </c>
      <c r="D67" s="5">
        <v>10.41</v>
      </c>
      <c r="E67" s="10">
        <v>1349</v>
      </c>
      <c r="F67" s="17">
        <v>0.25900000000000001</v>
      </c>
      <c r="G67" s="18" t="s">
        <v>8</v>
      </c>
      <c r="H67" s="19">
        <f t="shared" si="7"/>
        <v>0.25900000000000001</v>
      </c>
      <c r="I67" s="30">
        <f t="shared" si="0"/>
        <v>0.25900000000000001</v>
      </c>
      <c r="J67" s="18" t="s">
        <v>29</v>
      </c>
      <c r="K67" s="21" t="s">
        <v>8</v>
      </c>
      <c r="L67" s="7" t="str">
        <f t="shared" si="1"/>
        <v>&lt;0.01</v>
      </c>
      <c r="M67" s="30">
        <f t="shared" si="2"/>
        <v>5.0000000000000001E-3</v>
      </c>
      <c r="Q67" s="21"/>
      <c r="R67" s="21"/>
      <c r="S67" s="20" t="str">
        <f t="shared" si="6"/>
        <v/>
      </c>
      <c r="T67" s="18" t="s">
        <v>19</v>
      </c>
      <c r="W67" s="22">
        <f t="shared" si="3"/>
        <v>40324.5</v>
      </c>
      <c r="Z67" s="3">
        <v>40376</v>
      </c>
      <c r="AA67" s="17">
        <v>0.30099999999999999</v>
      </c>
      <c r="AB67" s="18">
        <v>0.30299999999999999</v>
      </c>
      <c r="AC67" s="19">
        <v>0.30199999999999999</v>
      </c>
      <c r="AD67" s="30">
        <f t="shared" si="4"/>
        <v>0.30199999999999999</v>
      </c>
      <c r="AE67" s="18"/>
      <c r="AF67" s="18"/>
      <c r="AG67" s="20" t="s">
        <v>32</v>
      </c>
    </row>
    <row r="68" spans="1:33">
      <c r="A68" s="3">
        <v>40324</v>
      </c>
      <c r="B68" s="4">
        <v>0.75</v>
      </c>
      <c r="C68" s="8">
        <v>9.1999999999999993</v>
      </c>
      <c r="D68" s="5">
        <v>10.54</v>
      </c>
      <c r="E68" s="10">
        <v>1314</v>
      </c>
      <c r="F68" s="17">
        <v>0.317</v>
      </c>
      <c r="G68" s="18" t="s">
        <v>8</v>
      </c>
      <c r="H68" s="19">
        <f t="shared" si="7"/>
        <v>0.317</v>
      </c>
      <c r="I68" s="30">
        <f t="shared" ref="I68:I125" si="8">IF(MID(H68,1,1)="&lt;",0.5*(VALUE(MID(H68,2,5))),H68)</f>
        <v>0.317</v>
      </c>
      <c r="J68" s="18" t="s">
        <v>29</v>
      </c>
      <c r="K68" s="21" t="s">
        <v>8</v>
      </c>
      <c r="L68" s="7" t="str">
        <f t="shared" ref="L68:L131" si="9">IF(K68="-",J68,IF(ISBLANK(J68)=TRUE,"",IF(AND((MID(J68,1,1))="&lt;",(MID(K68,1,1))="&lt;")=TRUE,J68,IF((MID(J68,1,1))="&lt;",AVERAGE(K68,(0.5*(VALUE(MID(J68,2,5))))),IF((MID(K68,1,1))="&lt;",AVERAGE(J68,(0.5*(VALUE(MID(K68,2,5))))),AVERAGE(J68:K68))))))</f>
        <v>&lt;0.01</v>
      </c>
      <c r="M68" s="30">
        <f t="shared" ref="M68:M74" si="10">IF(MID(L68,1,1)="&lt;",0.5*(VALUE(MID(L68,2,5))),L68)</f>
        <v>5.0000000000000001E-3</v>
      </c>
      <c r="Q68" s="21"/>
      <c r="R68" s="21"/>
      <c r="S68" s="20" t="str">
        <f t="shared" si="6"/>
        <v/>
      </c>
      <c r="T68" s="18" t="s">
        <v>19</v>
      </c>
      <c r="W68" s="22">
        <f t="shared" ref="W68:W131" si="11">A68+B68</f>
        <v>40324.75</v>
      </c>
      <c r="Z68" s="3">
        <v>40377</v>
      </c>
      <c r="AA68" s="17">
        <v>0.16600000000000001</v>
      </c>
      <c r="AB68" s="18" t="s">
        <v>8</v>
      </c>
      <c r="AC68" s="19">
        <v>0.16600000000000001</v>
      </c>
      <c r="AD68" s="30">
        <f t="shared" ref="AD68:AD131" si="12">IF(MID(AC68,1,1)="&lt;",0.5*(VALUE(MID(AC68,2,5))),AC68)</f>
        <v>0.16600000000000001</v>
      </c>
      <c r="AE68" s="18"/>
      <c r="AF68" s="18"/>
      <c r="AG68" s="20" t="s">
        <v>32</v>
      </c>
    </row>
    <row r="69" spans="1:33">
      <c r="A69" s="3">
        <v>40325</v>
      </c>
      <c r="B69" s="4">
        <v>0</v>
      </c>
      <c r="C69" s="8">
        <v>9.3000000000000007</v>
      </c>
      <c r="D69" s="5">
        <v>10.44</v>
      </c>
      <c r="E69" s="10">
        <v>1358</v>
      </c>
      <c r="F69" s="17">
        <v>0.29899999999999999</v>
      </c>
      <c r="G69" s="18" t="s">
        <v>8</v>
      </c>
      <c r="H69" s="19">
        <f t="shared" si="7"/>
        <v>0.29899999999999999</v>
      </c>
      <c r="I69" s="30">
        <f t="shared" si="8"/>
        <v>0.29899999999999999</v>
      </c>
      <c r="J69" s="18" t="s">
        <v>29</v>
      </c>
      <c r="K69" s="21" t="s">
        <v>8</v>
      </c>
      <c r="L69" s="7" t="str">
        <f t="shared" si="9"/>
        <v>&lt;0.01</v>
      </c>
      <c r="M69" s="30">
        <f t="shared" si="10"/>
        <v>5.0000000000000001E-3</v>
      </c>
      <c r="Q69" s="21"/>
      <c r="R69" s="21"/>
      <c r="S69" s="20" t="str">
        <f t="shared" si="6"/>
        <v/>
      </c>
      <c r="T69" s="18" t="s">
        <v>19</v>
      </c>
      <c r="W69" s="22">
        <f t="shared" si="11"/>
        <v>40325</v>
      </c>
      <c r="Z69" s="3">
        <v>40378</v>
      </c>
      <c r="AA69" s="17">
        <v>0.155</v>
      </c>
      <c r="AB69" s="18">
        <v>0.154</v>
      </c>
      <c r="AC69" s="19">
        <v>0.1545</v>
      </c>
      <c r="AD69" s="30">
        <f t="shared" si="12"/>
        <v>0.1545</v>
      </c>
      <c r="AE69" s="18"/>
      <c r="AF69" s="18"/>
      <c r="AG69" s="20" t="s">
        <v>32</v>
      </c>
    </row>
    <row r="70" spans="1:33">
      <c r="A70" s="3">
        <v>40325</v>
      </c>
      <c r="B70" s="4">
        <v>0.25</v>
      </c>
      <c r="C70" s="8">
        <v>8.6</v>
      </c>
      <c r="D70" s="5">
        <v>10.43</v>
      </c>
      <c r="E70" s="10">
        <v>1336</v>
      </c>
      <c r="F70" s="17">
        <v>0.27900000000000003</v>
      </c>
      <c r="G70" s="18" t="s">
        <v>8</v>
      </c>
      <c r="H70" s="19">
        <f t="shared" si="7"/>
        <v>0.27900000000000003</v>
      </c>
      <c r="I70" s="30">
        <f t="shared" si="8"/>
        <v>0.27900000000000003</v>
      </c>
      <c r="J70" s="18" t="s">
        <v>29</v>
      </c>
      <c r="K70" s="21" t="s">
        <v>8</v>
      </c>
      <c r="L70" s="7" t="str">
        <f t="shared" si="9"/>
        <v>&lt;0.01</v>
      </c>
      <c r="M70" s="30">
        <f t="shared" si="10"/>
        <v>5.0000000000000001E-3</v>
      </c>
      <c r="Q70" s="21"/>
      <c r="R70" s="21"/>
      <c r="S70" s="20" t="str">
        <f t="shared" ref="S70:S133" si="13">IF(R70="-",Q70,IF(ISBLANK(Q70)=TRUE,"",IF(AND((MID(Q70,1,1))="&lt;",(MID(R70,1,1))="&lt;")=TRUE,Q70,IF((MID(Q70,1,1))="&lt;",AVERAGE(R70,(0.5*(VALUE(MID(Q70,2,5))))),IF((MID(R70,1,1))="&lt;",AVERAGE(Q70,(0.5*(VALUE(MID(R70,2,5))))),AVERAGE(Q70:R70))))))</f>
        <v/>
      </c>
      <c r="T70" s="18" t="s">
        <v>19</v>
      </c>
      <c r="W70" s="22">
        <f t="shared" si="11"/>
        <v>40325.25</v>
      </c>
      <c r="Z70" s="3">
        <v>40379</v>
      </c>
      <c r="AA70" s="17">
        <v>0.154</v>
      </c>
      <c r="AB70" s="18" t="s">
        <v>8</v>
      </c>
      <c r="AC70" s="19">
        <v>0.154</v>
      </c>
      <c r="AD70" s="30">
        <f t="shared" si="12"/>
        <v>0.154</v>
      </c>
      <c r="AE70" s="18"/>
      <c r="AF70" s="18"/>
      <c r="AG70" s="20" t="s">
        <v>32</v>
      </c>
    </row>
    <row r="71" spans="1:33">
      <c r="A71" s="3">
        <v>40325</v>
      </c>
      <c r="B71" s="18"/>
      <c r="C71" s="18" t="s">
        <v>8</v>
      </c>
      <c r="D71" s="18" t="s">
        <v>8</v>
      </c>
      <c r="E71" s="18" t="s">
        <v>8</v>
      </c>
      <c r="F71" s="18" t="s">
        <v>8</v>
      </c>
      <c r="G71" s="18" t="s">
        <v>8</v>
      </c>
      <c r="H71" s="18"/>
      <c r="K71" s="21"/>
      <c r="L71" s="7" t="str">
        <f t="shared" si="9"/>
        <v/>
      </c>
      <c r="N71" s="17">
        <v>0.29299999999999998</v>
      </c>
      <c r="O71" s="21" t="s">
        <v>8</v>
      </c>
      <c r="P71" s="19">
        <f>AVERAGE(N71:O71)</f>
        <v>0.29299999999999998</v>
      </c>
      <c r="Q71" s="18" t="s">
        <v>29</v>
      </c>
      <c r="R71" s="21" t="s">
        <v>8</v>
      </c>
      <c r="S71" s="20" t="str">
        <f t="shared" si="13"/>
        <v>&lt;0.01</v>
      </c>
      <c r="T71" s="18" t="s">
        <v>19</v>
      </c>
      <c r="W71" s="22">
        <f t="shared" si="11"/>
        <v>40325</v>
      </c>
      <c r="Z71" s="3">
        <v>40380</v>
      </c>
      <c r="AA71" s="17">
        <v>0.14199999999999999</v>
      </c>
      <c r="AB71" s="18">
        <v>0.14299999999999999</v>
      </c>
      <c r="AC71" s="19">
        <v>0.14249999999999999</v>
      </c>
      <c r="AD71" s="30">
        <f t="shared" si="12"/>
        <v>0.14249999999999999</v>
      </c>
      <c r="AE71" s="18"/>
      <c r="AF71" s="18"/>
      <c r="AG71" s="20" t="s">
        <v>32</v>
      </c>
    </row>
    <row r="72" spans="1:33">
      <c r="A72" s="3">
        <v>40325</v>
      </c>
      <c r="B72" s="4">
        <v>0.5</v>
      </c>
      <c r="C72" s="8">
        <v>10</v>
      </c>
      <c r="D72" s="5">
        <v>10.36</v>
      </c>
      <c r="E72" s="10">
        <v>1425</v>
      </c>
      <c r="F72" s="17">
        <v>0.39800000000000002</v>
      </c>
      <c r="G72" s="18" t="s">
        <v>8</v>
      </c>
      <c r="H72" s="19">
        <f>AVERAGE(F72:G72)</f>
        <v>0.39800000000000002</v>
      </c>
      <c r="I72" s="30">
        <f t="shared" si="8"/>
        <v>0.39800000000000002</v>
      </c>
      <c r="J72" s="18" t="s">
        <v>29</v>
      </c>
      <c r="K72" s="21" t="s">
        <v>8</v>
      </c>
      <c r="L72" s="7" t="str">
        <f t="shared" si="9"/>
        <v>&lt;0.01</v>
      </c>
      <c r="M72" s="30">
        <f t="shared" si="10"/>
        <v>5.0000000000000001E-3</v>
      </c>
      <c r="Q72" s="21"/>
      <c r="R72" s="21"/>
      <c r="S72" s="20" t="str">
        <f t="shared" si="13"/>
        <v/>
      </c>
      <c r="T72" s="18" t="s">
        <v>19</v>
      </c>
      <c r="W72" s="22">
        <f t="shared" si="11"/>
        <v>40325.5</v>
      </c>
      <c r="Z72" s="3">
        <v>40381</v>
      </c>
      <c r="AA72" s="17">
        <v>8.5000000000000006E-2</v>
      </c>
      <c r="AB72" s="18">
        <v>8.5000000000000006E-2</v>
      </c>
      <c r="AC72" s="19">
        <v>8.5000000000000006E-2</v>
      </c>
      <c r="AD72" s="30">
        <f t="shared" si="12"/>
        <v>8.5000000000000006E-2</v>
      </c>
      <c r="AE72" s="18"/>
      <c r="AF72" s="18"/>
      <c r="AG72" s="20" t="s">
        <v>32</v>
      </c>
    </row>
    <row r="73" spans="1:33">
      <c r="A73" s="3">
        <v>40325</v>
      </c>
      <c r="B73" s="4">
        <v>0.75</v>
      </c>
      <c r="C73" s="8">
        <v>10.4</v>
      </c>
      <c r="D73" s="5">
        <v>10.43</v>
      </c>
      <c r="E73" s="10">
        <v>1427</v>
      </c>
      <c r="F73" s="17">
        <v>0.22700000000000001</v>
      </c>
      <c r="G73" s="18" t="s">
        <v>8</v>
      </c>
      <c r="H73" s="19">
        <f>AVERAGE(F73:G73)</f>
        <v>0.22700000000000001</v>
      </c>
      <c r="I73" s="30">
        <f t="shared" si="8"/>
        <v>0.22700000000000001</v>
      </c>
      <c r="J73" s="18" t="s">
        <v>29</v>
      </c>
      <c r="K73" s="21" t="s">
        <v>8</v>
      </c>
      <c r="L73" s="7" t="str">
        <f t="shared" si="9"/>
        <v>&lt;0.01</v>
      </c>
      <c r="M73" s="30">
        <f t="shared" si="10"/>
        <v>5.0000000000000001E-3</v>
      </c>
      <c r="Q73" s="21"/>
      <c r="R73" s="21"/>
      <c r="S73" s="20" t="str">
        <f t="shared" si="13"/>
        <v/>
      </c>
      <c r="T73" s="18" t="s">
        <v>19</v>
      </c>
      <c r="W73" s="22">
        <f t="shared" si="11"/>
        <v>40325.75</v>
      </c>
      <c r="Z73" s="3">
        <v>40382</v>
      </c>
      <c r="AA73" s="17">
        <v>0.25700000000000001</v>
      </c>
      <c r="AB73" s="18">
        <v>0.25800000000000001</v>
      </c>
      <c r="AC73" s="19">
        <v>0.25750000000000001</v>
      </c>
      <c r="AD73" s="30">
        <f t="shared" si="12"/>
        <v>0.25750000000000001</v>
      </c>
      <c r="AE73" s="18"/>
      <c r="AF73" s="18"/>
      <c r="AG73" s="20" t="s">
        <v>32</v>
      </c>
    </row>
    <row r="74" spans="1:33">
      <c r="A74" s="3">
        <v>40326</v>
      </c>
      <c r="B74" s="4">
        <v>0</v>
      </c>
      <c r="C74" s="8">
        <v>10</v>
      </c>
      <c r="D74" s="5">
        <v>10.36</v>
      </c>
      <c r="E74" s="10">
        <v>1486</v>
      </c>
      <c r="F74" s="17">
        <v>0.20499999999999999</v>
      </c>
      <c r="G74" s="18" t="s">
        <v>8</v>
      </c>
      <c r="H74" s="19">
        <f>AVERAGE(F74:G74)</f>
        <v>0.20499999999999999</v>
      </c>
      <c r="I74" s="30">
        <f t="shared" si="8"/>
        <v>0.20499999999999999</v>
      </c>
      <c r="J74" s="18" t="s">
        <v>29</v>
      </c>
      <c r="K74" s="21" t="s">
        <v>8</v>
      </c>
      <c r="L74" s="7" t="str">
        <f t="shared" si="9"/>
        <v>&lt;0.01</v>
      </c>
      <c r="M74" s="30">
        <f t="shared" si="10"/>
        <v>5.0000000000000001E-3</v>
      </c>
      <c r="Q74" s="21"/>
      <c r="R74" s="21"/>
      <c r="S74" s="20" t="str">
        <f t="shared" si="13"/>
        <v/>
      </c>
      <c r="T74" s="18" t="s">
        <v>19</v>
      </c>
      <c r="W74" s="22">
        <f t="shared" si="11"/>
        <v>40326</v>
      </c>
      <c r="Z74" s="3">
        <v>40383</v>
      </c>
      <c r="AA74" s="17">
        <v>0.20499999999999999</v>
      </c>
      <c r="AB74" s="18">
        <v>0.20399999999999999</v>
      </c>
      <c r="AC74" s="19">
        <v>0.20449999999999999</v>
      </c>
      <c r="AD74" s="30">
        <f t="shared" si="12"/>
        <v>0.20449999999999999</v>
      </c>
      <c r="AE74" s="18"/>
      <c r="AF74" s="18"/>
      <c r="AG74" s="20" t="s">
        <v>32</v>
      </c>
    </row>
    <row r="75" spans="1:33">
      <c r="A75" s="3">
        <v>40326</v>
      </c>
      <c r="B75" s="4">
        <v>0.25</v>
      </c>
      <c r="C75" s="8" t="s">
        <v>8</v>
      </c>
      <c r="D75" s="5" t="s">
        <v>8</v>
      </c>
      <c r="E75" s="10" t="s">
        <v>8</v>
      </c>
      <c r="F75" s="17" t="s">
        <v>8</v>
      </c>
      <c r="G75" s="18" t="s">
        <v>8</v>
      </c>
      <c r="J75" s="21"/>
      <c r="K75" s="21"/>
      <c r="L75" s="7" t="str">
        <f t="shared" si="9"/>
        <v/>
      </c>
      <c r="Q75" s="21"/>
      <c r="R75" s="21"/>
      <c r="S75" s="20" t="str">
        <f t="shared" si="13"/>
        <v/>
      </c>
      <c r="T75" s="18" t="s">
        <v>19</v>
      </c>
      <c r="W75" s="22">
        <f t="shared" si="11"/>
        <v>40326.25</v>
      </c>
      <c r="Z75" s="3">
        <v>40384</v>
      </c>
      <c r="AA75" s="17">
        <v>1.0940000000000001</v>
      </c>
      <c r="AB75" s="18" t="s">
        <v>8</v>
      </c>
      <c r="AC75" s="19">
        <v>1.0940000000000001</v>
      </c>
      <c r="AD75" s="30">
        <f t="shared" si="12"/>
        <v>1.0940000000000001</v>
      </c>
      <c r="AE75" s="18"/>
      <c r="AF75" s="18"/>
      <c r="AG75" s="20" t="s">
        <v>32</v>
      </c>
    </row>
    <row r="76" spans="1:33">
      <c r="A76" s="3">
        <v>40326</v>
      </c>
      <c r="B76" s="4">
        <v>0.32847222222222222</v>
      </c>
      <c r="C76" s="8">
        <v>19.899999999999999</v>
      </c>
      <c r="D76" s="5">
        <v>9.7100000000000009</v>
      </c>
      <c r="E76" s="10">
        <v>1337</v>
      </c>
      <c r="J76" s="21"/>
      <c r="K76" s="21"/>
      <c r="L76" s="7" t="str">
        <f t="shared" si="9"/>
        <v/>
      </c>
      <c r="N76" s="17">
        <v>0.23799999999999999</v>
      </c>
      <c r="O76" s="18">
        <v>0.246</v>
      </c>
      <c r="P76" s="19">
        <f>AVERAGE(N76:O76)</f>
        <v>0.24199999999999999</v>
      </c>
      <c r="Q76" s="18" t="s">
        <v>29</v>
      </c>
      <c r="R76" s="21" t="s">
        <v>8</v>
      </c>
      <c r="S76" s="20" t="str">
        <f t="shared" si="13"/>
        <v>&lt;0.01</v>
      </c>
      <c r="T76" s="18" t="s">
        <v>19</v>
      </c>
      <c r="W76" s="22">
        <f t="shared" si="11"/>
        <v>40326.328472222223</v>
      </c>
      <c r="Z76" s="3">
        <v>40385</v>
      </c>
      <c r="AA76" s="17">
        <v>0.26500000000000001</v>
      </c>
      <c r="AB76" s="18">
        <v>0.26100000000000001</v>
      </c>
      <c r="AC76" s="19">
        <v>0.26300000000000001</v>
      </c>
      <c r="AD76" s="30">
        <f t="shared" si="12"/>
        <v>0.26300000000000001</v>
      </c>
      <c r="AE76" s="18"/>
      <c r="AF76" s="18"/>
      <c r="AG76" s="20" t="s">
        <v>32</v>
      </c>
    </row>
    <row r="77" spans="1:33">
      <c r="A77" s="3">
        <v>40326</v>
      </c>
      <c r="B77" s="4">
        <v>0.5</v>
      </c>
      <c r="C77" s="8">
        <v>10.6</v>
      </c>
      <c r="D77" s="5">
        <v>10.4</v>
      </c>
      <c r="E77" s="10">
        <v>1550</v>
      </c>
      <c r="J77" s="21"/>
      <c r="K77" s="21"/>
      <c r="L77" s="7" t="str">
        <f t="shared" si="9"/>
        <v/>
      </c>
      <c r="Q77" s="21"/>
      <c r="R77" s="21"/>
      <c r="S77" s="20" t="str">
        <f t="shared" si="13"/>
        <v/>
      </c>
      <c r="W77" s="22">
        <f t="shared" si="11"/>
        <v>40326.5</v>
      </c>
      <c r="Z77" s="3">
        <v>40386</v>
      </c>
      <c r="AA77" s="17">
        <v>0.24299999999999999</v>
      </c>
      <c r="AB77" s="18" t="s">
        <v>8</v>
      </c>
      <c r="AC77" s="19">
        <v>0.24299999999999999</v>
      </c>
      <c r="AD77" s="30">
        <f t="shared" si="12"/>
        <v>0.24299999999999999</v>
      </c>
      <c r="AE77" s="18"/>
      <c r="AF77" s="18"/>
      <c r="AG77" s="20" t="s">
        <v>32</v>
      </c>
    </row>
    <row r="78" spans="1:33">
      <c r="A78" s="3">
        <v>40326</v>
      </c>
      <c r="B78" s="4">
        <v>0.75</v>
      </c>
      <c r="C78" s="8">
        <v>10.8</v>
      </c>
      <c r="D78" s="5">
        <v>10.4</v>
      </c>
      <c r="E78" s="10">
        <v>1554</v>
      </c>
      <c r="J78" s="21"/>
      <c r="K78" s="21"/>
      <c r="L78" s="7" t="str">
        <f t="shared" si="9"/>
        <v/>
      </c>
      <c r="Q78" s="21"/>
      <c r="R78" s="21"/>
      <c r="S78" s="20" t="str">
        <f t="shared" si="13"/>
        <v/>
      </c>
      <c r="W78" s="22">
        <f t="shared" si="11"/>
        <v>40326.75</v>
      </c>
      <c r="Z78" s="3">
        <v>40387</v>
      </c>
      <c r="AA78" s="17">
        <v>0.28899999999999998</v>
      </c>
      <c r="AB78" s="18">
        <v>0.28799999999999998</v>
      </c>
      <c r="AC78" s="19">
        <v>0.28849999999999998</v>
      </c>
      <c r="AD78" s="30">
        <f t="shared" si="12"/>
        <v>0.28849999999999998</v>
      </c>
      <c r="AE78" s="18"/>
      <c r="AF78" s="18"/>
      <c r="AG78" s="20" t="s">
        <v>32</v>
      </c>
    </row>
    <row r="79" spans="1:33">
      <c r="A79" s="3">
        <v>40327</v>
      </c>
      <c r="B79" s="4">
        <v>0</v>
      </c>
      <c r="C79" s="8">
        <v>9.5</v>
      </c>
      <c r="D79" s="5">
        <v>10.3</v>
      </c>
      <c r="E79" s="10">
        <v>1500</v>
      </c>
      <c r="J79" s="21"/>
      <c r="K79" s="21"/>
      <c r="L79" s="7" t="str">
        <f t="shared" si="9"/>
        <v/>
      </c>
      <c r="Q79" s="21"/>
      <c r="R79" s="21"/>
      <c r="S79" s="20" t="str">
        <f t="shared" si="13"/>
        <v/>
      </c>
      <c r="W79" s="22">
        <f t="shared" si="11"/>
        <v>40327</v>
      </c>
      <c r="Z79" s="3">
        <v>40388</v>
      </c>
      <c r="AA79" s="17">
        <v>0.22900000000000001</v>
      </c>
      <c r="AB79" s="18" t="s">
        <v>8</v>
      </c>
      <c r="AC79" s="19">
        <v>0.22900000000000001</v>
      </c>
      <c r="AD79" s="30">
        <f t="shared" si="12"/>
        <v>0.22900000000000001</v>
      </c>
      <c r="AE79" s="18"/>
      <c r="AF79" s="18"/>
      <c r="AG79" s="20" t="s">
        <v>32</v>
      </c>
    </row>
    <row r="80" spans="1:33">
      <c r="A80" s="3">
        <v>40327</v>
      </c>
      <c r="B80" s="4">
        <v>0.25</v>
      </c>
      <c r="C80" s="8">
        <v>8.6999999999999993</v>
      </c>
      <c r="D80" s="5">
        <v>10.42</v>
      </c>
      <c r="E80" s="10">
        <v>1492</v>
      </c>
      <c r="J80" s="21"/>
      <c r="K80" s="21"/>
      <c r="L80" s="7" t="str">
        <f t="shared" si="9"/>
        <v/>
      </c>
      <c r="Q80" s="21"/>
      <c r="R80" s="21"/>
      <c r="S80" s="20" t="str">
        <f t="shared" si="13"/>
        <v/>
      </c>
      <c r="W80" s="22">
        <f t="shared" si="11"/>
        <v>40327.25</v>
      </c>
      <c r="Z80" s="3">
        <v>40389</v>
      </c>
      <c r="AA80" s="17">
        <v>0.28899999999999998</v>
      </c>
      <c r="AB80" s="18">
        <v>0.29199999999999998</v>
      </c>
      <c r="AC80" s="19">
        <v>0.29049999999999998</v>
      </c>
      <c r="AD80" s="30">
        <f t="shared" si="12"/>
        <v>0.29049999999999998</v>
      </c>
      <c r="AE80" s="18"/>
      <c r="AF80" s="18"/>
      <c r="AG80" s="20" t="s">
        <v>32</v>
      </c>
    </row>
    <row r="81" spans="1:33">
      <c r="A81" s="3">
        <v>40327</v>
      </c>
      <c r="B81" s="4">
        <v>0.31944444444444448</v>
      </c>
      <c r="C81" s="8">
        <v>20.5</v>
      </c>
      <c r="D81" s="5">
        <v>9.91</v>
      </c>
      <c r="E81" s="10">
        <v>1380</v>
      </c>
      <c r="J81" s="21"/>
      <c r="K81" s="21"/>
      <c r="L81" s="7" t="str">
        <f t="shared" si="9"/>
        <v/>
      </c>
      <c r="N81" s="17">
        <v>0.219</v>
      </c>
      <c r="O81" s="18">
        <v>0.21299999999999999</v>
      </c>
      <c r="P81" s="19">
        <f>AVERAGE(N81:O81)</f>
        <v>0.216</v>
      </c>
      <c r="Q81" s="21">
        <v>1.0999999999999999E-2</v>
      </c>
      <c r="R81" s="21" t="s">
        <v>8</v>
      </c>
      <c r="S81" s="20">
        <f t="shared" si="13"/>
        <v>1.0999999999999999E-2</v>
      </c>
      <c r="T81" s="18" t="s">
        <v>19</v>
      </c>
      <c r="W81" s="22">
        <f t="shared" si="11"/>
        <v>40327.319444444445</v>
      </c>
      <c r="Z81" s="3">
        <v>40390</v>
      </c>
      <c r="AA81" s="17">
        <v>0.247</v>
      </c>
      <c r="AB81" s="18">
        <v>0.23699999999999999</v>
      </c>
      <c r="AC81" s="19">
        <v>0.24199999999999999</v>
      </c>
      <c r="AD81" s="30">
        <f t="shared" si="12"/>
        <v>0.24199999999999999</v>
      </c>
      <c r="AE81" s="18"/>
      <c r="AF81" s="18"/>
      <c r="AG81" s="20" t="s">
        <v>32</v>
      </c>
    </row>
    <row r="82" spans="1:33">
      <c r="A82" s="3">
        <v>40327</v>
      </c>
      <c r="B82" s="4">
        <v>0.5</v>
      </c>
      <c r="C82" s="8">
        <v>10</v>
      </c>
      <c r="D82" s="5">
        <v>10.6</v>
      </c>
      <c r="E82" s="10">
        <v>1440</v>
      </c>
      <c r="J82" s="21"/>
      <c r="K82" s="21"/>
      <c r="L82" s="7" t="str">
        <f t="shared" si="9"/>
        <v/>
      </c>
      <c r="Q82" s="21"/>
      <c r="R82" s="21"/>
      <c r="S82" s="20" t="str">
        <f t="shared" si="13"/>
        <v/>
      </c>
      <c r="W82" s="22">
        <f t="shared" si="11"/>
        <v>40327.5</v>
      </c>
      <c r="Z82" s="3">
        <v>40391</v>
      </c>
      <c r="AA82" s="17">
        <v>0.14799999999999999</v>
      </c>
      <c r="AB82" s="18" t="s">
        <v>8</v>
      </c>
      <c r="AC82" s="19">
        <v>0.14799999999999999</v>
      </c>
      <c r="AD82" s="30">
        <f t="shared" si="12"/>
        <v>0.14799999999999999</v>
      </c>
      <c r="AE82" s="18"/>
      <c r="AF82" s="18"/>
      <c r="AG82" s="20" t="s">
        <v>32</v>
      </c>
    </row>
    <row r="83" spans="1:33">
      <c r="A83" s="3">
        <v>40327</v>
      </c>
      <c r="B83" s="4">
        <v>0.75</v>
      </c>
      <c r="C83" s="8">
        <v>10</v>
      </c>
      <c r="D83" s="5">
        <v>10.6</v>
      </c>
      <c r="E83" s="10">
        <v>1520</v>
      </c>
      <c r="J83" s="21"/>
      <c r="K83" s="21"/>
      <c r="L83" s="7" t="str">
        <f t="shared" si="9"/>
        <v/>
      </c>
      <c r="Q83" s="21"/>
      <c r="R83" s="21"/>
      <c r="S83" s="20" t="str">
        <f t="shared" si="13"/>
        <v/>
      </c>
      <c r="W83" s="22">
        <f t="shared" si="11"/>
        <v>40327.75</v>
      </c>
      <c r="Z83" s="3">
        <v>40392</v>
      </c>
      <c r="AA83" s="17">
        <v>0.14099999999999999</v>
      </c>
      <c r="AB83" s="18">
        <v>0.17799999999999999</v>
      </c>
      <c r="AC83" s="19">
        <v>0.15949999999999998</v>
      </c>
      <c r="AD83" s="30">
        <f t="shared" si="12"/>
        <v>0.15949999999999998</v>
      </c>
      <c r="AE83" s="18"/>
      <c r="AF83" s="18"/>
      <c r="AG83" s="20" t="s">
        <v>32</v>
      </c>
    </row>
    <row r="84" spans="1:33">
      <c r="A84" s="3">
        <v>40328</v>
      </c>
      <c r="B84" s="4">
        <v>0</v>
      </c>
      <c r="C84" s="8">
        <v>9.6</v>
      </c>
      <c r="D84" s="5">
        <v>10.27</v>
      </c>
      <c r="E84" s="10">
        <v>1499</v>
      </c>
      <c r="J84" s="21"/>
      <c r="K84" s="21"/>
      <c r="L84" s="7" t="str">
        <f t="shared" si="9"/>
        <v/>
      </c>
      <c r="Q84" s="21"/>
      <c r="R84" s="21"/>
      <c r="S84" s="20" t="str">
        <f t="shared" si="13"/>
        <v/>
      </c>
      <c r="W84" s="22">
        <f t="shared" si="11"/>
        <v>40328</v>
      </c>
      <c r="Z84" s="3">
        <v>40393</v>
      </c>
      <c r="AA84" s="17">
        <v>0.29099999999999998</v>
      </c>
      <c r="AB84" s="18" t="s">
        <v>8</v>
      </c>
      <c r="AC84" s="19">
        <v>0.29099999999999998</v>
      </c>
      <c r="AD84" s="30">
        <f t="shared" si="12"/>
        <v>0.29099999999999998</v>
      </c>
      <c r="AE84" s="18"/>
      <c r="AF84" s="18"/>
      <c r="AG84" s="20" t="s">
        <v>32</v>
      </c>
    </row>
    <row r="85" spans="1:33">
      <c r="A85" s="3">
        <v>40328</v>
      </c>
      <c r="B85" s="4">
        <v>0.25</v>
      </c>
      <c r="C85" s="8">
        <v>9.3000000000000007</v>
      </c>
      <c r="D85" s="5">
        <v>10.26</v>
      </c>
      <c r="E85" s="10">
        <v>1488</v>
      </c>
      <c r="J85" s="21"/>
      <c r="K85" s="21"/>
      <c r="L85" s="7" t="str">
        <f t="shared" si="9"/>
        <v/>
      </c>
      <c r="Q85" s="21"/>
      <c r="R85" s="21"/>
      <c r="S85" s="20" t="str">
        <f t="shared" si="13"/>
        <v/>
      </c>
      <c r="W85" s="22">
        <f t="shared" si="11"/>
        <v>40328.25</v>
      </c>
      <c r="Z85" s="3">
        <v>40394</v>
      </c>
      <c r="AA85" s="17">
        <v>0.27700000000000002</v>
      </c>
      <c r="AB85" s="18" t="s">
        <v>8</v>
      </c>
      <c r="AC85" s="19">
        <v>0.27700000000000002</v>
      </c>
      <c r="AD85" s="30">
        <f t="shared" si="12"/>
        <v>0.27700000000000002</v>
      </c>
      <c r="AE85" s="18"/>
      <c r="AF85" s="18"/>
      <c r="AG85" s="20" t="s">
        <v>32</v>
      </c>
    </row>
    <row r="86" spans="1:33">
      <c r="A86" s="3">
        <v>40328</v>
      </c>
      <c r="B86" s="4">
        <v>0.31875000000000003</v>
      </c>
      <c r="C86" s="8">
        <v>20.6</v>
      </c>
      <c r="D86" s="5">
        <v>9.86</v>
      </c>
      <c r="E86" s="10">
        <v>1346</v>
      </c>
      <c r="J86" s="21"/>
      <c r="K86" s="21"/>
      <c r="L86" s="7" t="str">
        <f t="shared" si="9"/>
        <v/>
      </c>
      <c r="N86" s="17">
        <v>0.222</v>
      </c>
      <c r="O86" s="18">
        <v>0.219</v>
      </c>
      <c r="P86" s="19">
        <f>AVERAGE(N86:O86)</f>
        <v>0.2205</v>
      </c>
      <c r="Q86" s="18" t="s">
        <v>29</v>
      </c>
      <c r="R86" s="21" t="s">
        <v>8</v>
      </c>
      <c r="S86" s="20" t="str">
        <f t="shared" si="13"/>
        <v>&lt;0.01</v>
      </c>
      <c r="T86" s="18" t="s">
        <v>19</v>
      </c>
      <c r="W86" s="22">
        <f t="shared" si="11"/>
        <v>40328.318749999999</v>
      </c>
      <c r="Z86" s="3">
        <v>40395</v>
      </c>
      <c r="AA86" s="17">
        <v>0.217</v>
      </c>
      <c r="AB86" s="18" t="s">
        <v>8</v>
      </c>
      <c r="AC86" s="19">
        <v>0.217</v>
      </c>
      <c r="AD86" s="30">
        <f t="shared" si="12"/>
        <v>0.217</v>
      </c>
      <c r="AE86" s="18"/>
      <c r="AF86" s="18"/>
      <c r="AG86" s="20" t="s">
        <v>32</v>
      </c>
    </row>
    <row r="87" spans="1:33">
      <c r="A87" s="3">
        <v>40328</v>
      </c>
      <c r="B87" s="4">
        <v>0.5</v>
      </c>
      <c r="C87" s="8">
        <v>10.6</v>
      </c>
      <c r="D87" s="5">
        <v>10.4</v>
      </c>
      <c r="E87" s="10">
        <v>1470</v>
      </c>
      <c r="J87" s="21"/>
      <c r="K87" s="21"/>
      <c r="L87" s="7" t="str">
        <f t="shared" si="9"/>
        <v/>
      </c>
      <c r="Q87" s="21"/>
      <c r="R87" s="21"/>
      <c r="S87" s="20" t="str">
        <f t="shared" si="13"/>
        <v/>
      </c>
      <c r="W87" s="22">
        <f t="shared" si="11"/>
        <v>40328.5</v>
      </c>
      <c r="Z87" s="3">
        <v>40396</v>
      </c>
      <c r="AA87" s="17">
        <v>0.14899999999999999</v>
      </c>
      <c r="AB87" s="18" t="s">
        <v>8</v>
      </c>
      <c r="AC87" s="19">
        <v>0.14899999999999999</v>
      </c>
      <c r="AD87" s="30">
        <f t="shared" si="12"/>
        <v>0.14899999999999999</v>
      </c>
      <c r="AE87" s="18"/>
      <c r="AF87" s="18"/>
      <c r="AG87" s="20" t="s">
        <v>32</v>
      </c>
    </row>
    <row r="88" spans="1:33">
      <c r="A88" s="3">
        <v>40328</v>
      </c>
      <c r="B88" s="4">
        <v>0.75</v>
      </c>
      <c r="C88" s="8">
        <v>10.6</v>
      </c>
      <c r="D88" s="5">
        <v>10.4</v>
      </c>
      <c r="E88" s="10">
        <v>1500</v>
      </c>
      <c r="J88" s="21"/>
      <c r="K88" s="21"/>
      <c r="L88" s="7" t="str">
        <f t="shared" si="9"/>
        <v/>
      </c>
      <c r="Q88" s="21"/>
      <c r="R88" s="21"/>
      <c r="S88" s="20" t="str">
        <f t="shared" si="13"/>
        <v/>
      </c>
      <c r="W88" s="22">
        <f t="shared" si="11"/>
        <v>40328.75</v>
      </c>
      <c r="Z88" s="3">
        <v>40397</v>
      </c>
      <c r="AA88" s="17">
        <v>0.16500000000000001</v>
      </c>
      <c r="AB88" s="18" t="s">
        <v>8</v>
      </c>
      <c r="AC88" s="19">
        <v>0.17985000000000001</v>
      </c>
      <c r="AD88" s="30">
        <f t="shared" si="12"/>
        <v>0.17985000000000001</v>
      </c>
      <c r="AE88" s="18"/>
      <c r="AF88" s="18"/>
      <c r="AG88" s="20" t="s">
        <v>32</v>
      </c>
    </row>
    <row r="89" spans="1:33">
      <c r="A89" s="3">
        <v>40329</v>
      </c>
      <c r="B89" s="4">
        <v>0</v>
      </c>
      <c r="C89" s="8">
        <v>10</v>
      </c>
      <c r="D89" s="5">
        <v>10.3</v>
      </c>
      <c r="E89" s="10">
        <v>1503</v>
      </c>
      <c r="J89" s="21"/>
      <c r="K89" s="21"/>
      <c r="L89" s="7" t="str">
        <f t="shared" si="9"/>
        <v/>
      </c>
      <c r="Q89" s="21"/>
      <c r="R89" s="21"/>
      <c r="S89" s="20" t="str">
        <f t="shared" si="13"/>
        <v/>
      </c>
      <c r="W89" s="22">
        <f t="shared" si="11"/>
        <v>40329</v>
      </c>
      <c r="Z89" s="3">
        <v>40398</v>
      </c>
      <c r="AA89" s="17">
        <v>0.36199999999999999</v>
      </c>
      <c r="AB89" s="18" t="s">
        <v>8</v>
      </c>
      <c r="AC89" s="19">
        <v>0.36199999999999999</v>
      </c>
      <c r="AD89" s="30">
        <f t="shared" si="12"/>
        <v>0.36199999999999999</v>
      </c>
      <c r="AE89" s="18"/>
      <c r="AF89" s="18"/>
      <c r="AG89" s="20" t="s">
        <v>32</v>
      </c>
    </row>
    <row r="90" spans="1:33">
      <c r="A90" s="3">
        <v>40329</v>
      </c>
      <c r="B90" s="4">
        <v>0.25</v>
      </c>
      <c r="C90" s="8">
        <v>9.8000000000000007</v>
      </c>
      <c r="D90" s="5">
        <v>10.23</v>
      </c>
      <c r="E90" s="10">
        <v>1410</v>
      </c>
      <c r="J90" s="21"/>
      <c r="K90" s="21"/>
      <c r="L90" s="7" t="str">
        <f t="shared" si="9"/>
        <v/>
      </c>
      <c r="Q90" s="21"/>
      <c r="R90" s="21"/>
      <c r="S90" s="20" t="str">
        <f t="shared" si="13"/>
        <v/>
      </c>
      <c r="W90" s="22">
        <f t="shared" si="11"/>
        <v>40329.25</v>
      </c>
      <c r="Z90" s="3">
        <v>40399</v>
      </c>
      <c r="AA90" s="17">
        <v>0.27300000000000002</v>
      </c>
      <c r="AB90" s="18" t="s">
        <v>8</v>
      </c>
      <c r="AC90" s="19">
        <v>0.27300000000000002</v>
      </c>
      <c r="AD90" s="30">
        <f t="shared" si="12"/>
        <v>0.27300000000000002</v>
      </c>
      <c r="AE90" s="18"/>
      <c r="AF90" s="18"/>
      <c r="AG90" s="20" t="s">
        <v>32</v>
      </c>
    </row>
    <row r="91" spans="1:33">
      <c r="A91" s="3">
        <v>40329</v>
      </c>
      <c r="B91" s="4">
        <v>0.3263888888888889</v>
      </c>
      <c r="C91" s="8" t="s">
        <v>8</v>
      </c>
      <c r="D91" s="5" t="s">
        <v>8</v>
      </c>
      <c r="E91" s="10" t="s">
        <v>8</v>
      </c>
      <c r="J91" s="21"/>
      <c r="K91" s="21"/>
      <c r="L91" s="7" t="str">
        <f t="shared" si="9"/>
        <v/>
      </c>
      <c r="N91" s="17">
        <v>0.189</v>
      </c>
      <c r="O91" s="18">
        <v>0.187</v>
      </c>
      <c r="P91" s="19">
        <f>AVERAGE(N91:O91)</f>
        <v>0.188</v>
      </c>
      <c r="Q91" s="18" t="s">
        <v>29</v>
      </c>
      <c r="R91" s="21" t="s">
        <v>8</v>
      </c>
      <c r="S91" s="20" t="str">
        <f t="shared" si="13"/>
        <v>&lt;0.01</v>
      </c>
      <c r="T91" s="18" t="s">
        <v>19</v>
      </c>
      <c r="W91" s="22">
        <f t="shared" si="11"/>
        <v>40329.326388888891</v>
      </c>
      <c r="Z91" s="3">
        <v>40399</v>
      </c>
      <c r="AA91" s="17">
        <v>0.21199999999999999</v>
      </c>
      <c r="AB91" s="18" t="s">
        <v>8</v>
      </c>
      <c r="AC91" s="19">
        <v>0.21199999999999999</v>
      </c>
      <c r="AD91" s="30">
        <f t="shared" si="12"/>
        <v>0.21199999999999999</v>
      </c>
      <c r="AE91" s="18"/>
      <c r="AF91" s="18"/>
      <c r="AG91" s="20" t="s">
        <v>32</v>
      </c>
    </row>
    <row r="92" spans="1:33">
      <c r="A92" s="3">
        <v>40329</v>
      </c>
      <c r="B92" s="4">
        <v>0.5</v>
      </c>
      <c r="C92" s="8">
        <v>10.199999999999999</v>
      </c>
      <c r="D92" s="5">
        <v>10.26</v>
      </c>
      <c r="E92" s="10">
        <v>1468</v>
      </c>
      <c r="J92" s="21"/>
      <c r="K92" s="21"/>
      <c r="L92" s="7" t="str">
        <f t="shared" si="9"/>
        <v/>
      </c>
      <c r="Q92" s="21"/>
      <c r="R92" s="21"/>
      <c r="S92" s="20" t="str">
        <f t="shared" si="13"/>
        <v/>
      </c>
      <c r="W92" s="22">
        <f t="shared" si="11"/>
        <v>40329.5</v>
      </c>
      <c r="Z92" s="3">
        <v>40400</v>
      </c>
      <c r="AA92" s="17">
        <v>0.14599999999999999</v>
      </c>
      <c r="AB92" s="18" t="s">
        <v>8</v>
      </c>
      <c r="AC92" s="19">
        <v>0.14599999999999999</v>
      </c>
      <c r="AD92" s="30">
        <f t="shared" si="12"/>
        <v>0.14599999999999999</v>
      </c>
      <c r="AE92" s="18"/>
      <c r="AF92" s="18"/>
      <c r="AG92" s="20" t="s">
        <v>32</v>
      </c>
    </row>
    <row r="93" spans="1:33">
      <c r="A93" s="3">
        <v>40329</v>
      </c>
      <c r="B93" s="4">
        <v>0.75</v>
      </c>
      <c r="C93" s="8">
        <v>11.3</v>
      </c>
      <c r="D93" s="5">
        <v>10.36</v>
      </c>
      <c r="E93" s="10">
        <v>1496</v>
      </c>
      <c r="J93" s="21"/>
      <c r="K93" s="21"/>
      <c r="L93" s="7" t="str">
        <f t="shared" si="9"/>
        <v/>
      </c>
      <c r="Q93" s="21"/>
      <c r="R93" s="21"/>
      <c r="S93" s="20" t="str">
        <f t="shared" si="13"/>
        <v/>
      </c>
      <c r="W93" s="22">
        <f t="shared" si="11"/>
        <v>40329.75</v>
      </c>
      <c r="Z93" s="3">
        <v>40401</v>
      </c>
      <c r="AA93" s="17">
        <v>0.20200000000000001</v>
      </c>
      <c r="AB93" s="18" t="s">
        <v>8</v>
      </c>
      <c r="AC93" s="19">
        <v>0.20200000000000001</v>
      </c>
      <c r="AD93" s="30">
        <f t="shared" si="12"/>
        <v>0.20200000000000001</v>
      </c>
      <c r="AE93" s="18"/>
      <c r="AF93" s="18"/>
      <c r="AG93" s="20" t="s">
        <v>32</v>
      </c>
    </row>
    <row r="94" spans="1:33">
      <c r="A94" s="3">
        <v>40330</v>
      </c>
      <c r="B94" s="4">
        <v>0</v>
      </c>
      <c r="C94" s="8">
        <v>10.3</v>
      </c>
      <c r="D94" s="5">
        <v>10.33</v>
      </c>
      <c r="E94" s="10">
        <v>1448</v>
      </c>
      <c r="J94" s="21"/>
      <c r="K94" s="21"/>
      <c r="L94" s="7" t="str">
        <f t="shared" si="9"/>
        <v/>
      </c>
      <c r="Q94" s="21"/>
      <c r="R94" s="21"/>
      <c r="S94" s="20" t="str">
        <f t="shared" si="13"/>
        <v/>
      </c>
      <c r="W94" s="22">
        <f t="shared" si="11"/>
        <v>40330</v>
      </c>
      <c r="Z94" s="3">
        <v>40402</v>
      </c>
      <c r="AA94" s="17">
        <v>0.31900000000000001</v>
      </c>
      <c r="AB94" s="18" t="s">
        <v>8</v>
      </c>
      <c r="AC94" s="19">
        <v>0.31900000000000001</v>
      </c>
      <c r="AD94" s="30">
        <f t="shared" si="12"/>
        <v>0.31900000000000001</v>
      </c>
      <c r="AE94" s="18"/>
      <c r="AF94" s="18"/>
      <c r="AG94" s="20" t="s">
        <v>32</v>
      </c>
    </row>
    <row r="95" spans="1:33">
      <c r="A95" s="3">
        <v>40330</v>
      </c>
      <c r="B95" s="4">
        <v>0.25</v>
      </c>
      <c r="C95" s="8">
        <v>10.5</v>
      </c>
      <c r="D95" s="5">
        <v>10.27</v>
      </c>
      <c r="E95" s="10">
        <v>1504</v>
      </c>
      <c r="J95" s="21"/>
      <c r="K95" s="21"/>
      <c r="L95" s="7" t="str">
        <f t="shared" si="9"/>
        <v/>
      </c>
      <c r="Q95" s="21"/>
      <c r="R95" s="21"/>
      <c r="S95" s="20" t="str">
        <f t="shared" si="13"/>
        <v/>
      </c>
      <c r="W95" s="22">
        <f t="shared" si="11"/>
        <v>40330.25</v>
      </c>
      <c r="Z95" s="3">
        <v>40403</v>
      </c>
      <c r="AA95" s="17">
        <v>0.154</v>
      </c>
      <c r="AB95" s="18" t="s">
        <v>8</v>
      </c>
      <c r="AC95" s="19">
        <v>0.154</v>
      </c>
      <c r="AD95" s="30">
        <f t="shared" si="12"/>
        <v>0.154</v>
      </c>
      <c r="AE95" s="18"/>
      <c r="AF95" s="18"/>
      <c r="AG95" s="20" t="s">
        <v>32</v>
      </c>
    </row>
    <row r="96" spans="1:33">
      <c r="A96" s="3">
        <v>40330</v>
      </c>
      <c r="B96" s="4">
        <v>0.3263888888888889</v>
      </c>
      <c r="C96" s="8" t="s">
        <v>8</v>
      </c>
      <c r="D96" s="5" t="s">
        <v>8</v>
      </c>
      <c r="E96" s="10" t="s">
        <v>8</v>
      </c>
      <c r="J96" s="21"/>
      <c r="K96" s="21"/>
      <c r="L96" s="7" t="str">
        <f t="shared" si="9"/>
        <v/>
      </c>
      <c r="N96" s="17">
        <v>0.151</v>
      </c>
      <c r="O96" s="18">
        <v>0.14399999999999999</v>
      </c>
      <c r="P96" s="19">
        <f>AVERAGE(N96:O96)</f>
        <v>0.14749999999999999</v>
      </c>
      <c r="Q96" s="18" t="s">
        <v>29</v>
      </c>
      <c r="R96" s="21" t="s">
        <v>8</v>
      </c>
      <c r="S96" s="20" t="str">
        <f t="shared" si="13"/>
        <v>&lt;0.01</v>
      </c>
      <c r="T96" s="18" t="s">
        <v>19</v>
      </c>
      <c r="W96" s="22">
        <f t="shared" si="11"/>
        <v>40330.326388888891</v>
      </c>
      <c r="Z96" s="3">
        <v>40404</v>
      </c>
      <c r="AA96" s="17">
        <v>0.124</v>
      </c>
      <c r="AB96" s="18">
        <v>0.125</v>
      </c>
      <c r="AC96" s="19">
        <v>0.1245</v>
      </c>
      <c r="AD96" s="30">
        <f t="shared" si="12"/>
        <v>0.1245</v>
      </c>
      <c r="AE96" s="18"/>
      <c r="AF96" s="18"/>
      <c r="AG96" s="20" t="s">
        <v>32</v>
      </c>
    </row>
    <row r="97" spans="1:34">
      <c r="A97" s="3">
        <v>40330</v>
      </c>
      <c r="B97" s="4">
        <v>0.5</v>
      </c>
      <c r="C97" s="8">
        <v>10.9</v>
      </c>
      <c r="D97" s="5">
        <v>10.199999999999999</v>
      </c>
      <c r="E97" s="10">
        <v>1467</v>
      </c>
      <c r="J97" s="21"/>
      <c r="K97" s="21"/>
      <c r="L97" s="7" t="str">
        <f t="shared" si="9"/>
        <v/>
      </c>
      <c r="Q97" s="21"/>
      <c r="R97" s="21"/>
      <c r="S97" s="20" t="str">
        <f t="shared" si="13"/>
        <v/>
      </c>
      <c r="W97" s="22">
        <f t="shared" si="11"/>
        <v>40330.5</v>
      </c>
      <c r="Z97" s="3">
        <v>40405</v>
      </c>
      <c r="AA97" s="17">
        <v>8.5000000000000006E-2</v>
      </c>
      <c r="AB97" s="18" t="s">
        <v>8</v>
      </c>
      <c r="AC97" s="19">
        <v>8.5000000000000006E-2</v>
      </c>
      <c r="AD97" s="30">
        <f t="shared" si="12"/>
        <v>8.5000000000000006E-2</v>
      </c>
      <c r="AE97" s="18"/>
      <c r="AF97" s="18"/>
      <c r="AG97" s="20" t="s">
        <v>32</v>
      </c>
    </row>
    <row r="98" spans="1:34">
      <c r="A98" s="3">
        <v>40330</v>
      </c>
      <c r="B98" s="4">
        <v>0.75</v>
      </c>
      <c r="C98" s="8">
        <v>11.7</v>
      </c>
      <c r="D98" s="5">
        <v>10.32</v>
      </c>
      <c r="E98" s="10">
        <v>1472</v>
      </c>
      <c r="J98" s="21"/>
      <c r="K98" s="21"/>
      <c r="L98" s="7" t="str">
        <f t="shared" si="9"/>
        <v/>
      </c>
      <c r="Q98" s="21"/>
      <c r="R98" s="21"/>
      <c r="S98" s="20" t="str">
        <f t="shared" si="13"/>
        <v/>
      </c>
      <c r="W98" s="22">
        <f t="shared" si="11"/>
        <v>40330.75</v>
      </c>
      <c r="Z98" s="3">
        <v>40406</v>
      </c>
      <c r="AA98" s="17">
        <v>0.216</v>
      </c>
      <c r="AB98" s="18">
        <v>0.214</v>
      </c>
      <c r="AC98" s="19">
        <v>0.215</v>
      </c>
      <c r="AD98" s="30">
        <f t="shared" si="12"/>
        <v>0.215</v>
      </c>
      <c r="AE98" s="18"/>
      <c r="AF98" s="18"/>
      <c r="AG98" s="20" t="s">
        <v>32</v>
      </c>
    </row>
    <row r="99" spans="1:34">
      <c r="A99" s="3">
        <v>40331</v>
      </c>
      <c r="B99" s="4">
        <v>0</v>
      </c>
      <c r="C99" s="8">
        <v>11</v>
      </c>
      <c r="D99" s="5">
        <v>10.24</v>
      </c>
      <c r="E99" s="10">
        <v>1505</v>
      </c>
      <c r="J99" s="21"/>
      <c r="K99" s="21"/>
      <c r="L99" s="7" t="str">
        <f t="shared" si="9"/>
        <v/>
      </c>
      <c r="Q99" s="21"/>
      <c r="R99" s="21"/>
      <c r="S99" s="20" t="str">
        <f t="shared" si="13"/>
        <v/>
      </c>
      <c r="W99" s="22">
        <f t="shared" si="11"/>
        <v>40331</v>
      </c>
      <c r="Z99" s="3">
        <v>40407</v>
      </c>
      <c r="AA99" s="17">
        <v>0.19400000000000001</v>
      </c>
      <c r="AB99" s="18" t="s">
        <v>8</v>
      </c>
      <c r="AC99" s="19">
        <v>0.19400000000000001</v>
      </c>
      <c r="AD99" s="30">
        <f t="shared" si="12"/>
        <v>0.19400000000000001</v>
      </c>
      <c r="AE99" s="18"/>
      <c r="AF99" s="18"/>
      <c r="AG99" s="20" t="s">
        <v>32</v>
      </c>
    </row>
    <row r="100" spans="1:34">
      <c r="A100" s="3">
        <v>40331</v>
      </c>
      <c r="B100" s="4">
        <v>0.25</v>
      </c>
      <c r="C100" s="8">
        <v>10</v>
      </c>
      <c r="D100" s="5">
        <v>10.33</v>
      </c>
      <c r="E100" s="10">
        <v>1450</v>
      </c>
      <c r="J100" s="21"/>
      <c r="K100" s="21"/>
      <c r="L100" s="7" t="str">
        <f t="shared" si="9"/>
        <v/>
      </c>
      <c r="Q100" s="21"/>
      <c r="R100" s="21"/>
      <c r="S100" s="20" t="str">
        <f t="shared" si="13"/>
        <v/>
      </c>
      <c r="W100" s="22">
        <f t="shared" si="11"/>
        <v>40331.25</v>
      </c>
      <c r="Z100" s="3">
        <v>40408</v>
      </c>
      <c r="AA100" s="17">
        <v>0.17</v>
      </c>
      <c r="AB100" s="18" t="s">
        <v>8</v>
      </c>
      <c r="AC100" s="19">
        <v>0.17</v>
      </c>
      <c r="AD100" s="30">
        <f t="shared" si="12"/>
        <v>0.17</v>
      </c>
      <c r="AE100" s="18"/>
      <c r="AF100" s="18"/>
      <c r="AG100" s="20" t="s">
        <v>32</v>
      </c>
    </row>
    <row r="101" spans="1:34">
      <c r="A101" s="3">
        <v>40331</v>
      </c>
      <c r="B101" s="4">
        <v>0.34375</v>
      </c>
      <c r="C101" s="8" t="s">
        <v>8</v>
      </c>
      <c r="D101" s="5" t="s">
        <v>8</v>
      </c>
      <c r="E101" s="10" t="s">
        <v>8</v>
      </c>
      <c r="J101" s="21"/>
      <c r="K101" s="21"/>
      <c r="L101" s="7" t="str">
        <f t="shared" si="9"/>
        <v/>
      </c>
      <c r="N101" s="17">
        <v>0.112</v>
      </c>
      <c r="O101" s="18" t="s">
        <v>8</v>
      </c>
      <c r="P101" s="19">
        <f>AVERAGE(N101:O101)</f>
        <v>0.112</v>
      </c>
      <c r="Q101" s="18" t="s">
        <v>29</v>
      </c>
      <c r="R101" s="21" t="s">
        <v>8</v>
      </c>
      <c r="S101" s="20" t="str">
        <f t="shared" si="13"/>
        <v>&lt;0.01</v>
      </c>
      <c r="T101" s="18" t="s">
        <v>19</v>
      </c>
      <c r="W101" s="22">
        <f t="shared" si="11"/>
        <v>40331.34375</v>
      </c>
      <c r="Z101" s="3">
        <v>40409</v>
      </c>
      <c r="AA101" s="17">
        <v>0.107</v>
      </c>
      <c r="AB101" s="18" t="s">
        <v>8</v>
      </c>
      <c r="AC101" s="19">
        <v>0.107</v>
      </c>
      <c r="AD101" s="30">
        <f t="shared" si="12"/>
        <v>0.107</v>
      </c>
      <c r="AE101" s="18"/>
      <c r="AF101" s="18"/>
      <c r="AG101" s="20" t="s">
        <v>32</v>
      </c>
    </row>
    <row r="102" spans="1:34">
      <c r="A102" s="3">
        <v>40331</v>
      </c>
      <c r="B102" s="4">
        <v>0.5</v>
      </c>
      <c r="C102" s="8">
        <v>11.1</v>
      </c>
      <c r="D102" s="5">
        <v>10.27</v>
      </c>
      <c r="E102" s="10">
        <v>1454</v>
      </c>
      <c r="J102" s="21"/>
      <c r="K102" s="21"/>
      <c r="L102" s="7" t="str">
        <f t="shared" si="9"/>
        <v/>
      </c>
      <c r="Q102" s="21"/>
      <c r="R102" s="21"/>
      <c r="S102" s="20" t="str">
        <f t="shared" si="13"/>
        <v/>
      </c>
      <c r="W102" s="22">
        <f t="shared" si="11"/>
        <v>40331.5</v>
      </c>
      <c r="Z102" s="3">
        <v>40410</v>
      </c>
      <c r="AA102" s="17">
        <v>0.109</v>
      </c>
      <c r="AB102" s="18" t="s">
        <v>8</v>
      </c>
      <c r="AC102" s="19">
        <v>0.109</v>
      </c>
      <c r="AD102" s="30">
        <f t="shared" si="12"/>
        <v>0.109</v>
      </c>
      <c r="AE102" s="18"/>
      <c r="AF102" s="18"/>
      <c r="AG102" s="20" t="s">
        <v>32</v>
      </c>
    </row>
    <row r="103" spans="1:34">
      <c r="A103" s="3">
        <v>40331</v>
      </c>
      <c r="B103" s="4">
        <v>0.75</v>
      </c>
      <c r="C103" s="8">
        <v>10.9</v>
      </c>
      <c r="D103" s="5">
        <v>10.47</v>
      </c>
      <c r="E103" s="10">
        <v>1452</v>
      </c>
      <c r="J103" s="21"/>
      <c r="K103" s="21"/>
      <c r="L103" s="7" t="str">
        <f t="shared" si="9"/>
        <v/>
      </c>
      <c r="Q103" s="21"/>
      <c r="R103" s="21"/>
      <c r="S103" s="20" t="str">
        <f t="shared" si="13"/>
        <v/>
      </c>
      <c r="W103" s="22">
        <f t="shared" si="11"/>
        <v>40331.75</v>
      </c>
      <c r="Z103" s="3">
        <v>40411</v>
      </c>
      <c r="AA103" s="17">
        <v>0.11799999999999999</v>
      </c>
      <c r="AB103" s="18" t="s">
        <v>8</v>
      </c>
      <c r="AC103" s="19">
        <v>0.11799999999999999</v>
      </c>
      <c r="AD103" s="30">
        <f t="shared" si="12"/>
        <v>0.11799999999999999</v>
      </c>
      <c r="AE103" s="18"/>
      <c r="AF103" s="18"/>
      <c r="AG103" s="20" t="s">
        <v>32</v>
      </c>
    </row>
    <row r="104" spans="1:34">
      <c r="A104" s="3">
        <v>40332</v>
      </c>
      <c r="B104" s="4">
        <v>0</v>
      </c>
      <c r="C104" s="8">
        <v>10.5</v>
      </c>
      <c r="D104" s="5">
        <v>10.199999999999999</v>
      </c>
      <c r="E104" s="10">
        <v>1511</v>
      </c>
      <c r="J104" s="21"/>
      <c r="K104" s="21"/>
      <c r="L104" s="7" t="str">
        <f t="shared" si="9"/>
        <v/>
      </c>
      <c r="Q104" s="21"/>
      <c r="R104" s="21"/>
      <c r="S104" s="20" t="str">
        <f t="shared" si="13"/>
        <v/>
      </c>
      <c r="W104" s="22">
        <f t="shared" si="11"/>
        <v>40332</v>
      </c>
      <c r="Z104" s="3">
        <v>40412</v>
      </c>
      <c r="AA104" s="17">
        <v>0.16200000000000001</v>
      </c>
      <c r="AB104" s="18" t="s">
        <v>8</v>
      </c>
      <c r="AC104" s="19">
        <v>0.16200000000000001</v>
      </c>
      <c r="AD104" s="30">
        <f t="shared" si="12"/>
        <v>0.16200000000000001</v>
      </c>
      <c r="AE104" s="18"/>
      <c r="AF104" s="18"/>
      <c r="AG104" s="20" t="s">
        <v>32</v>
      </c>
    </row>
    <row r="105" spans="1:34">
      <c r="A105" s="3">
        <v>40332</v>
      </c>
      <c r="B105" s="4">
        <v>0.25</v>
      </c>
      <c r="C105" s="8">
        <v>10.4</v>
      </c>
      <c r="D105" s="5">
        <v>10.1</v>
      </c>
      <c r="E105" s="10">
        <v>1483</v>
      </c>
      <c r="J105" s="21"/>
      <c r="K105" s="21"/>
      <c r="L105" s="7" t="str">
        <f t="shared" si="9"/>
        <v/>
      </c>
      <c r="Q105" s="21"/>
      <c r="R105" s="21"/>
      <c r="S105" s="20" t="str">
        <f t="shared" si="13"/>
        <v/>
      </c>
      <c r="W105" s="22">
        <f t="shared" si="11"/>
        <v>40332.25</v>
      </c>
      <c r="Z105" s="3">
        <v>40413</v>
      </c>
      <c r="AA105" s="17">
        <v>0.13900000000000001</v>
      </c>
      <c r="AB105" s="18" t="s">
        <v>8</v>
      </c>
      <c r="AC105" s="19">
        <v>0.13900000000000001</v>
      </c>
      <c r="AD105" s="30">
        <f t="shared" si="12"/>
        <v>0.13900000000000001</v>
      </c>
      <c r="AE105" s="18"/>
      <c r="AF105" s="18"/>
      <c r="AG105" s="20" t="s">
        <v>32</v>
      </c>
    </row>
    <row r="106" spans="1:34">
      <c r="A106" s="3">
        <v>40332</v>
      </c>
      <c r="B106" s="4">
        <v>0.34791666666666665</v>
      </c>
      <c r="C106" s="8" t="s">
        <v>8</v>
      </c>
      <c r="D106" s="5" t="s">
        <v>8</v>
      </c>
      <c r="E106" s="10" t="s">
        <v>8</v>
      </c>
      <c r="J106" s="21"/>
      <c r="K106" s="21"/>
      <c r="L106" s="7" t="str">
        <f t="shared" si="9"/>
        <v/>
      </c>
      <c r="N106" s="17">
        <v>0.16900000000000001</v>
      </c>
      <c r="O106" s="18" t="s">
        <v>8</v>
      </c>
      <c r="P106" s="19">
        <f>AVERAGE(N106:O106)</f>
        <v>0.16900000000000001</v>
      </c>
      <c r="Q106" s="18" t="s">
        <v>29</v>
      </c>
      <c r="R106" s="21" t="s">
        <v>8</v>
      </c>
      <c r="S106" s="20" t="str">
        <f t="shared" si="13"/>
        <v>&lt;0.01</v>
      </c>
      <c r="T106" s="18" t="s">
        <v>19</v>
      </c>
      <c r="W106" s="22">
        <f t="shared" si="11"/>
        <v>40332.347916666666</v>
      </c>
      <c r="Z106" s="3">
        <v>40414</v>
      </c>
      <c r="AA106" s="17">
        <v>0.184</v>
      </c>
      <c r="AB106" s="18" t="s">
        <v>8</v>
      </c>
      <c r="AC106" s="19">
        <v>0.184</v>
      </c>
      <c r="AD106" s="30">
        <f t="shared" si="12"/>
        <v>0.184</v>
      </c>
      <c r="AE106" s="18"/>
      <c r="AF106" s="18"/>
      <c r="AG106" s="20" t="s">
        <v>32</v>
      </c>
    </row>
    <row r="107" spans="1:34">
      <c r="A107" s="3">
        <v>40332</v>
      </c>
      <c r="B107" s="24">
        <v>0.5</v>
      </c>
      <c r="C107" s="8">
        <v>10.9</v>
      </c>
      <c r="D107" s="5">
        <v>10.220000000000001</v>
      </c>
      <c r="E107" s="10">
        <v>1497</v>
      </c>
      <c r="J107" s="21"/>
      <c r="K107" s="21"/>
      <c r="L107" s="7" t="str">
        <f t="shared" si="9"/>
        <v/>
      </c>
      <c r="Q107" s="21"/>
      <c r="R107" s="21"/>
      <c r="S107" s="20" t="str">
        <f t="shared" si="13"/>
        <v/>
      </c>
      <c r="W107" s="22">
        <f t="shared" si="11"/>
        <v>40332.5</v>
      </c>
      <c r="Z107" s="3">
        <v>40415</v>
      </c>
      <c r="AA107" s="17">
        <v>0.13400000000000001</v>
      </c>
      <c r="AB107" s="18" t="s">
        <v>8</v>
      </c>
      <c r="AC107" s="19">
        <v>0.13400000000000001</v>
      </c>
      <c r="AD107" s="30">
        <f t="shared" si="12"/>
        <v>0.13400000000000001</v>
      </c>
      <c r="AE107" s="18"/>
      <c r="AF107" s="18"/>
      <c r="AG107" s="20" t="s">
        <v>32</v>
      </c>
    </row>
    <row r="108" spans="1:34">
      <c r="A108" s="3">
        <v>40332</v>
      </c>
      <c r="B108" s="24">
        <v>0.75</v>
      </c>
      <c r="C108" s="8">
        <v>10.4</v>
      </c>
      <c r="D108" s="5">
        <v>10.66</v>
      </c>
      <c r="E108" s="10">
        <v>1492</v>
      </c>
      <c r="J108" s="21"/>
      <c r="K108" s="21"/>
      <c r="L108" s="7" t="str">
        <f t="shared" si="9"/>
        <v/>
      </c>
      <c r="Q108" s="21"/>
      <c r="R108" s="21"/>
      <c r="S108" s="20" t="str">
        <f t="shared" si="13"/>
        <v/>
      </c>
      <c r="W108" s="22">
        <f t="shared" si="11"/>
        <v>40332.75</v>
      </c>
      <c r="Z108" s="3">
        <v>40416</v>
      </c>
      <c r="AA108" s="17">
        <v>0.36</v>
      </c>
      <c r="AB108" s="18" t="s">
        <v>8</v>
      </c>
      <c r="AC108" s="19">
        <v>0.36</v>
      </c>
      <c r="AD108" s="30">
        <f t="shared" si="12"/>
        <v>0.36</v>
      </c>
      <c r="AE108" s="18"/>
      <c r="AF108" s="18"/>
      <c r="AG108" s="20" t="s">
        <v>32</v>
      </c>
    </row>
    <row r="109" spans="1:34">
      <c r="A109" s="3">
        <v>40333</v>
      </c>
      <c r="B109" s="24">
        <v>0</v>
      </c>
      <c r="C109" s="8">
        <v>10</v>
      </c>
      <c r="D109" s="5">
        <v>10.199999999999999</v>
      </c>
      <c r="E109" s="10">
        <v>1453</v>
      </c>
      <c r="J109" s="21"/>
      <c r="K109" s="21"/>
      <c r="L109" s="7" t="str">
        <f t="shared" si="9"/>
        <v/>
      </c>
      <c r="Q109" s="21"/>
      <c r="R109" s="21"/>
      <c r="S109" s="20" t="str">
        <f t="shared" si="13"/>
        <v/>
      </c>
      <c r="W109" s="22">
        <f t="shared" si="11"/>
        <v>40333</v>
      </c>
      <c r="Z109" s="3">
        <v>40417</v>
      </c>
      <c r="AA109" s="17">
        <v>0.22700000000000001</v>
      </c>
      <c r="AB109" s="18" t="s">
        <v>8</v>
      </c>
      <c r="AC109" s="19">
        <v>0.22700000000000001</v>
      </c>
      <c r="AD109" s="30">
        <f t="shared" si="12"/>
        <v>0.22700000000000001</v>
      </c>
      <c r="AE109" s="18"/>
      <c r="AF109" s="18"/>
      <c r="AG109" s="20" t="s">
        <v>32</v>
      </c>
    </row>
    <row r="110" spans="1:34">
      <c r="A110" s="3">
        <v>40333</v>
      </c>
      <c r="B110" s="24">
        <v>0.25</v>
      </c>
      <c r="C110" s="8">
        <v>10.199999999999999</v>
      </c>
      <c r="D110" s="5">
        <v>10.24</v>
      </c>
      <c r="E110" s="10">
        <v>1445</v>
      </c>
      <c r="J110" s="21"/>
      <c r="K110" s="21"/>
      <c r="L110" s="7" t="str">
        <f t="shared" si="9"/>
        <v/>
      </c>
      <c r="Q110" s="21"/>
      <c r="R110" s="21"/>
      <c r="S110" s="20" t="str">
        <f t="shared" si="13"/>
        <v/>
      </c>
      <c r="W110" s="22">
        <f t="shared" si="11"/>
        <v>40333.25</v>
      </c>
      <c r="AD110" s="30">
        <f t="shared" si="12"/>
        <v>0</v>
      </c>
      <c r="AH110" s="30">
        <f t="shared" ref="AH110:AH131" si="14">IF(MID(AG110,1,1)="&lt;",0.5*(VALUE(MID(AG110,2,5))),AG110)</f>
        <v>0</v>
      </c>
    </row>
    <row r="111" spans="1:34">
      <c r="A111" s="3">
        <v>40333</v>
      </c>
      <c r="B111" s="4">
        <v>0.31944444444444448</v>
      </c>
      <c r="C111" s="26" t="s">
        <v>8</v>
      </c>
      <c r="D111" s="26" t="s">
        <v>8</v>
      </c>
      <c r="E111" s="26" t="s">
        <v>8</v>
      </c>
      <c r="J111" s="21"/>
      <c r="K111" s="21"/>
      <c r="L111" s="7" t="str">
        <f t="shared" si="9"/>
        <v/>
      </c>
      <c r="N111" s="17">
        <v>0.184</v>
      </c>
      <c r="O111" s="18">
        <v>0.19600000000000001</v>
      </c>
      <c r="P111" s="19">
        <f>AVERAGE(N111:O111)</f>
        <v>0.19</v>
      </c>
      <c r="Q111" s="18" t="s">
        <v>29</v>
      </c>
      <c r="R111" s="21" t="s">
        <v>8</v>
      </c>
      <c r="S111" s="20" t="str">
        <f t="shared" si="13"/>
        <v>&lt;0.01</v>
      </c>
      <c r="T111" s="18" t="s">
        <v>19</v>
      </c>
      <c r="W111" s="22">
        <f t="shared" si="11"/>
        <v>40333.319444444445</v>
      </c>
      <c r="AD111" s="30">
        <f t="shared" si="12"/>
        <v>0</v>
      </c>
      <c r="AH111" s="30">
        <f t="shared" si="14"/>
        <v>0</v>
      </c>
    </row>
    <row r="112" spans="1:34">
      <c r="A112" s="3">
        <v>40333</v>
      </c>
      <c r="B112" s="24">
        <v>0.5</v>
      </c>
      <c r="C112" s="8">
        <v>9.6999999999999993</v>
      </c>
      <c r="D112" s="5">
        <v>10.8</v>
      </c>
      <c r="E112" s="10">
        <v>1455</v>
      </c>
      <c r="F112" s="17">
        <v>0.81499999999999995</v>
      </c>
      <c r="G112" s="18" t="s">
        <v>8</v>
      </c>
      <c r="H112" s="19">
        <f>AVERAGE(F112:G112)</f>
        <v>0.81499999999999995</v>
      </c>
      <c r="I112" s="30">
        <f t="shared" si="8"/>
        <v>0.81499999999999995</v>
      </c>
      <c r="J112" s="21"/>
      <c r="K112" s="21"/>
      <c r="L112" s="7" t="str">
        <f t="shared" si="9"/>
        <v/>
      </c>
      <c r="Q112" s="21"/>
      <c r="R112" s="21"/>
      <c r="S112" s="20" t="str">
        <f t="shared" si="13"/>
        <v/>
      </c>
      <c r="W112" s="22">
        <f t="shared" si="11"/>
        <v>40333.5</v>
      </c>
      <c r="AD112" s="30">
        <f t="shared" si="12"/>
        <v>0</v>
      </c>
      <c r="AH112" s="30">
        <f t="shared" si="14"/>
        <v>0</v>
      </c>
    </row>
    <row r="113" spans="1:34">
      <c r="A113" s="3">
        <v>40333</v>
      </c>
      <c r="B113" s="24">
        <v>0.75</v>
      </c>
      <c r="C113" s="8">
        <v>9.8000000000000007</v>
      </c>
      <c r="D113" s="5">
        <v>10.37</v>
      </c>
      <c r="E113" s="10">
        <v>1501</v>
      </c>
      <c r="F113" s="17">
        <v>0.32</v>
      </c>
      <c r="G113" s="18" t="s">
        <v>8</v>
      </c>
      <c r="H113" s="19">
        <f>AVERAGE(F113:G113)</f>
        <v>0.32</v>
      </c>
      <c r="I113" s="30">
        <f t="shared" si="8"/>
        <v>0.32</v>
      </c>
      <c r="J113" s="21"/>
      <c r="K113" s="21"/>
      <c r="L113" s="7" t="str">
        <f t="shared" si="9"/>
        <v/>
      </c>
      <c r="Q113" s="21"/>
      <c r="R113" s="21"/>
      <c r="S113" s="20" t="str">
        <f t="shared" si="13"/>
        <v/>
      </c>
      <c r="W113" s="22">
        <f t="shared" si="11"/>
        <v>40333.75</v>
      </c>
      <c r="AD113" s="30">
        <f t="shared" si="12"/>
        <v>0</v>
      </c>
      <c r="AH113" s="30">
        <f t="shared" si="14"/>
        <v>0</v>
      </c>
    </row>
    <row r="114" spans="1:34">
      <c r="A114" s="3">
        <v>40334</v>
      </c>
      <c r="B114" s="24">
        <v>0</v>
      </c>
      <c r="C114" s="8">
        <v>9.8000000000000007</v>
      </c>
      <c r="D114" s="5">
        <v>10.4</v>
      </c>
      <c r="E114" s="10">
        <v>1404</v>
      </c>
      <c r="F114" s="17">
        <v>0.248</v>
      </c>
      <c r="G114" s="18" t="s">
        <v>8</v>
      </c>
      <c r="H114" s="19">
        <f>AVERAGE(F114:G114)</f>
        <v>0.248</v>
      </c>
      <c r="I114" s="30">
        <f t="shared" si="8"/>
        <v>0.248</v>
      </c>
      <c r="J114" s="21"/>
      <c r="K114" s="21"/>
      <c r="L114" s="7" t="str">
        <f t="shared" si="9"/>
        <v/>
      </c>
      <c r="Q114" s="21"/>
      <c r="R114" s="21"/>
      <c r="S114" s="20" t="str">
        <f t="shared" si="13"/>
        <v/>
      </c>
      <c r="W114" s="22">
        <f t="shared" si="11"/>
        <v>40334</v>
      </c>
      <c r="AD114" s="30">
        <f t="shared" si="12"/>
        <v>0</v>
      </c>
      <c r="AH114" s="30">
        <f t="shared" si="14"/>
        <v>0</v>
      </c>
    </row>
    <row r="115" spans="1:34">
      <c r="A115" s="3">
        <v>40334</v>
      </c>
      <c r="B115" s="24">
        <v>0.25</v>
      </c>
      <c r="C115" s="8">
        <v>9.8000000000000007</v>
      </c>
      <c r="D115" s="5">
        <v>10.4</v>
      </c>
      <c r="E115" s="10">
        <v>1498</v>
      </c>
      <c r="F115" s="17">
        <v>0.34899999999999998</v>
      </c>
      <c r="G115" s="18" t="s">
        <v>8</v>
      </c>
      <c r="H115" s="19">
        <f>AVERAGE(F115:G115)</f>
        <v>0.34899999999999998</v>
      </c>
      <c r="I115" s="30">
        <f t="shared" si="8"/>
        <v>0.34899999999999998</v>
      </c>
      <c r="J115" s="21"/>
      <c r="K115" s="21"/>
      <c r="L115" s="7" t="str">
        <f t="shared" si="9"/>
        <v/>
      </c>
      <c r="Q115" s="21"/>
      <c r="R115" s="21"/>
      <c r="S115" s="20" t="str">
        <f t="shared" si="13"/>
        <v/>
      </c>
      <c r="W115" s="22">
        <f t="shared" si="11"/>
        <v>40334.25</v>
      </c>
      <c r="AD115" s="30">
        <f t="shared" si="12"/>
        <v>0</v>
      </c>
      <c r="AH115" s="30">
        <f t="shared" si="14"/>
        <v>0</v>
      </c>
    </row>
    <row r="116" spans="1:34">
      <c r="A116" s="3">
        <v>40334</v>
      </c>
      <c r="B116" s="4">
        <v>0.3263888888888889</v>
      </c>
      <c r="C116" s="26" t="s">
        <v>8</v>
      </c>
      <c r="D116" s="25" t="s">
        <v>8</v>
      </c>
      <c r="E116" s="27" t="s">
        <v>8</v>
      </c>
      <c r="J116" s="21"/>
      <c r="K116" s="21"/>
      <c r="L116" s="7" t="str">
        <f t="shared" si="9"/>
        <v/>
      </c>
      <c r="N116" s="17">
        <v>0.41099999999999998</v>
      </c>
      <c r="O116" s="18" t="s">
        <v>8</v>
      </c>
      <c r="P116" s="19">
        <f>AVERAGE(N116:O116)</f>
        <v>0.41099999999999998</v>
      </c>
      <c r="Q116" s="18" t="s">
        <v>29</v>
      </c>
      <c r="R116" s="21" t="s">
        <v>8</v>
      </c>
      <c r="S116" s="20" t="str">
        <f t="shared" si="13"/>
        <v>&lt;0.01</v>
      </c>
      <c r="T116" s="18" t="s">
        <v>19</v>
      </c>
      <c r="W116" s="22">
        <f t="shared" si="11"/>
        <v>40334.326388888891</v>
      </c>
      <c r="AD116" s="30">
        <f t="shared" si="12"/>
        <v>0</v>
      </c>
      <c r="AH116" s="30">
        <f t="shared" si="14"/>
        <v>0</v>
      </c>
    </row>
    <row r="117" spans="1:34">
      <c r="A117" s="3">
        <v>40334</v>
      </c>
      <c r="B117" s="4">
        <v>0.5</v>
      </c>
      <c r="C117" s="8">
        <v>9.3000000000000007</v>
      </c>
      <c r="D117" s="5">
        <v>10.47</v>
      </c>
      <c r="E117" s="10">
        <v>1476</v>
      </c>
      <c r="J117" s="21"/>
      <c r="K117" s="21"/>
      <c r="L117" s="7" t="str">
        <f t="shared" si="9"/>
        <v/>
      </c>
      <c r="Q117" s="21"/>
      <c r="R117" s="21"/>
      <c r="S117" s="20" t="str">
        <f t="shared" si="13"/>
        <v/>
      </c>
      <c r="W117" s="22">
        <f t="shared" si="11"/>
        <v>40334.5</v>
      </c>
      <c r="AD117" s="30">
        <f t="shared" si="12"/>
        <v>0</v>
      </c>
      <c r="AH117" s="30">
        <f t="shared" si="14"/>
        <v>0</v>
      </c>
    </row>
    <row r="118" spans="1:34">
      <c r="A118" s="3">
        <v>40334</v>
      </c>
      <c r="B118" s="4">
        <v>0.75</v>
      </c>
      <c r="C118" s="8">
        <v>9.8000000000000007</v>
      </c>
      <c r="D118" s="5">
        <v>10.4</v>
      </c>
      <c r="E118" s="10">
        <v>1484</v>
      </c>
      <c r="J118" s="21"/>
      <c r="K118" s="21"/>
      <c r="L118" s="7" t="str">
        <f t="shared" si="9"/>
        <v/>
      </c>
      <c r="Q118" s="21"/>
      <c r="R118" s="21"/>
      <c r="S118" s="20" t="str">
        <f t="shared" si="13"/>
        <v/>
      </c>
      <c r="W118" s="22">
        <f t="shared" si="11"/>
        <v>40334.75</v>
      </c>
      <c r="AD118" s="30">
        <f t="shared" si="12"/>
        <v>0</v>
      </c>
      <c r="AH118" s="30">
        <f t="shared" si="14"/>
        <v>0</v>
      </c>
    </row>
    <row r="119" spans="1:34">
      <c r="A119" s="3">
        <v>40335</v>
      </c>
      <c r="B119" s="4">
        <v>0</v>
      </c>
      <c r="C119" s="8">
        <v>9.5</v>
      </c>
      <c r="D119" s="5">
        <v>10.44</v>
      </c>
      <c r="E119" s="10">
        <v>1467</v>
      </c>
      <c r="J119" s="21"/>
      <c r="K119" s="21"/>
      <c r="L119" s="7" t="str">
        <f t="shared" si="9"/>
        <v/>
      </c>
      <c r="Q119" s="21"/>
      <c r="R119" s="21"/>
      <c r="S119" s="20" t="str">
        <f t="shared" si="13"/>
        <v/>
      </c>
      <c r="W119" s="22">
        <f t="shared" si="11"/>
        <v>40335</v>
      </c>
      <c r="AD119" s="30">
        <f t="shared" si="12"/>
        <v>0</v>
      </c>
      <c r="AH119" s="30">
        <f t="shared" si="14"/>
        <v>0</v>
      </c>
    </row>
    <row r="120" spans="1:34">
      <c r="A120" s="3">
        <v>40335</v>
      </c>
      <c r="B120" s="4">
        <v>0.25</v>
      </c>
      <c r="C120" s="8">
        <v>9.8000000000000007</v>
      </c>
      <c r="D120" s="5">
        <v>10.46</v>
      </c>
      <c r="E120" s="10">
        <v>1470</v>
      </c>
      <c r="J120" s="21"/>
      <c r="K120" s="21"/>
      <c r="L120" s="7" t="str">
        <f t="shared" si="9"/>
        <v/>
      </c>
      <c r="Q120" s="21"/>
      <c r="R120" s="21"/>
      <c r="S120" s="20" t="str">
        <f t="shared" si="13"/>
        <v/>
      </c>
      <c r="W120" s="22">
        <f t="shared" si="11"/>
        <v>40335.25</v>
      </c>
      <c r="AD120" s="30">
        <f t="shared" si="12"/>
        <v>0</v>
      </c>
      <c r="AH120" s="30">
        <f t="shared" si="14"/>
        <v>0</v>
      </c>
    </row>
    <row r="121" spans="1:34">
      <c r="A121" s="3">
        <v>40335</v>
      </c>
      <c r="B121" s="4">
        <v>0.3298611111111111</v>
      </c>
      <c r="C121" s="26" t="s">
        <v>8</v>
      </c>
      <c r="D121" s="25" t="s">
        <v>8</v>
      </c>
      <c r="E121" s="27" t="s">
        <v>8</v>
      </c>
      <c r="J121" s="21"/>
      <c r="K121" s="21"/>
      <c r="L121" s="7" t="str">
        <f t="shared" si="9"/>
        <v/>
      </c>
      <c r="N121" s="17">
        <v>0.30499999999999999</v>
      </c>
      <c r="O121" s="18">
        <v>0.314</v>
      </c>
      <c r="P121" s="19">
        <f>AVERAGE(N121:O121)</f>
        <v>0.3095</v>
      </c>
      <c r="Q121" s="18" t="s">
        <v>29</v>
      </c>
      <c r="R121" s="21" t="s">
        <v>8</v>
      </c>
      <c r="S121" s="20" t="str">
        <f t="shared" si="13"/>
        <v>&lt;0.01</v>
      </c>
      <c r="T121" s="18" t="s">
        <v>19</v>
      </c>
      <c r="W121" s="22">
        <f t="shared" si="11"/>
        <v>40335.329861111109</v>
      </c>
      <c r="AD121" s="30">
        <f t="shared" si="12"/>
        <v>0</v>
      </c>
      <c r="AH121" s="30">
        <f t="shared" si="14"/>
        <v>0</v>
      </c>
    </row>
    <row r="122" spans="1:34">
      <c r="A122" s="3">
        <v>40335</v>
      </c>
      <c r="B122" s="24">
        <v>0.5</v>
      </c>
      <c r="C122" s="8">
        <v>9.6</v>
      </c>
      <c r="D122" s="5">
        <v>10.35</v>
      </c>
      <c r="E122" s="10">
        <v>1478</v>
      </c>
      <c r="F122" s="17">
        <v>0.42199999999999999</v>
      </c>
      <c r="H122" s="19">
        <f>AVERAGE(F122:G122)</f>
        <v>0.42199999999999999</v>
      </c>
      <c r="I122" s="30">
        <f t="shared" si="8"/>
        <v>0.42199999999999999</v>
      </c>
      <c r="J122" s="21"/>
      <c r="K122" s="21"/>
      <c r="L122" s="7" t="str">
        <f t="shared" si="9"/>
        <v/>
      </c>
      <c r="Q122" s="21"/>
      <c r="R122" s="21"/>
      <c r="S122" s="20" t="str">
        <f t="shared" si="13"/>
        <v/>
      </c>
      <c r="W122" s="22">
        <f t="shared" si="11"/>
        <v>40335.5</v>
      </c>
      <c r="AD122" s="30">
        <f t="shared" si="12"/>
        <v>0</v>
      </c>
      <c r="AH122" s="30">
        <f t="shared" si="14"/>
        <v>0</v>
      </c>
    </row>
    <row r="123" spans="1:34">
      <c r="A123" s="3">
        <v>40335</v>
      </c>
      <c r="B123" s="24">
        <v>0.75</v>
      </c>
      <c r="C123" s="8">
        <v>9.8000000000000007</v>
      </c>
      <c r="D123" s="5">
        <v>10.41</v>
      </c>
      <c r="E123" s="10">
        <v>1509</v>
      </c>
      <c r="F123" s="17">
        <v>0.3</v>
      </c>
      <c r="H123" s="19">
        <f>AVERAGE(F123:G123)</f>
        <v>0.3</v>
      </c>
      <c r="I123" s="30">
        <f t="shared" si="8"/>
        <v>0.3</v>
      </c>
      <c r="J123" s="21"/>
      <c r="K123" s="21"/>
      <c r="L123" s="7" t="str">
        <f t="shared" si="9"/>
        <v/>
      </c>
      <c r="Q123" s="21"/>
      <c r="R123" s="21"/>
      <c r="S123" s="20" t="str">
        <f t="shared" si="13"/>
        <v/>
      </c>
      <c r="W123" s="22">
        <f t="shared" si="11"/>
        <v>40335.75</v>
      </c>
      <c r="AD123" s="30">
        <f t="shared" si="12"/>
        <v>0</v>
      </c>
      <c r="AH123" s="30">
        <f t="shared" si="14"/>
        <v>0</v>
      </c>
    </row>
    <row r="124" spans="1:34">
      <c r="A124" s="3">
        <v>40336</v>
      </c>
      <c r="B124" s="24">
        <v>0</v>
      </c>
      <c r="C124" s="8">
        <v>9.8000000000000007</v>
      </c>
      <c r="D124" s="5">
        <v>10.45</v>
      </c>
      <c r="E124" s="10">
        <v>1460</v>
      </c>
      <c r="F124" s="17">
        <v>0.30299999999999999</v>
      </c>
      <c r="H124" s="19">
        <f>AVERAGE(F124:G124)</f>
        <v>0.30299999999999999</v>
      </c>
      <c r="I124" s="30">
        <f t="shared" si="8"/>
        <v>0.30299999999999999</v>
      </c>
      <c r="J124" s="21"/>
      <c r="K124" s="21"/>
      <c r="L124" s="7" t="str">
        <f t="shared" si="9"/>
        <v/>
      </c>
      <c r="Q124" s="21"/>
      <c r="R124" s="21"/>
      <c r="S124" s="20" t="str">
        <f t="shared" si="13"/>
        <v/>
      </c>
      <c r="W124" s="22">
        <f t="shared" si="11"/>
        <v>40336</v>
      </c>
      <c r="AD124" s="30">
        <f t="shared" si="12"/>
        <v>0</v>
      </c>
      <c r="AH124" s="30">
        <f t="shared" si="14"/>
        <v>0</v>
      </c>
    </row>
    <row r="125" spans="1:34">
      <c r="A125" s="3">
        <v>40336</v>
      </c>
      <c r="B125" s="24">
        <v>0.25</v>
      </c>
      <c r="C125" s="8">
        <v>9.8000000000000007</v>
      </c>
      <c r="D125" s="5">
        <v>10.5</v>
      </c>
      <c r="E125" s="10">
        <v>1450</v>
      </c>
      <c r="F125" s="17">
        <v>0.308</v>
      </c>
      <c r="H125" s="19">
        <f>AVERAGE(F125:G125)</f>
        <v>0.308</v>
      </c>
      <c r="I125" s="30">
        <f t="shared" si="8"/>
        <v>0.308</v>
      </c>
      <c r="J125" s="21"/>
      <c r="K125" s="21"/>
      <c r="L125" s="7" t="str">
        <f t="shared" si="9"/>
        <v/>
      </c>
      <c r="Q125" s="21"/>
      <c r="R125" s="21"/>
      <c r="S125" s="20" t="str">
        <f t="shared" si="13"/>
        <v/>
      </c>
      <c r="W125" s="22">
        <f t="shared" si="11"/>
        <v>40336.25</v>
      </c>
      <c r="AD125" s="30">
        <f t="shared" si="12"/>
        <v>0</v>
      </c>
      <c r="AH125" s="30">
        <f t="shared" si="14"/>
        <v>0</v>
      </c>
    </row>
    <row r="126" spans="1:34">
      <c r="A126" s="3">
        <v>40336</v>
      </c>
      <c r="B126" s="4">
        <v>0.3298611111111111</v>
      </c>
      <c r="J126" s="21"/>
      <c r="K126" s="21"/>
      <c r="L126" s="7" t="str">
        <f t="shared" si="9"/>
        <v/>
      </c>
      <c r="N126" s="17">
        <v>0.33700000000000002</v>
      </c>
      <c r="O126" s="18">
        <v>0.34</v>
      </c>
      <c r="P126" s="19">
        <f>AVERAGE(N126:O126)</f>
        <v>0.33850000000000002</v>
      </c>
      <c r="Q126" s="18" t="s">
        <v>29</v>
      </c>
      <c r="R126" s="21" t="s">
        <v>8</v>
      </c>
      <c r="S126" s="20" t="str">
        <f t="shared" si="13"/>
        <v>&lt;0.01</v>
      </c>
      <c r="T126" s="18" t="s">
        <v>19</v>
      </c>
      <c r="W126" s="22">
        <f t="shared" si="11"/>
        <v>40336.329861111109</v>
      </c>
      <c r="AD126" s="30">
        <f t="shared" si="12"/>
        <v>0</v>
      </c>
      <c r="AH126" s="30">
        <f t="shared" si="14"/>
        <v>0</v>
      </c>
    </row>
    <row r="127" spans="1:34">
      <c r="A127" s="3">
        <v>40336</v>
      </c>
      <c r="B127" s="24">
        <v>0.5</v>
      </c>
      <c r="C127" s="8">
        <v>10.199999999999999</v>
      </c>
      <c r="D127" s="5">
        <v>10.18</v>
      </c>
      <c r="E127" s="10">
        <v>1478</v>
      </c>
      <c r="J127" s="21"/>
      <c r="K127" s="21"/>
      <c r="L127" s="7" t="str">
        <f t="shared" si="9"/>
        <v/>
      </c>
      <c r="Q127" s="21"/>
      <c r="R127" s="21"/>
      <c r="S127" s="20" t="str">
        <f t="shared" si="13"/>
        <v/>
      </c>
      <c r="W127" s="22">
        <f t="shared" si="11"/>
        <v>40336.5</v>
      </c>
      <c r="AD127" s="30">
        <f t="shared" si="12"/>
        <v>0</v>
      </c>
      <c r="AH127" s="30">
        <f t="shared" si="14"/>
        <v>0</v>
      </c>
    </row>
    <row r="128" spans="1:34">
      <c r="A128" s="3">
        <v>40336</v>
      </c>
      <c r="B128" s="24">
        <v>0.75</v>
      </c>
      <c r="C128" s="8">
        <v>10.4</v>
      </c>
      <c r="D128" s="5">
        <v>10.41</v>
      </c>
      <c r="E128" s="10">
        <v>1512</v>
      </c>
      <c r="J128" s="21"/>
      <c r="K128" s="21"/>
      <c r="L128" s="7" t="str">
        <f t="shared" si="9"/>
        <v/>
      </c>
      <c r="Q128" s="21"/>
      <c r="R128" s="21"/>
      <c r="S128" s="20" t="str">
        <f t="shared" si="13"/>
        <v/>
      </c>
      <c r="W128" s="22">
        <f t="shared" si="11"/>
        <v>40336.75</v>
      </c>
      <c r="AD128" s="30">
        <f t="shared" si="12"/>
        <v>0</v>
      </c>
      <c r="AH128" s="30">
        <f t="shared" si="14"/>
        <v>0</v>
      </c>
    </row>
    <row r="129" spans="1:34">
      <c r="A129" s="3">
        <v>40337</v>
      </c>
      <c r="B129" s="24">
        <v>0</v>
      </c>
      <c r="C129" s="8">
        <v>9.8000000000000007</v>
      </c>
      <c r="D129" s="5">
        <v>10.5</v>
      </c>
      <c r="E129" s="10">
        <v>1470</v>
      </c>
      <c r="J129" s="21"/>
      <c r="K129" s="21"/>
      <c r="L129" s="7" t="str">
        <f t="shared" si="9"/>
        <v/>
      </c>
      <c r="Q129" s="21"/>
      <c r="R129" s="21"/>
      <c r="S129" s="20" t="str">
        <f t="shared" si="13"/>
        <v/>
      </c>
      <c r="W129" s="22">
        <f t="shared" si="11"/>
        <v>40337</v>
      </c>
      <c r="AD129" s="30">
        <f t="shared" si="12"/>
        <v>0</v>
      </c>
      <c r="AH129" s="30">
        <f t="shared" si="14"/>
        <v>0</v>
      </c>
    </row>
    <row r="130" spans="1:34">
      <c r="A130" s="3">
        <v>40337</v>
      </c>
      <c r="B130" s="24">
        <v>0.25</v>
      </c>
      <c r="C130" s="8">
        <v>8.8000000000000007</v>
      </c>
      <c r="D130" s="5">
        <v>10.5</v>
      </c>
      <c r="E130" s="10">
        <v>1450</v>
      </c>
      <c r="J130" s="21"/>
      <c r="K130" s="21"/>
      <c r="L130" s="7" t="str">
        <f t="shared" si="9"/>
        <v/>
      </c>
      <c r="Q130" s="21"/>
      <c r="R130" s="21"/>
      <c r="S130" s="20" t="str">
        <f t="shared" si="13"/>
        <v/>
      </c>
      <c r="W130" s="22">
        <f t="shared" si="11"/>
        <v>40337.25</v>
      </c>
      <c r="AD130" s="30">
        <f t="shared" si="12"/>
        <v>0</v>
      </c>
      <c r="AH130" s="30">
        <f t="shared" si="14"/>
        <v>0</v>
      </c>
    </row>
    <row r="131" spans="1:34">
      <c r="A131" s="3">
        <v>40337</v>
      </c>
      <c r="B131" s="4">
        <v>0.3298611111111111</v>
      </c>
      <c r="J131" s="21"/>
      <c r="K131" s="21"/>
      <c r="L131" s="7" t="str">
        <f t="shared" si="9"/>
        <v/>
      </c>
      <c r="N131" s="17">
        <v>0.21199999999999999</v>
      </c>
      <c r="O131" s="18">
        <v>0.216</v>
      </c>
      <c r="P131" s="19">
        <f>AVERAGE(N131:O131)</f>
        <v>0.214</v>
      </c>
      <c r="Q131" s="21">
        <v>0.01</v>
      </c>
      <c r="R131" s="21" t="s">
        <v>8</v>
      </c>
      <c r="S131" s="20">
        <f t="shared" si="13"/>
        <v>0.01</v>
      </c>
      <c r="T131" s="18" t="s">
        <v>19</v>
      </c>
      <c r="W131" s="22">
        <f t="shared" si="11"/>
        <v>40337.329861111109</v>
      </c>
      <c r="AD131" s="30">
        <f t="shared" si="12"/>
        <v>0</v>
      </c>
      <c r="AH131" s="30">
        <f t="shared" si="14"/>
        <v>0</v>
      </c>
    </row>
    <row r="132" spans="1:34">
      <c r="A132" s="3">
        <v>40337</v>
      </c>
      <c r="B132" s="24">
        <v>0.5</v>
      </c>
      <c r="C132" s="8">
        <v>10.5</v>
      </c>
      <c r="D132" s="5">
        <v>10.45</v>
      </c>
      <c r="E132" s="10">
        <v>1428</v>
      </c>
      <c r="J132" s="21"/>
      <c r="K132" s="21"/>
      <c r="L132" s="7" t="str">
        <f t="shared" ref="L132:L195" si="15">IF(K132="-",J132,IF(ISBLANK(J132)=TRUE,"",IF(AND((MID(J132,1,1))="&lt;",(MID(K132,1,1))="&lt;")=TRUE,J132,IF((MID(J132,1,1))="&lt;",AVERAGE(K132,(0.5*(VALUE(MID(J132,2,5))))),IF((MID(K132,1,1))="&lt;",AVERAGE(J132,(0.5*(VALUE(MID(K132,2,5))))),AVERAGE(J132:K132))))))</f>
        <v/>
      </c>
      <c r="Q132" s="21"/>
      <c r="R132" s="21"/>
      <c r="S132" s="20" t="str">
        <f t="shared" si="13"/>
        <v/>
      </c>
      <c r="W132" s="22">
        <f t="shared" ref="W132:W195" si="16">A132+B132</f>
        <v>40337.5</v>
      </c>
      <c r="AD132" s="30">
        <f t="shared" ref="AD132:AD161" si="17">IF(MID(AC132,1,1)="&lt;",0.5*(VALUE(MID(AC132,2,5))),AC132)</f>
        <v>0</v>
      </c>
      <c r="AH132" s="30">
        <f t="shared" ref="AH132:AH161" si="18">IF(MID(AG132,1,1)="&lt;",0.5*(VALUE(MID(AG132,2,5))),AG132)</f>
        <v>0</v>
      </c>
    </row>
    <row r="133" spans="1:34">
      <c r="A133" s="3">
        <v>40337</v>
      </c>
      <c r="B133" s="24">
        <v>0.75</v>
      </c>
      <c r="C133" s="8">
        <v>9.9</v>
      </c>
      <c r="D133" s="5">
        <v>10.42</v>
      </c>
      <c r="E133" s="10">
        <v>1430</v>
      </c>
      <c r="J133" s="21"/>
      <c r="K133" s="21"/>
      <c r="L133" s="7" t="str">
        <f t="shared" si="15"/>
        <v/>
      </c>
      <c r="Q133" s="21"/>
      <c r="R133" s="21"/>
      <c r="S133" s="20" t="str">
        <f t="shared" si="13"/>
        <v/>
      </c>
      <c r="W133" s="22">
        <f t="shared" si="16"/>
        <v>40337.75</v>
      </c>
      <c r="AD133" s="30">
        <f t="shared" si="17"/>
        <v>0</v>
      </c>
      <c r="AH133" s="30">
        <f t="shared" si="18"/>
        <v>0</v>
      </c>
    </row>
    <row r="134" spans="1:34">
      <c r="A134" s="3">
        <v>40338</v>
      </c>
      <c r="B134" s="24">
        <v>0</v>
      </c>
      <c r="C134" s="8">
        <v>9.6</v>
      </c>
      <c r="D134" s="5">
        <v>10.35</v>
      </c>
      <c r="E134" s="10">
        <v>1441</v>
      </c>
      <c r="J134" s="21"/>
      <c r="K134" s="21"/>
      <c r="L134" s="7" t="str">
        <f t="shared" si="15"/>
        <v/>
      </c>
      <c r="Q134" s="21"/>
      <c r="R134" s="21"/>
      <c r="S134" s="20" t="str">
        <f t="shared" ref="S134:S197" si="19">IF(R134="-",Q134,IF(ISBLANK(Q134)=TRUE,"",IF(AND((MID(Q134,1,1))="&lt;",(MID(R134,1,1))="&lt;")=TRUE,Q134,IF((MID(Q134,1,1))="&lt;",AVERAGE(R134,(0.5*(VALUE(MID(Q134,2,5))))),IF((MID(R134,1,1))="&lt;",AVERAGE(Q134,(0.5*(VALUE(MID(R134,2,5))))),AVERAGE(Q134:R134))))))</f>
        <v/>
      </c>
      <c r="W134" s="22">
        <f t="shared" si="16"/>
        <v>40338</v>
      </c>
      <c r="AD134" s="30">
        <f t="shared" si="17"/>
        <v>0</v>
      </c>
      <c r="AH134" s="30">
        <f t="shared" si="18"/>
        <v>0</v>
      </c>
    </row>
    <row r="135" spans="1:34">
      <c r="A135" s="3">
        <v>40338</v>
      </c>
      <c r="B135" s="24">
        <v>0.25</v>
      </c>
      <c r="C135" s="8">
        <v>8.6</v>
      </c>
      <c r="D135" s="5">
        <v>10.41</v>
      </c>
      <c r="E135" s="10">
        <v>1415</v>
      </c>
      <c r="J135" s="21"/>
      <c r="K135" s="21"/>
      <c r="L135" s="7" t="str">
        <f t="shared" si="15"/>
        <v/>
      </c>
      <c r="Q135" s="21"/>
      <c r="R135" s="21"/>
      <c r="S135" s="20" t="str">
        <f t="shared" si="19"/>
        <v/>
      </c>
      <c r="W135" s="22">
        <f t="shared" si="16"/>
        <v>40338.25</v>
      </c>
      <c r="AD135" s="30">
        <f t="shared" si="17"/>
        <v>0</v>
      </c>
      <c r="AH135" s="30">
        <f t="shared" si="18"/>
        <v>0</v>
      </c>
    </row>
    <row r="136" spans="1:34">
      <c r="A136" s="3">
        <v>40338</v>
      </c>
      <c r="B136" s="4">
        <v>0.34722222222222227</v>
      </c>
      <c r="J136" s="21"/>
      <c r="K136" s="21"/>
      <c r="L136" s="7" t="str">
        <f t="shared" si="15"/>
        <v/>
      </c>
      <c r="N136" s="17">
        <v>0.26800000000000002</v>
      </c>
      <c r="O136" s="18">
        <v>0.27100000000000002</v>
      </c>
      <c r="P136" s="19">
        <f>AVERAGE(N136:O136)</f>
        <v>0.26950000000000002</v>
      </c>
      <c r="Q136" s="18" t="s">
        <v>29</v>
      </c>
      <c r="R136" s="21" t="s">
        <v>8</v>
      </c>
      <c r="S136" s="20" t="str">
        <f t="shared" si="19"/>
        <v>&lt;0.01</v>
      </c>
      <c r="T136" s="18" t="s">
        <v>19</v>
      </c>
      <c r="W136" s="22">
        <f t="shared" si="16"/>
        <v>40338.347222222219</v>
      </c>
      <c r="AD136" s="30">
        <f t="shared" si="17"/>
        <v>0</v>
      </c>
      <c r="AH136" s="30">
        <f t="shared" si="18"/>
        <v>0</v>
      </c>
    </row>
    <row r="137" spans="1:34">
      <c r="A137" s="3">
        <v>40338</v>
      </c>
      <c r="B137" s="24">
        <v>0.5</v>
      </c>
      <c r="C137" s="8">
        <v>10.8</v>
      </c>
      <c r="D137" s="5">
        <v>10.36</v>
      </c>
      <c r="E137" s="10">
        <v>1408</v>
      </c>
      <c r="J137" s="21"/>
      <c r="K137" s="21"/>
      <c r="L137" s="7" t="str">
        <f t="shared" si="15"/>
        <v/>
      </c>
      <c r="Q137" s="21"/>
      <c r="R137" s="21"/>
      <c r="S137" s="20" t="str">
        <f t="shared" si="19"/>
        <v/>
      </c>
      <c r="W137" s="22">
        <f t="shared" si="16"/>
        <v>40338.5</v>
      </c>
      <c r="AD137" s="30">
        <f t="shared" si="17"/>
        <v>0</v>
      </c>
      <c r="AH137" s="30">
        <f t="shared" si="18"/>
        <v>0</v>
      </c>
    </row>
    <row r="138" spans="1:34">
      <c r="A138" s="3">
        <v>40338</v>
      </c>
      <c r="B138" s="24">
        <v>0.75</v>
      </c>
      <c r="C138" s="8">
        <v>10.5</v>
      </c>
      <c r="D138" s="5">
        <v>10.4</v>
      </c>
      <c r="E138" s="10">
        <v>1416</v>
      </c>
      <c r="J138" s="21"/>
      <c r="K138" s="21"/>
      <c r="L138" s="7" t="str">
        <f t="shared" si="15"/>
        <v/>
      </c>
      <c r="Q138" s="21"/>
      <c r="R138" s="21"/>
      <c r="S138" s="20" t="str">
        <f t="shared" si="19"/>
        <v/>
      </c>
      <c r="W138" s="22">
        <f t="shared" si="16"/>
        <v>40338.75</v>
      </c>
      <c r="AD138" s="30">
        <f t="shared" si="17"/>
        <v>0</v>
      </c>
      <c r="AH138" s="30">
        <f t="shared" si="18"/>
        <v>0</v>
      </c>
    </row>
    <row r="139" spans="1:34">
      <c r="A139" s="3">
        <v>40339</v>
      </c>
      <c r="B139" s="24">
        <v>0</v>
      </c>
      <c r="C139" s="8">
        <v>9.1999999999999993</v>
      </c>
      <c r="D139" s="5">
        <v>10.26</v>
      </c>
      <c r="E139" s="10">
        <v>1464</v>
      </c>
      <c r="J139" s="21"/>
      <c r="K139" s="21"/>
      <c r="L139" s="7" t="str">
        <f t="shared" si="15"/>
        <v/>
      </c>
      <c r="Q139" s="21"/>
      <c r="R139" s="21"/>
      <c r="S139" s="20" t="str">
        <f t="shared" si="19"/>
        <v/>
      </c>
      <c r="W139" s="22">
        <f t="shared" si="16"/>
        <v>40339</v>
      </c>
      <c r="AD139" s="30">
        <f t="shared" si="17"/>
        <v>0</v>
      </c>
      <c r="AH139" s="30">
        <f t="shared" si="18"/>
        <v>0</v>
      </c>
    </row>
    <row r="140" spans="1:34">
      <c r="A140" s="3">
        <v>40339</v>
      </c>
      <c r="B140" s="24">
        <v>0.25</v>
      </c>
      <c r="C140" s="8">
        <v>9.8000000000000007</v>
      </c>
      <c r="D140" s="5">
        <v>10.210000000000001</v>
      </c>
      <c r="E140" s="10">
        <v>1448</v>
      </c>
      <c r="J140" s="21"/>
      <c r="K140" s="21"/>
      <c r="L140" s="7" t="str">
        <f t="shared" si="15"/>
        <v/>
      </c>
      <c r="Q140" s="21"/>
      <c r="R140" s="21"/>
      <c r="S140" s="20" t="str">
        <f t="shared" si="19"/>
        <v/>
      </c>
      <c r="W140" s="22">
        <f t="shared" si="16"/>
        <v>40339.25</v>
      </c>
      <c r="AD140" s="30">
        <f t="shared" si="17"/>
        <v>0</v>
      </c>
      <c r="AH140" s="30">
        <f t="shared" si="18"/>
        <v>0</v>
      </c>
    </row>
    <row r="141" spans="1:34">
      <c r="A141" s="3">
        <v>40339</v>
      </c>
      <c r="B141" s="4">
        <v>0.3354166666666667</v>
      </c>
      <c r="J141" s="21"/>
      <c r="K141" s="21"/>
      <c r="L141" s="7" t="str">
        <f t="shared" si="15"/>
        <v/>
      </c>
      <c r="N141" s="17">
        <v>0.245</v>
      </c>
      <c r="O141" s="18">
        <v>0.24299999999999999</v>
      </c>
      <c r="P141" s="19">
        <f>AVERAGE(N141:O141)</f>
        <v>0.24399999999999999</v>
      </c>
      <c r="Q141" s="21">
        <v>0.01</v>
      </c>
      <c r="R141" s="21" t="s">
        <v>8</v>
      </c>
      <c r="S141" s="20">
        <f t="shared" si="19"/>
        <v>0.01</v>
      </c>
      <c r="T141" s="18" t="s">
        <v>19</v>
      </c>
      <c r="W141" s="22">
        <f t="shared" si="16"/>
        <v>40339.335416666669</v>
      </c>
      <c r="AD141" s="30">
        <f t="shared" si="17"/>
        <v>0</v>
      </c>
      <c r="AH141" s="30">
        <f t="shared" si="18"/>
        <v>0</v>
      </c>
    </row>
    <row r="142" spans="1:34">
      <c r="A142" s="3">
        <v>40339</v>
      </c>
      <c r="B142" s="4">
        <v>0.5</v>
      </c>
      <c r="C142" s="8">
        <v>10.8</v>
      </c>
      <c r="D142" s="5">
        <v>10.32</v>
      </c>
      <c r="E142" s="10">
        <v>1513</v>
      </c>
      <c r="J142" s="21"/>
      <c r="K142" s="21"/>
      <c r="L142" s="7" t="str">
        <f t="shared" si="15"/>
        <v/>
      </c>
      <c r="Q142" s="21"/>
      <c r="R142" s="21"/>
      <c r="S142" s="20" t="str">
        <f t="shared" si="19"/>
        <v/>
      </c>
      <c r="W142" s="22">
        <f t="shared" si="16"/>
        <v>40339.5</v>
      </c>
      <c r="AD142" s="30">
        <f t="shared" si="17"/>
        <v>0</v>
      </c>
      <c r="AH142" s="30">
        <f t="shared" si="18"/>
        <v>0</v>
      </c>
    </row>
    <row r="143" spans="1:34">
      <c r="A143" s="3">
        <v>40339</v>
      </c>
      <c r="B143" s="4">
        <v>0.75</v>
      </c>
      <c r="C143" s="8">
        <v>10.5</v>
      </c>
      <c r="D143" s="5">
        <v>10.29</v>
      </c>
      <c r="E143" s="10">
        <v>1495</v>
      </c>
      <c r="J143" s="21"/>
      <c r="K143" s="21"/>
      <c r="L143" s="7" t="str">
        <f t="shared" si="15"/>
        <v/>
      </c>
      <c r="Q143" s="21"/>
      <c r="R143" s="21"/>
      <c r="S143" s="20" t="str">
        <f t="shared" si="19"/>
        <v/>
      </c>
      <c r="W143" s="22">
        <f t="shared" si="16"/>
        <v>40339.75</v>
      </c>
      <c r="AD143" s="30">
        <f t="shared" si="17"/>
        <v>0</v>
      </c>
      <c r="AH143" s="30">
        <f t="shared" si="18"/>
        <v>0</v>
      </c>
    </row>
    <row r="144" spans="1:34">
      <c r="A144" s="3">
        <v>40340</v>
      </c>
      <c r="B144" s="4">
        <v>12</v>
      </c>
      <c r="C144" s="8">
        <v>10.1</v>
      </c>
      <c r="D144" s="5">
        <v>10.46</v>
      </c>
      <c r="E144" s="10">
        <v>1448</v>
      </c>
      <c r="J144" s="21"/>
      <c r="K144" s="21"/>
      <c r="L144" s="7" t="str">
        <f t="shared" si="15"/>
        <v/>
      </c>
      <c r="Q144" s="21"/>
      <c r="R144" s="21"/>
      <c r="S144" s="20" t="str">
        <f t="shared" si="19"/>
        <v/>
      </c>
      <c r="W144" s="22">
        <f t="shared" si="16"/>
        <v>40352</v>
      </c>
      <c r="AD144" s="30">
        <f t="shared" si="17"/>
        <v>0</v>
      </c>
      <c r="AH144" s="30">
        <f t="shared" si="18"/>
        <v>0</v>
      </c>
    </row>
    <row r="145" spans="1:34">
      <c r="A145" s="3">
        <v>40340</v>
      </c>
      <c r="B145" s="24">
        <v>1.25</v>
      </c>
      <c r="C145" s="8">
        <v>9.3000000000000007</v>
      </c>
      <c r="D145" s="5">
        <v>10.57</v>
      </c>
      <c r="E145" s="10">
        <v>1442</v>
      </c>
      <c r="J145" s="21"/>
      <c r="K145" s="21"/>
      <c r="L145" s="7" t="str">
        <f t="shared" si="15"/>
        <v/>
      </c>
      <c r="Q145" s="21"/>
      <c r="R145" s="21"/>
      <c r="S145" s="20" t="str">
        <f t="shared" si="19"/>
        <v/>
      </c>
      <c r="W145" s="22">
        <f t="shared" si="16"/>
        <v>40341.25</v>
      </c>
      <c r="AD145" s="30">
        <f t="shared" si="17"/>
        <v>0</v>
      </c>
      <c r="AH145" s="30">
        <f t="shared" si="18"/>
        <v>0</v>
      </c>
    </row>
    <row r="146" spans="1:34">
      <c r="A146" s="3">
        <v>40340</v>
      </c>
      <c r="B146" s="4">
        <v>0.3298611111111111</v>
      </c>
      <c r="J146" s="21"/>
      <c r="K146" s="21"/>
      <c r="L146" s="7" t="str">
        <f t="shared" si="15"/>
        <v/>
      </c>
      <c r="N146" s="17">
        <v>0.21299999999999999</v>
      </c>
      <c r="O146" s="18">
        <v>0.27200000000000002</v>
      </c>
      <c r="P146" s="19">
        <f>AVERAGE(N146:O146)</f>
        <v>0.24249999999999999</v>
      </c>
      <c r="Q146" s="18" t="s">
        <v>29</v>
      </c>
      <c r="R146" s="21" t="s">
        <v>8</v>
      </c>
      <c r="S146" s="20" t="str">
        <f t="shared" si="19"/>
        <v>&lt;0.01</v>
      </c>
      <c r="T146" s="18" t="s">
        <v>19</v>
      </c>
      <c r="W146" s="22">
        <f t="shared" si="16"/>
        <v>40340.329861111109</v>
      </c>
      <c r="AD146" s="30">
        <f t="shared" si="17"/>
        <v>0</v>
      </c>
      <c r="AH146" s="30">
        <f t="shared" si="18"/>
        <v>0</v>
      </c>
    </row>
    <row r="147" spans="1:34">
      <c r="A147" s="3">
        <v>40340</v>
      </c>
      <c r="B147" s="24">
        <v>0.5</v>
      </c>
      <c r="C147" s="8">
        <v>10.6</v>
      </c>
      <c r="D147" s="5">
        <v>10.4</v>
      </c>
      <c r="E147" s="10">
        <v>1390</v>
      </c>
      <c r="J147" s="21"/>
      <c r="K147" s="21"/>
      <c r="L147" s="7" t="str">
        <f t="shared" si="15"/>
        <v/>
      </c>
      <c r="Q147" s="21"/>
      <c r="R147" s="21"/>
      <c r="S147" s="20" t="str">
        <f t="shared" si="19"/>
        <v/>
      </c>
      <c r="W147" s="22">
        <f t="shared" si="16"/>
        <v>40340.5</v>
      </c>
      <c r="AD147" s="30">
        <f t="shared" si="17"/>
        <v>0</v>
      </c>
      <c r="AH147" s="30">
        <f t="shared" si="18"/>
        <v>0</v>
      </c>
    </row>
    <row r="148" spans="1:34">
      <c r="A148" s="3">
        <v>40340</v>
      </c>
      <c r="B148" s="24">
        <v>0.75</v>
      </c>
      <c r="C148" s="8">
        <v>10</v>
      </c>
      <c r="D148" s="5">
        <v>10.4</v>
      </c>
      <c r="E148" s="10">
        <v>1410</v>
      </c>
      <c r="J148" s="21"/>
      <c r="K148" s="21"/>
      <c r="L148" s="7" t="str">
        <f t="shared" si="15"/>
        <v/>
      </c>
      <c r="Q148" s="21"/>
      <c r="R148" s="21"/>
      <c r="S148" s="20" t="str">
        <f t="shared" si="19"/>
        <v/>
      </c>
      <c r="W148" s="22">
        <f t="shared" si="16"/>
        <v>40340.75</v>
      </c>
      <c r="AD148" s="30">
        <f t="shared" si="17"/>
        <v>0</v>
      </c>
      <c r="AH148" s="30">
        <f t="shared" si="18"/>
        <v>0</v>
      </c>
    </row>
    <row r="149" spans="1:34">
      <c r="A149" s="3">
        <v>40341</v>
      </c>
      <c r="B149" s="24">
        <v>12</v>
      </c>
      <c r="C149" s="8">
        <v>10.1</v>
      </c>
      <c r="D149" s="5">
        <v>10.26</v>
      </c>
      <c r="E149" s="10">
        <v>1514</v>
      </c>
      <c r="J149" s="21"/>
      <c r="K149" s="21"/>
      <c r="L149" s="7" t="str">
        <f t="shared" si="15"/>
        <v/>
      </c>
      <c r="Q149" s="21"/>
      <c r="R149" s="21"/>
      <c r="S149" s="20" t="str">
        <f t="shared" si="19"/>
        <v/>
      </c>
      <c r="W149" s="22">
        <f t="shared" si="16"/>
        <v>40353</v>
      </c>
      <c r="AD149" s="30">
        <f t="shared" si="17"/>
        <v>0</v>
      </c>
      <c r="AH149" s="30">
        <f t="shared" si="18"/>
        <v>0</v>
      </c>
    </row>
    <row r="150" spans="1:34">
      <c r="A150" s="3">
        <v>40341</v>
      </c>
      <c r="B150" s="24">
        <v>1.25</v>
      </c>
      <c r="C150" s="8">
        <v>9.5</v>
      </c>
      <c r="D150" s="5">
        <v>10.31</v>
      </c>
      <c r="E150" s="10">
        <v>1451</v>
      </c>
      <c r="J150" s="21"/>
      <c r="K150" s="21"/>
      <c r="L150" s="7" t="str">
        <f t="shared" si="15"/>
        <v/>
      </c>
      <c r="Q150" s="21"/>
      <c r="R150" s="21"/>
      <c r="S150" s="20" t="str">
        <f t="shared" si="19"/>
        <v/>
      </c>
      <c r="W150" s="22">
        <f t="shared" si="16"/>
        <v>40342.25</v>
      </c>
      <c r="AD150" s="30">
        <f t="shared" si="17"/>
        <v>0</v>
      </c>
      <c r="AH150" s="30">
        <f t="shared" si="18"/>
        <v>0</v>
      </c>
    </row>
    <row r="151" spans="1:34">
      <c r="A151" s="3">
        <v>40341</v>
      </c>
      <c r="B151" s="4">
        <v>0.33680555555555558</v>
      </c>
      <c r="J151" s="21"/>
      <c r="K151" s="21"/>
      <c r="L151" s="7" t="str">
        <f t="shared" si="15"/>
        <v/>
      </c>
      <c r="N151" s="17">
        <v>0.187</v>
      </c>
      <c r="O151" s="18">
        <v>0.189</v>
      </c>
      <c r="P151" s="19">
        <f>AVERAGE(O151,N151)</f>
        <v>0.188</v>
      </c>
      <c r="Q151" s="18" t="s">
        <v>29</v>
      </c>
      <c r="R151" s="21" t="s">
        <v>8</v>
      </c>
      <c r="S151" s="20" t="str">
        <f t="shared" si="19"/>
        <v>&lt;0.01</v>
      </c>
      <c r="T151" s="18" t="s">
        <v>19</v>
      </c>
      <c r="W151" s="22">
        <f t="shared" si="16"/>
        <v>40341.336805555555</v>
      </c>
      <c r="AD151" s="30">
        <f t="shared" si="17"/>
        <v>0</v>
      </c>
      <c r="AH151" s="30">
        <f t="shared" si="18"/>
        <v>0</v>
      </c>
    </row>
    <row r="152" spans="1:34">
      <c r="A152" s="3">
        <v>40341</v>
      </c>
      <c r="B152" s="24">
        <v>0.5</v>
      </c>
      <c r="C152" s="8">
        <v>10.6</v>
      </c>
      <c r="D152" s="5">
        <v>10.4</v>
      </c>
      <c r="E152" s="10">
        <v>1437</v>
      </c>
      <c r="J152" s="21"/>
      <c r="K152" s="21"/>
      <c r="L152" s="7" t="str">
        <f t="shared" si="15"/>
        <v/>
      </c>
      <c r="Q152" s="21"/>
      <c r="R152" s="21"/>
      <c r="S152" s="20" t="str">
        <f t="shared" si="19"/>
        <v/>
      </c>
      <c r="W152" s="22">
        <f t="shared" si="16"/>
        <v>40341.5</v>
      </c>
      <c r="AD152" s="30">
        <f t="shared" si="17"/>
        <v>0</v>
      </c>
      <c r="AH152" s="30">
        <f t="shared" si="18"/>
        <v>0</v>
      </c>
    </row>
    <row r="153" spans="1:34">
      <c r="A153" s="3">
        <v>40341</v>
      </c>
      <c r="B153" s="24">
        <v>0.75</v>
      </c>
      <c r="C153" s="8">
        <v>10.199999999999999</v>
      </c>
      <c r="D153" s="5">
        <v>10.4</v>
      </c>
      <c r="E153" s="10">
        <v>1440</v>
      </c>
      <c r="J153" s="21"/>
      <c r="K153" s="21"/>
      <c r="L153" s="7" t="str">
        <f t="shared" si="15"/>
        <v/>
      </c>
      <c r="Q153" s="21"/>
      <c r="R153" s="21"/>
      <c r="S153" s="20" t="str">
        <f t="shared" si="19"/>
        <v/>
      </c>
      <c r="W153" s="22">
        <f t="shared" si="16"/>
        <v>40341.75</v>
      </c>
      <c r="AD153" s="30">
        <f t="shared" si="17"/>
        <v>0</v>
      </c>
      <c r="AH153" s="30">
        <f t="shared" si="18"/>
        <v>0</v>
      </c>
    </row>
    <row r="154" spans="1:34">
      <c r="A154" s="3">
        <v>40342</v>
      </c>
      <c r="B154" s="24">
        <v>12</v>
      </c>
      <c r="C154" s="8">
        <v>9.5</v>
      </c>
      <c r="D154" s="5">
        <v>10.130000000000001</v>
      </c>
      <c r="E154" s="10">
        <v>1419</v>
      </c>
      <c r="J154" s="21"/>
      <c r="K154" s="21"/>
      <c r="L154" s="7" t="str">
        <f t="shared" si="15"/>
        <v/>
      </c>
      <c r="Q154" s="21"/>
      <c r="R154" s="21"/>
      <c r="S154" s="20" t="str">
        <f t="shared" si="19"/>
        <v/>
      </c>
      <c r="W154" s="22">
        <f t="shared" si="16"/>
        <v>40354</v>
      </c>
      <c r="AD154" s="30">
        <f t="shared" si="17"/>
        <v>0</v>
      </c>
      <c r="AH154" s="30">
        <f t="shared" si="18"/>
        <v>0</v>
      </c>
    </row>
    <row r="155" spans="1:34">
      <c r="A155" s="3">
        <v>40342</v>
      </c>
      <c r="B155" s="24">
        <v>1.25</v>
      </c>
      <c r="C155" s="8">
        <v>10.1</v>
      </c>
      <c r="D155" s="5">
        <v>10.050000000000001</v>
      </c>
      <c r="E155" s="10">
        <v>1489</v>
      </c>
      <c r="J155" s="21"/>
      <c r="K155" s="21"/>
      <c r="L155" s="7" t="str">
        <f t="shared" si="15"/>
        <v/>
      </c>
      <c r="Q155" s="21"/>
      <c r="R155" s="21"/>
      <c r="S155" s="20" t="str">
        <f t="shared" si="19"/>
        <v/>
      </c>
      <c r="W155" s="22">
        <f t="shared" si="16"/>
        <v>40343.25</v>
      </c>
      <c r="AD155" s="30">
        <f t="shared" si="17"/>
        <v>0</v>
      </c>
      <c r="AH155" s="30">
        <f t="shared" si="18"/>
        <v>0</v>
      </c>
    </row>
    <row r="156" spans="1:34">
      <c r="A156" s="3">
        <v>40342</v>
      </c>
      <c r="B156" s="4">
        <v>0.32291666666666669</v>
      </c>
      <c r="J156" s="21"/>
      <c r="K156" s="21"/>
      <c r="L156" s="7" t="str">
        <f t="shared" si="15"/>
        <v/>
      </c>
      <c r="N156" s="17">
        <v>0.38800000000000001</v>
      </c>
      <c r="O156" s="18">
        <v>0.38600000000000001</v>
      </c>
      <c r="P156" s="19">
        <f>AVERAGE(O156,N156)</f>
        <v>0.38700000000000001</v>
      </c>
      <c r="Q156" s="18" t="s">
        <v>29</v>
      </c>
      <c r="R156" s="21" t="s">
        <v>8</v>
      </c>
      <c r="S156" s="20" t="str">
        <f t="shared" si="19"/>
        <v>&lt;0.01</v>
      </c>
      <c r="T156" s="21" t="s">
        <v>22</v>
      </c>
      <c r="W156" s="22">
        <f t="shared" si="16"/>
        <v>40342.322916666664</v>
      </c>
      <c r="AD156" s="30">
        <f t="shared" si="17"/>
        <v>0</v>
      </c>
      <c r="AH156" s="30">
        <f t="shared" si="18"/>
        <v>0</v>
      </c>
    </row>
    <row r="157" spans="1:34">
      <c r="A157" s="3">
        <v>40342</v>
      </c>
      <c r="B157" s="24">
        <v>0.5</v>
      </c>
      <c r="C157" s="8">
        <v>10.6</v>
      </c>
      <c r="D157" s="5">
        <v>10.4</v>
      </c>
      <c r="E157" s="10">
        <v>1450</v>
      </c>
      <c r="J157" s="21"/>
      <c r="K157" s="21"/>
      <c r="L157" s="7" t="str">
        <f t="shared" si="15"/>
        <v/>
      </c>
      <c r="Q157" s="21"/>
      <c r="R157" s="21"/>
      <c r="S157" s="20" t="str">
        <f t="shared" si="19"/>
        <v/>
      </c>
      <c r="T157" s="21"/>
      <c r="W157" s="22">
        <f t="shared" si="16"/>
        <v>40342.5</v>
      </c>
      <c r="AD157" s="30">
        <f t="shared" si="17"/>
        <v>0</v>
      </c>
      <c r="AH157" s="30">
        <f t="shared" si="18"/>
        <v>0</v>
      </c>
    </row>
    <row r="158" spans="1:34">
      <c r="A158" s="3">
        <v>40342</v>
      </c>
      <c r="B158" s="24">
        <v>0.75</v>
      </c>
      <c r="C158" s="8">
        <v>10.6</v>
      </c>
      <c r="D158" s="5">
        <v>10.3</v>
      </c>
      <c r="E158" s="10">
        <v>1451</v>
      </c>
      <c r="J158" s="21"/>
      <c r="K158" s="21"/>
      <c r="L158" s="7" t="str">
        <f t="shared" si="15"/>
        <v/>
      </c>
      <c r="Q158" s="21"/>
      <c r="R158" s="21"/>
      <c r="S158" s="20" t="str">
        <f t="shared" si="19"/>
        <v/>
      </c>
      <c r="T158" s="21"/>
      <c r="W158" s="22">
        <f t="shared" si="16"/>
        <v>40342.75</v>
      </c>
      <c r="AD158" s="30">
        <f t="shared" si="17"/>
        <v>0</v>
      </c>
      <c r="AH158" s="30">
        <f t="shared" si="18"/>
        <v>0</v>
      </c>
    </row>
    <row r="159" spans="1:34">
      <c r="A159" s="3">
        <v>40343</v>
      </c>
      <c r="B159" s="24">
        <v>12</v>
      </c>
      <c r="C159" s="8">
        <v>9.5</v>
      </c>
      <c r="D159" s="5">
        <v>9.91</v>
      </c>
      <c r="E159" s="10">
        <v>1469</v>
      </c>
      <c r="J159" s="21"/>
      <c r="K159" s="21"/>
      <c r="L159" s="7" t="str">
        <f t="shared" si="15"/>
        <v/>
      </c>
      <c r="Q159" s="21"/>
      <c r="R159" s="21"/>
      <c r="S159" s="20" t="str">
        <f t="shared" si="19"/>
        <v/>
      </c>
      <c r="T159" s="21"/>
      <c r="W159" s="22">
        <f t="shared" si="16"/>
        <v>40355</v>
      </c>
      <c r="AD159" s="30">
        <f t="shared" si="17"/>
        <v>0</v>
      </c>
      <c r="AH159" s="30">
        <f t="shared" si="18"/>
        <v>0</v>
      </c>
    </row>
    <row r="160" spans="1:34">
      <c r="A160" s="3">
        <v>40343</v>
      </c>
      <c r="B160" s="24">
        <v>1.25</v>
      </c>
      <c r="C160" s="8">
        <v>8.4</v>
      </c>
      <c r="D160" s="5">
        <v>10.050000000000001</v>
      </c>
      <c r="E160" s="10">
        <v>1408</v>
      </c>
      <c r="J160" s="21"/>
      <c r="K160" s="21"/>
      <c r="L160" s="7" t="str">
        <f t="shared" si="15"/>
        <v/>
      </c>
      <c r="Q160" s="21"/>
      <c r="R160" s="21"/>
      <c r="S160" s="20" t="str">
        <f t="shared" si="19"/>
        <v/>
      </c>
      <c r="T160" s="21"/>
      <c r="W160" s="22">
        <f t="shared" si="16"/>
        <v>40344.25</v>
      </c>
      <c r="AD160" s="30">
        <f t="shared" si="17"/>
        <v>0</v>
      </c>
      <c r="AH160" s="30">
        <f t="shared" si="18"/>
        <v>0</v>
      </c>
    </row>
    <row r="161" spans="1:34">
      <c r="A161" s="3">
        <v>40343</v>
      </c>
      <c r="B161" s="4">
        <v>0.32916666666666666</v>
      </c>
      <c r="J161" s="21"/>
      <c r="K161" s="21"/>
      <c r="L161" s="7" t="str">
        <f t="shared" si="15"/>
        <v/>
      </c>
      <c r="N161" s="17">
        <v>0.311</v>
      </c>
      <c r="O161" s="18">
        <v>0.29799999999999999</v>
      </c>
      <c r="P161" s="19">
        <f>AVERAGE(O161,N161)</f>
        <v>0.30449999999999999</v>
      </c>
      <c r="Q161" s="18" t="s">
        <v>29</v>
      </c>
      <c r="R161" s="21" t="s">
        <v>8</v>
      </c>
      <c r="S161" s="20" t="str">
        <f t="shared" si="19"/>
        <v>&lt;0.01</v>
      </c>
      <c r="T161" s="21" t="s">
        <v>22</v>
      </c>
      <c r="W161" s="22">
        <f t="shared" si="16"/>
        <v>40343.32916666667</v>
      </c>
      <c r="AD161" s="30">
        <f t="shared" si="17"/>
        <v>0</v>
      </c>
      <c r="AH161" s="30">
        <f t="shared" si="18"/>
        <v>0</v>
      </c>
    </row>
    <row r="162" spans="1:34">
      <c r="A162" s="3">
        <v>40343</v>
      </c>
      <c r="B162" s="24">
        <v>0.58333333333333337</v>
      </c>
      <c r="C162" s="8">
        <v>10.1</v>
      </c>
      <c r="D162" s="5">
        <v>10.6</v>
      </c>
      <c r="E162" s="10">
        <v>1350</v>
      </c>
      <c r="J162" s="21"/>
      <c r="K162" s="21"/>
      <c r="L162" s="7" t="str">
        <f t="shared" si="15"/>
        <v/>
      </c>
      <c r="Q162" s="21"/>
      <c r="R162" s="21"/>
      <c r="S162" s="20" t="str">
        <f t="shared" si="19"/>
        <v/>
      </c>
      <c r="T162" s="21"/>
      <c r="W162" s="22">
        <f t="shared" si="16"/>
        <v>40343.583333333336</v>
      </c>
    </row>
    <row r="163" spans="1:34">
      <c r="A163" s="3">
        <v>40343</v>
      </c>
      <c r="B163" s="24">
        <v>0.75</v>
      </c>
      <c r="C163" s="8">
        <v>9.6</v>
      </c>
      <c r="D163" s="5">
        <v>10.3</v>
      </c>
      <c r="E163" s="10">
        <v>1430</v>
      </c>
      <c r="J163" s="21"/>
      <c r="K163" s="21"/>
      <c r="L163" s="7" t="str">
        <f t="shared" si="15"/>
        <v/>
      </c>
      <c r="Q163" s="21"/>
      <c r="R163" s="21"/>
      <c r="S163" s="20" t="str">
        <f t="shared" si="19"/>
        <v/>
      </c>
      <c r="T163" s="21"/>
      <c r="W163" s="22">
        <f t="shared" si="16"/>
        <v>40343.75</v>
      </c>
    </row>
    <row r="164" spans="1:34">
      <c r="A164" s="3">
        <v>40344</v>
      </c>
      <c r="B164" s="24">
        <v>12</v>
      </c>
      <c r="C164" s="8">
        <v>10.1</v>
      </c>
      <c r="D164" s="5">
        <v>10.119999999999999</v>
      </c>
      <c r="E164" s="10">
        <v>1468</v>
      </c>
      <c r="J164" s="21"/>
      <c r="K164" s="21"/>
      <c r="L164" s="7" t="str">
        <f t="shared" si="15"/>
        <v/>
      </c>
      <c r="Q164" s="21"/>
      <c r="R164" s="21"/>
      <c r="S164" s="20" t="str">
        <f t="shared" si="19"/>
        <v/>
      </c>
      <c r="T164" s="21"/>
      <c r="W164" s="22">
        <f t="shared" si="16"/>
        <v>40356</v>
      </c>
    </row>
    <row r="165" spans="1:34">
      <c r="A165" s="3">
        <v>40344</v>
      </c>
      <c r="B165" s="24">
        <v>1.25</v>
      </c>
      <c r="C165" s="8">
        <v>10.1</v>
      </c>
      <c r="D165" s="5">
        <v>0.14000000000000001</v>
      </c>
      <c r="E165" s="10">
        <v>1458</v>
      </c>
      <c r="J165" s="21"/>
      <c r="K165" s="21"/>
      <c r="L165" s="7" t="str">
        <f t="shared" si="15"/>
        <v/>
      </c>
      <c r="Q165" s="21"/>
      <c r="R165" s="21"/>
      <c r="S165" s="20" t="str">
        <f t="shared" si="19"/>
        <v/>
      </c>
      <c r="T165" s="21"/>
      <c r="W165" s="22">
        <f t="shared" si="16"/>
        <v>40345.25</v>
      </c>
    </row>
    <row r="166" spans="1:34">
      <c r="A166" s="3">
        <v>40344</v>
      </c>
      <c r="B166" s="4">
        <v>0.3263888888888889</v>
      </c>
      <c r="J166" s="21"/>
      <c r="K166" s="21"/>
      <c r="L166" s="7" t="str">
        <f t="shared" si="15"/>
        <v/>
      </c>
      <c r="N166" s="17">
        <v>0.32900000000000001</v>
      </c>
      <c r="O166" s="18">
        <v>0.309</v>
      </c>
      <c r="P166" s="19">
        <f>AVERAGE(O166,N166)</f>
        <v>0.31900000000000001</v>
      </c>
      <c r="Q166" s="21">
        <v>1.4E-2</v>
      </c>
      <c r="R166" s="21" t="s">
        <v>8</v>
      </c>
      <c r="S166" s="20">
        <f t="shared" si="19"/>
        <v>1.4E-2</v>
      </c>
      <c r="T166" s="21" t="s">
        <v>19</v>
      </c>
      <c r="W166" s="22">
        <f t="shared" si="16"/>
        <v>40344.326388888891</v>
      </c>
    </row>
    <row r="167" spans="1:34">
      <c r="A167" s="3">
        <v>40344</v>
      </c>
      <c r="B167" s="24">
        <v>0.5</v>
      </c>
      <c r="C167" s="8">
        <v>11.6</v>
      </c>
      <c r="D167" s="5">
        <v>10.4</v>
      </c>
      <c r="E167" s="10">
        <v>1440</v>
      </c>
      <c r="J167" s="21"/>
      <c r="K167" s="21"/>
      <c r="L167" s="7" t="str">
        <f t="shared" si="15"/>
        <v/>
      </c>
      <c r="Q167" s="21"/>
      <c r="R167" s="21"/>
      <c r="S167" s="20" t="str">
        <f t="shared" si="19"/>
        <v/>
      </c>
      <c r="T167" s="21"/>
      <c r="W167" s="22">
        <f t="shared" si="16"/>
        <v>40344.5</v>
      </c>
    </row>
    <row r="168" spans="1:34">
      <c r="A168" s="3">
        <v>40344</v>
      </c>
      <c r="B168" s="24">
        <v>0.75</v>
      </c>
      <c r="C168" s="8">
        <v>12.1</v>
      </c>
      <c r="D168" s="5">
        <v>10.4</v>
      </c>
      <c r="E168" s="10">
        <v>1480</v>
      </c>
      <c r="J168" s="21"/>
      <c r="K168" s="21"/>
      <c r="L168" s="7" t="str">
        <f t="shared" si="15"/>
        <v/>
      </c>
      <c r="Q168" s="21"/>
      <c r="R168" s="21"/>
      <c r="S168" s="20" t="str">
        <f t="shared" si="19"/>
        <v/>
      </c>
      <c r="T168" s="21"/>
      <c r="W168" s="22">
        <f t="shared" si="16"/>
        <v>40344.75</v>
      </c>
    </row>
    <row r="169" spans="1:34">
      <c r="A169" s="3">
        <v>40345</v>
      </c>
      <c r="B169" s="24">
        <v>12</v>
      </c>
      <c r="C169" s="8">
        <v>11.2</v>
      </c>
      <c r="D169" s="5">
        <v>10.1</v>
      </c>
      <c r="E169" s="10">
        <v>1477</v>
      </c>
      <c r="J169" s="21"/>
      <c r="K169" s="21"/>
      <c r="L169" s="7" t="str">
        <f t="shared" si="15"/>
        <v/>
      </c>
      <c r="Q169" s="21"/>
      <c r="R169" s="21"/>
      <c r="S169" s="20" t="str">
        <f t="shared" si="19"/>
        <v/>
      </c>
      <c r="T169" s="21"/>
      <c r="W169" s="22">
        <f t="shared" si="16"/>
        <v>40357</v>
      </c>
    </row>
    <row r="170" spans="1:34">
      <c r="A170" s="3">
        <v>40345</v>
      </c>
      <c r="B170" s="24">
        <v>1.25</v>
      </c>
      <c r="C170" s="8">
        <v>10.199999999999999</v>
      </c>
      <c r="D170" s="5">
        <v>10.15</v>
      </c>
      <c r="E170" s="10">
        <v>1440</v>
      </c>
      <c r="J170" s="21"/>
      <c r="K170" s="21"/>
      <c r="L170" s="7" t="str">
        <f t="shared" si="15"/>
        <v/>
      </c>
      <c r="Q170" s="21"/>
      <c r="R170" s="21"/>
      <c r="S170" s="20" t="str">
        <f t="shared" si="19"/>
        <v/>
      </c>
      <c r="T170" s="21"/>
      <c r="W170" s="22">
        <f t="shared" si="16"/>
        <v>40346.25</v>
      </c>
    </row>
    <row r="171" spans="1:34">
      <c r="A171" s="3">
        <v>40345</v>
      </c>
      <c r="B171" s="4">
        <v>0.34375</v>
      </c>
      <c r="J171" s="21"/>
      <c r="K171" s="21"/>
      <c r="L171" s="7" t="str">
        <f t="shared" si="15"/>
        <v/>
      </c>
      <c r="N171" s="17">
        <v>0.24299999999999999</v>
      </c>
      <c r="O171" s="18">
        <v>0.24299999999999999</v>
      </c>
      <c r="P171" s="19">
        <f>AVERAGE(O171,N171)</f>
        <v>0.24299999999999999</v>
      </c>
      <c r="Q171" s="18" t="s">
        <v>29</v>
      </c>
      <c r="R171" s="21" t="s">
        <v>8</v>
      </c>
      <c r="S171" s="20" t="str">
        <f t="shared" si="19"/>
        <v>&lt;0.01</v>
      </c>
      <c r="T171" s="21" t="s">
        <v>19</v>
      </c>
      <c r="W171" s="22">
        <f t="shared" si="16"/>
        <v>40345.34375</v>
      </c>
    </row>
    <row r="172" spans="1:34">
      <c r="A172" s="3">
        <v>40345</v>
      </c>
      <c r="B172" s="4">
        <v>0.5</v>
      </c>
      <c r="C172" s="8">
        <v>12.2</v>
      </c>
      <c r="D172" s="5">
        <v>10.36</v>
      </c>
      <c r="E172" s="10">
        <v>1370</v>
      </c>
      <c r="J172" s="21"/>
      <c r="K172" s="21"/>
      <c r="L172" s="7" t="str">
        <f t="shared" si="15"/>
        <v/>
      </c>
      <c r="Q172" s="21"/>
      <c r="R172" s="21"/>
      <c r="S172" s="20" t="str">
        <f t="shared" si="19"/>
        <v/>
      </c>
      <c r="W172" s="22">
        <f t="shared" si="16"/>
        <v>40345.5</v>
      </c>
    </row>
    <row r="173" spans="1:34">
      <c r="A173" s="3">
        <v>40345</v>
      </c>
      <c r="B173" s="4">
        <v>0.75</v>
      </c>
      <c r="C173" s="8">
        <v>11</v>
      </c>
      <c r="D173" s="5">
        <v>10.17</v>
      </c>
      <c r="E173" s="10">
        <v>1477</v>
      </c>
      <c r="J173" s="21"/>
      <c r="K173" s="21"/>
      <c r="L173" s="7" t="str">
        <f t="shared" si="15"/>
        <v/>
      </c>
      <c r="Q173" s="21"/>
      <c r="R173" s="21"/>
      <c r="S173" s="20" t="str">
        <f t="shared" si="19"/>
        <v/>
      </c>
      <c r="W173" s="22">
        <f t="shared" si="16"/>
        <v>40345.75</v>
      </c>
    </row>
    <row r="174" spans="1:34">
      <c r="A174" s="3">
        <v>40346</v>
      </c>
      <c r="B174" s="4">
        <v>0</v>
      </c>
      <c r="C174" s="8">
        <v>10.199999999999999</v>
      </c>
      <c r="D174" s="5">
        <v>10.33</v>
      </c>
      <c r="E174" s="10">
        <v>1526</v>
      </c>
      <c r="J174" s="21"/>
      <c r="K174" s="21"/>
      <c r="L174" s="7" t="str">
        <f t="shared" si="15"/>
        <v/>
      </c>
      <c r="Q174" s="21"/>
      <c r="R174" s="21"/>
      <c r="S174" s="20" t="str">
        <f t="shared" si="19"/>
        <v/>
      </c>
      <c r="W174" s="22">
        <f t="shared" si="16"/>
        <v>40346</v>
      </c>
    </row>
    <row r="175" spans="1:34">
      <c r="A175" s="3">
        <v>40346</v>
      </c>
      <c r="B175" s="4">
        <v>0.25</v>
      </c>
      <c r="C175" s="8">
        <v>9.9</v>
      </c>
      <c r="D175" s="5">
        <v>10.35</v>
      </c>
      <c r="E175" s="10">
        <v>1527</v>
      </c>
      <c r="J175" s="21"/>
      <c r="K175" s="21"/>
      <c r="L175" s="7" t="str">
        <f t="shared" si="15"/>
        <v/>
      </c>
      <c r="Q175" s="21"/>
      <c r="R175" s="21"/>
      <c r="S175" s="20" t="str">
        <f t="shared" si="19"/>
        <v/>
      </c>
      <c r="W175" s="22">
        <f t="shared" si="16"/>
        <v>40346.25</v>
      </c>
    </row>
    <row r="176" spans="1:34">
      <c r="A176" s="3">
        <v>40346</v>
      </c>
      <c r="B176" s="4">
        <v>0.34722222222222227</v>
      </c>
      <c r="J176" s="21"/>
      <c r="K176" s="21"/>
      <c r="L176" s="7" t="str">
        <f t="shared" si="15"/>
        <v/>
      </c>
      <c r="N176" s="17">
        <v>0.219</v>
      </c>
      <c r="O176" s="18">
        <v>0.21099999999999999</v>
      </c>
      <c r="P176" s="19">
        <f>AVERAGE(O176,N176)</f>
        <v>0.215</v>
      </c>
      <c r="Q176" s="18" t="s">
        <v>29</v>
      </c>
      <c r="R176" s="21" t="s">
        <v>8</v>
      </c>
      <c r="S176" s="20" t="str">
        <f t="shared" si="19"/>
        <v>&lt;0.01</v>
      </c>
      <c r="T176" s="21" t="s">
        <v>22</v>
      </c>
      <c r="W176" s="22">
        <f t="shared" si="16"/>
        <v>40346.347222222219</v>
      </c>
    </row>
    <row r="177" spans="1:23">
      <c r="A177" s="3">
        <v>40346</v>
      </c>
      <c r="B177" s="24">
        <v>0.5</v>
      </c>
      <c r="C177" s="8">
        <v>12.6</v>
      </c>
      <c r="D177" s="5">
        <v>10.01</v>
      </c>
      <c r="E177" s="10">
        <v>1442</v>
      </c>
      <c r="J177" s="21"/>
      <c r="K177" s="21"/>
      <c r="L177" s="7" t="str">
        <f t="shared" si="15"/>
        <v/>
      </c>
      <c r="Q177" s="21"/>
      <c r="R177" s="21"/>
      <c r="S177" s="20" t="str">
        <f t="shared" si="19"/>
        <v/>
      </c>
      <c r="T177" s="21"/>
      <c r="W177" s="22">
        <f t="shared" si="16"/>
        <v>40346.5</v>
      </c>
    </row>
    <row r="178" spans="1:23">
      <c r="A178" s="3">
        <v>40346</v>
      </c>
      <c r="B178" s="24">
        <v>0.75</v>
      </c>
      <c r="C178" s="8">
        <v>11.7</v>
      </c>
      <c r="D178" s="5">
        <v>10.38</v>
      </c>
      <c r="E178" s="10">
        <v>1554</v>
      </c>
      <c r="J178" s="21"/>
      <c r="K178" s="21"/>
      <c r="L178" s="7" t="str">
        <f t="shared" si="15"/>
        <v/>
      </c>
      <c r="Q178" s="21"/>
      <c r="R178" s="21"/>
      <c r="S178" s="20" t="str">
        <f t="shared" si="19"/>
        <v/>
      </c>
      <c r="T178" s="21"/>
      <c r="W178" s="22">
        <f t="shared" si="16"/>
        <v>40346.75</v>
      </c>
    </row>
    <row r="179" spans="1:23">
      <c r="A179" s="3">
        <v>40347</v>
      </c>
      <c r="B179" s="24">
        <v>0</v>
      </c>
      <c r="C179" s="8">
        <v>10.5</v>
      </c>
      <c r="D179" s="5">
        <v>10.26</v>
      </c>
      <c r="E179" s="10">
        <v>1549</v>
      </c>
      <c r="J179" s="21"/>
      <c r="K179" s="21"/>
      <c r="L179" s="7" t="str">
        <f t="shared" si="15"/>
        <v/>
      </c>
      <c r="Q179" s="21"/>
      <c r="R179" s="21"/>
      <c r="S179" s="20" t="str">
        <f t="shared" si="19"/>
        <v/>
      </c>
      <c r="T179" s="21"/>
      <c r="W179" s="22">
        <f t="shared" si="16"/>
        <v>40347</v>
      </c>
    </row>
    <row r="180" spans="1:23">
      <c r="A180" s="3">
        <v>40347</v>
      </c>
      <c r="B180" s="24">
        <v>0.25</v>
      </c>
      <c r="C180" s="8">
        <v>10.1</v>
      </c>
      <c r="D180" s="5">
        <v>10.32</v>
      </c>
      <c r="E180" s="10">
        <v>1550</v>
      </c>
      <c r="J180" s="21"/>
      <c r="K180" s="21"/>
      <c r="L180" s="7" t="str">
        <f t="shared" si="15"/>
        <v/>
      </c>
      <c r="Q180" s="21"/>
      <c r="R180" s="21"/>
      <c r="S180" s="20" t="str">
        <f t="shared" si="19"/>
        <v/>
      </c>
      <c r="T180" s="21"/>
      <c r="W180" s="22">
        <f t="shared" si="16"/>
        <v>40347.25</v>
      </c>
    </row>
    <row r="181" spans="1:23">
      <c r="A181" s="3">
        <v>40347</v>
      </c>
      <c r="B181" s="4">
        <v>0.3298611111111111</v>
      </c>
      <c r="J181" s="21"/>
      <c r="K181" s="21"/>
      <c r="L181" s="7" t="str">
        <f t="shared" si="15"/>
        <v/>
      </c>
      <c r="N181" s="17">
        <v>8.8999999999999996E-2</v>
      </c>
      <c r="O181" s="18">
        <v>0.114</v>
      </c>
      <c r="P181" s="19">
        <f>AVERAGE(O181,N181)</f>
        <v>0.10150000000000001</v>
      </c>
      <c r="Q181" s="18" t="s">
        <v>29</v>
      </c>
      <c r="R181" s="21" t="s">
        <v>8</v>
      </c>
      <c r="S181" s="20" t="str">
        <f t="shared" si="19"/>
        <v>&lt;0.01</v>
      </c>
      <c r="T181" s="21" t="s">
        <v>22</v>
      </c>
      <c r="W181" s="22">
        <f t="shared" si="16"/>
        <v>40347.329861111109</v>
      </c>
    </row>
    <row r="182" spans="1:23">
      <c r="A182" s="3">
        <v>40347</v>
      </c>
      <c r="B182" s="4">
        <v>0.5</v>
      </c>
      <c r="C182" s="8">
        <v>10.9</v>
      </c>
      <c r="D182" s="5">
        <v>9.85</v>
      </c>
      <c r="E182" s="10">
        <v>1542</v>
      </c>
      <c r="J182" s="21"/>
      <c r="K182" s="21"/>
      <c r="L182" s="7" t="str">
        <f t="shared" si="15"/>
        <v/>
      </c>
      <c r="Q182" s="21"/>
      <c r="R182" s="21"/>
      <c r="S182" s="20" t="str">
        <f t="shared" si="19"/>
        <v/>
      </c>
      <c r="W182" s="22">
        <f t="shared" si="16"/>
        <v>40347.5</v>
      </c>
    </row>
    <row r="183" spans="1:23">
      <c r="A183" s="3">
        <v>40347</v>
      </c>
      <c r="B183" s="4">
        <v>0.75</v>
      </c>
      <c r="C183" s="8">
        <v>10.4</v>
      </c>
      <c r="D183" s="5">
        <v>9.9499999999999993</v>
      </c>
      <c r="E183" s="10">
        <v>1534</v>
      </c>
      <c r="J183" s="21"/>
      <c r="K183" s="21"/>
      <c r="L183" s="7" t="str">
        <f t="shared" si="15"/>
        <v/>
      </c>
      <c r="Q183" s="21"/>
      <c r="R183" s="21"/>
      <c r="S183" s="20" t="str">
        <f t="shared" si="19"/>
        <v/>
      </c>
      <c r="W183" s="22">
        <f t="shared" si="16"/>
        <v>40347.75</v>
      </c>
    </row>
    <row r="184" spans="1:23">
      <c r="A184" s="3">
        <v>40348</v>
      </c>
      <c r="B184" s="4">
        <v>0</v>
      </c>
      <c r="C184" s="8">
        <v>10</v>
      </c>
      <c r="D184" s="5">
        <v>10.26</v>
      </c>
      <c r="E184" s="10">
        <v>1555</v>
      </c>
      <c r="J184" s="21"/>
      <c r="K184" s="21"/>
      <c r="L184" s="7" t="str">
        <f t="shared" si="15"/>
        <v/>
      </c>
      <c r="Q184" s="21"/>
      <c r="R184" s="21"/>
      <c r="S184" s="20" t="str">
        <f t="shared" si="19"/>
        <v/>
      </c>
      <c r="W184" s="22">
        <f t="shared" si="16"/>
        <v>40348</v>
      </c>
    </row>
    <row r="185" spans="1:23">
      <c r="A185" s="3">
        <v>40348</v>
      </c>
      <c r="B185" s="4">
        <v>0.25</v>
      </c>
      <c r="C185" s="8">
        <v>9.9</v>
      </c>
      <c r="D185" s="5">
        <v>10.32</v>
      </c>
      <c r="E185" s="10">
        <v>1497</v>
      </c>
      <c r="J185" s="21"/>
      <c r="K185" s="21"/>
      <c r="L185" s="7" t="str">
        <f t="shared" si="15"/>
        <v/>
      </c>
      <c r="Q185" s="21"/>
      <c r="R185" s="21"/>
      <c r="S185" s="20" t="str">
        <f t="shared" si="19"/>
        <v/>
      </c>
      <c r="W185" s="22">
        <f t="shared" si="16"/>
        <v>40348.25</v>
      </c>
    </row>
    <row r="186" spans="1:23">
      <c r="A186" s="3">
        <v>40348</v>
      </c>
      <c r="B186" s="4">
        <v>0.38541666666666669</v>
      </c>
      <c r="J186" s="21"/>
      <c r="K186" s="21"/>
      <c r="L186" s="7" t="str">
        <f t="shared" si="15"/>
        <v/>
      </c>
      <c r="N186" s="17">
        <v>0.36799999999999999</v>
      </c>
      <c r="O186" s="18">
        <v>0.374</v>
      </c>
      <c r="P186" s="19">
        <f>AVERAGE(O186,N186)</f>
        <v>0.371</v>
      </c>
      <c r="Q186" s="18" t="s">
        <v>29</v>
      </c>
      <c r="R186" s="21" t="s">
        <v>8</v>
      </c>
      <c r="S186" s="20" t="str">
        <f t="shared" si="19"/>
        <v>&lt;0.01</v>
      </c>
      <c r="T186" s="21" t="s">
        <v>22</v>
      </c>
      <c r="W186" s="22">
        <f t="shared" si="16"/>
        <v>40348.385416666664</v>
      </c>
    </row>
    <row r="187" spans="1:23">
      <c r="A187" s="3">
        <v>40348</v>
      </c>
      <c r="B187" s="24">
        <v>0.5</v>
      </c>
      <c r="C187" s="8">
        <v>11.1</v>
      </c>
      <c r="D187" s="5">
        <v>9.89</v>
      </c>
      <c r="E187" s="10">
        <v>1501</v>
      </c>
      <c r="J187" s="21"/>
      <c r="K187" s="21"/>
      <c r="L187" s="7" t="str">
        <f t="shared" si="15"/>
        <v/>
      </c>
      <c r="Q187" s="21"/>
      <c r="R187" s="21"/>
      <c r="S187" s="20" t="str">
        <f t="shared" si="19"/>
        <v/>
      </c>
      <c r="T187" s="21"/>
      <c r="W187" s="22">
        <f t="shared" si="16"/>
        <v>40348.5</v>
      </c>
    </row>
    <row r="188" spans="1:23">
      <c r="A188" s="3">
        <v>40348</v>
      </c>
      <c r="B188" s="24">
        <v>0.75</v>
      </c>
      <c r="C188" s="8">
        <v>11.5</v>
      </c>
      <c r="D188" s="5">
        <v>10</v>
      </c>
      <c r="E188" s="10">
        <v>1532</v>
      </c>
      <c r="J188" s="21"/>
      <c r="K188" s="21"/>
      <c r="L188" s="7" t="str">
        <f t="shared" si="15"/>
        <v/>
      </c>
      <c r="Q188" s="21"/>
      <c r="R188" s="21"/>
      <c r="S188" s="20" t="str">
        <f t="shared" si="19"/>
        <v/>
      </c>
      <c r="T188" s="21"/>
      <c r="W188" s="22">
        <f t="shared" si="16"/>
        <v>40348.75</v>
      </c>
    </row>
    <row r="189" spans="1:23">
      <c r="A189" s="3">
        <v>40349</v>
      </c>
      <c r="B189" s="24">
        <v>0</v>
      </c>
      <c r="C189" s="8">
        <v>10.7</v>
      </c>
      <c r="D189" s="5">
        <v>10.31</v>
      </c>
      <c r="E189" s="10">
        <v>1525</v>
      </c>
      <c r="J189" s="21"/>
      <c r="K189" s="21"/>
      <c r="L189" s="7" t="str">
        <f t="shared" si="15"/>
        <v/>
      </c>
      <c r="Q189" s="21"/>
      <c r="R189" s="21"/>
      <c r="S189" s="20" t="str">
        <f t="shared" si="19"/>
        <v/>
      </c>
      <c r="T189" s="21"/>
      <c r="W189" s="22">
        <f t="shared" si="16"/>
        <v>40349</v>
      </c>
    </row>
    <row r="190" spans="1:23">
      <c r="A190" s="3">
        <v>40349</v>
      </c>
      <c r="B190" s="24">
        <v>0.25</v>
      </c>
      <c r="C190" s="8">
        <v>10.3</v>
      </c>
      <c r="D190" s="5">
        <v>10.4</v>
      </c>
      <c r="E190" s="10">
        <v>1494</v>
      </c>
      <c r="J190" s="21"/>
      <c r="K190" s="21"/>
      <c r="L190" s="7" t="str">
        <f t="shared" si="15"/>
        <v/>
      </c>
      <c r="Q190" s="21"/>
      <c r="R190" s="21"/>
      <c r="S190" s="20" t="str">
        <f t="shared" si="19"/>
        <v/>
      </c>
      <c r="T190" s="21"/>
      <c r="W190" s="22">
        <f t="shared" si="16"/>
        <v>40349.25</v>
      </c>
    </row>
    <row r="191" spans="1:23">
      <c r="A191" s="3">
        <v>40349</v>
      </c>
      <c r="B191" s="4">
        <v>0.33333333333333331</v>
      </c>
      <c r="J191" s="21"/>
      <c r="K191" s="21"/>
      <c r="L191" s="7" t="str">
        <f t="shared" si="15"/>
        <v/>
      </c>
      <c r="N191" s="17">
        <v>0.27100000000000002</v>
      </c>
      <c r="O191" s="18">
        <v>0.26900000000000002</v>
      </c>
      <c r="P191" s="19">
        <f>AVERAGE(O191,N191)</f>
        <v>0.27</v>
      </c>
      <c r="Q191" s="21">
        <v>1.6E-2</v>
      </c>
      <c r="R191" s="21" t="s">
        <v>8</v>
      </c>
      <c r="S191" s="20">
        <f t="shared" si="19"/>
        <v>1.6E-2</v>
      </c>
      <c r="T191" s="21" t="s">
        <v>22</v>
      </c>
      <c r="W191" s="22">
        <f t="shared" si="16"/>
        <v>40349.333333333336</v>
      </c>
    </row>
    <row r="192" spans="1:23">
      <c r="A192" s="3">
        <v>40349</v>
      </c>
      <c r="B192" s="24">
        <v>0.5</v>
      </c>
      <c r="C192" s="8">
        <v>11.9</v>
      </c>
      <c r="D192" s="5">
        <v>9.8800000000000008</v>
      </c>
      <c r="E192" s="10">
        <v>1500</v>
      </c>
      <c r="J192" s="21"/>
      <c r="K192" s="21"/>
      <c r="L192" s="7" t="str">
        <f t="shared" si="15"/>
        <v/>
      </c>
      <c r="Q192" s="21"/>
      <c r="R192" s="21"/>
      <c r="S192" s="20" t="str">
        <f t="shared" si="19"/>
        <v/>
      </c>
      <c r="T192" s="21"/>
      <c r="W192" s="22">
        <f t="shared" si="16"/>
        <v>40349.5</v>
      </c>
    </row>
    <row r="193" spans="1:23">
      <c r="A193" s="3">
        <v>40349</v>
      </c>
      <c r="B193" s="24">
        <v>0.75</v>
      </c>
      <c r="C193" s="8">
        <v>11.7</v>
      </c>
      <c r="D193" s="5">
        <v>10.06</v>
      </c>
      <c r="E193" s="10">
        <v>1522</v>
      </c>
      <c r="J193" s="21"/>
      <c r="K193" s="21"/>
      <c r="L193" s="7" t="str">
        <f t="shared" si="15"/>
        <v/>
      </c>
      <c r="Q193" s="21"/>
      <c r="R193" s="21"/>
      <c r="S193" s="20" t="str">
        <f t="shared" si="19"/>
        <v/>
      </c>
      <c r="T193" s="21"/>
      <c r="W193" s="22">
        <f t="shared" si="16"/>
        <v>40349.75</v>
      </c>
    </row>
    <row r="194" spans="1:23">
      <c r="A194" s="3">
        <v>40350</v>
      </c>
      <c r="B194" s="24">
        <v>0</v>
      </c>
      <c r="C194" s="8">
        <v>11.9</v>
      </c>
      <c r="D194" s="5">
        <v>10.1</v>
      </c>
      <c r="E194" s="10">
        <v>1530</v>
      </c>
      <c r="J194" s="21"/>
      <c r="K194" s="21"/>
      <c r="L194" s="7" t="str">
        <f t="shared" si="15"/>
        <v/>
      </c>
      <c r="Q194" s="21"/>
      <c r="R194" s="21"/>
      <c r="S194" s="20" t="str">
        <f t="shared" si="19"/>
        <v/>
      </c>
      <c r="T194" s="21"/>
      <c r="W194" s="22">
        <f t="shared" si="16"/>
        <v>40350</v>
      </c>
    </row>
    <row r="195" spans="1:23">
      <c r="A195" s="3">
        <v>40350</v>
      </c>
      <c r="B195" s="24">
        <v>0.25</v>
      </c>
      <c r="C195" s="8">
        <v>11.8</v>
      </c>
      <c r="D195" s="5">
        <v>10.3</v>
      </c>
      <c r="E195" s="10">
        <v>1515</v>
      </c>
      <c r="J195" s="21"/>
      <c r="K195" s="21"/>
      <c r="L195" s="7" t="str">
        <f t="shared" si="15"/>
        <v/>
      </c>
      <c r="Q195" s="21"/>
      <c r="R195" s="21"/>
      <c r="S195" s="20" t="str">
        <f t="shared" si="19"/>
        <v/>
      </c>
      <c r="T195" s="21"/>
      <c r="W195" s="22">
        <f t="shared" si="16"/>
        <v>40350.25</v>
      </c>
    </row>
    <row r="196" spans="1:23">
      <c r="A196" s="3">
        <v>40350</v>
      </c>
      <c r="B196" s="4">
        <v>0.3263888888888889</v>
      </c>
      <c r="J196" s="21"/>
      <c r="K196" s="21"/>
      <c r="L196" s="7" t="str">
        <f t="shared" ref="L196:L259" si="20">IF(K196="-",J196,IF(ISBLANK(J196)=TRUE,"",IF(AND((MID(J196,1,1))="&lt;",(MID(K196,1,1))="&lt;")=TRUE,J196,IF((MID(J196,1,1))="&lt;",AVERAGE(K196,(0.5*(VALUE(MID(J196,2,5))))),IF((MID(K196,1,1))="&lt;",AVERAGE(J196,(0.5*(VALUE(MID(K196,2,5))))),AVERAGE(J196:K196))))))</f>
        <v/>
      </c>
      <c r="N196" s="17">
        <v>0.158</v>
      </c>
      <c r="O196" s="18">
        <v>0.16500000000000001</v>
      </c>
      <c r="P196" s="19">
        <f>AVERAGE(O196,N196)</f>
        <v>0.1615</v>
      </c>
      <c r="Q196" s="21">
        <v>1.4999999999999999E-2</v>
      </c>
      <c r="R196" s="21" t="s">
        <v>8</v>
      </c>
      <c r="S196" s="20">
        <f t="shared" si="19"/>
        <v>1.4999999999999999E-2</v>
      </c>
      <c r="T196" s="21" t="s">
        <v>22</v>
      </c>
      <c r="W196" s="22">
        <f t="shared" ref="W196:W259" si="21">A196+B196</f>
        <v>40350.326388888891</v>
      </c>
    </row>
    <row r="197" spans="1:23">
      <c r="A197" s="3">
        <v>40350</v>
      </c>
      <c r="B197" s="4">
        <v>0.5</v>
      </c>
      <c r="C197" s="8">
        <v>12.3</v>
      </c>
      <c r="D197" s="5">
        <v>9.93</v>
      </c>
      <c r="E197" s="10">
        <v>1576</v>
      </c>
      <c r="J197" s="21"/>
      <c r="K197" s="21"/>
      <c r="L197" s="7" t="str">
        <f t="shared" si="20"/>
        <v/>
      </c>
      <c r="Q197" s="21"/>
      <c r="R197" s="21"/>
      <c r="S197" s="20" t="str">
        <f t="shared" si="19"/>
        <v/>
      </c>
      <c r="W197" s="22">
        <f t="shared" si="21"/>
        <v>40350.5</v>
      </c>
    </row>
    <row r="198" spans="1:23">
      <c r="A198" s="3">
        <v>40350</v>
      </c>
      <c r="B198" s="4">
        <v>0.75</v>
      </c>
      <c r="C198" s="8">
        <v>12.3</v>
      </c>
      <c r="D198" s="5">
        <v>9.98</v>
      </c>
      <c r="E198" s="10">
        <v>1545</v>
      </c>
      <c r="J198" s="21"/>
      <c r="K198" s="21"/>
      <c r="L198" s="7" t="str">
        <f t="shared" si="20"/>
        <v/>
      </c>
      <c r="Q198" s="21"/>
      <c r="R198" s="21"/>
      <c r="S198" s="20" t="str">
        <f t="shared" ref="S198:S261" si="22">IF(R198="-",Q198,IF(ISBLANK(Q198)=TRUE,"",IF(AND((MID(Q198,1,1))="&lt;",(MID(R198,1,1))="&lt;")=TRUE,Q198,IF((MID(Q198,1,1))="&lt;",AVERAGE(R198,(0.5*(VALUE(MID(Q198,2,5))))),IF((MID(R198,1,1))="&lt;",AVERAGE(Q198,(0.5*(VALUE(MID(R198,2,5))))),AVERAGE(Q198:R198))))))</f>
        <v/>
      </c>
      <c r="W198" s="22">
        <f t="shared" si="21"/>
        <v>40350.75</v>
      </c>
    </row>
    <row r="199" spans="1:23">
      <c r="A199" s="3">
        <v>40351</v>
      </c>
      <c r="B199" s="4">
        <v>0</v>
      </c>
      <c r="C199" s="8">
        <v>12</v>
      </c>
      <c r="D199" s="5">
        <v>10.06</v>
      </c>
      <c r="E199" s="10">
        <v>1540</v>
      </c>
      <c r="J199" s="21"/>
      <c r="K199" s="21"/>
      <c r="L199" s="7" t="str">
        <f t="shared" si="20"/>
        <v/>
      </c>
      <c r="Q199" s="21"/>
      <c r="R199" s="21"/>
      <c r="S199" s="20" t="str">
        <f t="shared" si="22"/>
        <v/>
      </c>
      <c r="W199" s="22">
        <f t="shared" si="21"/>
        <v>40351</v>
      </c>
    </row>
    <row r="200" spans="1:23">
      <c r="A200" s="3">
        <v>40351</v>
      </c>
      <c r="B200" s="4">
        <v>0.25</v>
      </c>
      <c r="C200" s="8">
        <v>11.7</v>
      </c>
      <c r="D200" s="5">
        <v>10.16</v>
      </c>
      <c r="E200" s="10">
        <v>1562</v>
      </c>
      <c r="J200" s="21"/>
      <c r="K200" s="21"/>
      <c r="L200" s="7" t="str">
        <f t="shared" si="20"/>
        <v/>
      </c>
      <c r="Q200" s="21"/>
      <c r="R200" s="21"/>
      <c r="S200" s="20" t="str">
        <f t="shared" si="22"/>
        <v/>
      </c>
      <c r="W200" s="22">
        <f t="shared" si="21"/>
        <v>40351.25</v>
      </c>
    </row>
    <row r="201" spans="1:23">
      <c r="A201" s="3">
        <v>40351</v>
      </c>
      <c r="B201" s="4">
        <v>0.375</v>
      </c>
      <c r="J201" s="21"/>
      <c r="K201" s="21"/>
      <c r="L201" s="7" t="str">
        <f t="shared" si="20"/>
        <v/>
      </c>
      <c r="N201" s="17">
        <v>0.18099999999999999</v>
      </c>
      <c r="O201" s="18">
        <v>0.182</v>
      </c>
      <c r="P201" s="19">
        <f>AVERAGE(O201,N201)</f>
        <v>0.18149999999999999</v>
      </c>
      <c r="Q201" s="18" t="s">
        <v>29</v>
      </c>
      <c r="R201" s="21"/>
      <c r="S201" s="20">
        <f t="shared" si="22"/>
        <v>5.0000000000000001E-3</v>
      </c>
      <c r="T201" s="21" t="s">
        <v>22</v>
      </c>
      <c r="W201" s="22">
        <f t="shared" si="21"/>
        <v>40351.375</v>
      </c>
    </row>
    <row r="202" spans="1:23">
      <c r="A202" s="3">
        <v>40351</v>
      </c>
      <c r="B202" s="4">
        <v>0.5</v>
      </c>
      <c r="C202" s="8">
        <v>11.7</v>
      </c>
      <c r="D202" s="5">
        <v>9.8800000000000008</v>
      </c>
      <c r="E202" s="10">
        <v>1511</v>
      </c>
      <c r="J202" s="21"/>
      <c r="K202" s="21"/>
      <c r="L202" s="7" t="str">
        <f t="shared" si="20"/>
        <v/>
      </c>
      <c r="Q202" s="21"/>
      <c r="R202" s="21"/>
      <c r="S202" s="20" t="str">
        <f t="shared" si="22"/>
        <v/>
      </c>
      <c r="W202" s="22">
        <f t="shared" si="21"/>
        <v>40351.5</v>
      </c>
    </row>
    <row r="203" spans="1:23">
      <c r="A203" s="3">
        <v>40351</v>
      </c>
      <c r="B203" s="4">
        <v>0.75</v>
      </c>
      <c r="C203" s="8">
        <v>11.9</v>
      </c>
      <c r="D203" s="5">
        <v>10.11</v>
      </c>
      <c r="E203" s="10">
        <v>1443</v>
      </c>
      <c r="J203" s="21"/>
      <c r="K203" s="21"/>
      <c r="L203" s="7" t="str">
        <f t="shared" si="20"/>
        <v/>
      </c>
      <c r="Q203" s="21"/>
      <c r="R203" s="21"/>
      <c r="S203" s="20" t="str">
        <f t="shared" si="22"/>
        <v/>
      </c>
      <c r="W203" s="22">
        <f t="shared" si="21"/>
        <v>40351.75</v>
      </c>
    </row>
    <row r="204" spans="1:23">
      <c r="A204" s="3">
        <v>40352</v>
      </c>
      <c r="B204" s="4">
        <v>0</v>
      </c>
      <c r="C204" s="8">
        <v>11.8</v>
      </c>
      <c r="D204" s="5">
        <v>10.1</v>
      </c>
      <c r="E204" s="10">
        <v>1520</v>
      </c>
      <c r="J204" s="21"/>
      <c r="K204" s="21"/>
      <c r="L204" s="7" t="str">
        <f t="shared" si="20"/>
        <v/>
      </c>
      <c r="Q204" s="21"/>
      <c r="R204" s="21"/>
      <c r="S204" s="20" t="str">
        <f t="shared" si="22"/>
        <v/>
      </c>
      <c r="W204" s="22">
        <f t="shared" si="21"/>
        <v>40352</v>
      </c>
    </row>
    <row r="205" spans="1:23">
      <c r="A205" s="3">
        <v>40352</v>
      </c>
      <c r="B205" s="4">
        <v>0.25</v>
      </c>
      <c r="C205" s="8">
        <v>11.9</v>
      </c>
      <c r="D205" s="5">
        <v>10.4</v>
      </c>
      <c r="E205" s="10">
        <v>1540</v>
      </c>
      <c r="J205" s="21"/>
      <c r="K205" s="21"/>
      <c r="L205" s="7" t="str">
        <f t="shared" si="20"/>
        <v/>
      </c>
      <c r="Q205" s="21"/>
      <c r="R205" s="21"/>
      <c r="S205" s="20" t="str">
        <f t="shared" si="22"/>
        <v/>
      </c>
      <c r="W205" s="22">
        <f t="shared" si="21"/>
        <v>40352.25</v>
      </c>
    </row>
    <row r="206" spans="1:23">
      <c r="A206" s="3">
        <v>40352</v>
      </c>
      <c r="B206" s="4">
        <v>0.4375</v>
      </c>
      <c r="J206" s="21"/>
      <c r="K206" s="21"/>
      <c r="L206" s="7" t="str">
        <f t="shared" si="20"/>
        <v/>
      </c>
      <c r="N206" s="17">
        <v>0.17299999999999999</v>
      </c>
      <c r="O206" s="18">
        <v>0.189</v>
      </c>
      <c r="P206" s="19">
        <f>AVERAGE(O206,N206)</f>
        <v>0.18099999999999999</v>
      </c>
      <c r="Q206" s="18" t="s">
        <v>29</v>
      </c>
      <c r="R206" s="21"/>
      <c r="S206" s="20">
        <f t="shared" si="22"/>
        <v>5.0000000000000001E-3</v>
      </c>
      <c r="T206" s="21" t="s">
        <v>22</v>
      </c>
      <c r="W206" s="22">
        <f t="shared" si="21"/>
        <v>40352.4375</v>
      </c>
    </row>
    <row r="207" spans="1:23">
      <c r="A207" s="3">
        <v>40352</v>
      </c>
      <c r="B207" s="4">
        <v>0.5</v>
      </c>
      <c r="C207" s="8">
        <v>11.6</v>
      </c>
      <c r="D207" s="5">
        <v>9.85</v>
      </c>
      <c r="E207" s="10">
        <v>1525</v>
      </c>
      <c r="J207" s="21"/>
      <c r="K207" s="21"/>
      <c r="L207" s="7" t="str">
        <f t="shared" si="20"/>
        <v/>
      </c>
      <c r="Q207" s="21"/>
      <c r="R207" s="21"/>
      <c r="S207" s="20" t="str">
        <f t="shared" si="22"/>
        <v/>
      </c>
      <c r="W207" s="22">
        <f t="shared" si="21"/>
        <v>40352.5</v>
      </c>
    </row>
    <row r="208" spans="1:23">
      <c r="A208" s="3">
        <v>40352</v>
      </c>
      <c r="B208" s="4">
        <v>0.75</v>
      </c>
      <c r="C208" s="8">
        <v>11.7</v>
      </c>
      <c r="D208" s="5">
        <v>9.92</v>
      </c>
      <c r="E208" s="10">
        <v>1551</v>
      </c>
      <c r="J208" s="21"/>
      <c r="K208" s="21"/>
      <c r="L208" s="7" t="str">
        <f t="shared" si="20"/>
        <v/>
      </c>
      <c r="Q208" s="21"/>
      <c r="R208" s="21"/>
      <c r="S208" s="20" t="str">
        <f t="shared" si="22"/>
        <v/>
      </c>
      <c r="W208" s="22">
        <f t="shared" si="21"/>
        <v>40352.75</v>
      </c>
    </row>
    <row r="209" spans="1:23">
      <c r="A209" s="3">
        <v>40353</v>
      </c>
      <c r="B209" s="4">
        <v>0</v>
      </c>
      <c r="C209" s="8">
        <v>11.8</v>
      </c>
      <c r="D209" s="5">
        <v>10.1</v>
      </c>
      <c r="E209" s="10">
        <v>1540</v>
      </c>
      <c r="J209" s="21"/>
      <c r="K209" s="21"/>
      <c r="L209" s="7" t="str">
        <f t="shared" si="20"/>
        <v/>
      </c>
      <c r="Q209" s="21"/>
      <c r="R209" s="21"/>
      <c r="S209" s="20" t="str">
        <f t="shared" si="22"/>
        <v/>
      </c>
      <c r="W209" s="22">
        <f t="shared" si="21"/>
        <v>40353</v>
      </c>
    </row>
    <row r="210" spans="1:23">
      <c r="A210" s="3">
        <v>40353</v>
      </c>
      <c r="B210" s="4">
        <v>0.25</v>
      </c>
      <c r="C210" s="8">
        <v>11.8</v>
      </c>
      <c r="D210" s="5">
        <v>10.1</v>
      </c>
      <c r="E210" s="10">
        <v>1548</v>
      </c>
      <c r="J210" s="21"/>
      <c r="K210" s="21"/>
      <c r="L210" s="7" t="str">
        <f t="shared" si="20"/>
        <v/>
      </c>
      <c r="Q210" s="21"/>
      <c r="R210" s="21"/>
      <c r="S210" s="20" t="str">
        <f t="shared" si="22"/>
        <v/>
      </c>
      <c r="W210" s="22">
        <f t="shared" si="21"/>
        <v>40353.25</v>
      </c>
    </row>
    <row r="211" spans="1:23">
      <c r="A211" s="3">
        <v>40353</v>
      </c>
      <c r="B211" s="4">
        <v>0.48958333333333331</v>
      </c>
      <c r="J211" s="21"/>
      <c r="K211" s="21"/>
      <c r="L211" s="7" t="str">
        <f t="shared" si="20"/>
        <v/>
      </c>
      <c r="N211" s="17">
        <v>0.13800000000000001</v>
      </c>
      <c r="O211" s="18">
        <v>0.14199999999999999</v>
      </c>
      <c r="P211" s="19">
        <f>AVERAGE(O211,N211)</f>
        <v>0.14000000000000001</v>
      </c>
      <c r="Q211" s="18" t="s">
        <v>29</v>
      </c>
      <c r="R211" s="21"/>
      <c r="S211" s="20">
        <f t="shared" si="22"/>
        <v>5.0000000000000001E-3</v>
      </c>
      <c r="T211" s="21" t="s">
        <v>19</v>
      </c>
      <c r="W211" s="22">
        <f t="shared" si="21"/>
        <v>40353.489583333336</v>
      </c>
    </row>
    <row r="212" spans="1:23">
      <c r="A212" s="3">
        <v>40353</v>
      </c>
      <c r="B212" s="24">
        <v>0.5</v>
      </c>
      <c r="C212" s="8">
        <v>12.7</v>
      </c>
      <c r="D212" s="5">
        <v>10.32</v>
      </c>
      <c r="E212" s="10">
        <v>1556</v>
      </c>
      <c r="J212" s="21"/>
      <c r="K212" s="21"/>
      <c r="L212" s="7" t="str">
        <f t="shared" si="20"/>
        <v/>
      </c>
      <c r="Q212" s="21"/>
      <c r="R212" s="21"/>
      <c r="S212" s="20" t="str">
        <f t="shared" si="22"/>
        <v/>
      </c>
      <c r="W212" s="22">
        <f t="shared" si="21"/>
        <v>40353.5</v>
      </c>
    </row>
    <row r="213" spans="1:23">
      <c r="A213" s="3">
        <v>40353</v>
      </c>
      <c r="B213" s="4">
        <v>0.75</v>
      </c>
      <c r="C213" s="8">
        <v>12.6</v>
      </c>
      <c r="D213" s="5">
        <v>10.29</v>
      </c>
      <c r="E213" s="10">
        <v>1512</v>
      </c>
      <c r="J213" s="21"/>
      <c r="K213" s="21"/>
      <c r="L213" s="7" t="str">
        <f t="shared" si="20"/>
        <v/>
      </c>
      <c r="Q213" s="21"/>
      <c r="R213" s="21"/>
      <c r="S213" s="20" t="str">
        <f t="shared" si="22"/>
        <v/>
      </c>
      <c r="W213" s="22">
        <f t="shared" si="21"/>
        <v>40353.75</v>
      </c>
    </row>
    <row r="214" spans="1:23">
      <c r="A214" s="3">
        <v>40354</v>
      </c>
      <c r="B214" s="4">
        <v>0</v>
      </c>
      <c r="C214" s="8">
        <v>12</v>
      </c>
      <c r="D214" s="5">
        <v>10.8</v>
      </c>
      <c r="E214" s="10">
        <v>1555</v>
      </c>
      <c r="J214" s="21"/>
      <c r="K214" s="21"/>
      <c r="L214" s="7" t="str">
        <f t="shared" si="20"/>
        <v/>
      </c>
      <c r="Q214" s="21"/>
      <c r="R214" s="21"/>
      <c r="S214" s="20" t="str">
        <f t="shared" si="22"/>
        <v/>
      </c>
      <c r="W214" s="22">
        <f t="shared" si="21"/>
        <v>40354</v>
      </c>
    </row>
    <row r="215" spans="1:23">
      <c r="A215" s="3">
        <v>40354</v>
      </c>
      <c r="B215" s="4">
        <v>0.25</v>
      </c>
      <c r="C215" s="8">
        <v>11.2</v>
      </c>
      <c r="D215" s="5">
        <v>10.130000000000001</v>
      </c>
      <c r="E215" s="10">
        <v>1522</v>
      </c>
      <c r="J215" s="21"/>
      <c r="K215" s="21"/>
      <c r="L215" s="7" t="str">
        <f t="shared" si="20"/>
        <v/>
      </c>
      <c r="Q215" s="21"/>
      <c r="R215" s="21"/>
      <c r="S215" s="20" t="str">
        <f t="shared" si="22"/>
        <v/>
      </c>
      <c r="W215" s="22">
        <f t="shared" si="21"/>
        <v>40354.25</v>
      </c>
    </row>
    <row r="216" spans="1:23">
      <c r="A216" s="3">
        <v>40354</v>
      </c>
      <c r="B216" s="4">
        <v>0.4375</v>
      </c>
      <c r="J216" s="21"/>
      <c r="K216" s="21"/>
      <c r="L216" s="7" t="str">
        <f t="shared" si="20"/>
        <v/>
      </c>
      <c r="N216" s="17">
        <v>0.11</v>
      </c>
      <c r="O216" s="18">
        <v>0.16</v>
      </c>
      <c r="P216" s="19">
        <f>AVERAGE(O216,N216)</f>
        <v>0.13500000000000001</v>
      </c>
      <c r="Q216" s="18" t="s">
        <v>29</v>
      </c>
      <c r="R216" s="21" t="s">
        <v>8</v>
      </c>
      <c r="S216" s="20" t="str">
        <f t="shared" si="22"/>
        <v>&lt;0.01</v>
      </c>
      <c r="T216" s="21" t="s">
        <v>19</v>
      </c>
      <c r="W216" s="22">
        <f t="shared" si="21"/>
        <v>40354.4375</v>
      </c>
    </row>
    <row r="217" spans="1:23">
      <c r="A217" s="3">
        <v>40354</v>
      </c>
      <c r="B217" s="4">
        <v>0.5</v>
      </c>
      <c r="C217" s="8">
        <v>12.8</v>
      </c>
      <c r="D217" s="5">
        <v>10.1</v>
      </c>
      <c r="E217" s="10">
        <v>1483</v>
      </c>
      <c r="J217" s="21"/>
      <c r="K217" s="21"/>
      <c r="L217" s="7" t="str">
        <f t="shared" si="20"/>
        <v/>
      </c>
      <c r="Q217" s="21"/>
      <c r="R217" s="21"/>
      <c r="S217" s="20" t="str">
        <f t="shared" si="22"/>
        <v/>
      </c>
      <c r="W217" s="22">
        <f t="shared" si="21"/>
        <v>40354.5</v>
      </c>
    </row>
    <row r="218" spans="1:23">
      <c r="A218" s="3">
        <v>40354</v>
      </c>
      <c r="B218" s="4">
        <v>0.75</v>
      </c>
      <c r="C218" s="8">
        <v>13.5</v>
      </c>
      <c r="D218" s="5">
        <v>10.130000000000001</v>
      </c>
      <c r="E218" s="10">
        <v>1469</v>
      </c>
      <c r="J218" s="21"/>
      <c r="K218" s="21"/>
      <c r="L218" s="7" t="str">
        <f t="shared" si="20"/>
        <v/>
      </c>
      <c r="Q218" s="21"/>
      <c r="R218" s="21"/>
      <c r="S218" s="20" t="str">
        <f t="shared" si="22"/>
        <v/>
      </c>
      <c r="W218" s="22">
        <f t="shared" si="21"/>
        <v>40354.75</v>
      </c>
    </row>
    <row r="219" spans="1:23">
      <c r="A219" s="3">
        <v>40354</v>
      </c>
      <c r="B219" s="4">
        <v>0</v>
      </c>
      <c r="C219" s="8">
        <v>12.2</v>
      </c>
      <c r="D219" s="5">
        <v>9.98</v>
      </c>
      <c r="E219" s="10">
        <v>1490</v>
      </c>
      <c r="J219" s="21"/>
      <c r="K219" s="21"/>
      <c r="L219" s="7" t="str">
        <f t="shared" si="20"/>
        <v/>
      </c>
      <c r="Q219" s="21"/>
      <c r="R219" s="21"/>
      <c r="S219" s="20" t="str">
        <f t="shared" si="22"/>
        <v/>
      </c>
      <c r="W219" s="22">
        <f t="shared" si="21"/>
        <v>40354</v>
      </c>
    </row>
    <row r="220" spans="1:23">
      <c r="A220" s="3">
        <v>40355</v>
      </c>
      <c r="B220" s="4">
        <v>0.25</v>
      </c>
      <c r="C220" s="8">
        <v>11.3</v>
      </c>
      <c r="D220" s="5">
        <v>9.9700000000000006</v>
      </c>
      <c r="E220" s="10">
        <v>1503</v>
      </c>
      <c r="J220" s="21"/>
      <c r="K220" s="21"/>
      <c r="L220" s="7" t="str">
        <f t="shared" si="20"/>
        <v/>
      </c>
      <c r="Q220" s="21"/>
      <c r="R220" s="21"/>
      <c r="S220" s="20" t="str">
        <f t="shared" si="22"/>
        <v/>
      </c>
      <c r="W220" s="22">
        <f t="shared" si="21"/>
        <v>40355.25</v>
      </c>
    </row>
    <row r="221" spans="1:23">
      <c r="A221" s="3">
        <v>40355</v>
      </c>
      <c r="B221" s="4">
        <v>0.41666666666666669</v>
      </c>
      <c r="J221" s="21"/>
      <c r="K221" s="21"/>
      <c r="L221" s="7" t="str">
        <f t="shared" si="20"/>
        <v/>
      </c>
      <c r="N221" s="17">
        <v>7.6799999999999993E-2</v>
      </c>
      <c r="O221" s="18" t="s">
        <v>8</v>
      </c>
      <c r="P221" s="19">
        <f>AVERAGE(N221:O221)</f>
        <v>7.6799999999999993E-2</v>
      </c>
      <c r="Q221" s="18" t="s">
        <v>29</v>
      </c>
      <c r="R221" s="21" t="s">
        <v>8</v>
      </c>
      <c r="S221" s="20" t="str">
        <f t="shared" si="22"/>
        <v>&lt;0.01</v>
      </c>
      <c r="T221" s="21" t="s">
        <v>19</v>
      </c>
      <c r="W221" s="22">
        <f t="shared" si="21"/>
        <v>40355.416666666664</v>
      </c>
    </row>
    <row r="222" spans="1:23">
      <c r="A222" s="3">
        <v>40355</v>
      </c>
      <c r="B222" s="4">
        <v>0.5</v>
      </c>
      <c r="C222" s="8">
        <v>13.5</v>
      </c>
      <c r="D222" s="5">
        <v>9.9700000000000006</v>
      </c>
      <c r="E222" s="10">
        <v>1515</v>
      </c>
      <c r="J222" s="21"/>
      <c r="K222" s="21"/>
      <c r="L222" s="7" t="str">
        <f t="shared" si="20"/>
        <v/>
      </c>
      <c r="Q222" s="21"/>
      <c r="R222" s="21"/>
      <c r="S222" s="20" t="str">
        <f t="shared" si="22"/>
        <v/>
      </c>
      <c r="W222" s="22">
        <f t="shared" si="21"/>
        <v>40355.5</v>
      </c>
    </row>
    <row r="223" spans="1:23">
      <c r="A223" s="3">
        <v>40355</v>
      </c>
      <c r="B223" s="4">
        <v>0.75</v>
      </c>
      <c r="C223" s="8">
        <v>13.5</v>
      </c>
      <c r="D223" s="5">
        <v>10.14</v>
      </c>
      <c r="E223" s="10">
        <v>1474</v>
      </c>
      <c r="J223" s="21"/>
      <c r="K223" s="21"/>
      <c r="L223" s="7" t="str">
        <f t="shared" si="20"/>
        <v/>
      </c>
      <c r="Q223" s="21"/>
      <c r="R223" s="21"/>
      <c r="S223" s="20" t="str">
        <f t="shared" si="22"/>
        <v/>
      </c>
      <c r="W223" s="22">
        <f t="shared" si="21"/>
        <v>40355.75</v>
      </c>
    </row>
    <row r="224" spans="1:23">
      <c r="A224" s="3">
        <v>40356</v>
      </c>
      <c r="B224" s="24">
        <v>0</v>
      </c>
      <c r="C224" s="8">
        <v>13.3</v>
      </c>
      <c r="D224" s="5">
        <v>10.130000000000001</v>
      </c>
      <c r="E224" s="10">
        <v>1485</v>
      </c>
      <c r="J224" s="21"/>
      <c r="K224" s="21"/>
      <c r="L224" s="7" t="str">
        <f t="shared" si="20"/>
        <v/>
      </c>
      <c r="Q224" s="21"/>
      <c r="R224" s="21"/>
      <c r="S224" s="20" t="str">
        <f t="shared" si="22"/>
        <v/>
      </c>
      <c r="W224" s="22">
        <f t="shared" si="21"/>
        <v>40356</v>
      </c>
    </row>
    <row r="225" spans="1:23">
      <c r="A225" s="3">
        <v>40356</v>
      </c>
      <c r="B225" s="4">
        <v>0.25</v>
      </c>
      <c r="C225" s="8">
        <v>12.2</v>
      </c>
      <c r="D225" s="5">
        <v>10.15</v>
      </c>
      <c r="E225" s="10">
        <v>1478</v>
      </c>
      <c r="J225" s="21"/>
      <c r="K225" s="21"/>
      <c r="L225" s="7" t="str">
        <f t="shared" si="20"/>
        <v/>
      </c>
      <c r="Q225" s="21"/>
      <c r="R225" s="21"/>
      <c r="S225" s="20" t="str">
        <f t="shared" si="22"/>
        <v/>
      </c>
      <c r="W225" s="22">
        <f t="shared" si="21"/>
        <v>40356.25</v>
      </c>
    </row>
    <row r="226" spans="1:23">
      <c r="A226" s="3">
        <v>40356</v>
      </c>
      <c r="B226" s="4">
        <v>0.36805555555555558</v>
      </c>
      <c r="J226" s="21"/>
      <c r="K226" s="21"/>
      <c r="L226" s="7" t="str">
        <f t="shared" si="20"/>
        <v/>
      </c>
      <c r="N226" s="17">
        <v>0.13</v>
      </c>
      <c r="O226" s="18" t="s">
        <v>8</v>
      </c>
      <c r="P226" s="19">
        <f>AVERAGE(N226:O226)</f>
        <v>0.13</v>
      </c>
      <c r="Q226" s="18" t="s">
        <v>29</v>
      </c>
      <c r="R226" s="21" t="s">
        <v>8</v>
      </c>
      <c r="S226" s="20" t="str">
        <f t="shared" si="22"/>
        <v>&lt;0.01</v>
      </c>
      <c r="T226" s="21" t="s">
        <v>19</v>
      </c>
      <c r="W226" s="22">
        <f t="shared" si="21"/>
        <v>40356.368055555555</v>
      </c>
    </row>
    <row r="227" spans="1:23">
      <c r="A227" s="3">
        <v>40356</v>
      </c>
      <c r="B227" s="4">
        <v>0.5</v>
      </c>
      <c r="C227" s="8">
        <v>12.4</v>
      </c>
      <c r="D227" s="5">
        <v>10.1</v>
      </c>
      <c r="E227" s="10">
        <v>1490</v>
      </c>
      <c r="J227" s="21"/>
      <c r="K227" s="21"/>
      <c r="L227" s="7" t="str">
        <f t="shared" si="20"/>
        <v/>
      </c>
      <c r="Q227" s="21"/>
      <c r="R227" s="21"/>
      <c r="S227" s="20" t="str">
        <f t="shared" si="22"/>
        <v/>
      </c>
      <c r="W227" s="22">
        <f t="shared" si="21"/>
        <v>40356.5</v>
      </c>
    </row>
    <row r="228" spans="1:23">
      <c r="A228" s="3">
        <v>40356</v>
      </c>
      <c r="B228" s="4">
        <v>0.75</v>
      </c>
      <c r="J228" s="21"/>
      <c r="K228" s="21"/>
      <c r="L228" s="7" t="str">
        <f t="shared" si="20"/>
        <v/>
      </c>
      <c r="Q228" s="21"/>
      <c r="R228" s="21"/>
      <c r="S228" s="20" t="str">
        <f t="shared" si="22"/>
        <v/>
      </c>
      <c r="W228" s="22">
        <f t="shared" si="21"/>
        <v>40356.75</v>
      </c>
    </row>
    <row r="229" spans="1:23">
      <c r="A229" s="3">
        <v>40357</v>
      </c>
      <c r="B229" s="4">
        <v>0</v>
      </c>
      <c r="C229" s="8">
        <v>12.1</v>
      </c>
      <c r="D229" s="5">
        <v>10.16</v>
      </c>
      <c r="E229" s="10">
        <v>1416</v>
      </c>
      <c r="J229" s="21"/>
      <c r="K229" s="21"/>
      <c r="L229" s="7" t="str">
        <f t="shared" si="20"/>
        <v/>
      </c>
      <c r="Q229" s="21"/>
      <c r="R229" s="21"/>
      <c r="S229" s="20" t="str">
        <f t="shared" si="22"/>
        <v/>
      </c>
      <c r="W229" s="22">
        <f t="shared" si="21"/>
        <v>40357</v>
      </c>
    </row>
    <row r="230" spans="1:23">
      <c r="A230" s="3">
        <v>40357</v>
      </c>
      <c r="B230" s="4">
        <v>0.25</v>
      </c>
      <c r="C230" s="8">
        <v>11.2</v>
      </c>
      <c r="D230" s="5">
        <v>10.130000000000001</v>
      </c>
      <c r="E230" s="10">
        <v>1522</v>
      </c>
      <c r="J230" s="21"/>
      <c r="K230" s="21"/>
      <c r="L230" s="7" t="str">
        <f t="shared" si="20"/>
        <v/>
      </c>
      <c r="Q230" s="21"/>
      <c r="R230" s="21"/>
      <c r="S230" s="20" t="str">
        <f t="shared" si="22"/>
        <v/>
      </c>
      <c r="W230" s="22">
        <f t="shared" si="21"/>
        <v>40357.25</v>
      </c>
    </row>
    <row r="231" spans="1:23">
      <c r="A231" s="3">
        <v>40357</v>
      </c>
      <c r="B231" s="4">
        <v>0.39583333333333331</v>
      </c>
      <c r="J231" s="21"/>
      <c r="K231" s="21"/>
      <c r="L231" s="7" t="str">
        <f t="shared" si="20"/>
        <v/>
      </c>
      <c r="N231" s="17">
        <v>0.15659999999999999</v>
      </c>
      <c r="O231" s="18" t="s">
        <v>8</v>
      </c>
      <c r="P231" s="19">
        <f>AVERAGE(N231:O231)</f>
        <v>0.15659999999999999</v>
      </c>
      <c r="Q231" s="21">
        <v>1.2E-2</v>
      </c>
      <c r="R231" s="21" t="s">
        <v>8</v>
      </c>
      <c r="S231" s="20">
        <f t="shared" si="22"/>
        <v>1.2E-2</v>
      </c>
      <c r="T231" s="21" t="s">
        <v>19</v>
      </c>
      <c r="W231" s="22">
        <f t="shared" si="21"/>
        <v>40357.395833333336</v>
      </c>
    </row>
    <row r="232" spans="1:23">
      <c r="A232" s="3">
        <v>40357</v>
      </c>
      <c r="B232" s="24">
        <v>0.5</v>
      </c>
      <c r="C232" s="8">
        <v>11.6</v>
      </c>
      <c r="D232" s="5">
        <v>9.84</v>
      </c>
      <c r="E232" s="10">
        <v>1350</v>
      </c>
      <c r="J232" s="21"/>
      <c r="K232" s="21"/>
      <c r="L232" s="7" t="str">
        <f t="shared" si="20"/>
        <v/>
      </c>
      <c r="Q232" s="21"/>
      <c r="R232" s="21"/>
      <c r="S232" s="20" t="str">
        <f t="shared" si="22"/>
        <v/>
      </c>
      <c r="T232" s="21"/>
      <c r="W232" s="22">
        <f t="shared" si="21"/>
        <v>40357.5</v>
      </c>
    </row>
    <row r="233" spans="1:23">
      <c r="A233" s="3">
        <v>40357</v>
      </c>
      <c r="B233" s="24">
        <v>0.75</v>
      </c>
      <c r="C233" s="8">
        <v>12</v>
      </c>
      <c r="D233" s="5">
        <v>10</v>
      </c>
      <c r="E233" s="10">
        <v>1350</v>
      </c>
      <c r="J233" s="21"/>
      <c r="K233" s="21"/>
      <c r="L233" s="7" t="str">
        <f t="shared" si="20"/>
        <v/>
      </c>
      <c r="Q233" s="21"/>
      <c r="R233" s="21"/>
      <c r="S233" s="20" t="str">
        <f t="shared" si="22"/>
        <v/>
      </c>
      <c r="T233" s="21"/>
      <c r="W233" s="22">
        <f t="shared" si="21"/>
        <v>40357.75</v>
      </c>
    </row>
    <row r="234" spans="1:23">
      <c r="A234" s="3">
        <v>40358</v>
      </c>
      <c r="B234" s="24">
        <v>0</v>
      </c>
      <c r="C234" s="8">
        <v>12.4</v>
      </c>
      <c r="D234" s="5">
        <v>9.6300000000000008</v>
      </c>
      <c r="E234" s="10">
        <v>1433</v>
      </c>
      <c r="J234" s="21"/>
      <c r="K234" s="21"/>
      <c r="L234" s="7" t="str">
        <f t="shared" si="20"/>
        <v/>
      </c>
      <c r="Q234" s="21"/>
      <c r="R234" s="21"/>
      <c r="S234" s="20" t="str">
        <f t="shared" si="22"/>
        <v/>
      </c>
      <c r="T234" s="21"/>
      <c r="W234" s="22">
        <f t="shared" si="21"/>
        <v>40358</v>
      </c>
    </row>
    <row r="235" spans="1:23">
      <c r="A235" s="3">
        <v>40358</v>
      </c>
      <c r="B235" s="24">
        <v>0.25</v>
      </c>
      <c r="C235" s="8">
        <v>11.4</v>
      </c>
      <c r="D235" s="5">
        <v>9.3699999999999992</v>
      </c>
      <c r="E235" s="10">
        <v>1371</v>
      </c>
      <c r="J235" s="21"/>
      <c r="K235" s="21"/>
      <c r="L235" s="7" t="str">
        <f t="shared" si="20"/>
        <v/>
      </c>
      <c r="Q235" s="21"/>
      <c r="R235" s="21"/>
      <c r="S235" s="20" t="str">
        <f t="shared" si="22"/>
        <v/>
      </c>
      <c r="T235" s="21"/>
      <c r="W235" s="22">
        <f t="shared" si="21"/>
        <v>40358.25</v>
      </c>
    </row>
    <row r="236" spans="1:23">
      <c r="A236" s="3">
        <v>40358</v>
      </c>
      <c r="B236" s="4">
        <v>0.33680555555555558</v>
      </c>
      <c r="J236" s="21"/>
      <c r="K236" s="21"/>
      <c r="L236" s="7" t="str">
        <f t="shared" si="20"/>
        <v/>
      </c>
      <c r="N236" s="17">
        <v>0.26200000000000001</v>
      </c>
      <c r="O236" s="18" t="s">
        <v>8</v>
      </c>
      <c r="P236" s="19">
        <f>AVERAGE(N236:O236)</f>
        <v>0.26200000000000001</v>
      </c>
      <c r="Q236" s="21">
        <v>1.0999999999999999E-2</v>
      </c>
      <c r="R236" s="21" t="s">
        <v>8</v>
      </c>
      <c r="S236" s="20">
        <f t="shared" si="22"/>
        <v>1.0999999999999999E-2</v>
      </c>
      <c r="T236" s="21" t="s">
        <v>19</v>
      </c>
      <c r="W236" s="22">
        <f t="shared" si="21"/>
        <v>40358.336805555555</v>
      </c>
    </row>
    <row r="237" spans="1:23">
      <c r="A237" s="3">
        <v>40358</v>
      </c>
      <c r="B237" s="24">
        <v>0.5</v>
      </c>
      <c r="C237" s="8">
        <v>13.6</v>
      </c>
      <c r="D237" s="5">
        <v>10</v>
      </c>
      <c r="E237" s="10">
        <v>1390</v>
      </c>
      <c r="J237" s="21"/>
      <c r="K237" s="21"/>
      <c r="L237" s="7" t="str">
        <f t="shared" si="20"/>
        <v/>
      </c>
      <c r="Q237" s="21"/>
      <c r="R237" s="21"/>
      <c r="S237" s="20" t="str">
        <f t="shared" si="22"/>
        <v/>
      </c>
      <c r="T237" s="21"/>
      <c r="W237" s="22">
        <f t="shared" si="21"/>
        <v>40358.5</v>
      </c>
    </row>
    <row r="238" spans="1:23">
      <c r="A238" s="3">
        <v>40358</v>
      </c>
      <c r="B238" s="24">
        <v>0.75</v>
      </c>
      <c r="C238" s="8">
        <v>13.6</v>
      </c>
      <c r="D238" s="5">
        <v>11.48</v>
      </c>
      <c r="E238" s="10">
        <v>1440</v>
      </c>
      <c r="J238" s="21"/>
      <c r="K238" s="21"/>
      <c r="L238" s="7" t="str">
        <f t="shared" si="20"/>
        <v/>
      </c>
      <c r="Q238" s="21"/>
      <c r="R238" s="21"/>
      <c r="S238" s="20" t="str">
        <f t="shared" si="22"/>
        <v/>
      </c>
      <c r="T238" s="21"/>
      <c r="W238" s="22">
        <f t="shared" si="21"/>
        <v>40358.75</v>
      </c>
    </row>
    <row r="239" spans="1:23">
      <c r="A239" s="3">
        <v>40359</v>
      </c>
      <c r="B239" s="24">
        <v>0</v>
      </c>
      <c r="C239" s="8">
        <v>12.3</v>
      </c>
      <c r="D239" s="5">
        <v>9.32</v>
      </c>
      <c r="E239" s="10">
        <v>1453</v>
      </c>
      <c r="J239" s="21"/>
      <c r="K239" s="21"/>
      <c r="L239" s="7" t="str">
        <f t="shared" si="20"/>
        <v/>
      </c>
      <c r="Q239" s="21"/>
      <c r="R239" s="21"/>
      <c r="S239" s="20" t="str">
        <f t="shared" si="22"/>
        <v/>
      </c>
      <c r="T239" s="21"/>
      <c r="W239" s="22">
        <f t="shared" si="21"/>
        <v>40359</v>
      </c>
    </row>
    <row r="240" spans="1:23">
      <c r="A240" s="3">
        <v>40359</v>
      </c>
      <c r="B240" s="24">
        <v>0.25</v>
      </c>
      <c r="C240" s="8">
        <v>11.9</v>
      </c>
      <c r="D240" s="5">
        <v>11.33</v>
      </c>
      <c r="E240" s="10">
        <v>1557</v>
      </c>
      <c r="J240" s="21"/>
      <c r="K240" s="21"/>
      <c r="L240" s="7" t="str">
        <f t="shared" si="20"/>
        <v/>
      </c>
      <c r="Q240" s="21"/>
      <c r="R240" s="21"/>
      <c r="S240" s="20" t="str">
        <f t="shared" si="22"/>
        <v/>
      </c>
      <c r="T240" s="21"/>
      <c r="W240" s="22">
        <f t="shared" si="21"/>
        <v>40359.25</v>
      </c>
    </row>
    <row r="241" spans="1:23">
      <c r="A241" s="3">
        <v>40359</v>
      </c>
      <c r="B241" s="4">
        <v>0.33680555555555558</v>
      </c>
      <c r="J241" s="21"/>
      <c r="K241" s="21"/>
      <c r="L241" s="7" t="str">
        <f t="shared" si="20"/>
        <v/>
      </c>
      <c r="N241" s="17">
        <v>0.191</v>
      </c>
      <c r="O241" s="18">
        <v>0.19400000000000001</v>
      </c>
      <c r="P241" s="19">
        <f>AVERAGE(N241:O241)</f>
        <v>0.1925</v>
      </c>
      <c r="Q241" s="18" t="s">
        <v>29</v>
      </c>
      <c r="R241" s="21" t="s">
        <v>8</v>
      </c>
      <c r="S241" s="20" t="str">
        <f t="shared" si="22"/>
        <v>&lt;0.01</v>
      </c>
      <c r="T241" s="21" t="s">
        <v>19</v>
      </c>
      <c r="W241" s="22">
        <f t="shared" si="21"/>
        <v>40359.336805555555</v>
      </c>
    </row>
    <row r="242" spans="1:23">
      <c r="A242" s="3">
        <v>40359</v>
      </c>
      <c r="B242" s="4">
        <v>0.5</v>
      </c>
      <c r="D242" s="5">
        <v>9.7799999999999994</v>
      </c>
      <c r="E242" s="10">
        <v>1403</v>
      </c>
      <c r="J242" s="21"/>
      <c r="K242" s="21"/>
      <c r="L242" s="7" t="str">
        <f t="shared" si="20"/>
        <v/>
      </c>
      <c r="Q242" s="21"/>
      <c r="R242" s="21"/>
      <c r="S242" s="20" t="str">
        <f t="shared" si="22"/>
        <v/>
      </c>
      <c r="W242" s="22">
        <f t="shared" si="21"/>
        <v>40359.5</v>
      </c>
    </row>
    <row r="243" spans="1:23">
      <c r="A243" s="3">
        <v>40359</v>
      </c>
      <c r="B243" s="4">
        <v>0.75</v>
      </c>
      <c r="C243" s="8">
        <v>13.6</v>
      </c>
      <c r="D243" s="5">
        <v>10</v>
      </c>
      <c r="E243" s="10">
        <v>1408</v>
      </c>
      <c r="J243" s="21"/>
      <c r="K243" s="21"/>
      <c r="L243" s="7" t="str">
        <f t="shared" si="20"/>
        <v/>
      </c>
      <c r="Q243" s="21"/>
      <c r="R243" s="21"/>
      <c r="S243" s="20" t="str">
        <f t="shared" si="22"/>
        <v/>
      </c>
      <c r="W243" s="22">
        <f t="shared" si="21"/>
        <v>40359.75</v>
      </c>
    </row>
    <row r="244" spans="1:23">
      <c r="A244" s="3">
        <v>40360</v>
      </c>
      <c r="B244" s="4">
        <v>0</v>
      </c>
      <c r="C244" s="8">
        <v>12</v>
      </c>
      <c r="D244" s="5">
        <v>9.6</v>
      </c>
      <c r="E244" s="10">
        <v>1397</v>
      </c>
      <c r="J244" s="21"/>
      <c r="K244" s="21"/>
      <c r="L244" s="7" t="str">
        <f t="shared" si="20"/>
        <v/>
      </c>
      <c r="Q244" s="21"/>
      <c r="R244" s="21"/>
      <c r="S244" s="20" t="str">
        <f t="shared" si="22"/>
        <v/>
      </c>
      <c r="W244" s="22">
        <f t="shared" si="21"/>
        <v>40360</v>
      </c>
    </row>
    <row r="245" spans="1:23">
      <c r="A245" s="3">
        <v>40360</v>
      </c>
      <c r="B245" s="4">
        <v>0.25</v>
      </c>
      <c r="C245" s="8">
        <v>11.8</v>
      </c>
      <c r="D245" s="5">
        <v>11.95</v>
      </c>
      <c r="E245" s="10">
        <v>2066</v>
      </c>
      <c r="J245" s="21"/>
      <c r="K245" s="21"/>
      <c r="L245" s="7" t="str">
        <f t="shared" si="20"/>
        <v/>
      </c>
      <c r="Q245" s="21"/>
      <c r="R245" s="21"/>
      <c r="S245" s="20" t="str">
        <f t="shared" si="22"/>
        <v/>
      </c>
      <c r="W245" s="22">
        <f t="shared" si="21"/>
        <v>40360.25</v>
      </c>
    </row>
    <row r="246" spans="1:23">
      <c r="A246" s="3">
        <v>40360</v>
      </c>
      <c r="B246" s="4">
        <v>0.42708333333333331</v>
      </c>
      <c r="J246" s="21"/>
      <c r="K246" s="21"/>
      <c r="L246" s="7" t="str">
        <f t="shared" si="20"/>
        <v/>
      </c>
      <c r="N246" s="17">
        <v>0.21</v>
      </c>
      <c r="O246" s="18" t="s">
        <v>8</v>
      </c>
      <c r="P246" s="19">
        <f>AVERAGE(N246:O246)</f>
        <v>0.21</v>
      </c>
      <c r="Q246" s="18" t="s">
        <v>29</v>
      </c>
      <c r="R246" s="21" t="s">
        <v>8</v>
      </c>
      <c r="S246" s="20" t="str">
        <f t="shared" si="22"/>
        <v>&lt;0.01</v>
      </c>
      <c r="T246" s="21" t="s">
        <v>19</v>
      </c>
      <c r="W246" s="22">
        <f t="shared" si="21"/>
        <v>40360.427083333336</v>
      </c>
    </row>
    <row r="247" spans="1:23">
      <c r="A247" s="3">
        <v>40360</v>
      </c>
      <c r="B247" s="24">
        <v>0.5</v>
      </c>
      <c r="C247" s="8">
        <v>12.6</v>
      </c>
      <c r="D247" s="5">
        <v>10</v>
      </c>
      <c r="E247" s="10">
        <v>1440</v>
      </c>
      <c r="J247" s="21"/>
      <c r="K247" s="21"/>
      <c r="L247" s="7" t="str">
        <f t="shared" si="20"/>
        <v/>
      </c>
      <c r="Q247" s="21"/>
      <c r="R247" s="21"/>
      <c r="S247" s="20" t="str">
        <f t="shared" si="22"/>
        <v/>
      </c>
      <c r="T247" s="21"/>
      <c r="W247" s="22">
        <f t="shared" si="21"/>
        <v>40360.5</v>
      </c>
    </row>
    <row r="248" spans="1:23">
      <c r="A248" s="3">
        <v>40360</v>
      </c>
      <c r="B248" s="24">
        <v>0.75</v>
      </c>
      <c r="C248" s="8">
        <v>12.6</v>
      </c>
      <c r="D248" s="5">
        <v>10.1</v>
      </c>
      <c r="E248" s="10">
        <v>1430</v>
      </c>
      <c r="J248" s="21"/>
      <c r="K248" s="21"/>
      <c r="L248" s="7" t="str">
        <f t="shared" si="20"/>
        <v/>
      </c>
      <c r="Q248" s="21"/>
      <c r="R248" s="21"/>
      <c r="S248" s="20" t="str">
        <f t="shared" si="22"/>
        <v/>
      </c>
      <c r="T248" s="21"/>
      <c r="W248" s="22">
        <f t="shared" si="21"/>
        <v>40360.75</v>
      </c>
    </row>
    <row r="249" spans="1:23">
      <c r="A249" s="3">
        <v>40361</v>
      </c>
      <c r="B249" s="24">
        <v>0</v>
      </c>
      <c r="C249" s="8">
        <v>12.5</v>
      </c>
      <c r="D249" s="5">
        <v>9.42</v>
      </c>
      <c r="E249" s="10">
        <v>1408</v>
      </c>
      <c r="J249" s="21"/>
      <c r="K249" s="21"/>
      <c r="L249" s="7" t="str">
        <f t="shared" si="20"/>
        <v/>
      </c>
      <c r="Q249" s="21"/>
      <c r="R249" s="21"/>
      <c r="S249" s="20" t="str">
        <f t="shared" si="22"/>
        <v/>
      </c>
      <c r="T249" s="21"/>
      <c r="W249" s="22">
        <f t="shared" si="21"/>
        <v>40361</v>
      </c>
    </row>
    <row r="250" spans="1:23">
      <c r="A250" s="3">
        <v>40361</v>
      </c>
      <c r="B250" s="24">
        <v>0.25</v>
      </c>
      <c r="C250" s="8">
        <v>11.9</v>
      </c>
      <c r="D250" s="5">
        <v>9.6199999999999992</v>
      </c>
      <c r="E250" s="10">
        <v>1413</v>
      </c>
      <c r="J250" s="21"/>
      <c r="K250" s="21"/>
      <c r="L250" s="7" t="str">
        <f t="shared" si="20"/>
        <v/>
      </c>
      <c r="Q250" s="21"/>
      <c r="R250" s="21"/>
      <c r="S250" s="20" t="str">
        <f t="shared" si="22"/>
        <v/>
      </c>
      <c r="T250" s="21"/>
      <c r="W250" s="22">
        <f t="shared" si="21"/>
        <v>40361.25</v>
      </c>
    </row>
    <row r="251" spans="1:23">
      <c r="A251" s="3">
        <v>40361</v>
      </c>
      <c r="B251" s="4">
        <v>0.45833333333333331</v>
      </c>
      <c r="J251" s="21"/>
      <c r="K251" s="21"/>
      <c r="L251" s="7" t="str">
        <f t="shared" si="20"/>
        <v/>
      </c>
      <c r="N251" s="17">
        <v>0.26200000000000001</v>
      </c>
      <c r="O251" s="18" t="s">
        <v>8</v>
      </c>
      <c r="P251" s="19">
        <f>AVERAGE(N251:O251)</f>
        <v>0.26200000000000001</v>
      </c>
      <c r="Q251" s="18" t="s">
        <v>29</v>
      </c>
      <c r="R251" s="21" t="s">
        <v>8</v>
      </c>
      <c r="S251" s="20" t="str">
        <f t="shared" si="22"/>
        <v>&lt;0.01</v>
      </c>
      <c r="T251" s="21" t="s">
        <v>19</v>
      </c>
      <c r="W251" s="22">
        <f t="shared" si="21"/>
        <v>40361.458333333336</v>
      </c>
    </row>
    <row r="252" spans="1:23">
      <c r="A252" s="3">
        <v>40361</v>
      </c>
      <c r="B252" s="24">
        <v>0.5</v>
      </c>
      <c r="C252" s="26"/>
      <c r="D252" s="25"/>
      <c r="E252" s="27"/>
      <c r="F252" s="28"/>
      <c r="G252" s="25"/>
      <c r="H252" s="27"/>
      <c r="J252" s="21"/>
      <c r="K252" s="21"/>
      <c r="L252" s="7" t="str">
        <f t="shared" si="20"/>
        <v/>
      </c>
      <c r="Q252" s="21"/>
      <c r="R252" s="21"/>
      <c r="S252" s="20" t="str">
        <f t="shared" si="22"/>
        <v/>
      </c>
      <c r="W252" s="22">
        <f t="shared" si="21"/>
        <v>40361.5</v>
      </c>
    </row>
    <row r="253" spans="1:23">
      <c r="A253" s="3">
        <v>40361</v>
      </c>
      <c r="B253" s="24">
        <v>0.75</v>
      </c>
      <c r="C253" s="8">
        <v>13.5</v>
      </c>
      <c r="D253" s="5">
        <v>10.98</v>
      </c>
      <c r="E253" s="10">
        <v>1482</v>
      </c>
      <c r="J253" s="21"/>
      <c r="K253" s="21"/>
      <c r="L253" s="7" t="str">
        <f t="shared" si="20"/>
        <v/>
      </c>
      <c r="Q253" s="21"/>
      <c r="R253" s="21"/>
      <c r="S253" s="20" t="str">
        <f t="shared" si="22"/>
        <v/>
      </c>
      <c r="W253" s="22">
        <f t="shared" si="21"/>
        <v>40361.75</v>
      </c>
    </row>
    <row r="254" spans="1:23">
      <c r="A254" s="3">
        <v>40362</v>
      </c>
      <c r="B254" s="24">
        <v>0</v>
      </c>
      <c r="C254" s="8">
        <v>12.9</v>
      </c>
      <c r="D254" s="5">
        <v>9.9</v>
      </c>
      <c r="E254" s="10">
        <v>1398</v>
      </c>
      <c r="J254" s="21"/>
      <c r="K254" s="21"/>
      <c r="L254" s="7" t="str">
        <f t="shared" si="20"/>
        <v/>
      </c>
      <c r="Q254" s="21"/>
      <c r="R254" s="21"/>
      <c r="S254" s="20" t="str">
        <f t="shared" si="22"/>
        <v/>
      </c>
      <c r="W254" s="22">
        <f t="shared" si="21"/>
        <v>40362</v>
      </c>
    </row>
    <row r="255" spans="1:23">
      <c r="A255" s="3">
        <v>40362</v>
      </c>
      <c r="B255" s="24">
        <v>0.25</v>
      </c>
      <c r="C255" s="8">
        <v>12</v>
      </c>
      <c r="D255" s="5">
        <v>9.9600000000000009</v>
      </c>
      <c r="E255" s="10">
        <v>1389</v>
      </c>
      <c r="J255" s="21"/>
      <c r="K255" s="21"/>
      <c r="L255" s="7" t="str">
        <f t="shared" si="20"/>
        <v/>
      </c>
      <c r="Q255" s="21"/>
      <c r="R255" s="21"/>
      <c r="S255" s="20" t="str">
        <f t="shared" si="22"/>
        <v/>
      </c>
      <c r="W255" s="22">
        <f t="shared" si="21"/>
        <v>40362.25</v>
      </c>
    </row>
    <row r="256" spans="1:23">
      <c r="A256" s="3">
        <v>40362</v>
      </c>
      <c r="B256" s="4">
        <v>0.375</v>
      </c>
      <c r="J256" s="21"/>
      <c r="K256" s="21"/>
      <c r="L256" s="7" t="str">
        <f t="shared" si="20"/>
        <v/>
      </c>
      <c r="N256" s="17">
        <v>0.30599999999999999</v>
      </c>
      <c r="O256" s="18">
        <v>0.309</v>
      </c>
      <c r="P256" s="19">
        <f>AVERAGE(N256:O256)</f>
        <v>0.3075</v>
      </c>
      <c r="Q256" s="21"/>
      <c r="R256" s="21"/>
      <c r="S256" s="20" t="str">
        <f t="shared" si="22"/>
        <v/>
      </c>
      <c r="T256" s="18" t="s">
        <v>19</v>
      </c>
      <c r="W256" s="22">
        <f t="shared" si="21"/>
        <v>40362.375</v>
      </c>
    </row>
    <row r="257" spans="1:23">
      <c r="A257" s="3">
        <v>40362</v>
      </c>
      <c r="B257" s="24">
        <v>0.5</v>
      </c>
      <c r="C257" s="8">
        <v>13</v>
      </c>
      <c r="D257" s="5">
        <v>9.9</v>
      </c>
      <c r="E257" s="10">
        <v>1393</v>
      </c>
      <c r="J257" s="21"/>
      <c r="K257" s="21"/>
      <c r="L257" s="7" t="str">
        <f t="shared" si="20"/>
        <v/>
      </c>
      <c r="Q257" s="21"/>
      <c r="R257" s="21"/>
      <c r="S257" s="20" t="str">
        <f t="shared" si="22"/>
        <v/>
      </c>
      <c r="W257" s="22">
        <f t="shared" si="21"/>
        <v>40362.5</v>
      </c>
    </row>
    <row r="258" spans="1:23">
      <c r="A258" s="3">
        <v>40362</v>
      </c>
      <c r="B258" s="24">
        <v>0.75</v>
      </c>
      <c r="C258" s="8">
        <v>13.2</v>
      </c>
      <c r="D258" s="5">
        <v>10.220000000000001</v>
      </c>
      <c r="E258" s="10">
        <v>1390</v>
      </c>
      <c r="J258" s="21"/>
      <c r="K258" s="21"/>
      <c r="L258" s="7" t="str">
        <f t="shared" si="20"/>
        <v/>
      </c>
      <c r="Q258" s="21"/>
      <c r="R258" s="21"/>
      <c r="S258" s="20" t="str">
        <f t="shared" si="22"/>
        <v/>
      </c>
      <c r="W258" s="22">
        <f t="shared" si="21"/>
        <v>40362.75</v>
      </c>
    </row>
    <row r="259" spans="1:23">
      <c r="A259" s="3">
        <v>40363</v>
      </c>
      <c r="B259" s="24">
        <v>0</v>
      </c>
      <c r="C259" s="8">
        <v>13.5</v>
      </c>
      <c r="D259" s="5">
        <v>9.91</v>
      </c>
      <c r="E259" s="10">
        <v>1369</v>
      </c>
      <c r="J259" s="21"/>
      <c r="K259" s="21"/>
      <c r="L259" s="7" t="str">
        <f t="shared" si="20"/>
        <v/>
      </c>
      <c r="Q259" s="21"/>
      <c r="R259" s="21"/>
      <c r="S259" s="20" t="str">
        <f t="shared" si="22"/>
        <v/>
      </c>
      <c r="W259" s="22">
        <f t="shared" si="21"/>
        <v>40363</v>
      </c>
    </row>
    <row r="260" spans="1:23">
      <c r="A260" s="3">
        <v>40363</v>
      </c>
      <c r="B260" s="24">
        <v>0.25</v>
      </c>
      <c r="C260" s="8">
        <v>12.3</v>
      </c>
      <c r="D260" s="5">
        <v>9.9499999999999993</v>
      </c>
      <c r="E260" s="10">
        <v>1404</v>
      </c>
      <c r="J260" s="21"/>
      <c r="K260" s="21"/>
      <c r="L260" s="7" t="str">
        <f t="shared" ref="L260:L323" si="23">IF(K260="-",J260,IF(ISBLANK(J260)=TRUE,"",IF(AND((MID(J260,1,1))="&lt;",(MID(K260,1,1))="&lt;")=TRUE,J260,IF((MID(J260,1,1))="&lt;",AVERAGE(K260,(0.5*(VALUE(MID(J260,2,5))))),IF((MID(K260,1,1))="&lt;",AVERAGE(J260,(0.5*(VALUE(MID(K260,2,5))))),AVERAGE(J260:K260))))))</f>
        <v/>
      </c>
      <c r="Q260" s="21"/>
      <c r="R260" s="21"/>
      <c r="S260" s="20" t="str">
        <f t="shared" si="22"/>
        <v/>
      </c>
      <c r="W260" s="22">
        <f t="shared" ref="W260:W323" si="24">A260+B260</f>
        <v>40363.25</v>
      </c>
    </row>
    <row r="261" spans="1:23">
      <c r="A261" s="3">
        <v>40363</v>
      </c>
      <c r="B261" s="4">
        <v>0.40625</v>
      </c>
      <c r="J261" s="21"/>
      <c r="K261" s="21"/>
      <c r="L261" s="7" t="str">
        <f t="shared" si="23"/>
        <v/>
      </c>
      <c r="N261" s="17">
        <v>0.183</v>
      </c>
      <c r="O261" s="18" t="s">
        <v>8</v>
      </c>
      <c r="P261" s="19">
        <f>AVERAGE(N261:O261)</f>
        <v>0.183</v>
      </c>
      <c r="Q261" s="21"/>
      <c r="R261" s="21"/>
      <c r="S261" s="20" t="str">
        <f t="shared" si="22"/>
        <v/>
      </c>
      <c r="T261" s="18" t="s">
        <v>19</v>
      </c>
      <c r="W261" s="22">
        <f t="shared" si="24"/>
        <v>40363.40625</v>
      </c>
    </row>
    <row r="262" spans="1:23">
      <c r="A262" s="3">
        <v>40363</v>
      </c>
      <c r="B262" s="24">
        <v>0.5</v>
      </c>
      <c r="C262" s="8">
        <v>12.9</v>
      </c>
      <c r="D262" s="5">
        <v>11.21</v>
      </c>
      <c r="E262" s="10">
        <v>1548</v>
      </c>
      <c r="J262" s="21"/>
      <c r="K262" s="21"/>
      <c r="L262" s="7" t="str">
        <f t="shared" si="23"/>
        <v/>
      </c>
      <c r="Q262" s="21"/>
      <c r="R262" s="21"/>
      <c r="S262" s="20" t="str">
        <f t="shared" ref="S262:S325" si="25">IF(R262="-",Q262,IF(ISBLANK(Q262)=TRUE,"",IF(AND((MID(Q262,1,1))="&lt;",(MID(R262,1,1))="&lt;")=TRUE,Q262,IF((MID(Q262,1,1))="&lt;",AVERAGE(R262,(0.5*(VALUE(MID(Q262,2,5))))),IF((MID(R262,1,1))="&lt;",AVERAGE(Q262,(0.5*(VALUE(MID(R262,2,5))))),AVERAGE(Q262:R262))))))</f>
        <v/>
      </c>
      <c r="W262" s="22">
        <f t="shared" si="24"/>
        <v>40363.5</v>
      </c>
    </row>
    <row r="263" spans="1:23">
      <c r="A263" s="3">
        <v>40363</v>
      </c>
      <c r="B263" s="24">
        <v>0.75</v>
      </c>
      <c r="C263" s="8">
        <v>13.3</v>
      </c>
      <c r="D263" s="5">
        <v>9.92</v>
      </c>
      <c r="E263" s="10">
        <v>1400</v>
      </c>
      <c r="J263" s="21"/>
      <c r="K263" s="21"/>
      <c r="L263" s="7" t="str">
        <f t="shared" si="23"/>
        <v/>
      </c>
      <c r="Q263" s="21"/>
      <c r="R263" s="21"/>
      <c r="S263" s="20" t="str">
        <f t="shared" si="25"/>
        <v/>
      </c>
      <c r="W263" s="22">
        <f t="shared" si="24"/>
        <v>40363.75</v>
      </c>
    </row>
    <row r="264" spans="1:23">
      <c r="A264" s="3">
        <v>40364</v>
      </c>
      <c r="B264" s="24">
        <v>0</v>
      </c>
      <c r="C264" s="8">
        <v>12</v>
      </c>
      <c r="D264" s="5">
        <v>9.9</v>
      </c>
      <c r="E264" s="10">
        <v>1387</v>
      </c>
      <c r="J264" s="21"/>
      <c r="K264" s="21"/>
      <c r="L264" s="7" t="str">
        <f t="shared" si="23"/>
        <v/>
      </c>
      <c r="Q264" s="21"/>
      <c r="R264" s="21"/>
      <c r="S264" s="20" t="str">
        <f t="shared" si="25"/>
        <v/>
      </c>
      <c r="W264" s="22">
        <f t="shared" si="24"/>
        <v>40364</v>
      </c>
    </row>
    <row r="265" spans="1:23">
      <c r="A265" s="3">
        <v>40364</v>
      </c>
      <c r="B265" s="24">
        <v>0.25</v>
      </c>
      <c r="C265" s="8">
        <v>11.6</v>
      </c>
      <c r="D265" s="5">
        <v>12.22</v>
      </c>
      <c r="E265" s="10">
        <v>2412</v>
      </c>
      <c r="J265" s="21"/>
      <c r="K265" s="21"/>
      <c r="L265" s="7" t="str">
        <f t="shared" si="23"/>
        <v/>
      </c>
      <c r="Q265" s="21"/>
      <c r="R265" s="21"/>
      <c r="S265" s="20" t="str">
        <f t="shared" si="25"/>
        <v/>
      </c>
      <c r="W265" s="22">
        <f t="shared" si="24"/>
        <v>40364.25</v>
      </c>
    </row>
    <row r="266" spans="1:23">
      <c r="A266" s="3">
        <v>40364</v>
      </c>
      <c r="B266" s="4">
        <v>0.40972222222222227</v>
      </c>
      <c r="J266" s="21"/>
      <c r="K266" s="21"/>
      <c r="L266" s="7" t="str">
        <f t="shared" si="23"/>
        <v/>
      </c>
      <c r="N266" s="17">
        <v>0.24399999999999999</v>
      </c>
      <c r="O266" s="18" t="s">
        <v>8</v>
      </c>
      <c r="P266" s="19">
        <f>AVERAGE(N266:O266)</f>
        <v>0.24399999999999999</v>
      </c>
      <c r="Q266" s="18" t="s">
        <v>29</v>
      </c>
      <c r="R266" s="21" t="s">
        <v>8</v>
      </c>
      <c r="S266" s="20" t="str">
        <f t="shared" si="25"/>
        <v>&lt;0.01</v>
      </c>
      <c r="T266" s="18" t="s">
        <v>19</v>
      </c>
      <c r="W266" s="22">
        <f t="shared" si="24"/>
        <v>40364.409722222219</v>
      </c>
    </row>
    <row r="267" spans="1:23">
      <c r="A267" s="3">
        <v>40364</v>
      </c>
      <c r="B267" s="24">
        <v>0.5</v>
      </c>
      <c r="C267" s="8">
        <v>13.6</v>
      </c>
      <c r="D267" s="5">
        <v>9.6300000000000008</v>
      </c>
      <c r="E267" s="10">
        <v>1410</v>
      </c>
      <c r="J267" s="21"/>
      <c r="K267" s="21"/>
      <c r="L267" s="7" t="str">
        <f t="shared" si="23"/>
        <v/>
      </c>
      <c r="Q267" s="21"/>
      <c r="R267" s="21"/>
      <c r="S267" s="20" t="str">
        <f t="shared" si="25"/>
        <v/>
      </c>
      <c r="W267" s="22">
        <f t="shared" si="24"/>
        <v>40364.5</v>
      </c>
    </row>
    <row r="268" spans="1:23">
      <c r="A268" s="3">
        <v>40364</v>
      </c>
      <c r="B268" s="24">
        <v>0.75</v>
      </c>
      <c r="C268" s="8">
        <v>12.9</v>
      </c>
      <c r="D268" s="5">
        <v>9.73</v>
      </c>
      <c r="E268" s="10">
        <v>1384</v>
      </c>
      <c r="J268" s="21"/>
      <c r="K268" s="21"/>
      <c r="L268" s="7" t="str">
        <f t="shared" si="23"/>
        <v/>
      </c>
      <c r="Q268" s="21"/>
      <c r="R268" s="21"/>
      <c r="S268" s="20" t="str">
        <f t="shared" si="25"/>
        <v/>
      </c>
      <c r="W268" s="22">
        <f t="shared" si="24"/>
        <v>40364.75</v>
      </c>
    </row>
    <row r="269" spans="1:23">
      <c r="A269" s="3">
        <v>40365</v>
      </c>
      <c r="B269" s="24">
        <v>0</v>
      </c>
      <c r="C269" s="8">
        <v>12.4</v>
      </c>
      <c r="D269" s="5">
        <v>9.75</v>
      </c>
      <c r="E269" s="10">
        <v>1410</v>
      </c>
      <c r="J269" s="21"/>
      <c r="K269" s="21"/>
      <c r="L269" s="7" t="str">
        <f t="shared" si="23"/>
        <v/>
      </c>
      <c r="Q269" s="21"/>
      <c r="R269" s="21"/>
      <c r="S269" s="20" t="str">
        <f t="shared" si="25"/>
        <v/>
      </c>
      <c r="W269" s="22">
        <f t="shared" si="24"/>
        <v>40365</v>
      </c>
    </row>
    <row r="270" spans="1:23">
      <c r="A270" s="3">
        <v>40365</v>
      </c>
      <c r="B270" s="24">
        <v>0.25</v>
      </c>
      <c r="C270" s="8">
        <v>11.6</v>
      </c>
      <c r="D270" s="5">
        <v>9.9499999999999993</v>
      </c>
      <c r="E270" s="10">
        <v>1414</v>
      </c>
      <c r="J270" s="21"/>
      <c r="K270" s="21"/>
      <c r="L270" s="7" t="str">
        <f t="shared" si="23"/>
        <v/>
      </c>
      <c r="Q270" s="21"/>
      <c r="R270" s="21"/>
      <c r="S270" s="20" t="str">
        <f t="shared" si="25"/>
        <v/>
      </c>
      <c r="W270" s="22">
        <f t="shared" si="24"/>
        <v>40365.25</v>
      </c>
    </row>
    <row r="271" spans="1:23">
      <c r="A271" s="3">
        <v>40365</v>
      </c>
      <c r="B271" s="4">
        <v>0.35416666666666669</v>
      </c>
      <c r="J271" s="21"/>
      <c r="K271" s="21"/>
      <c r="L271" s="7" t="str">
        <f t="shared" si="23"/>
        <v/>
      </c>
      <c r="N271" s="17">
        <v>0.34100000000000003</v>
      </c>
      <c r="O271" s="18">
        <v>0.33600000000000002</v>
      </c>
      <c r="P271" s="19">
        <f>AVERAGE(N271:O271)</f>
        <v>0.33850000000000002</v>
      </c>
      <c r="Q271" s="21"/>
      <c r="R271" s="21"/>
      <c r="S271" s="20" t="str">
        <f t="shared" si="25"/>
        <v/>
      </c>
      <c r="T271" s="18" t="s">
        <v>19</v>
      </c>
      <c r="W271" s="22">
        <f t="shared" si="24"/>
        <v>40365.354166666664</v>
      </c>
    </row>
    <row r="272" spans="1:23">
      <c r="A272" s="3">
        <v>40365</v>
      </c>
      <c r="B272" s="24">
        <v>0.5</v>
      </c>
      <c r="C272" s="8">
        <v>12.9</v>
      </c>
      <c r="D272" s="5">
        <v>10.95</v>
      </c>
      <c r="E272" s="10">
        <v>1554</v>
      </c>
      <c r="J272" s="21"/>
      <c r="K272" s="21"/>
      <c r="L272" s="7" t="str">
        <f t="shared" si="23"/>
        <v/>
      </c>
      <c r="Q272" s="21"/>
      <c r="R272" s="21"/>
      <c r="S272" s="20" t="str">
        <f t="shared" si="25"/>
        <v/>
      </c>
      <c r="W272" s="22">
        <f t="shared" si="24"/>
        <v>40365.5</v>
      </c>
    </row>
    <row r="273" spans="1:23">
      <c r="A273" s="3">
        <v>40365</v>
      </c>
      <c r="B273" s="24">
        <v>0.75</v>
      </c>
      <c r="C273" s="8">
        <v>15.5</v>
      </c>
      <c r="D273" s="5">
        <v>9.3699999999999992</v>
      </c>
      <c r="E273" s="10">
        <v>1644</v>
      </c>
      <c r="J273" s="21"/>
      <c r="K273" s="21"/>
      <c r="L273" s="7" t="str">
        <f t="shared" si="23"/>
        <v/>
      </c>
      <c r="Q273" s="21"/>
      <c r="R273" s="21"/>
      <c r="S273" s="20" t="str">
        <f t="shared" si="25"/>
        <v/>
      </c>
      <c r="W273" s="22">
        <f t="shared" si="24"/>
        <v>40365.75</v>
      </c>
    </row>
    <row r="274" spans="1:23">
      <c r="A274" s="3">
        <v>40366</v>
      </c>
      <c r="B274" s="24">
        <v>0</v>
      </c>
      <c r="C274" s="8">
        <v>13</v>
      </c>
      <c r="D274" s="5">
        <v>10.8</v>
      </c>
      <c r="E274" s="10">
        <v>1554</v>
      </c>
      <c r="J274" s="21"/>
      <c r="K274" s="21"/>
      <c r="L274" s="7" t="str">
        <f t="shared" si="23"/>
        <v/>
      </c>
      <c r="Q274" s="21"/>
      <c r="R274" s="21"/>
      <c r="S274" s="20" t="str">
        <f t="shared" si="25"/>
        <v/>
      </c>
      <c r="W274" s="22">
        <f t="shared" si="24"/>
        <v>40366</v>
      </c>
    </row>
    <row r="275" spans="1:23">
      <c r="A275" s="3">
        <v>40366</v>
      </c>
      <c r="B275" s="24">
        <v>0.25</v>
      </c>
      <c r="C275" s="8">
        <v>14</v>
      </c>
      <c r="D275" s="5">
        <v>11</v>
      </c>
      <c r="E275" s="10">
        <v>1560</v>
      </c>
      <c r="J275" s="21"/>
      <c r="K275" s="21"/>
      <c r="L275" s="7" t="str">
        <f t="shared" si="23"/>
        <v/>
      </c>
      <c r="Q275" s="21"/>
      <c r="R275" s="21"/>
      <c r="S275" s="20" t="str">
        <f t="shared" si="25"/>
        <v/>
      </c>
      <c r="W275" s="22">
        <f t="shared" si="24"/>
        <v>40366.25</v>
      </c>
    </row>
    <row r="276" spans="1:23">
      <c r="A276" s="3">
        <v>40366</v>
      </c>
      <c r="B276" s="4">
        <v>0.36458333333333331</v>
      </c>
      <c r="J276" s="21"/>
      <c r="K276" s="21"/>
      <c r="L276" s="7" t="str">
        <f t="shared" si="23"/>
        <v/>
      </c>
      <c r="N276" s="17">
        <v>0.46</v>
      </c>
      <c r="O276" s="18" t="s">
        <v>8</v>
      </c>
      <c r="P276" s="19">
        <f>AVERAGE(N276:O276)</f>
        <v>0.46</v>
      </c>
      <c r="Q276" s="21"/>
      <c r="R276" s="21"/>
      <c r="S276" s="20" t="str">
        <f t="shared" si="25"/>
        <v/>
      </c>
      <c r="T276" s="18" t="s">
        <v>19</v>
      </c>
      <c r="W276" s="22">
        <f t="shared" si="24"/>
        <v>40366.364583333336</v>
      </c>
    </row>
    <row r="277" spans="1:23">
      <c r="A277" s="3">
        <v>40366</v>
      </c>
      <c r="B277" s="24">
        <v>0.5</v>
      </c>
      <c r="C277" s="8">
        <v>13.3</v>
      </c>
      <c r="D277" s="5">
        <v>10.85</v>
      </c>
      <c r="E277" s="10">
        <v>1588</v>
      </c>
      <c r="J277" s="21"/>
      <c r="K277" s="21"/>
      <c r="L277" s="7" t="str">
        <f t="shared" si="23"/>
        <v/>
      </c>
      <c r="Q277" s="21"/>
      <c r="R277" s="21"/>
      <c r="S277" s="20" t="str">
        <f t="shared" si="25"/>
        <v/>
      </c>
      <c r="W277" s="22">
        <f t="shared" si="24"/>
        <v>40366.5</v>
      </c>
    </row>
    <row r="278" spans="1:23">
      <c r="A278" s="3">
        <v>40366</v>
      </c>
      <c r="B278" s="24">
        <v>0.75</v>
      </c>
      <c r="C278" s="8">
        <v>14.5</v>
      </c>
      <c r="D278" s="5">
        <v>11.6</v>
      </c>
      <c r="E278" s="10">
        <v>2635</v>
      </c>
      <c r="J278" s="21"/>
      <c r="K278" s="21"/>
      <c r="L278" s="7" t="str">
        <f t="shared" si="23"/>
        <v/>
      </c>
      <c r="Q278" s="21"/>
      <c r="R278" s="21"/>
      <c r="S278" s="20" t="str">
        <f t="shared" si="25"/>
        <v/>
      </c>
      <c r="W278" s="22">
        <f t="shared" si="24"/>
        <v>40366.75</v>
      </c>
    </row>
    <row r="279" spans="1:23">
      <c r="A279" s="3">
        <v>40367</v>
      </c>
      <c r="B279" s="24">
        <v>0</v>
      </c>
      <c r="C279" s="8">
        <v>14.6</v>
      </c>
      <c r="D279" s="5">
        <v>11.6</v>
      </c>
      <c r="E279" s="10">
        <v>1245</v>
      </c>
      <c r="J279" s="21"/>
      <c r="K279" s="21"/>
      <c r="L279" s="7" t="str">
        <f t="shared" si="23"/>
        <v/>
      </c>
      <c r="Q279" s="21"/>
      <c r="R279" s="21"/>
      <c r="S279" s="20" t="str">
        <f t="shared" si="25"/>
        <v/>
      </c>
      <c r="W279" s="22">
        <f t="shared" si="24"/>
        <v>40367</v>
      </c>
    </row>
    <row r="280" spans="1:23">
      <c r="A280" s="3">
        <v>40367</v>
      </c>
      <c r="B280" s="24">
        <v>0.25</v>
      </c>
      <c r="C280" s="8">
        <v>14</v>
      </c>
      <c r="D280" s="5">
        <v>11.2</v>
      </c>
      <c r="E280" s="10">
        <v>2206</v>
      </c>
      <c r="J280" s="21"/>
      <c r="K280" s="21"/>
      <c r="L280" s="7" t="str">
        <f t="shared" si="23"/>
        <v/>
      </c>
      <c r="Q280" s="21"/>
      <c r="R280" s="21"/>
      <c r="S280" s="20" t="str">
        <f t="shared" si="25"/>
        <v/>
      </c>
      <c r="W280" s="22">
        <f t="shared" si="24"/>
        <v>40367.25</v>
      </c>
    </row>
    <row r="281" spans="1:23">
      <c r="A281" s="3">
        <v>40367</v>
      </c>
      <c r="B281" s="4">
        <v>0.375</v>
      </c>
      <c r="J281" s="21"/>
      <c r="K281" s="21"/>
      <c r="L281" s="7" t="str">
        <f t="shared" si="23"/>
        <v/>
      </c>
      <c r="N281" s="17">
        <v>0.28499999999999998</v>
      </c>
      <c r="O281" s="18" t="s">
        <v>8</v>
      </c>
      <c r="P281" s="19">
        <f>AVERAGE(N281:O281)</f>
        <v>0.28499999999999998</v>
      </c>
      <c r="Q281" s="18" t="s">
        <v>29</v>
      </c>
      <c r="R281" s="21" t="s">
        <v>8</v>
      </c>
      <c r="S281" s="20" t="str">
        <f t="shared" si="25"/>
        <v>&lt;0.01</v>
      </c>
      <c r="T281" s="13" t="s">
        <v>19</v>
      </c>
      <c r="W281" s="22">
        <f t="shared" si="24"/>
        <v>40367.375</v>
      </c>
    </row>
    <row r="282" spans="1:23">
      <c r="A282" s="3">
        <v>40367</v>
      </c>
      <c r="B282" s="24">
        <v>0.5</v>
      </c>
      <c r="C282" s="8">
        <v>14.1</v>
      </c>
      <c r="D282" s="5">
        <v>9.57</v>
      </c>
      <c r="E282" s="27" t="s">
        <v>8</v>
      </c>
      <c r="L282" s="7" t="str">
        <f t="shared" si="23"/>
        <v/>
      </c>
      <c r="S282" s="20" t="str">
        <f t="shared" si="25"/>
        <v/>
      </c>
      <c r="T282" s="21"/>
      <c r="W282" s="22">
        <f t="shared" si="24"/>
        <v>40367.5</v>
      </c>
    </row>
    <row r="283" spans="1:23">
      <c r="A283" s="3">
        <v>40367</v>
      </c>
      <c r="B283" s="24">
        <v>0.75</v>
      </c>
      <c r="C283" s="8">
        <v>15.3</v>
      </c>
      <c r="D283" s="5">
        <v>9.42</v>
      </c>
      <c r="E283" s="27" t="s">
        <v>8</v>
      </c>
      <c r="L283" s="7" t="str">
        <f t="shared" si="23"/>
        <v/>
      </c>
      <c r="S283" s="20" t="str">
        <f t="shared" si="25"/>
        <v/>
      </c>
      <c r="T283" s="21"/>
      <c r="W283" s="22">
        <f t="shared" si="24"/>
        <v>40367.75</v>
      </c>
    </row>
    <row r="284" spans="1:23">
      <c r="A284" s="3">
        <v>40368</v>
      </c>
      <c r="B284" s="24">
        <v>0</v>
      </c>
      <c r="C284" s="8">
        <v>14.1</v>
      </c>
      <c r="D284" s="5">
        <v>10.1</v>
      </c>
      <c r="E284" s="27" t="s">
        <v>8</v>
      </c>
      <c r="L284" s="7" t="str">
        <f t="shared" si="23"/>
        <v/>
      </c>
      <c r="S284" s="20" t="str">
        <f t="shared" si="25"/>
        <v/>
      </c>
      <c r="T284" s="21"/>
      <c r="W284" s="22">
        <f t="shared" si="24"/>
        <v>40368</v>
      </c>
    </row>
    <row r="285" spans="1:23">
      <c r="A285" s="3">
        <v>40368</v>
      </c>
      <c r="B285" s="24">
        <v>0.25</v>
      </c>
      <c r="C285" s="8">
        <v>13.4</v>
      </c>
      <c r="D285" s="5">
        <v>10.1</v>
      </c>
      <c r="E285" s="27" t="s">
        <v>8</v>
      </c>
      <c r="L285" s="7" t="str">
        <f t="shared" si="23"/>
        <v/>
      </c>
      <c r="S285" s="20" t="str">
        <f t="shared" si="25"/>
        <v/>
      </c>
      <c r="T285" s="21"/>
      <c r="W285" s="22">
        <f t="shared" si="24"/>
        <v>40368.25</v>
      </c>
    </row>
    <row r="286" spans="1:23">
      <c r="A286" s="3">
        <v>40368</v>
      </c>
      <c r="B286" s="4">
        <v>0.33888888888888885</v>
      </c>
      <c r="L286" s="7" t="str">
        <f t="shared" si="23"/>
        <v/>
      </c>
      <c r="N286" s="17">
        <v>0.11600000000000001</v>
      </c>
      <c r="O286" s="18" t="s">
        <v>8</v>
      </c>
      <c r="P286" s="19">
        <f>AVERAGE(N286:O286)</f>
        <v>0.11600000000000001</v>
      </c>
      <c r="Q286" s="18" t="s">
        <v>29</v>
      </c>
      <c r="R286" s="18" t="s">
        <v>8</v>
      </c>
      <c r="S286" s="20" t="str">
        <f t="shared" si="25"/>
        <v>&lt;0.01</v>
      </c>
      <c r="T286" s="21" t="s">
        <v>19</v>
      </c>
      <c r="W286" s="22">
        <f t="shared" si="24"/>
        <v>40368.338888888888</v>
      </c>
    </row>
    <row r="287" spans="1:23">
      <c r="A287" s="3">
        <v>40368</v>
      </c>
      <c r="B287" s="24">
        <v>0.5</v>
      </c>
      <c r="C287" s="8">
        <v>14.7</v>
      </c>
      <c r="D287" s="5">
        <v>9.76</v>
      </c>
      <c r="E287" s="10">
        <v>1447</v>
      </c>
      <c r="L287" s="7" t="str">
        <f t="shared" si="23"/>
        <v/>
      </c>
      <c r="S287" s="20" t="str">
        <f t="shared" si="25"/>
        <v/>
      </c>
      <c r="T287" s="21"/>
      <c r="W287" s="22">
        <f t="shared" si="24"/>
        <v>40368.5</v>
      </c>
    </row>
    <row r="288" spans="1:23">
      <c r="A288" s="3">
        <v>40368</v>
      </c>
      <c r="B288" s="24">
        <v>0.75</v>
      </c>
      <c r="C288" s="8">
        <v>16.600000000000001</v>
      </c>
      <c r="D288" s="5">
        <v>9.6</v>
      </c>
      <c r="E288" s="10">
        <v>1498</v>
      </c>
      <c r="L288" s="7" t="str">
        <f t="shared" si="23"/>
        <v/>
      </c>
      <c r="S288" s="20" t="str">
        <f t="shared" si="25"/>
        <v/>
      </c>
      <c r="T288" s="21"/>
      <c r="W288" s="22">
        <f t="shared" si="24"/>
        <v>40368.75</v>
      </c>
    </row>
    <row r="289" spans="1:23">
      <c r="A289" s="3">
        <v>40369</v>
      </c>
      <c r="B289" s="24">
        <v>0</v>
      </c>
      <c r="C289" s="8">
        <v>14</v>
      </c>
      <c r="D289" s="5">
        <v>9.8000000000000007</v>
      </c>
      <c r="E289" s="10">
        <v>1440</v>
      </c>
      <c r="L289" s="7" t="str">
        <f t="shared" si="23"/>
        <v/>
      </c>
      <c r="S289" s="20" t="str">
        <f t="shared" si="25"/>
        <v/>
      </c>
      <c r="T289" s="21"/>
      <c r="W289" s="22">
        <f t="shared" si="24"/>
        <v>40369</v>
      </c>
    </row>
    <row r="290" spans="1:23">
      <c r="A290" s="3">
        <v>40369</v>
      </c>
      <c r="B290" s="24">
        <v>0.25</v>
      </c>
      <c r="C290" s="8">
        <v>13.6</v>
      </c>
      <c r="D290" s="5">
        <v>9.8000000000000007</v>
      </c>
      <c r="E290" s="10">
        <v>1404</v>
      </c>
      <c r="L290" s="7" t="str">
        <f t="shared" si="23"/>
        <v/>
      </c>
      <c r="S290" s="20" t="str">
        <f t="shared" si="25"/>
        <v/>
      </c>
      <c r="T290" s="21"/>
      <c r="W290" s="22">
        <f t="shared" si="24"/>
        <v>40369.25</v>
      </c>
    </row>
    <row r="291" spans="1:23">
      <c r="A291" s="3">
        <v>40369</v>
      </c>
      <c r="B291" s="4">
        <v>0.32361111111111113</v>
      </c>
      <c r="L291" s="7" t="str">
        <f t="shared" si="23"/>
        <v/>
      </c>
      <c r="N291" s="17">
        <v>0.125</v>
      </c>
      <c r="O291" s="18" t="s">
        <v>8</v>
      </c>
      <c r="P291" s="19">
        <f>AVERAGE(N291:O291)</f>
        <v>0.125</v>
      </c>
      <c r="Q291" s="18" t="s">
        <v>29</v>
      </c>
      <c r="R291" s="18" t="s">
        <v>8</v>
      </c>
      <c r="S291" s="20" t="str">
        <f t="shared" si="25"/>
        <v>&lt;0.01</v>
      </c>
      <c r="T291" s="21" t="s">
        <v>19</v>
      </c>
      <c r="W291" s="22">
        <f t="shared" si="24"/>
        <v>40369.323611111111</v>
      </c>
    </row>
    <row r="292" spans="1:23">
      <c r="A292" s="3">
        <v>40369</v>
      </c>
      <c r="B292" s="24">
        <v>0.5</v>
      </c>
      <c r="C292" s="8">
        <v>13.2</v>
      </c>
      <c r="D292" s="5">
        <v>10.09</v>
      </c>
      <c r="E292" s="10">
        <v>1408</v>
      </c>
      <c r="L292" s="7" t="str">
        <f t="shared" si="23"/>
        <v/>
      </c>
      <c r="S292" s="20" t="str">
        <f t="shared" si="25"/>
        <v/>
      </c>
      <c r="W292" s="22">
        <f t="shared" si="24"/>
        <v>40369.5</v>
      </c>
    </row>
    <row r="293" spans="1:23">
      <c r="A293" s="3">
        <v>40369</v>
      </c>
      <c r="B293" s="24">
        <v>0.75</v>
      </c>
      <c r="C293" s="8">
        <v>13.5</v>
      </c>
      <c r="D293" s="5">
        <v>10.130000000000001</v>
      </c>
      <c r="E293" s="10">
        <v>1417</v>
      </c>
      <c r="L293" s="7" t="str">
        <f t="shared" si="23"/>
        <v/>
      </c>
      <c r="S293" s="20" t="str">
        <f t="shared" si="25"/>
        <v/>
      </c>
      <c r="W293" s="22">
        <f t="shared" si="24"/>
        <v>40369.75</v>
      </c>
    </row>
    <row r="294" spans="1:23">
      <c r="A294" s="3">
        <v>40370</v>
      </c>
      <c r="B294" s="24">
        <v>0</v>
      </c>
      <c r="C294" s="8">
        <v>12.8</v>
      </c>
      <c r="D294" s="5">
        <v>10.11</v>
      </c>
      <c r="E294" s="10">
        <v>1415</v>
      </c>
      <c r="L294" s="7" t="str">
        <f t="shared" si="23"/>
        <v/>
      </c>
      <c r="S294" s="20" t="str">
        <f t="shared" si="25"/>
        <v/>
      </c>
      <c r="W294" s="22">
        <f t="shared" si="24"/>
        <v>40370</v>
      </c>
    </row>
    <row r="295" spans="1:23">
      <c r="A295" s="3">
        <v>40370</v>
      </c>
      <c r="B295" s="24">
        <v>0.25</v>
      </c>
      <c r="C295" s="8">
        <v>11.7</v>
      </c>
      <c r="D295" s="5">
        <v>10.17</v>
      </c>
      <c r="E295" s="10">
        <v>1410</v>
      </c>
      <c r="L295" s="7" t="str">
        <f t="shared" si="23"/>
        <v/>
      </c>
      <c r="S295" s="20" t="str">
        <f t="shared" si="25"/>
        <v/>
      </c>
      <c r="W295" s="22">
        <f t="shared" si="24"/>
        <v>40370.25</v>
      </c>
    </row>
    <row r="296" spans="1:23">
      <c r="A296" s="3">
        <v>40370</v>
      </c>
      <c r="B296" s="4">
        <v>0.34236111111111112</v>
      </c>
      <c r="L296" s="7" t="str">
        <f t="shared" si="23"/>
        <v/>
      </c>
      <c r="N296" s="17">
        <v>0.183</v>
      </c>
      <c r="O296" s="18" t="s">
        <v>8</v>
      </c>
      <c r="P296" s="19">
        <f>AVERAGE(N296:O296)</f>
        <v>0.183</v>
      </c>
      <c r="S296" s="20" t="str">
        <f t="shared" si="25"/>
        <v/>
      </c>
      <c r="T296" s="18" t="s">
        <v>19</v>
      </c>
      <c r="W296" s="22">
        <f t="shared" si="24"/>
        <v>40370.342361111114</v>
      </c>
    </row>
    <row r="297" spans="1:23">
      <c r="A297" s="3">
        <v>40370</v>
      </c>
      <c r="B297" s="24">
        <v>0.5</v>
      </c>
      <c r="C297" s="8">
        <v>12.6</v>
      </c>
      <c r="D297" s="5">
        <v>10.199999999999999</v>
      </c>
      <c r="E297" s="10">
        <v>1580</v>
      </c>
      <c r="L297" s="7" t="str">
        <f t="shared" si="23"/>
        <v/>
      </c>
      <c r="S297" s="20" t="str">
        <f t="shared" si="25"/>
        <v/>
      </c>
      <c r="W297" s="22">
        <f t="shared" si="24"/>
        <v>40370.5</v>
      </c>
    </row>
    <row r="298" spans="1:23">
      <c r="A298" s="3">
        <v>40370</v>
      </c>
      <c r="B298" s="24">
        <v>0.75</v>
      </c>
      <c r="C298" s="8">
        <v>13.5</v>
      </c>
      <c r="D298" s="5">
        <v>10.23</v>
      </c>
      <c r="E298" s="10">
        <v>1570</v>
      </c>
      <c r="L298" s="7" t="str">
        <f t="shared" si="23"/>
        <v/>
      </c>
      <c r="S298" s="20" t="str">
        <f t="shared" si="25"/>
        <v/>
      </c>
      <c r="W298" s="22">
        <f t="shared" si="24"/>
        <v>40370.75</v>
      </c>
    </row>
    <row r="299" spans="1:23">
      <c r="A299" s="3">
        <v>40371</v>
      </c>
      <c r="B299" s="24">
        <v>0</v>
      </c>
      <c r="C299" s="8">
        <v>12</v>
      </c>
      <c r="D299" s="5">
        <v>10.27</v>
      </c>
      <c r="E299" s="10">
        <v>1570</v>
      </c>
      <c r="L299" s="7" t="str">
        <f t="shared" si="23"/>
        <v/>
      </c>
      <c r="S299" s="20" t="str">
        <f t="shared" si="25"/>
        <v/>
      </c>
      <c r="W299" s="22">
        <f t="shared" si="24"/>
        <v>40371</v>
      </c>
    </row>
    <row r="300" spans="1:23">
      <c r="A300" s="3">
        <v>40371</v>
      </c>
      <c r="B300" s="24">
        <v>0.25</v>
      </c>
      <c r="C300" s="8">
        <v>11.8</v>
      </c>
      <c r="D300" s="5">
        <v>10.199999999999999</v>
      </c>
      <c r="E300" s="10">
        <v>1570</v>
      </c>
      <c r="L300" s="7" t="str">
        <f t="shared" si="23"/>
        <v/>
      </c>
      <c r="S300" s="20" t="str">
        <f t="shared" si="25"/>
        <v/>
      </c>
      <c r="W300" s="22">
        <f t="shared" si="24"/>
        <v>40371.25</v>
      </c>
    </row>
    <row r="301" spans="1:23">
      <c r="A301" s="3">
        <v>40371</v>
      </c>
      <c r="B301" s="4">
        <v>0.35138888888888892</v>
      </c>
      <c r="L301" s="7" t="str">
        <f t="shared" si="23"/>
        <v/>
      </c>
      <c r="N301" s="17">
        <v>0.13200000000000001</v>
      </c>
      <c r="O301" s="18">
        <v>0.13200000000000001</v>
      </c>
      <c r="P301" s="19">
        <f>AVERAGE(N301:O301)</f>
        <v>0.13200000000000001</v>
      </c>
      <c r="S301" s="20" t="str">
        <f t="shared" si="25"/>
        <v/>
      </c>
      <c r="T301" s="18" t="s">
        <v>19</v>
      </c>
      <c r="W301" s="22">
        <f t="shared" si="24"/>
        <v>40371.351388888892</v>
      </c>
    </row>
    <row r="302" spans="1:23">
      <c r="A302" s="3">
        <v>40371</v>
      </c>
      <c r="B302" s="24">
        <v>0.5</v>
      </c>
      <c r="C302" s="8">
        <v>13.3</v>
      </c>
      <c r="D302" s="5">
        <v>10.15</v>
      </c>
      <c r="E302" s="10">
        <v>1580</v>
      </c>
      <c r="L302" s="7" t="str">
        <f t="shared" si="23"/>
        <v/>
      </c>
      <c r="S302" s="20" t="str">
        <f t="shared" si="25"/>
        <v/>
      </c>
      <c r="W302" s="22">
        <f t="shared" si="24"/>
        <v>40371.5</v>
      </c>
    </row>
    <row r="303" spans="1:23">
      <c r="A303" s="3">
        <v>40371</v>
      </c>
      <c r="B303" s="24">
        <v>0.75</v>
      </c>
      <c r="C303" s="8">
        <v>14.4</v>
      </c>
      <c r="D303" s="5">
        <v>10.220000000000001</v>
      </c>
      <c r="E303" s="10">
        <v>1560</v>
      </c>
      <c r="L303" s="7" t="str">
        <f t="shared" si="23"/>
        <v/>
      </c>
      <c r="S303" s="20" t="str">
        <f t="shared" si="25"/>
        <v/>
      </c>
      <c r="W303" s="22">
        <f t="shared" si="24"/>
        <v>40371.75</v>
      </c>
    </row>
    <row r="304" spans="1:23">
      <c r="A304" s="3">
        <v>40372</v>
      </c>
      <c r="B304" s="24">
        <v>0</v>
      </c>
      <c r="C304" s="8">
        <v>13.5</v>
      </c>
      <c r="D304" s="5">
        <v>10.210000000000001</v>
      </c>
      <c r="E304" s="10">
        <v>1570</v>
      </c>
      <c r="L304" s="7" t="str">
        <f t="shared" si="23"/>
        <v/>
      </c>
      <c r="S304" s="20" t="str">
        <f t="shared" si="25"/>
        <v/>
      </c>
      <c r="W304" s="22">
        <f t="shared" si="24"/>
        <v>40372</v>
      </c>
    </row>
    <row r="305" spans="1:23">
      <c r="A305" s="3">
        <v>40372</v>
      </c>
      <c r="B305" s="24">
        <v>0.25</v>
      </c>
      <c r="C305" s="8">
        <v>12.9</v>
      </c>
      <c r="D305" s="5">
        <v>10.18</v>
      </c>
      <c r="E305" s="10">
        <v>1560</v>
      </c>
      <c r="L305" s="7" t="str">
        <f t="shared" si="23"/>
        <v/>
      </c>
      <c r="S305" s="20" t="str">
        <f t="shared" si="25"/>
        <v/>
      </c>
      <c r="W305" s="22">
        <f t="shared" si="24"/>
        <v>40372.25</v>
      </c>
    </row>
    <row r="306" spans="1:23">
      <c r="A306" s="3">
        <v>40372</v>
      </c>
      <c r="B306" s="4">
        <v>0.47916666666666669</v>
      </c>
      <c r="L306" s="7" t="str">
        <f t="shared" si="23"/>
        <v/>
      </c>
      <c r="N306" s="17">
        <v>0.16600000000000001</v>
      </c>
      <c r="O306" s="18">
        <v>0.16700000000000001</v>
      </c>
      <c r="P306" s="19">
        <f>AVERAGE(N306:O306)</f>
        <v>0.16650000000000001</v>
      </c>
      <c r="S306" s="20" t="str">
        <f t="shared" si="25"/>
        <v/>
      </c>
      <c r="T306" s="18" t="s">
        <v>19</v>
      </c>
      <c r="W306" s="22">
        <f t="shared" si="24"/>
        <v>40372.479166666664</v>
      </c>
    </row>
    <row r="307" spans="1:23">
      <c r="A307" s="3">
        <v>40372</v>
      </c>
      <c r="B307" s="24">
        <v>0.5</v>
      </c>
      <c r="C307" s="8">
        <v>15.6</v>
      </c>
      <c r="D307" s="5">
        <v>10.02</v>
      </c>
      <c r="E307" s="10">
        <v>1367</v>
      </c>
      <c r="L307" s="7" t="str">
        <f t="shared" si="23"/>
        <v/>
      </c>
      <c r="S307" s="20" t="str">
        <f t="shared" si="25"/>
        <v/>
      </c>
      <c r="W307" s="22">
        <f t="shared" si="24"/>
        <v>40372.5</v>
      </c>
    </row>
    <row r="308" spans="1:23">
      <c r="A308" s="3">
        <v>40372</v>
      </c>
      <c r="B308" s="24">
        <v>0.75</v>
      </c>
      <c r="C308" s="8">
        <v>14.8</v>
      </c>
      <c r="D308" s="5">
        <v>10</v>
      </c>
      <c r="E308" s="10">
        <v>1395</v>
      </c>
      <c r="L308" s="7" t="str">
        <f t="shared" si="23"/>
        <v/>
      </c>
      <c r="S308" s="20" t="str">
        <f t="shared" si="25"/>
        <v/>
      </c>
      <c r="W308" s="22">
        <f t="shared" si="24"/>
        <v>40372.75</v>
      </c>
    </row>
    <row r="309" spans="1:23">
      <c r="A309" s="3">
        <v>40373</v>
      </c>
      <c r="B309" s="24">
        <v>0</v>
      </c>
      <c r="C309" s="8">
        <v>13.5</v>
      </c>
      <c r="D309" s="5">
        <v>10.09</v>
      </c>
      <c r="E309" s="10">
        <v>1411</v>
      </c>
      <c r="L309" s="7" t="str">
        <f t="shared" si="23"/>
        <v/>
      </c>
      <c r="S309" s="20" t="str">
        <f t="shared" si="25"/>
        <v/>
      </c>
      <c r="W309" s="22">
        <f t="shared" si="24"/>
        <v>40373</v>
      </c>
    </row>
    <row r="310" spans="1:23">
      <c r="A310" s="3">
        <v>40373</v>
      </c>
      <c r="B310" s="24">
        <v>0.25</v>
      </c>
      <c r="C310" s="8">
        <v>12.6</v>
      </c>
      <c r="D310" s="5">
        <v>10.18</v>
      </c>
      <c r="E310" s="10">
        <v>1400</v>
      </c>
      <c r="L310" s="7" t="str">
        <f t="shared" si="23"/>
        <v/>
      </c>
      <c r="S310" s="20" t="str">
        <f t="shared" si="25"/>
        <v/>
      </c>
      <c r="W310" s="22">
        <f t="shared" si="24"/>
        <v>40373.25</v>
      </c>
    </row>
    <row r="311" spans="1:23">
      <c r="A311" s="3">
        <v>40373</v>
      </c>
      <c r="B311" s="4">
        <v>0.35069444444444442</v>
      </c>
      <c r="L311" s="7" t="str">
        <f t="shared" si="23"/>
        <v/>
      </c>
      <c r="N311" s="17">
        <v>0.11700000000000001</v>
      </c>
      <c r="O311" s="18" t="s">
        <v>8</v>
      </c>
      <c r="P311" s="19">
        <f>AVERAGE(N311:O311)</f>
        <v>0.11700000000000001</v>
      </c>
      <c r="S311" s="20" t="str">
        <f t="shared" si="25"/>
        <v/>
      </c>
      <c r="T311" s="18" t="s">
        <v>19</v>
      </c>
      <c r="W311" s="22">
        <f t="shared" si="24"/>
        <v>40373.350694444445</v>
      </c>
    </row>
    <row r="312" spans="1:23">
      <c r="A312" s="3">
        <v>40373</v>
      </c>
      <c r="B312" s="24">
        <v>0.5</v>
      </c>
      <c r="C312" s="8">
        <v>14.6</v>
      </c>
      <c r="D312" s="5">
        <v>9.6999999999999993</v>
      </c>
      <c r="E312" s="10">
        <v>1347</v>
      </c>
      <c r="L312" s="7" t="str">
        <f t="shared" si="23"/>
        <v/>
      </c>
      <c r="S312" s="20" t="str">
        <f t="shared" si="25"/>
        <v/>
      </c>
      <c r="W312" s="22">
        <f t="shared" si="24"/>
        <v>40373.5</v>
      </c>
    </row>
    <row r="313" spans="1:23">
      <c r="A313" s="3">
        <v>40373</v>
      </c>
      <c r="B313" s="24">
        <v>0.75</v>
      </c>
      <c r="C313" s="8">
        <v>15</v>
      </c>
      <c r="D313" s="5">
        <v>9.9</v>
      </c>
      <c r="E313" s="10">
        <v>1420</v>
      </c>
      <c r="L313" s="7" t="str">
        <f t="shared" si="23"/>
        <v/>
      </c>
      <c r="S313" s="20" t="str">
        <f t="shared" si="25"/>
        <v/>
      </c>
      <c r="W313" s="22">
        <f t="shared" si="24"/>
        <v>40373.75</v>
      </c>
    </row>
    <row r="314" spans="1:23">
      <c r="A314" s="3">
        <v>40374</v>
      </c>
      <c r="B314" s="24">
        <v>0</v>
      </c>
      <c r="C314" s="8">
        <v>13.9</v>
      </c>
      <c r="D314" s="5">
        <v>9.35</v>
      </c>
      <c r="E314" s="10">
        <v>1443</v>
      </c>
      <c r="L314" s="7" t="str">
        <f t="shared" si="23"/>
        <v/>
      </c>
      <c r="S314" s="20" t="str">
        <f t="shared" si="25"/>
        <v/>
      </c>
      <c r="W314" s="22">
        <f t="shared" si="24"/>
        <v>40374</v>
      </c>
    </row>
    <row r="315" spans="1:23">
      <c r="A315" s="3">
        <v>40374</v>
      </c>
      <c r="B315" s="24">
        <v>0.25</v>
      </c>
      <c r="C315" s="8">
        <v>13.4</v>
      </c>
      <c r="D315" s="5">
        <v>9.16</v>
      </c>
      <c r="E315" s="10">
        <v>1417</v>
      </c>
      <c r="L315" s="7" t="str">
        <f t="shared" si="23"/>
        <v/>
      </c>
      <c r="S315" s="20" t="str">
        <f t="shared" si="25"/>
        <v/>
      </c>
      <c r="W315" s="22">
        <f t="shared" si="24"/>
        <v>40374.25</v>
      </c>
    </row>
    <row r="316" spans="1:23">
      <c r="A316" s="3">
        <v>40374</v>
      </c>
      <c r="B316" s="4">
        <v>0.35416666666666669</v>
      </c>
      <c r="L316" s="7" t="str">
        <f t="shared" si="23"/>
        <v/>
      </c>
      <c r="N316" s="17">
        <v>0.187</v>
      </c>
      <c r="O316" s="18" t="s">
        <v>8</v>
      </c>
      <c r="P316" s="19">
        <f>AVERAGE(N316:O316)</f>
        <v>0.187</v>
      </c>
      <c r="S316" s="20" t="str">
        <f t="shared" si="25"/>
        <v/>
      </c>
      <c r="T316" s="18" t="s">
        <v>19</v>
      </c>
      <c r="W316" s="22">
        <f t="shared" si="24"/>
        <v>40374.354166666664</v>
      </c>
    </row>
    <row r="317" spans="1:23">
      <c r="A317" s="3">
        <v>40374</v>
      </c>
      <c r="B317" s="24">
        <v>0.5</v>
      </c>
      <c r="C317" s="8">
        <v>14.4</v>
      </c>
      <c r="D317" s="5">
        <v>9.9</v>
      </c>
      <c r="E317" s="10">
        <v>1440</v>
      </c>
      <c r="L317" s="7" t="str">
        <f t="shared" si="23"/>
        <v/>
      </c>
      <c r="S317" s="20" t="str">
        <f t="shared" si="25"/>
        <v/>
      </c>
      <c r="W317" s="22">
        <f t="shared" si="24"/>
        <v>40374.5</v>
      </c>
    </row>
    <row r="318" spans="1:23">
      <c r="A318" s="3">
        <v>40374</v>
      </c>
      <c r="B318" s="24">
        <v>0.75</v>
      </c>
      <c r="C318" s="8">
        <v>14.4</v>
      </c>
      <c r="D318" s="5">
        <v>9.4</v>
      </c>
      <c r="E318" s="10">
        <v>1440</v>
      </c>
      <c r="L318" s="7" t="str">
        <f t="shared" si="23"/>
        <v/>
      </c>
      <c r="S318" s="20" t="str">
        <f t="shared" si="25"/>
        <v/>
      </c>
      <c r="W318" s="22">
        <f t="shared" si="24"/>
        <v>40374.75</v>
      </c>
    </row>
    <row r="319" spans="1:23">
      <c r="A319" s="3">
        <v>40375</v>
      </c>
      <c r="B319" s="24">
        <v>0</v>
      </c>
      <c r="C319" s="8">
        <v>13.8</v>
      </c>
      <c r="D319" s="5">
        <v>9.48</v>
      </c>
      <c r="E319" s="10">
        <v>1435</v>
      </c>
      <c r="L319" s="7" t="str">
        <f t="shared" si="23"/>
        <v/>
      </c>
      <c r="S319" s="20" t="str">
        <f t="shared" si="25"/>
        <v/>
      </c>
      <c r="W319" s="22">
        <f t="shared" si="24"/>
        <v>40375</v>
      </c>
    </row>
    <row r="320" spans="1:23">
      <c r="A320" s="3">
        <v>40375</v>
      </c>
      <c r="B320" s="24">
        <v>0.25</v>
      </c>
      <c r="C320" s="8">
        <v>13.7</v>
      </c>
      <c r="D320" s="5">
        <v>9.5299999999999994</v>
      </c>
      <c r="E320" s="10">
        <v>1406</v>
      </c>
      <c r="L320" s="7" t="str">
        <f t="shared" si="23"/>
        <v/>
      </c>
      <c r="S320" s="20" t="str">
        <f t="shared" si="25"/>
        <v/>
      </c>
      <c r="W320" s="22">
        <f t="shared" si="24"/>
        <v>40375.25</v>
      </c>
    </row>
    <row r="321" spans="1:23">
      <c r="A321" s="3">
        <v>40375</v>
      </c>
      <c r="B321" s="4">
        <v>0.36458333333333331</v>
      </c>
      <c r="L321" s="7" t="str">
        <f t="shared" si="23"/>
        <v/>
      </c>
      <c r="N321" s="17">
        <v>0.184</v>
      </c>
      <c r="O321" s="18">
        <v>0.182</v>
      </c>
      <c r="P321" s="19">
        <f>AVERAGE(N321:O321)</f>
        <v>0.183</v>
      </c>
      <c r="S321" s="20" t="str">
        <f t="shared" si="25"/>
        <v/>
      </c>
      <c r="T321" s="18" t="s">
        <v>19</v>
      </c>
      <c r="W321" s="22">
        <f t="shared" si="24"/>
        <v>40375.364583333336</v>
      </c>
    </row>
    <row r="322" spans="1:23">
      <c r="A322" s="3">
        <v>40375</v>
      </c>
      <c r="B322" s="24">
        <v>0.5</v>
      </c>
      <c r="C322" s="8">
        <v>14.4</v>
      </c>
      <c r="D322" s="5">
        <v>10</v>
      </c>
      <c r="E322" s="10">
        <v>1450</v>
      </c>
      <c r="L322" s="7" t="str">
        <f t="shared" si="23"/>
        <v/>
      </c>
      <c r="S322" s="20" t="str">
        <f t="shared" si="25"/>
        <v/>
      </c>
      <c r="W322" s="22">
        <f t="shared" si="24"/>
        <v>40375.5</v>
      </c>
    </row>
    <row r="323" spans="1:23">
      <c r="A323" s="3">
        <v>40375</v>
      </c>
      <c r="B323" s="24">
        <v>0.75</v>
      </c>
      <c r="C323" s="8">
        <v>14.4</v>
      </c>
      <c r="D323" s="5">
        <v>10</v>
      </c>
      <c r="E323" s="10">
        <v>1450</v>
      </c>
      <c r="L323" s="7" t="str">
        <f t="shared" si="23"/>
        <v/>
      </c>
      <c r="S323" s="20" t="str">
        <f t="shared" si="25"/>
        <v/>
      </c>
      <c r="W323" s="22">
        <f t="shared" si="24"/>
        <v>40375.75</v>
      </c>
    </row>
    <row r="324" spans="1:23">
      <c r="A324" s="3">
        <v>40376</v>
      </c>
      <c r="B324" s="24">
        <v>0</v>
      </c>
      <c r="C324" s="8">
        <v>13.5</v>
      </c>
      <c r="D324" s="5">
        <v>9.64</v>
      </c>
      <c r="E324" s="10">
        <v>1424</v>
      </c>
      <c r="L324" s="7" t="str">
        <f t="shared" ref="L324:L387" si="26">IF(K324="-",J324,IF(ISBLANK(J324)=TRUE,"",IF(AND((MID(J324,1,1))="&lt;",(MID(K324,1,1))="&lt;")=TRUE,J324,IF((MID(J324,1,1))="&lt;",AVERAGE(K324,(0.5*(VALUE(MID(J324,2,5))))),IF((MID(K324,1,1))="&lt;",AVERAGE(J324,(0.5*(VALUE(MID(K324,2,5))))),AVERAGE(J324:K324))))))</f>
        <v/>
      </c>
      <c r="S324" s="20" t="str">
        <f t="shared" si="25"/>
        <v/>
      </c>
      <c r="W324" s="22">
        <f t="shared" ref="W324:W387" si="27">A324+B324</f>
        <v>40376</v>
      </c>
    </row>
    <row r="325" spans="1:23">
      <c r="A325" s="3">
        <v>40376</v>
      </c>
      <c r="B325" s="24">
        <v>0.25</v>
      </c>
      <c r="C325" s="8">
        <v>13.5</v>
      </c>
      <c r="D325" s="5">
        <v>9.34</v>
      </c>
      <c r="E325" s="10">
        <v>1411</v>
      </c>
      <c r="L325" s="7" t="str">
        <f t="shared" si="26"/>
        <v/>
      </c>
      <c r="S325" s="20" t="str">
        <f t="shared" si="25"/>
        <v/>
      </c>
      <c r="W325" s="22">
        <f t="shared" si="27"/>
        <v>40376.25</v>
      </c>
    </row>
    <row r="326" spans="1:23">
      <c r="A326" s="3">
        <v>40376</v>
      </c>
      <c r="B326" s="4">
        <v>0.31944444444444448</v>
      </c>
      <c r="L326" s="7" t="str">
        <f t="shared" si="26"/>
        <v/>
      </c>
      <c r="N326" s="17">
        <v>0.30099999999999999</v>
      </c>
      <c r="O326" s="18">
        <v>0.30299999999999999</v>
      </c>
      <c r="P326" s="19">
        <f>AVERAGE(N326:O326)</f>
        <v>0.30199999999999999</v>
      </c>
      <c r="S326" s="20" t="str">
        <f t="shared" ref="S326:S389" si="28">IF(R326="-",Q326,IF(ISBLANK(Q326)=TRUE,"",IF(AND((MID(Q326,1,1))="&lt;",(MID(R326,1,1))="&lt;")=TRUE,Q326,IF((MID(Q326,1,1))="&lt;",AVERAGE(R326,(0.5*(VALUE(MID(Q326,2,5))))),IF((MID(R326,1,1))="&lt;",AVERAGE(Q326,(0.5*(VALUE(MID(R326,2,5))))),AVERAGE(Q326:R326))))))</f>
        <v/>
      </c>
      <c r="T326" s="18" t="s">
        <v>19</v>
      </c>
      <c r="W326" s="22">
        <f t="shared" si="27"/>
        <v>40376.319444444445</v>
      </c>
    </row>
    <row r="327" spans="1:23">
      <c r="A327" s="3">
        <v>40376</v>
      </c>
      <c r="B327" s="4">
        <v>0.5</v>
      </c>
      <c r="C327" s="8">
        <v>14.4</v>
      </c>
      <c r="D327" s="5">
        <v>10</v>
      </c>
      <c r="E327" s="10">
        <v>1480</v>
      </c>
      <c r="L327" s="7" t="str">
        <f t="shared" si="26"/>
        <v/>
      </c>
      <c r="S327" s="20" t="str">
        <f t="shared" si="28"/>
        <v/>
      </c>
      <c r="W327" s="22">
        <f t="shared" si="27"/>
        <v>40376.5</v>
      </c>
    </row>
    <row r="328" spans="1:23">
      <c r="A328" s="3">
        <v>40376</v>
      </c>
      <c r="B328" s="4">
        <v>0.75</v>
      </c>
      <c r="C328" s="8">
        <v>14.4</v>
      </c>
      <c r="D328" s="5">
        <v>9.8000000000000007</v>
      </c>
      <c r="E328" s="10">
        <v>1440</v>
      </c>
      <c r="L328" s="7" t="str">
        <f t="shared" si="26"/>
        <v/>
      </c>
      <c r="S328" s="20" t="str">
        <f t="shared" si="28"/>
        <v/>
      </c>
      <c r="W328" s="22">
        <f t="shared" si="27"/>
        <v>40376.75</v>
      </c>
    </row>
    <row r="329" spans="1:23">
      <c r="A329" s="3">
        <v>40377</v>
      </c>
      <c r="B329" s="4">
        <v>0</v>
      </c>
      <c r="C329" s="8">
        <v>13.8</v>
      </c>
      <c r="D329" s="5">
        <v>9.26</v>
      </c>
      <c r="E329" s="10">
        <v>1458</v>
      </c>
      <c r="L329" s="7" t="str">
        <f t="shared" si="26"/>
        <v/>
      </c>
      <c r="S329" s="20" t="str">
        <f t="shared" si="28"/>
        <v/>
      </c>
      <c r="W329" s="22">
        <f t="shared" si="27"/>
        <v>40377</v>
      </c>
    </row>
    <row r="330" spans="1:23">
      <c r="A330" s="3">
        <v>40377</v>
      </c>
      <c r="B330" s="4">
        <v>0.25</v>
      </c>
      <c r="C330" s="8">
        <v>13.1</v>
      </c>
      <c r="D330" s="5">
        <v>9.5500000000000007</v>
      </c>
      <c r="E330" s="10">
        <v>1445</v>
      </c>
      <c r="L330" s="7" t="str">
        <f t="shared" si="26"/>
        <v/>
      </c>
      <c r="S330" s="20" t="str">
        <f t="shared" si="28"/>
        <v/>
      </c>
      <c r="W330" s="22">
        <f t="shared" si="27"/>
        <v>40377.25</v>
      </c>
    </row>
    <row r="331" spans="1:23">
      <c r="A331" s="3">
        <v>40377</v>
      </c>
      <c r="B331" s="4">
        <v>0.34375</v>
      </c>
      <c r="L331" s="7" t="str">
        <f t="shared" si="26"/>
        <v/>
      </c>
      <c r="N331" s="17">
        <v>0.16600000000000001</v>
      </c>
      <c r="O331" s="18" t="s">
        <v>8</v>
      </c>
      <c r="P331" s="19">
        <f>AVERAGE(N331:O331)</f>
        <v>0.16600000000000001</v>
      </c>
      <c r="S331" s="20" t="str">
        <f t="shared" si="28"/>
        <v/>
      </c>
      <c r="T331" s="18" t="s">
        <v>19</v>
      </c>
      <c r="W331" s="22">
        <f t="shared" si="27"/>
        <v>40377.34375</v>
      </c>
    </row>
    <row r="332" spans="1:23">
      <c r="A332" s="3">
        <v>40377</v>
      </c>
      <c r="B332" s="24">
        <v>0.5</v>
      </c>
      <c r="C332" s="8">
        <v>14.6</v>
      </c>
      <c r="D332" s="5">
        <v>10.59</v>
      </c>
      <c r="E332" s="10">
        <v>1351</v>
      </c>
      <c r="L332" s="7" t="str">
        <f t="shared" si="26"/>
        <v/>
      </c>
      <c r="S332" s="20" t="str">
        <f t="shared" si="28"/>
        <v/>
      </c>
      <c r="W332" s="22">
        <f t="shared" si="27"/>
        <v>40377.5</v>
      </c>
    </row>
    <row r="333" spans="1:23">
      <c r="A333" s="3">
        <v>40377</v>
      </c>
      <c r="B333" s="24">
        <v>0.75</v>
      </c>
      <c r="C333" s="8">
        <v>14.8</v>
      </c>
      <c r="D333" s="5">
        <v>10.44</v>
      </c>
      <c r="E333" s="10">
        <v>1386</v>
      </c>
      <c r="L333" s="7" t="str">
        <f t="shared" si="26"/>
        <v/>
      </c>
      <c r="S333" s="20" t="str">
        <f t="shared" si="28"/>
        <v/>
      </c>
      <c r="W333" s="22">
        <f t="shared" si="27"/>
        <v>40377.75</v>
      </c>
    </row>
    <row r="334" spans="1:23">
      <c r="A334" s="3">
        <v>40378</v>
      </c>
      <c r="B334" s="24">
        <v>0</v>
      </c>
      <c r="C334" s="8">
        <v>14</v>
      </c>
      <c r="D334" s="5">
        <v>10.29</v>
      </c>
      <c r="E334" s="10">
        <v>1424</v>
      </c>
      <c r="L334" s="7" t="str">
        <f t="shared" si="26"/>
        <v/>
      </c>
      <c r="S334" s="20" t="str">
        <f t="shared" si="28"/>
        <v/>
      </c>
      <c r="W334" s="22">
        <f t="shared" si="27"/>
        <v>40378</v>
      </c>
    </row>
    <row r="335" spans="1:23">
      <c r="A335" s="3">
        <v>40378</v>
      </c>
      <c r="B335" s="24">
        <v>0.25</v>
      </c>
      <c r="C335" s="8">
        <v>13.2</v>
      </c>
      <c r="D335" s="5">
        <v>10.33</v>
      </c>
      <c r="E335" s="10">
        <v>1385</v>
      </c>
      <c r="L335" s="7" t="str">
        <f t="shared" si="26"/>
        <v/>
      </c>
      <c r="S335" s="20" t="str">
        <f t="shared" si="28"/>
        <v/>
      </c>
      <c r="W335" s="22">
        <f t="shared" si="27"/>
        <v>40378.25</v>
      </c>
    </row>
    <row r="336" spans="1:23">
      <c r="A336" s="3">
        <v>40378</v>
      </c>
      <c r="B336" s="4">
        <v>0.37847222222222227</v>
      </c>
      <c r="L336" s="7" t="str">
        <f t="shared" si="26"/>
        <v/>
      </c>
      <c r="N336" s="17">
        <v>0.155</v>
      </c>
      <c r="O336" s="18">
        <v>0.154</v>
      </c>
      <c r="P336" s="19">
        <f>AVERAGE(N336:O336)</f>
        <v>0.1545</v>
      </c>
      <c r="S336" s="20" t="str">
        <f t="shared" si="28"/>
        <v/>
      </c>
      <c r="T336" s="18" t="s">
        <v>19</v>
      </c>
      <c r="W336" s="22">
        <f t="shared" si="27"/>
        <v>40378.378472222219</v>
      </c>
    </row>
    <row r="337" spans="1:23">
      <c r="A337" s="3">
        <v>40378</v>
      </c>
      <c r="B337" s="24">
        <v>0.5</v>
      </c>
      <c r="C337" s="8">
        <v>14.9</v>
      </c>
      <c r="D337" s="5">
        <v>10.42</v>
      </c>
      <c r="E337" s="10">
        <v>1337</v>
      </c>
      <c r="L337" s="7" t="str">
        <f t="shared" si="26"/>
        <v/>
      </c>
      <c r="S337" s="20" t="str">
        <f t="shared" si="28"/>
        <v/>
      </c>
      <c r="W337" s="22">
        <f t="shared" si="27"/>
        <v>40378.5</v>
      </c>
    </row>
    <row r="338" spans="1:23">
      <c r="A338" s="3">
        <v>40378</v>
      </c>
      <c r="B338" s="24">
        <v>0.75</v>
      </c>
      <c r="C338" s="8">
        <v>14.8</v>
      </c>
      <c r="D338" s="5">
        <v>10.43</v>
      </c>
      <c r="E338" s="10">
        <v>1315</v>
      </c>
      <c r="L338" s="7" t="str">
        <f t="shared" si="26"/>
        <v/>
      </c>
      <c r="S338" s="20" t="str">
        <f t="shared" si="28"/>
        <v/>
      </c>
      <c r="W338" s="22">
        <f t="shared" si="27"/>
        <v>40378.75</v>
      </c>
    </row>
    <row r="339" spans="1:23">
      <c r="A339" s="3">
        <v>40379</v>
      </c>
      <c r="B339" s="24">
        <v>0</v>
      </c>
      <c r="C339" s="8">
        <v>14.3</v>
      </c>
      <c r="D339" s="5">
        <v>10.29</v>
      </c>
      <c r="E339" s="10">
        <v>1398</v>
      </c>
      <c r="L339" s="7" t="str">
        <f t="shared" si="26"/>
        <v/>
      </c>
      <c r="S339" s="20" t="str">
        <f t="shared" si="28"/>
        <v/>
      </c>
      <c r="W339" s="22">
        <f t="shared" si="27"/>
        <v>40379</v>
      </c>
    </row>
    <row r="340" spans="1:23">
      <c r="A340" s="3">
        <v>40379</v>
      </c>
      <c r="B340" s="24">
        <v>0.25</v>
      </c>
      <c r="C340" s="8">
        <v>13.7</v>
      </c>
      <c r="D340" s="5">
        <v>10.37</v>
      </c>
      <c r="E340" s="10">
        <v>1404</v>
      </c>
      <c r="L340" s="7" t="str">
        <f t="shared" si="26"/>
        <v/>
      </c>
      <c r="S340" s="20" t="str">
        <f t="shared" si="28"/>
        <v/>
      </c>
      <c r="W340" s="22">
        <f t="shared" si="27"/>
        <v>40379.25</v>
      </c>
    </row>
    <row r="341" spans="1:23">
      <c r="A341" s="3">
        <v>40379</v>
      </c>
      <c r="B341" s="4">
        <v>0.41666666666666669</v>
      </c>
      <c r="L341" s="7" t="str">
        <f t="shared" si="26"/>
        <v/>
      </c>
      <c r="N341" s="17">
        <v>0.154</v>
      </c>
      <c r="O341" s="18" t="s">
        <v>8</v>
      </c>
      <c r="P341" s="19">
        <f>AVERAGE(N341:O341)</f>
        <v>0.154</v>
      </c>
      <c r="S341" s="20" t="str">
        <f t="shared" si="28"/>
        <v/>
      </c>
      <c r="T341" s="18" t="s">
        <v>19</v>
      </c>
      <c r="W341" s="22">
        <f t="shared" si="27"/>
        <v>40379.416666666664</v>
      </c>
    </row>
    <row r="342" spans="1:23">
      <c r="A342" s="3">
        <v>40379</v>
      </c>
      <c r="B342" s="24">
        <v>0.5</v>
      </c>
      <c r="C342" s="8">
        <v>15.1</v>
      </c>
      <c r="D342" s="5">
        <v>10.31</v>
      </c>
      <c r="E342" s="10">
        <v>1408</v>
      </c>
      <c r="L342" s="7" t="str">
        <f t="shared" si="26"/>
        <v/>
      </c>
      <c r="S342" s="20" t="str">
        <f t="shared" si="28"/>
        <v/>
      </c>
      <c r="W342" s="22">
        <f t="shared" si="27"/>
        <v>40379.5</v>
      </c>
    </row>
    <row r="343" spans="1:23">
      <c r="A343" s="3">
        <v>40379</v>
      </c>
      <c r="B343" s="24">
        <v>0.75</v>
      </c>
      <c r="C343" s="8">
        <v>15.3</v>
      </c>
      <c r="D343" s="5">
        <v>10.36</v>
      </c>
      <c r="E343" s="10">
        <v>1414</v>
      </c>
      <c r="L343" s="7" t="str">
        <f t="shared" si="26"/>
        <v/>
      </c>
      <c r="S343" s="20" t="str">
        <f t="shared" si="28"/>
        <v/>
      </c>
      <c r="W343" s="22">
        <f t="shared" si="27"/>
        <v>40379.75</v>
      </c>
    </row>
    <row r="344" spans="1:23">
      <c r="A344" s="3">
        <v>40380</v>
      </c>
      <c r="B344" s="24">
        <v>0</v>
      </c>
      <c r="C344" s="8">
        <v>14.1</v>
      </c>
      <c r="D344" s="5">
        <v>10.220000000000001</v>
      </c>
      <c r="E344" s="10">
        <v>1468</v>
      </c>
      <c r="L344" s="7" t="str">
        <f t="shared" si="26"/>
        <v/>
      </c>
      <c r="S344" s="20" t="str">
        <f t="shared" si="28"/>
        <v/>
      </c>
      <c r="W344" s="22">
        <f t="shared" si="27"/>
        <v>40380</v>
      </c>
    </row>
    <row r="345" spans="1:23">
      <c r="A345" s="3">
        <v>40380</v>
      </c>
      <c r="B345" s="24">
        <v>0.25</v>
      </c>
      <c r="C345" s="8">
        <v>13.9</v>
      </c>
      <c r="D345" s="5">
        <v>10.41</v>
      </c>
      <c r="E345" s="10">
        <v>1430</v>
      </c>
      <c r="L345" s="7" t="str">
        <f t="shared" si="26"/>
        <v/>
      </c>
      <c r="S345" s="20" t="str">
        <f t="shared" si="28"/>
        <v/>
      </c>
      <c r="W345" s="22">
        <f t="shared" si="27"/>
        <v>40380.25</v>
      </c>
    </row>
    <row r="346" spans="1:23">
      <c r="A346" s="3">
        <v>40380</v>
      </c>
      <c r="B346" s="4">
        <v>0.38541666666666669</v>
      </c>
      <c r="L346" s="7" t="str">
        <f t="shared" si="26"/>
        <v/>
      </c>
      <c r="N346" s="17">
        <v>0.14199999999999999</v>
      </c>
      <c r="O346" s="18">
        <v>0.14299999999999999</v>
      </c>
      <c r="P346" s="19">
        <f>AVERAGE(N346:O346)</f>
        <v>0.14249999999999999</v>
      </c>
      <c r="S346" s="20" t="str">
        <f t="shared" si="28"/>
        <v/>
      </c>
      <c r="T346" s="18" t="s">
        <v>19</v>
      </c>
      <c r="W346" s="22">
        <f t="shared" si="27"/>
        <v>40380.385416666664</v>
      </c>
    </row>
    <row r="347" spans="1:23">
      <c r="A347" s="3">
        <v>40380</v>
      </c>
      <c r="B347" s="24">
        <v>0.5</v>
      </c>
      <c r="C347" s="8">
        <v>14.4</v>
      </c>
      <c r="D347" s="5">
        <v>10.4</v>
      </c>
      <c r="E347" s="10">
        <v>1442</v>
      </c>
      <c r="L347" s="7" t="str">
        <f t="shared" si="26"/>
        <v/>
      </c>
      <c r="S347" s="20" t="str">
        <f t="shared" si="28"/>
        <v/>
      </c>
      <c r="W347" s="22">
        <f t="shared" si="27"/>
        <v>40380.5</v>
      </c>
    </row>
    <row r="348" spans="1:23">
      <c r="A348" s="3">
        <v>40380</v>
      </c>
      <c r="B348" s="24">
        <v>0.75</v>
      </c>
      <c r="C348" s="26" t="s">
        <v>8</v>
      </c>
      <c r="D348" s="25" t="s">
        <v>8</v>
      </c>
      <c r="E348" s="27" t="s">
        <v>8</v>
      </c>
      <c r="L348" s="7" t="str">
        <f t="shared" si="26"/>
        <v/>
      </c>
      <c r="S348" s="20" t="str">
        <f t="shared" si="28"/>
        <v/>
      </c>
      <c r="W348" s="22">
        <f t="shared" si="27"/>
        <v>40380.75</v>
      </c>
    </row>
    <row r="349" spans="1:23">
      <c r="A349" s="3">
        <v>40381</v>
      </c>
      <c r="B349" s="24">
        <v>0</v>
      </c>
      <c r="C349" s="8">
        <v>14.1</v>
      </c>
      <c r="D349" s="5">
        <v>10.36</v>
      </c>
      <c r="E349" s="10">
        <v>1410</v>
      </c>
      <c r="L349" s="7" t="str">
        <f t="shared" si="26"/>
        <v/>
      </c>
      <c r="S349" s="20" t="str">
        <f t="shared" si="28"/>
        <v/>
      </c>
      <c r="W349" s="22">
        <f t="shared" si="27"/>
        <v>40381</v>
      </c>
    </row>
    <row r="350" spans="1:23">
      <c r="A350" s="3">
        <v>40381</v>
      </c>
      <c r="B350" s="24">
        <v>0.25</v>
      </c>
      <c r="C350" s="8">
        <v>13.9</v>
      </c>
      <c r="D350" s="5">
        <v>10.35</v>
      </c>
      <c r="E350" s="10">
        <v>1408</v>
      </c>
      <c r="L350" s="7" t="str">
        <f t="shared" si="26"/>
        <v/>
      </c>
      <c r="S350" s="20" t="str">
        <f t="shared" si="28"/>
        <v/>
      </c>
      <c r="W350" s="22">
        <f t="shared" si="27"/>
        <v>40381.25</v>
      </c>
    </row>
    <row r="351" spans="1:23">
      <c r="A351" s="3">
        <v>40381</v>
      </c>
      <c r="B351" s="4">
        <v>0.42430555555555555</v>
      </c>
      <c r="L351" s="7" t="str">
        <f t="shared" si="26"/>
        <v/>
      </c>
      <c r="N351" s="17">
        <v>8.5000000000000006E-2</v>
      </c>
      <c r="O351" s="18">
        <v>8.5000000000000006E-2</v>
      </c>
      <c r="P351" s="19">
        <f>AVERAGE(N351:O351)</f>
        <v>8.5000000000000006E-2</v>
      </c>
      <c r="S351" s="20" t="str">
        <f t="shared" si="28"/>
        <v/>
      </c>
      <c r="T351" s="18" t="s">
        <v>19</v>
      </c>
      <c r="W351" s="22">
        <f t="shared" si="27"/>
        <v>40381.424305555556</v>
      </c>
    </row>
    <row r="352" spans="1:23">
      <c r="A352" s="3">
        <v>40381</v>
      </c>
      <c r="B352" s="24">
        <v>0.5</v>
      </c>
      <c r="C352" s="8">
        <v>14.7</v>
      </c>
      <c r="D352" s="5">
        <v>9.6999999999999993</v>
      </c>
      <c r="E352" s="10">
        <v>1435</v>
      </c>
      <c r="L352" s="7" t="str">
        <f t="shared" si="26"/>
        <v/>
      </c>
      <c r="S352" s="20" t="str">
        <f t="shared" si="28"/>
        <v/>
      </c>
      <c r="W352" s="22">
        <f t="shared" si="27"/>
        <v>40381.5</v>
      </c>
    </row>
    <row r="353" spans="1:23">
      <c r="A353" s="3">
        <v>40381</v>
      </c>
      <c r="B353" s="24">
        <v>0.75</v>
      </c>
      <c r="C353" s="8">
        <v>15.6</v>
      </c>
      <c r="D353" s="5">
        <v>9.81</v>
      </c>
      <c r="E353" s="10">
        <v>1427</v>
      </c>
      <c r="L353" s="7" t="str">
        <f t="shared" si="26"/>
        <v/>
      </c>
      <c r="S353" s="20" t="str">
        <f t="shared" si="28"/>
        <v/>
      </c>
      <c r="W353" s="22">
        <f t="shared" si="27"/>
        <v>40381.75</v>
      </c>
    </row>
    <row r="354" spans="1:23">
      <c r="A354" s="3">
        <v>40382</v>
      </c>
      <c r="B354" s="24">
        <v>0</v>
      </c>
      <c r="C354" s="8">
        <v>14.6</v>
      </c>
      <c r="D354" s="5">
        <v>10.3</v>
      </c>
      <c r="E354" s="10">
        <v>1407</v>
      </c>
      <c r="L354" s="7" t="str">
        <f t="shared" si="26"/>
        <v/>
      </c>
      <c r="S354" s="20" t="str">
        <f t="shared" si="28"/>
        <v/>
      </c>
      <c r="W354" s="22">
        <f t="shared" si="27"/>
        <v>40382</v>
      </c>
    </row>
    <row r="355" spans="1:23">
      <c r="A355" s="3">
        <v>40382</v>
      </c>
      <c r="B355" s="24">
        <v>0.25</v>
      </c>
      <c r="C355" s="8">
        <v>13.7</v>
      </c>
      <c r="D355" s="5">
        <v>10.15</v>
      </c>
      <c r="E355" s="10">
        <v>1420</v>
      </c>
      <c r="L355" s="7" t="str">
        <f t="shared" si="26"/>
        <v/>
      </c>
      <c r="S355" s="20" t="str">
        <f t="shared" si="28"/>
        <v/>
      </c>
      <c r="W355" s="22">
        <f t="shared" si="27"/>
        <v>40382.25</v>
      </c>
    </row>
    <row r="356" spans="1:23">
      <c r="A356" s="3">
        <v>40382</v>
      </c>
      <c r="B356" s="4">
        <v>0.33333333333333331</v>
      </c>
      <c r="L356" s="7" t="str">
        <f t="shared" si="26"/>
        <v/>
      </c>
      <c r="N356" s="17">
        <v>0.25700000000000001</v>
      </c>
      <c r="O356" s="18">
        <v>0.25800000000000001</v>
      </c>
      <c r="P356" s="19">
        <f>AVERAGE(N356:O356)</f>
        <v>0.25750000000000001</v>
      </c>
      <c r="S356" s="20" t="str">
        <f t="shared" si="28"/>
        <v/>
      </c>
      <c r="T356" s="18" t="s">
        <v>19</v>
      </c>
      <c r="W356" s="22">
        <f t="shared" si="27"/>
        <v>40382.333333333336</v>
      </c>
    </row>
    <row r="357" spans="1:23">
      <c r="A357" s="3">
        <v>40382</v>
      </c>
      <c r="B357" s="24">
        <v>0.5</v>
      </c>
      <c r="C357" s="8">
        <v>14.6</v>
      </c>
      <c r="D357" s="5">
        <v>9.61</v>
      </c>
      <c r="E357" s="10">
        <v>1438</v>
      </c>
      <c r="L357" s="7" t="str">
        <f t="shared" si="26"/>
        <v/>
      </c>
      <c r="S357" s="20" t="str">
        <f t="shared" si="28"/>
        <v/>
      </c>
      <c r="W357" s="22">
        <f t="shared" si="27"/>
        <v>40382.5</v>
      </c>
    </row>
    <row r="358" spans="1:23">
      <c r="A358" s="3">
        <v>40382</v>
      </c>
      <c r="B358" s="24">
        <v>0.75</v>
      </c>
      <c r="C358" s="8">
        <v>15</v>
      </c>
      <c r="D358" s="5">
        <v>9.58</v>
      </c>
      <c r="E358" s="10">
        <v>1443</v>
      </c>
      <c r="L358" s="7" t="str">
        <f t="shared" si="26"/>
        <v/>
      </c>
      <c r="S358" s="20" t="str">
        <f t="shared" si="28"/>
        <v/>
      </c>
      <c r="W358" s="22">
        <f t="shared" si="27"/>
        <v>40382.75</v>
      </c>
    </row>
    <row r="359" spans="1:23">
      <c r="A359" s="3">
        <v>40383</v>
      </c>
      <c r="B359" s="24">
        <v>0</v>
      </c>
      <c r="C359" s="8">
        <v>14.4</v>
      </c>
      <c r="D359" s="5">
        <v>10</v>
      </c>
      <c r="E359" s="10">
        <v>1440</v>
      </c>
      <c r="L359" s="7" t="str">
        <f t="shared" si="26"/>
        <v/>
      </c>
      <c r="S359" s="20" t="str">
        <f t="shared" si="28"/>
        <v/>
      </c>
      <c r="W359" s="22">
        <f t="shared" si="27"/>
        <v>40383</v>
      </c>
    </row>
    <row r="360" spans="1:23">
      <c r="A360" s="3">
        <v>40383</v>
      </c>
      <c r="B360" s="24">
        <v>0.25</v>
      </c>
      <c r="C360" s="8">
        <v>13.7</v>
      </c>
      <c r="D360" s="5">
        <v>9.9</v>
      </c>
      <c r="E360" s="10">
        <v>1440</v>
      </c>
      <c r="L360" s="7" t="str">
        <f t="shared" si="26"/>
        <v/>
      </c>
      <c r="S360" s="20" t="str">
        <f t="shared" si="28"/>
        <v/>
      </c>
      <c r="W360" s="22">
        <f t="shared" si="27"/>
        <v>40383.25</v>
      </c>
    </row>
    <row r="361" spans="1:23">
      <c r="A361" s="3">
        <v>40383</v>
      </c>
      <c r="B361" s="4">
        <v>0.34375</v>
      </c>
      <c r="L361" s="7" t="str">
        <f t="shared" si="26"/>
        <v/>
      </c>
      <c r="N361" s="17">
        <v>0.20499999999999999</v>
      </c>
      <c r="O361" s="18">
        <v>0.20399999999999999</v>
      </c>
      <c r="P361" s="19">
        <f>AVERAGE(O361,N361)</f>
        <v>0.20449999999999999</v>
      </c>
      <c r="S361" s="20" t="str">
        <f t="shared" si="28"/>
        <v/>
      </c>
      <c r="T361" s="18" t="s">
        <v>19</v>
      </c>
      <c r="W361" s="22">
        <f t="shared" si="27"/>
        <v>40383.34375</v>
      </c>
    </row>
    <row r="362" spans="1:23">
      <c r="A362" s="3">
        <v>40383</v>
      </c>
      <c r="B362" s="24">
        <v>0.5</v>
      </c>
      <c r="C362" s="8">
        <v>13.9</v>
      </c>
      <c r="D362" s="5">
        <v>9.82</v>
      </c>
      <c r="E362" s="10">
        <v>1419</v>
      </c>
      <c r="F362" s="17">
        <v>3.49</v>
      </c>
      <c r="G362" s="18" t="s">
        <v>8</v>
      </c>
      <c r="H362" s="19">
        <f>AVERAGE(F362:G362)</f>
        <v>3.49</v>
      </c>
      <c r="I362" s="30">
        <f>H362</f>
        <v>3.49</v>
      </c>
      <c r="L362" s="7" t="str">
        <f t="shared" si="26"/>
        <v/>
      </c>
      <c r="S362" s="20" t="str">
        <f t="shared" si="28"/>
        <v/>
      </c>
      <c r="T362" s="18" t="s">
        <v>19</v>
      </c>
      <c r="W362" s="22">
        <f t="shared" si="27"/>
        <v>40383.5</v>
      </c>
    </row>
    <row r="363" spans="1:23">
      <c r="A363" s="3">
        <v>40383</v>
      </c>
      <c r="B363" s="24">
        <v>0.75</v>
      </c>
      <c r="C363" s="8">
        <v>15</v>
      </c>
      <c r="D363" s="5">
        <v>9.6199999999999992</v>
      </c>
      <c r="E363" s="10">
        <v>1447</v>
      </c>
      <c r="F363" s="17">
        <v>0.44400000000000001</v>
      </c>
      <c r="G363" s="18" t="s">
        <v>8</v>
      </c>
      <c r="H363" s="19">
        <f>AVERAGE(F363:G363)</f>
        <v>0.44400000000000001</v>
      </c>
      <c r="I363" s="30">
        <f>H363</f>
        <v>0.44400000000000001</v>
      </c>
      <c r="L363" s="7" t="str">
        <f t="shared" si="26"/>
        <v/>
      </c>
      <c r="S363" s="20" t="str">
        <f t="shared" si="28"/>
        <v/>
      </c>
      <c r="T363" s="18" t="s">
        <v>19</v>
      </c>
      <c r="W363" s="22">
        <f t="shared" si="27"/>
        <v>40383.75</v>
      </c>
    </row>
    <row r="364" spans="1:23">
      <c r="A364" s="3">
        <v>40384</v>
      </c>
      <c r="B364" s="24">
        <v>0</v>
      </c>
      <c r="C364" s="8">
        <v>14.8</v>
      </c>
      <c r="D364" s="5">
        <v>9.9</v>
      </c>
      <c r="E364" s="10">
        <v>1440</v>
      </c>
      <c r="F364" s="17">
        <v>0.21299999999999999</v>
      </c>
      <c r="G364" s="18" t="s">
        <v>8</v>
      </c>
      <c r="H364" s="19">
        <f>AVERAGE(F364:G364)</f>
        <v>0.21299999999999999</v>
      </c>
      <c r="I364" s="30">
        <f>H364</f>
        <v>0.21299999999999999</v>
      </c>
      <c r="L364" s="7" t="str">
        <f t="shared" si="26"/>
        <v/>
      </c>
      <c r="S364" s="20" t="str">
        <f t="shared" si="28"/>
        <v/>
      </c>
      <c r="T364" s="18" t="s">
        <v>19</v>
      </c>
      <c r="W364" s="22">
        <f t="shared" si="27"/>
        <v>40384</v>
      </c>
    </row>
    <row r="365" spans="1:23">
      <c r="A365" s="3">
        <v>40384</v>
      </c>
      <c r="B365" s="24">
        <v>0.25</v>
      </c>
      <c r="C365" s="8">
        <v>14</v>
      </c>
      <c r="D365" s="5">
        <v>9.9</v>
      </c>
      <c r="E365" s="10">
        <v>1440</v>
      </c>
      <c r="F365" s="17">
        <v>0.24099999999999999</v>
      </c>
      <c r="G365" s="18" t="s">
        <v>8</v>
      </c>
      <c r="H365" s="19">
        <f>AVERAGE(F365:G365)</f>
        <v>0.24099999999999999</v>
      </c>
      <c r="I365" s="30">
        <f>H365</f>
        <v>0.24099999999999999</v>
      </c>
      <c r="L365" s="7" t="str">
        <f t="shared" si="26"/>
        <v/>
      </c>
      <c r="S365" s="20" t="str">
        <f t="shared" si="28"/>
        <v/>
      </c>
      <c r="T365" s="18" t="s">
        <v>19</v>
      </c>
      <c r="W365" s="22">
        <f t="shared" si="27"/>
        <v>40384.25</v>
      </c>
    </row>
    <row r="366" spans="1:23">
      <c r="A366" s="3">
        <v>40384</v>
      </c>
      <c r="B366" s="24"/>
      <c r="L366" s="7" t="str">
        <f t="shared" si="26"/>
        <v/>
      </c>
      <c r="N366" s="17">
        <v>1.0940000000000001</v>
      </c>
      <c r="O366" s="18" t="s">
        <v>8</v>
      </c>
      <c r="P366" s="19">
        <f>AVERAGE(O366,N366)</f>
        <v>1.0940000000000001</v>
      </c>
      <c r="S366" s="20" t="str">
        <f t="shared" si="28"/>
        <v/>
      </c>
      <c r="T366" s="18" t="s">
        <v>19</v>
      </c>
      <c r="W366" s="22">
        <f t="shared" si="27"/>
        <v>40384</v>
      </c>
    </row>
    <row r="367" spans="1:23">
      <c r="A367" s="3">
        <v>40384</v>
      </c>
      <c r="B367" s="24">
        <v>0.52083333333333337</v>
      </c>
      <c r="C367" s="8">
        <v>14.5</v>
      </c>
      <c r="D367" s="5">
        <v>10.199999999999999</v>
      </c>
      <c r="E367" s="10">
        <v>1557</v>
      </c>
      <c r="F367" s="17">
        <v>0.27100000000000002</v>
      </c>
      <c r="G367" s="18" t="s">
        <v>8</v>
      </c>
      <c r="H367" s="19">
        <f>AVERAGE(F367:G367)</f>
        <v>0.27100000000000002</v>
      </c>
      <c r="I367" s="30">
        <f>H367</f>
        <v>0.27100000000000002</v>
      </c>
      <c r="L367" s="7" t="str">
        <f t="shared" si="26"/>
        <v/>
      </c>
      <c r="S367" s="20" t="str">
        <f t="shared" si="28"/>
        <v/>
      </c>
      <c r="T367" s="18" t="s">
        <v>19</v>
      </c>
      <c r="W367" s="22">
        <f t="shared" si="27"/>
        <v>40384.520833333336</v>
      </c>
    </row>
    <row r="368" spans="1:23">
      <c r="A368" s="3">
        <v>40384</v>
      </c>
      <c r="B368" s="24">
        <v>0.5</v>
      </c>
      <c r="C368" s="8">
        <v>15</v>
      </c>
      <c r="D368" s="5">
        <v>9.4</v>
      </c>
      <c r="E368" s="10">
        <v>1473</v>
      </c>
      <c r="L368" s="7" t="str">
        <f t="shared" si="26"/>
        <v/>
      </c>
      <c r="S368" s="20" t="str">
        <f t="shared" si="28"/>
        <v/>
      </c>
      <c r="W368" s="22">
        <f t="shared" si="27"/>
        <v>40384.5</v>
      </c>
    </row>
    <row r="369" spans="1:23">
      <c r="A369" s="3">
        <v>40384</v>
      </c>
      <c r="B369" s="24">
        <v>0.75</v>
      </c>
      <c r="C369" s="8">
        <v>15.4</v>
      </c>
      <c r="D369" s="5">
        <v>9.65</v>
      </c>
      <c r="E369" s="10">
        <v>1440</v>
      </c>
      <c r="L369" s="7" t="str">
        <f t="shared" si="26"/>
        <v/>
      </c>
      <c r="S369" s="20" t="str">
        <f t="shared" si="28"/>
        <v/>
      </c>
      <c r="W369" s="22">
        <f t="shared" si="27"/>
        <v>40384.75</v>
      </c>
    </row>
    <row r="370" spans="1:23">
      <c r="A370" s="3">
        <v>40385</v>
      </c>
      <c r="B370" s="24">
        <v>0</v>
      </c>
      <c r="C370" s="8">
        <v>14.4</v>
      </c>
      <c r="D370" s="5">
        <v>10</v>
      </c>
      <c r="E370" s="10">
        <v>1380</v>
      </c>
      <c r="L370" s="7" t="str">
        <f t="shared" si="26"/>
        <v/>
      </c>
      <c r="S370" s="20" t="str">
        <f t="shared" si="28"/>
        <v/>
      </c>
      <c r="W370" s="22">
        <f t="shared" si="27"/>
        <v>40385</v>
      </c>
    </row>
    <row r="371" spans="1:23">
      <c r="A371" s="3">
        <v>40385</v>
      </c>
      <c r="B371" s="24">
        <v>0.25</v>
      </c>
      <c r="C371" s="8">
        <v>14.4</v>
      </c>
      <c r="D371" s="5">
        <v>10</v>
      </c>
      <c r="E371" s="10">
        <v>1397</v>
      </c>
      <c r="L371" s="7" t="str">
        <f t="shared" si="26"/>
        <v/>
      </c>
      <c r="S371" s="20" t="str">
        <f t="shared" si="28"/>
        <v/>
      </c>
      <c r="W371" s="22">
        <f t="shared" si="27"/>
        <v>40385.25</v>
      </c>
    </row>
    <row r="372" spans="1:23">
      <c r="A372" s="3">
        <v>40385</v>
      </c>
      <c r="B372" s="4">
        <v>0.35416666666666669</v>
      </c>
      <c r="L372" s="7" t="str">
        <f t="shared" si="26"/>
        <v/>
      </c>
      <c r="N372" s="17">
        <v>0.26500000000000001</v>
      </c>
      <c r="O372" s="18">
        <v>0.26100000000000001</v>
      </c>
      <c r="P372" s="19">
        <f>AVERAGE(O372,N372)</f>
        <v>0.26300000000000001</v>
      </c>
      <c r="S372" s="20" t="str">
        <f t="shared" si="28"/>
        <v/>
      </c>
      <c r="T372" s="18" t="s">
        <v>19</v>
      </c>
      <c r="W372" s="22">
        <f t="shared" si="27"/>
        <v>40385.354166666664</v>
      </c>
    </row>
    <row r="373" spans="1:23">
      <c r="A373" s="3">
        <v>40385</v>
      </c>
      <c r="B373" s="4">
        <v>0.5</v>
      </c>
      <c r="C373" s="26" t="s">
        <v>8</v>
      </c>
      <c r="D373" s="25" t="s">
        <v>8</v>
      </c>
      <c r="E373" s="27" t="s">
        <v>8</v>
      </c>
      <c r="L373" s="7" t="str">
        <f t="shared" si="26"/>
        <v/>
      </c>
      <c r="S373" s="20" t="str">
        <f t="shared" si="28"/>
        <v/>
      </c>
      <c r="W373" s="22">
        <f t="shared" si="27"/>
        <v>40385.5</v>
      </c>
    </row>
    <row r="374" spans="1:23">
      <c r="A374" s="3">
        <v>40385</v>
      </c>
      <c r="B374" s="4">
        <v>0.75</v>
      </c>
      <c r="C374" s="8">
        <v>16</v>
      </c>
      <c r="D374" s="5">
        <v>9.82</v>
      </c>
      <c r="E374" s="10">
        <v>1569</v>
      </c>
      <c r="L374" s="7" t="str">
        <f t="shared" si="26"/>
        <v/>
      </c>
      <c r="S374" s="20" t="str">
        <f t="shared" si="28"/>
        <v/>
      </c>
      <c r="W374" s="22">
        <f t="shared" si="27"/>
        <v>40385.75</v>
      </c>
    </row>
    <row r="375" spans="1:23">
      <c r="A375" s="3">
        <v>40386</v>
      </c>
      <c r="B375" s="4">
        <v>0</v>
      </c>
      <c r="C375" s="8">
        <v>14.6</v>
      </c>
      <c r="D375" s="5">
        <v>10.06</v>
      </c>
      <c r="E375" s="10">
        <v>1559</v>
      </c>
      <c r="L375" s="7" t="str">
        <f t="shared" si="26"/>
        <v/>
      </c>
      <c r="S375" s="20" t="str">
        <f t="shared" si="28"/>
        <v/>
      </c>
      <c r="W375" s="22">
        <f t="shared" si="27"/>
        <v>40386</v>
      </c>
    </row>
    <row r="376" spans="1:23">
      <c r="A376" s="3">
        <v>40386</v>
      </c>
      <c r="B376" s="4">
        <v>0.25</v>
      </c>
      <c r="C376" s="8">
        <v>14.3</v>
      </c>
      <c r="D376" s="5">
        <v>10.119999999999999</v>
      </c>
      <c r="E376" s="10">
        <v>1561</v>
      </c>
      <c r="L376" s="7" t="str">
        <f t="shared" si="26"/>
        <v/>
      </c>
      <c r="S376" s="20" t="str">
        <f t="shared" si="28"/>
        <v/>
      </c>
      <c r="W376" s="22">
        <f t="shared" si="27"/>
        <v>40386.25</v>
      </c>
    </row>
    <row r="377" spans="1:23">
      <c r="A377" s="3">
        <v>40386</v>
      </c>
      <c r="L377" s="7" t="str">
        <f t="shared" si="26"/>
        <v/>
      </c>
      <c r="N377" s="17">
        <v>0.24299999999999999</v>
      </c>
      <c r="O377" s="18" t="s">
        <v>8</v>
      </c>
      <c r="P377" s="19">
        <f>AVERAGE(O377,N377)</f>
        <v>0.24299999999999999</v>
      </c>
      <c r="S377" s="20" t="str">
        <f t="shared" si="28"/>
        <v/>
      </c>
      <c r="T377" s="18" t="s">
        <v>19</v>
      </c>
      <c r="W377" s="22">
        <f t="shared" si="27"/>
        <v>40386</v>
      </c>
    </row>
    <row r="378" spans="1:23">
      <c r="A378" s="3">
        <v>40386</v>
      </c>
      <c r="B378" s="24">
        <v>0.5</v>
      </c>
      <c r="C378" s="26">
        <v>16.5</v>
      </c>
      <c r="D378" s="25">
        <v>9.14</v>
      </c>
      <c r="E378" s="27">
        <v>1498</v>
      </c>
      <c r="L378" s="7" t="str">
        <f t="shared" si="26"/>
        <v/>
      </c>
      <c r="S378" s="20" t="str">
        <f t="shared" si="28"/>
        <v/>
      </c>
      <c r="W378" s="22">
        <f t="shared" si="27"/>
        <v>40386.5</v>
      </c>
    </row>
    <row r="379" spans="1:23">
      <c r="A379" s="3">
        <v>40386</v>
      </c>
      <c r="B379" s="24">
        <v>0.75</v>
      </c>
      <c r="C379" s="26">
        <v>17.2</v>
      </c>
      <c r="D379" s="25">
        <v>9.4</v>
      </c>
      <c r="E379" s="27">
        <v>1417</v>
      </c>
      <c r="L379" s="7" t="str">
        <f t="shared" si="26"/>
        <v/>
      </c>
      <c r="S379" s="20" t="str">
        <f t="shared" si="28"/>
        <v/>
      </c>
      <c r="W379" s="22">
        <f t="shared" si="27"/>
        <v>40386.75</v>
      </c>
    </row>
    <row r="380" spans="1:23">
      <c r="A380" s="3">
        <v>40387</v>
      </c>
      <c r="B380" s="24">
        <v>0</v>
      </c>
      <c r="C380" s="26">
        <v>15.2</v>
      </c>
      <c r="D380" s="25">
        <v>9.7799999999999994</v>
      </c>
      <c r="E380" s="27">
        <v>1402</v>
      </c>
      <c r="L380" s="7" t="str">
        <f t="shared" si="26"/>
        <v/>
      </c>
      <c r="S380" s="20" t="str">
        <f t="shared" si="28"/>
        <v/>
      </c>
      <c r="W380" s="22">
        <f t="shared" si="27"/>
        <v>40387</v>
      </c>
    </row>
    <row r="381" spans="1:23">
      <c r="A381" s="3">
        <v>40387</v>
      </c>
      <c r="B381" s="24">
        <v>0.25</v>
      </c>
      <c r="C381" s="26" t="s">
        <v>8</v>
      </c>
      <c r="D381" s="25" t="s">
        <v>8</v>
      </c>
      <c r="E381" s="27" t="s">
        <v>8</v>
      </c>
      <c r="L381" s="7" t="str">
        <f t="shared" si="26"/>
        <v/>
      </c>
      <c r="S381" s="20" t="str">
        <f t="shared" si="28"/>
        <v/>
      </c>
      <c r="W381" s="22">
        <f t="shared" si="27"/>
        <v>40387.25</v>
      </c>
    </row>
    <row r="382" spans="1:23">
      <c r="A382" s="3">
        <v>40387</v>
      </c>
      <c r="B382" s="24">
        <v>0.34375</v>
      </c>
      <c r="L382" s="7" t="str">
        <f t="shared" si="26"/>
        <v/>
      </c>
      <c r="N382" s="17">
        <v>0.28899999999999998</v>
      </c>
      <c r="O382" s="18">
        <v>0.28799999999999998</v>
      </c>
      <c r="P382" s="19">
        <f>AVERAGE(N382,O382)</f>
        <v>0.28849999999999998</v>
      </c>
      <c r="S382" s="20" t="str">
        <f t="shared" si="28"/>
        <v/>
      </c>
      <c r="T382" s="18" t="s">
        <v>19</v>
      </c>
      <c r="W382" s="22">
        <f t="shared" si="27"/>
        <v>40387.34375</v>
      </c>
    </row>
    <row r="383" spans="1:23">
      <c r="A383" s="3">
        <v>40387</v>
      </c>
      <c r="B383" s="24">
        <v>0.5</v>
      </c>
      <c r="C383" s="26" t="s">
        <v>8</v>
      </c>
      <c r="D383" s="25" t="s">
        <v>8</v>
      </c>
      <c r="E383" s="27" t="s">
        <v>8</v>
      </c>
      <c r="L383" s="7" t="str">
        <f t="shared" si="26"/>
        <v/>
      </c>
      <c r="S383" s="20" t="str">
        <f t="shared" si="28"/>
        <v/>
      </c>
      <c r="W383" s="22">
        <f t="shared" si="27"/>
        <v>40387.5</v>
      </c>
    </row>
    <row r="384" spans="1:23">
      <c r="A384" s="3">
        <v>40387</v>
      </c>
      <c r="B384" s="24">
        <v>0.75</v>
      </c>
      <c r="C384" s="8">
        <v>16.600000000000001</v>
      </c>
      <c r="D384" s="5">
        <v>9.35</v>
      </c>
      <c r="E384" s="10">
        <v>1464</v>
      </c>
      <c r="L384" s="7" t="str">
        <f t="shared" si="26"/>
        <v/>
      </c>
      <c r="S384" s="20" t="str">
        <f t="shared" si="28"/>
        <v/>
      </c>
      <c r="W384" s="22">
        <f t="shared" si="27"/>
        <v>40387.75</v>
      </c>
    </row>
    <row r="385" spans="1:23">
      <c r="A385" s="3">
        <v>40388</v>
      </c>
      <c r="B385" s="24">
        <v>0</v>
      </c>
      <c r="C385" s="8">
        <v>14.6</v>
      </c>
      <c r="D385" s="5">
        <v>10.050000000000001</v>
      </c>
      <c r="E385" s="10">
        <v>1400</v>
      </c>
      <c r="L385" s="7" t="str">
        <f t="shared" si="26"/>
        <v/>
      </c>
      <c r="S385" s="20" t="str">
        <f t="shared" si="28"/>
        <v/>
      </c>
      <c r="W385" s="22">
        <f t="shared" si="27"/>
        <v>40388</v>
      </c>
    </row>
    <row r="386" spans="1:23">
      <c r="A386" s="3">
        <v>40388</v>
      </c>
      <c r="B386" s="24">
        <v>0.25</v>
      </c>
      <c r="C386" s="26">
        <v>14</v>
      </c>
      <c r="D386" s="25">
        <v>10.119999999999999</v>
      </c>
      <c r="E386" s="27">
        <v>1380</v>
      </c>
      <c r="L386" s="7" t="str">
        <f t="shared" si="26"/>
        <v/>
      </c>
      <c r="S386" s="20" t="str">
        <f t="shared" si="28"/>
        <v/>
      </c>
      <c r="W386" s="22">
        <f t="shared" si="27"/>
        <v>40388.25</v>
      </c>
    </row>
    <row r="387" spans="1:23">
      <c r="A387" s="3">
        <v>40388</v>
      </c>
      <c r="B387" s="4">
        <v>0.35416666666666669</v>
      </c>
      <c r="L387" s="7" t="str">
        <f t="shared" si="26"/>
        <v/>
      </c>
      <c r="N387" s="17">
        <v>0.22900000000000001</v>
      </c>
      <c r="O387" s="18" t="s">
        <v>8</v>
      </c>
      <c r="P387" s="19">
        <f>AVERAGE(N387,O387)</f>
        <v>0.22900000000000001</v>
      </c>
      <c r="S387" s="20" t="str">
        <f t="shared" si="28"/>
        <v/>
      </c>
      <c r="T387" s="18" t="s">
        <v>22</v>
      </c>
      <c r="W387" s="22">
        <f t="shared" si="27"/>
        <v>40388.354166666664</v>
      </c>
    </row>
    <row r="388" spans="1:23">
      <c r="A388" s="3">
        <v>40388</v>
      </c>
      <c r="B388" s="24">
        <v>0.5</v>
      </c>
      <c r="C388" s="8">
        <v>16.100000000000001</v>
      </c>
      <c r="D388" s="5">
        <v>9.51</v>
      </c>
      <c r="E388" s="10">
        <v>1425</v>
      </c>
      <c r="L388" s="7" t="str">
        <f t="shared" ref="L388:L451" si="29">IF(K388="-",J388,IF(ISBLANK(J388)=TRUE,"",IF(AND((MID(J388,1,1))="&lt;",(MID(K388,1,1))="&lt;")=TRUE,J388,IF((MID(J388,1,1))="&lt;",AVERAGE(K388,(0.5*(VALUE(MID(J388,2,5))))),IF((MID(K388,1,1))="&lt;",AVERAGE(J388,(0.5*(VALUE(MID(K388,2,5))))),AVERAGE(J388:K388))))))</f>
        <v/>
      </c>
      <c r="S388" s="20" t="str">
        <f t="shared" si="28"/>
        <v/>
      </c>
      <c r="W388" s="22">
        <f t="shared" ref="W388:W452" si="30">A388+B388</f>
        <v>40388.5</v>
      </c>
    </row>
    <row r="389" spans="1:23">
      <c r="A389" s="3">
        <v>40388</v>
      </c>
      <c r="B389" s="24">
        <v>0.75</v>
      </c>
      <c r="C389" s="8">
        <v>16.600000000000001</v>
      </c>
      <c r="D389" s="5">
        <v>10.81</v>
      </c>
      <c r="E389" s="10">
        <v>1392</v>
      </c>
      <c r="L389" s="7" t="str">
        <f t="shared" si="29"/>
        <v/>
      </c>
      <c r="S389" s="20" t="str">
        <f t="shared" si="28"/>
        <v/>
      </c>
      <c r="W389" s="22">
        <f t="shared" si="30"/>
        <v>40388.75</v>
      </c>
    </row>
    <row r="390" spans="1:23">
      <c r="A390" s="3">
        <v>40389</v>
      </c>
      <c r="B390" s="24">
        <v>0</v>
      </c>
      <c r="C390" s="8">
        <v>15.4</v>
      </c>
      <c r="D390" s="5">
        <v>10.28</v>
      </c>
      <c r="E390" s="10">
        <v>1418</v>
      </c>
      <c r="L390" s="7" t="str">
        <f t="shared" si="29"/>
        <v/>
      </c>
      <c r="S390" s="20" t="str">
        <f t="shared" ref="S390:S453" si="31">IF(R390="-",Q390,IF(ISBLANK(Q390)=TRUE,"",IF(AND((MID(Q390,1,1))="&lt;",(MID(R390,1,1))="&lt;")=TRUE,Q390,IF((MID(Q390,1,1))="&lt;",AVERAGE(R390,(0.5*(VALUE(MID(Q390,2,5))))),IF((MID(R390,1,1))="&lt;",AVERAGE(Q390,(0.5*(VALUE(MID(R390,2,5))))),AVERAGE(Q390:R390))))))</f>
        <v/>
      </c>
      <c r="W390" s="22">
        <f t="shared" si="30"/>
        <v>40389</v>
      </c>
    </row>
    <row r="391" spans="1:23">
      <c r="A391" s="3">
        <v>40389</v>
      </c>
      <c r="B391" s="24">
        <v>0.25</v>
      </c>
      <c r="C391" s="8">
        <v>14.5</v>
      </c>
      <c r="D391" s="5">
        <v>10.36</v>
      </c>
      <c r="E391" s="10">
        <v>1462</v>
      </c>
      <c r="L391" s="7" t="str">
        <f t="shared" si="29"/>
        <v/>
      </c>
      <c r="S391" s="20" t="str">
        <f t="shared" si="31"/>
        <v/>
      </c>
      <c r="W391" s="22">
        <f t="shared" si="30"/>
        <v>40389.25</v>
      </c>
    </row>
    <row r="392" spans="1:23">
      <c r="A392" s="3">
        <v>40389</v>
      </c>
      <c r="B392" s="4">
        <v>0.34722222222222227</v>
      </c>
      <c r="L392" s="7" t="str">
        <f t="shared" si="29"/>
        <v/>
      </c>
      <c r="N392" s="17">
        <v>0.28899999999999998</v>
      </c>
      <c r="O392" s="18">
        <v>0.29199999999999998</v>
      </c>
      <c r="P392" s="19">
        <f>AVERAGE(N392,O392)</f>
        <v>0.29049999999999998</v>
      </c>
      <c r="S392" s="20" t="str">
        <f t="shared" si="31"/>
        <v/>
      </c>
      <c r="T392" s="18" t="s">
        <v>22</v>
      </c>
      <c r="W392" s="22">
        <f t="shared" si="30"/>
        <v>40389.347222222219</v>
      </c>
    </row>
    <row r="393" spans="1:23">
      <c r="A393" s="3">
        <v>40389</v>
      </c>
      <c r="B393" s="24">
        <v>0.5</v>
      </c>
      <c r="C393" s="8">
        <v>16</v>
      </c>
      <c r="D393" s="5">
        <v>10.1</v>
      </c>
      <c r="E393" s="10">
        <v>1440</v>
      </c>
      <c r="L393" s="7" t="str">
        <f t="shared" si="29"/>
        <v/>
      </c>
      <c r="S393" s="20" t="str">
        <f t="shared" si="31"/>
        <v/>
      </c>
      <c r="W393" s="22">
        <f t="shared" si="30"/>
        <v>40389.5</v>
      </c>
    </row>
    <row r="394" spans="1:23">
      <c r="A394" s="3">
        <v>40389</v>
      </c>
      <c r="B394" s="24">
        <v>0.75</v>
      </c>
      <c r="C394" s="8">
        <v>16.5</v>
      </c>
      <c r="D394" s="5">
        <v>9.9499999999999993</v>
      </c>
      <c r="E394" s="10">
        <v>1455</v>
      </c>
      <c r="L394" s="7" t="str">
        <f t="shared" si="29"/>
        <v/>
      </c>
      <c r="S394" s="20" t="str">
        <f t="shared" si="31"/>
        <v/>
      </c>
      <c r="W394" s="22">
        <f t="shared" si="30"/>
        <v>40389.75</v>
      </c>
    </row>
    <row r="395" spans="1:23">
      <c r="A395" s="3">
        <v>40390</v>
      </c>
      <c r="B395" s="24">
        <v>0</v>
      </c>
      <c r="C395" s="8">
        <v>12</v>
      </c>
      <c r="D395" s="5">
        <v>10.1</v>
      </c>
      <c r="E395" s="10">
        <v>1484</v>
      </c>
      <c r="L395" s="7" t="str">
        <f t="shared" si="29"/>
        <v/>
      </c>
      <c r="S395" s="20" t="str">
        <f t="shared" si="31"/>
        <v/>
      </c>
      <c r="W395" s="22">
        <f t="shared" si="30"/>
        <v>40390</v>
      </c>
    </row>
    <row r="396" spans="1:23">
      <c r="A396" s="3">
        <v>40390</v>
      </c>
      <c r="B396" s="24">
        <v>0.25</v>
      </c>
      <c r="C396" s="8">
        <v>15.4</v>
      </c>
      <c r="D396" s="5">
        <v>9.7200000000000006</v>
      </c>
      <c r="E396" s="10">
        <v>1439</v>
      </c>
      <c r="L396" s="7" t="str">
        <f t="shared" si="29"/>
        <v/>
      </c>
      <c r="S396" s="20" t="str">
        <f t="shared" si="31"/>
        <v/>
      </c>
      <c r="W396" s="22">
        <f t="shared" si="30"/>
        <v>40390.25</v>
      </c>
    </row>
    <row r="397" spans="1:23">
      <c r="A397" s="3">
        <v>40390</v>
      </c>
      <c r="B397" s="4">
        <v>0.3263888888888889</v>
      </c>
      <c r="L397" s="7" t="str">
        <f t="shared" si="29"/>
        <v/>
      </c>
      <c r="N397" s="17">
        <v>0.247</v>
      </c>
      <c r="O397" s="18">
        <v>0.23699999999999999</v>
      </c>
      <c r="P397" s="19">
        <f>AVERAGE(N397,O397)</f>
        <v>0.24199999999999999</v>
      </c>
      <c r="S397" s="20" t="str">
        <f t="shared" si="31"/>
        <v/>
      </c>
      <c r="T397" s="18" t="s">
        <v>22</v>
      </c>
      <c r="W397" s="22">
        <f t="shared" si="30"/>
        <v>40390.326388888891</v>
      </c>
    </row>
    <row r="398" spans="1:23">
      <c r="A398" s="3">
        <v>40390</v>
      </c>
      <c r="B398" s="24">
        <v>0.5</v>
      </c>
      <c r="C398" s="8">
        <v>18</v>
      </c>
      <c r="D398" s="5">
        <v>9.9700000000000006</v>
      </c>
      <c r="E398" s="10">
        <v>1480</v>
      </c>
      <c r="L398" s="7" t="str">
        <f t="shared" si="29"/>
        <v/>
      </c>
      <c r="S398" s="20" t="str">
        <f t="shared" si="31"/>
        <v/>
      </c>
      <c r="W398" s="22">
        <f t="shared" si="30"/>
        <v>40390.5</v>
      </c>
    </row>
    <row r="399" spans="1:23">
      <c r="A399" s="3">
        <v>40390</v>
      </c>
      <c r="B399" s="24">
        <v>0.75</v>
      </c>
      <c r="C399" s="8">
        <v>17.100000000000001</v>
      </c>
      <c r="D399" s="5">
        <v>9.8000000000000007</v>
      </c>
      <c r="E399" s="10">
        <v>1426</v>
      </c>
      <c r="L399" s="7" t="str">
        <f t="shared" si="29"/>
        <v/>
      </c>
      <c r="S399" s="20" t="str">
        <f t="shared" si="31"/>
        <v/>
      </c>
      <c r="W399" s="22">
        <f t="shared" si="30"/>
        <v>40390.75</v>
      </c>
    </row>
    <row r="400" spans="1:23">
      <c r="A400" s="3">
        <v>40391</v>
      </c>
      <c r="B400" s="24">
        <v>0</v>
      </c>
      <c r="C400" s="8">
        <v>15.9</v>
      </c>
      <c r="D400" s="5">
        <v>9.5299999999999994</v>
      </c>
      <c r="E400" s="10">
        <v>1467</v>
      </c>
      <c r="L400" s="7" t="str">
        <f t="shared" si="29"/>
        <v/>
      </c>
      <c r="S400" s="20" t="str">
        <f t="shared" si="31"/>
        <v/>
      </c>
      <c r="W400" s="22">
        <f t="shared" si="30"/>
        <v>40391</v>
      </c>
    </row>
    <row r="401" spans="1:23">
      <c r="A401" s="3">
        <v>40391</v>
      </c>
      <c r="B401" s="24">
        <v>0.25</v>
      </c>
      <c r="C401" s="8">
        <v>15.2</v>
      </c>
      <c r="D401" s="5">
        <v>9.6</v>
      </c>
      <c r="E401" s="10">
        <v>1422</v>
      </c>
      <c r="L401" s="7" t="str">
        <f t="shared" si="29"/>
        <v/>
      </c>
      <c r="S401" s="20" t="str">
        <f t="shared" si="31"/>
        <v/>
      </c>
      <c r="W401" s="22">
        <f t="shared" si="30"/>
        <v>40391.25</v>
      </c>
    </row>
    <row r="402" spans="1:23">
      <c r="A402" s="3">
        <v>40391</v>
      </c>
      <c r="B402" s="4">
        <v>0.34027777777777773</v>
      </c>
      <c r="L402" s="7" t="str">
        <f t="shared" si="29"/>
        <v/>
      </c>
      <c r="N402" s="17">
        <v>0.14799999999999999</v>
      </c>
      <c r="O402" s="18" t="s">
        <v>8</v>
      </c>
      <c r="P402" s="19">
        <f>AVERAGE(N402:O402)</f>
        <v>0.14799999999999999</v>
      </c>
      <c r="S402" s="20" t="str">
        <f t="shared" si="31"/>
        <v/>
      </c>
      <c r="T402" s="18" t="s">
        <v>22</v>
      </c>
      <c r="W402" s="22">
        <f t="shared" si="30"/>
        <v>40391.340277777781</v>
      </c>
    </row>
    <row r="403" spans="1:23">
      <c r="A403" s="3">
        <v>40391</v>
      </c>
      <c r="B403" s="24">
        <v>0.5</v>
      </c>
      <c r="C403" s="8">
        <v>17.600000000000001</v>
      </c>
      <c r="D403" s="5">
        <v>9.9</v>
      </c>
      <c r="E403" s="10">
        <v>1480</v>
      </c>
      <c r="L403" s="7" t="str">
        <f t="shared" si="29"/>
        <v/>
      </c>
      <c r="S403" s="20" t="str">
        <f t="shared" si="31"/>
        <v/>
      </c>
      <c r="W403" s="22">
        <f t="shared" si="30"/>
        <v>40391.5</v>
      </c>
    </row>
    <row r="404" spans="1:23">
      <c r="A404" s="3">
        <v>40391</v>
      </c>
      <c r="B404" s="24">
        <v>0.75</v>
      </c>
      <c r="C404" s="8">
        <v>17.8</v>
      </c>
      <c r="D404" s="5">
        <v>9.89</v>
      </c>
      <c r="E404" s="10">
        <v>1482</v>
      </c>
      <c r="L404" s="7" t="str">
        <f t="shared" si="29"/>
        <v/>
      </c>
      <c r="S404" s="20" t="str">
        <f t="shared" si="31"/>
        <v/>
      </c>
      <c r="W404" s="22">
        <f t="shared" si="30"/>
        <v>40391.75</v>
      </c>
    </row>
    <row r="405" spans="1:23">
      <c r="A405" s="3">
        <v>40392</v>
      </c>
      <c r="B405" s="24">
        <v>0</v>
      </c>
      <c r="C405" s="8">
        <v>15.9</v>
      </c>
      <c r="D405" s="5">
        <v>9.4700000000000006</v>
      </c>
      <c r="E405" s="10">
        <v>1449</v>
      </c>
      <c r="L405" s="7" t="str">
        <f t="shared" si="29"/>
        <v/>
      </c>
      <c r="S405" s="20" t="str">
        <f t="shared" si="31"/>
        <v/>
      </c>
      <c r="W405" s="22">
        <f t="shared" si="30"/>
        <v>40392</v>
      </c>
    </row>
    <row r="406" spans="1:23">
      <c r="A406" s="3">
        <v>40392</v>
      </c>
      <c r="B406" s="24">
        <v>0.25</v>
      </c>
      <c r="C406" s="8">
        <v>15.1</v>
      </c>
      <c r="D406" s="5">
        <v>9.6300000000000008</v>
      </c>
      <c r="E406" s="10">
        <v>1423</v>
      </c>
      <c r="L406" s="7" t="str">
        <f t="shared" si="29"/>
        <v/>
      </c>
      <c r="S406" s="20" t="str">
        <f t="shared" si="31"/>
        <v/>
      </c>
      <c r="W406" s="22">
        <f t="shared" si="30"/>
        <v>40392.25</v>
      </c>
    </row>
    <row r="407" spans="1:23">
      <c r="A407" s="3">
        <v>40392</v>
      </c>
      <c r="B407" s="4">
        <v>0.33333333333333331</v>
      </c>
      <c r="L407" s="7" t="str">
        <f t="shared" si="29"/>
        <v/>
      </c>
      <c r="N407" s="17">
        <v>0.14099999999999999</v>
      </c>
      <c r="O407" s="18">
        <v>0.17799999999999999</v>
      </c>
      <c r="P407" s="19">
        <f>AVERAGE(N407:O407)</f>
        <v>0.15949999999999998</v>
      </c>
      <c r="S407" s="20" t="str">
        <f t="shared" si="31"/>
        <v/>
      </c>
      <c r="T407" s="18" t="s">
        <v>22</v>
      </c>
      <c r="W407" s="22">
        <f t="shared" si="30"/>
        <v>40392.333333333336</v>
      </c>
    </row>
    <row r="408" spans="1:23">
      <c r="A408" s="3">
        <v>40392</v>
      </c>
      <c r="B408" s="24">
        <v>0.5</v>
      </c>
      <c r="C408" s="8">
        <v>17.100000000000001</v>
      </c>
      <c r="D408" s="5">
        <v>9.9</v>
      </c>
      <c r="E408" s="10">
        <v>1450</v>
      </c>
      <c r="L408" s="7" t="str">
        <f t="shared" si="29"/>
        <v/>
      </c>
      <c r="S408" s="20" t="str">
        <f t="shared" si="31"/>
        <v/>
      </c>
      <c r="W408" s="22">
        <f t="shared" si="30"/>
        <v>40392.5</v>
      </c>
    </row>
    <row r="409" spans="1:23">
      <c r="A409" s="3">
        <v>40392</v>
      </c>
      <c r="B409" s="24">
        <v>0.75</v>
      </c>
      <c r="C409" s="8">
        <v>16.8</v>
      </c>
      <c r="D409" s="5">
        <v>9.86</v>
      </c>
      <c r="E409" s="10">
        <v>1466</v>
      </c>
      <c r="L409" s="7" t="str">
        <f t="shared" si="29"/>
        <v/>
      </c>
      <c r="S409" s="20" t="str">
        <f t="shared" si="31"/>
        <v/>
      </c>
      <c r="W409" s="22">
        <f t="shared" si="30"/>
        <v>40392.75</v>
      </c>
    </row>
    <row r="410" spans="1:23">
      <c r="A410" s="3">
        <v>40393</v>
      </c>
      <c r="B410" s="24">
        <v>0</v>
      </c>
      <c r="C410" s="8">
        <v>16</v>
      </c>
      <c r="D410" s="5">
        <v>9.5</v>
      </c>
      <c r="E410" s="10">
        <v>1455</v>
      </c>
      <c r="L410" s="7" t="str">
        <f t="shared" si="29"/>
        <v/>
      </c>
      <c r="S410" s="20" t="str">
        <f t="shared" si="31"/>
        <v/>
      </c>
      <c r="W410" s="22">
        <f t="shared" si="30"/>
        <v>40393</v>
      </c>
    </row>
    <row r="411" spans="1:23">
      <c r="A411" s="3">
        <v>40393</v>
      </c>
      <c r="B411" s="24">
        <v>0.25</v>
      </c>
      <c r="C411" s="8">
        <v>14.7</v>
      </c>
      <c r="D411" s="5">
        <v>9.8000000000000007</v>
      </c>
      <c r="E411" s="10">
        <v>1422</v>
      </c>
      <c r="L411" s="7" t="str">
        <f t="shared" si="29"/>
        <v/>
      </c>
      <c r="S411" s="20" t="str">
        <f t="shared" si="31"/>
        <v/>
      </c>
      <c r="W411" s="22">
        <f t="shared" si="30"/>
        <v>40393.25</v>
      </c>
    </row>
    <row r="412" spans="1:23">
      <c r="A412" s="3">
        <v>40393</v>
      </c>
      <c r="B412" s="4">
        <v>0.36458333333333331</v>
      </c>
      <c r="L412" s="7" t="str">
        <f t="shared" si="29"/>
        <v/>
      </c>
      <c r="N412" s="17">
        <v>0.29099999999999998</v>
      </c>
      <c r="O412" s="18" t="s">
        <v>8</v>
      </c>
      <c r="P412" s="19">
        <f>AVERAGE(N412,O412)</f>
        <v>0.29099999999999998</v>
      </c>
      <c r="S412" s="20" t="str">
        <f t="shared" si="31"/>
        <v/>
      </c>
      <c r="T412" s="18" t="s">
        <v>22</v>
      </c>
      <c r="W412" s="22">
        <f t="shared" si="30"/>
        <v>40393.364583333336</v>
      </c>
    </row>
    <row r="413" spans="1:23">
      <c r="A413" s="3">
        <v>40393</v>
      </c>
      <c r="B413" s="24">
        <v>0.5</v>
      </c>
      <c r="C413" s="8">
        <v>17.100000000000001</v>
      </c>
      <c r="D413" s="5">
        <v>9.9700000000000006</v>
      </c>
      <c r="E413" s="10">
        <v>1451</v>
      </c>
      <c r="L413" s="7" t="str">
        <f t="shared" si="29"/>
        <v/>
      </c>
      <c r="S413" s="20" t="str">
        <f t="shared" si="31"/>
        <v/>
      </c>
      <c r="W413" s="22">
        <f t="shared" si="30"/>
        <v>40393.5</v>
      </c>
    </row>
    <row r="414" spans="1:23">
      <c r="A414" s="3">
        <v>40393</v>
      </c>
      <c r="B414" s="24">
        <v>0.75</v>
      </c>
      <c r="C414" s="8">
        <v>18.2</v>
      </c>
      <c r="D414" s="5">
        <v>10</v>
      </c>
      <c r="E414" s="10">
        <v>1359</v>
      </c>
      <c r="L414" s="7" t="str">
        <f t="shared" si="29"/>
        <v/>
      </c>
      <c r="S414" s="20" t="str">
        <f t="shared" si="31"/>
        <v/>
      </c>
      <c r="W414" s="22">
        <f t="shared" si="30"/>
        <v>40393.75</v>
      </c>
    </row>
    <row r="415" spans="1:23">
      <c r="A415" s="3">
        <v>40394</v>
      </c>
      <c r="B415" s="24">
        <v>0</v>
      </c>
      <c r="C415" s="8">
        <v>15.8</v>
      </c>
      <c r="D415" s="5">
        <v>9.68</v>
      </c>
      <c r="E415" s="10">
        <v>1444</v>
      </c>
      <c r="L415" s="7" t="str">
        <f t="shared" si="29"/>
        <v/>
      </c>
      <c r="S415" s="20" t="str">
        <f t="shared" si="31"/>
        <v/>
      </c>
      <c r="W415" s="22">
        <f t="shared" si="30"/>
        <v>40394</v>
      </c>
    </row>
    <row r="416" spans="1:23">
      <c r="A416" s="3">
        <v>40394</v>
      </c>
      <c r="B416" s="24">
        <v>0.25</v>
      </c>
      <c r="C416" s="8">
        <v>16.5</v>
      </c>
      <c r="D416" s="5">
        <v>9.8699999999999992</v>
      </c>
      <c r="E416" s="10">
        <v>1432</v>
      </c>
      <c r="L416" s="7" t="str">
        <f t="shared" si="29"/>
        <v/>
      </c>
      <c r="S416" s="20" t="str">
        <f t="shared" si="31"/>
        <v/>
      </c>
      <c r="W416" s="22">
        <f t="shared" si="30"/>
        <v>40394.25</v>
      </c>
    </row>
    <row r="417" spans="1:23">
      <c r="A417" s="3">
        <v>40394</v>
      </c>
      <c r="B417" s="4">
        <v>0.33680555555555558</v>
      </c>
      <c r="L417" s="7" t="str">
        <f t="shared" si="29"/>
        <v/>
      </c>
      <c r="N417" s="17">
        <v>0.27700000000000002</v>
      </c>
      <c r="O417" s="18" t="s">
        <v>8</v>
      </c>
      <c r="P417" s="19">
        <f>AVERAGE(N417,O417)</f>
        <v>0.27700000000000002</v>
      </c>
      <c r="S417" s="20" t="str">
        <f t="shared" si="31"/>
        <v/>
      </c>
      <c r="T417" s="18" t="s">
        <v>22</v>
      </c>
      <c r="W417" s="22">
        <f t="shared" si="30"/>
        <v>40394.336805555555</v>
      </c>
    </row>
    <row r="418" spans="1:23">
      <c r="A418" s="3">
        <v>40394</v>
      </c>
      <c r="B418" s="24">
        <v>0.5</v>
      </c>
      <c r="C418" s="8">
        <v>17.8</v>
      </c>
      <c r="D418" s="5">
        <v>9.94</v>
      </c>
      <c r="E418" s="10">
        <v>1390</v>
      </c>
      <c r="L418" s="7" t="str">
        <f t="shared" si="29"/>
        <v/>
      </c>
      <c r="S418" s="20" t="str">
        <f t="shared" si="31"/>
        <v/>
      </c>
      <c r="W418" s="22">
        <f t="shared" si="30"/>
        <v>40394.5</v>
      </c>
    </row>
    <row r="419" spans="1:23">
      <c r="A419" s="3">
        <v>40394</v>
      </c>
      <c r="B419" s="24">
        <v>0.75</v>
      </c>
      <c r="C419" s="8">
        <v>18.399999999999999</v>
      </c>
      <c r="D419" s="5">
        <v>9.99</v>
      </c>
      <c r="E419" s="10">
        <v>1390</v>
      </c>
      <c r="L419" s="7" t="str">
        <f t="shared" si="29"/>
        <v/>
      </c>
      <c r="S419" s="20" t="str">
        <f t="shared" si="31"/>
        <v/>
      </c>
      <c r="W419" s="22">
        <f t="shared" si="30"/>
        <v>40394.75</v>
      </c>
    </row>
    <row r="420" spans="1:23">
      <c r="A420" s="3">
        <v>40395</v>
      </c>
      <c r="B420" s="24">
        <v>0</v>
      </c>
      <c r="C420" s="8">
        <v>16.5</v>
      </c>
      <c r="D420" s="5">
        <v>9.9700000000000006</v>
      </c>
      <c r="E420" s="10">
        <v>1440</v>
      </c>
      <c r="L420" s="7" t="str">
        <f t="shared" si="29"/>
        <v/>
      </c>
      <c r="S420" s="20" t="str">
        <f t="shared" si="31"/>
        <v/>
      </c>
      <c r="W420" s="22">
        <f t="shared" si="30"/>
        <v>40395</v>
      </c>
    </row>
    <row r="421" spans="1:23">
      <c r="A421" s="3">
        <v>40395</v>
      </c>
      <c r="B421" s="24">
        <v>0.25</v>
      </c>
      <c r="C421" s="8">
        <v>16.3</v>
      </c>
      <c r="D421" s="5">
        <v>9.5</v>
      </c>
      <c r="E421" s="10">
        <v>1420</v>
      </c>
      <c r="L421" s="7" t="str">
        <f t="shared" si="29"/>
        <v/>
      </c>
      <c r="S421" s="20" t="str">
        <f t="shared" si="31"/>
        <v/>
      </c>
      <c r="W421" s="22">
        <f t="shared" si="30"/>
        <v>40395.25</v>
      </c>
    </row>
    <row r="422" spans="1:23">
      <c r="A422" s="3">
        <v>40395</v>
      </c>
      <c r="B422" s="4">
        <v>0.34027777777777773</v>
      </c>
      <c r="L422" s="7" t="str">
        <f t="shared" si="29"/>
        <v/>
      </c>
      <c r="N422" s="17">
        <v>0.217</v>
      </c>
      <c r="O422" s="18" t="s">
        <v>8</v>
      </c>
      <c r="P422" s="19">
        <f>AVERAGE(N422,O422)</f>
        <v>0.217</v>
      </c>
      <c r="S422" s="20" t="str">
        <f t="shared" si="31"/>
        <v/>
      </c>
      <c r="T422" s="18" t="s">
        <v>22</v>
      </c>
      <c r="W422" s="22">
        <f t="shared" si="30"/>
        <v>40395.340277777781</v>
      </c>
    </row>
    <row r="423" spans="1:23">
      <c r="A423" s="3">
        <v>40395</v>
      </c>
      <c r="B423" s="4">
        <v>0.5</v>
      </c>
      <c r="C423" s="8">
        <v>16.8</v>
      </c>
      <c r="D423" s="5">
        <v>9.98</v>
      </c>
      <c r="E423" s="10">
        <v>1690</v>
      </c>
      <c r="L423" s="7" t="str">
        <f t="shared" si="29"/>
        <v/>
      </c>
      <c r="S423" s="20" t="str">
        <f t="shared" si="31"/>
        <v/>
      </c>
      <c r="W423" s="22">
        <f t="shared" si="30"/>
        <v>40395.5</v>
      </c>
    </row>
    <row r="424" spans="1:23">
      <c r="A424" s="3">
        <v>40395</v>
      </c>
      <c r="B424" s="24">
        <v>0.75</v>
      </c>
      <c r="C424" s="8">
        <v>17.7</v>
      </c>
      <c r="D424" s="5">
        <v>9.74</v>
      </c>
      <c r="E424" s="10">
        <v>1650</v>
      </c>
      <c r="L424" s="7" t="str">
        <f t="shared" si="29"/>
        <v/>
      </c>
      <c r="S424" s="20" t="str">
        <f t="shared" si="31"/>
        <v/>
      </c>
      <c r="W424" s="22">
        <f t="shared" si="30"/>
        <v>40395.75</v>
      </c>
    </row>
    <row r="425" spans="1:23">
      <c r="A425" s="3">
        <v>40396</v>
      </c>
      <c r="B425" s="24">
        <v>0</v>
      </c>
      <c r="C425" s="8">
        <v>16</v>
      </c>
      <c r="D425" s="5">
        <v>9.9600000000000009</v>
      </c>
      <c r="E425" s="10">
        <v>1600</v>
      </c>
      <c r="L425" s="7" t="str">
        <f t="shared" si="29"/>
        <v/>
      </c>
      <c r="S425" s="20" t="str">
        <f t="shared" si="31"/>
        <v/>
      </c>
      <c r="W425" s="22">
        <f t="shared" si="30"/>
        <v>40396</v>
      </c>
    </row>
    <row r="426" spans="1:23">
      <c r="A426" s="3">
        <v>40396</v>
      </c>
      <c r="B426" s="4">
        <v>0.25</v>
      </c>
      <c r="C426" s="8">
        <v>1560</v>
      </c>
      <c r="D426" s="5">
        <v>9.5299999999999994</v>
      </c>
      <c r="E426" s="10">
        <v>1630</v>
      </c>
      <c r="L426" s="7" t="str">
        <f t="shared" si="29"/>
        <v/>
      </c>
      <c r="S426" s="20" t="str">
        <f t="shared" si="31"/>
        <v/>
      </c>
      <c r="W426" s="22">
        <f t="shared" si="30"/>
        <v>40396.25</v>
      </c>
    </row>
    <row r="427" spans="1:23">
      <c r="A427" s="3">
        <v>40396</v>
      </c>
      <c r="B427" s="24">
        <v>0.34027777777777773</v>
      </c>
      <c r="L427" s="7" t="str">
        <f t="shared" si="29"/>
        <v/>
      </c>
      <c r="N427" s="17">
        <v>0.14899999999999999</v>
      </c>
      <c r="O427" s="18" t="s">
        <v>8</v>
      </c>
      <c r="P427" s="19">
        <f>AVERAGE(N427,O427)</f>
        <v>0.14899999999999999</v>
      </c>
      <c r="S427" s="20" t="str">
        <f t="shared" si="31"/>
        <v/>
      </c>
      <c r="T427" s="18" t="s">
        <v>22</v>
      </c>
      <c r="W427" s="22">
        <f t="shared" si="30"/>
        <v>40396.340277777781</v>
      </c>
    </row>
    <row r="428" spans="1:23">
      <c r="A428" s="3">
        <v>40396</v>
      </c>
      <c r="B428" s="4">
        <v>0.5</v>
      </c>
      <c r="C428" s="8">
        <v>16.899999999999999</v>
      </c>
      <c r="D428" s="5">
        <v>9.86</v>
      </c>
      <c r="E428" s="10">
        <v>1471</v>
      </c>
      <c r="L428" s="7" t="str">
        <f t="shared" si="29"/>
        <v/>
      </c>
      <c r="S428" s="20" t="str">
        <f t="shared" si="31"/>
        <v/>
      </c>
      <c r="W428" s="22">
        <f t="shared" si="30"/>
        <v>40396.5</v>
      </c>
    </row>
    <row r="429" spans="1:23">
      <c r="A429" s="3">
        <v>40396</v>
      </c>
      <c r="B429" s="4">
        <v>0.75</v>
      </c>
      <c r="C429" s="8">
        <v>17.100000000000001</v>
      </c>
      <c r="D429" s="5">
        <v>9.93</v>
      </c>
      <c r="E429" s="10">
        <v>1470</v>
      </c>
      <c r="L429" s="7" t="str">
        <f t="shared" si="29"/>
        <v/>
      </c>
      <c r="S429" s="20" t="str">
        <f t="shared" si="31"/>
        <v/>
      </c>
      <c r="W429" s="22">
        <f t="shared" si="30"/>
        <v>40396.75</v>
      </c>
    </row>
    <row r="430" spans="1:23">
      <c r="A430" s="3">
        <v>40397</v>
      </c>
      <c r="B430" s="4">
        <v>0</v>
      </c>
      <c r="C430" s="8">
        <v>13</v>
      </c>
      <c r="D430" s="5">
        <v>9.52</v>
      </c>
      <c r="E430" s="10">
        <v>1472</v>
      </c>
      <c r="L430" s="7" t="str">
        <f t="shared" si="29"/>
        <v/>
      </c>
      <c r="S430" s="20" t="str">
        <f t="shared" si="31"/>
        <v/>
      </c>
      <c r="W430" s="22">
        <f t="shared" si="30"/>
        <v>40397</v>
      </c>
    </row>
    <row r="431" spans="1:23">
      <c r="A431" s="3">
        <v>40397</v>
      </c>
      <c r="B431" s="4">
        <v>0.25</v>
      </c>
      <c r="C431" s="8">
        <v>13.2</v>
      </c>
      <c r="D431" s="5">
        <v>9.34</v>
      </c>
      <c r="E431" s="10">
        <v>1474</v>
      </c>
      <c r="L431" s="7" t="str">
        <f t="shared" si="29"/>
        <v/>
      </c>
      <c r="S431" s="20" t="str">
        <f t="shared" si="31"/>
        <v/>
      </c>
      <c r="W431" s="22">
        <f t="shared" si="30"/>
        <v>40397.25</v>
      </c>
    </row>
    <row r="432" spans="1:23">
      <c r="A432" s="3">
        <v>40397</v>
      </c>
      <c r="B432" s="4">
        <v>0.33333333333333331</v>
      </c>
      <c r="L432" s="7" t="str">
        <f t="shared" si="29"/>
        <v/>
      </c>
      <c r="N432" s="17">
        <v>0.16500000000000001</v>
      </c>
      <c r="O432" s="18" t="s">
        <v>8</v>
      </c>
      <c r="P432" s="19">
        <f>N432*1.09</f>
        <v>0.17985000000000001</v>
      </c>
      <c r="S432" s="20" t="str">
        <f t="shared" si="31"/>
        <v/>
      </c>
      <c r="T432" s="18" t="s">
        <v>22</v>
      </c>
      <c r="W432" s="22">
        <f t="shared" si="30"/>
        <v>40397.333333333336</v>
      </c>
    </row>
    <row r="433" spans="1:23">
      <c r="A433" s="3">
        <v>40397</v>
      </c>
      <c r="B433" s="4">
        <v>0.5</v>
      </c>
      <c r="C433" s="8">
        <v>17.100000000000001</v>
      </c>
      <c r="D433" s="5">
        <v>9.3699999999999992</v>
      </c>
      <c r="E433" s="10">
        <v>1438</v>
      </c>
      <c r="L433" s="7" t="str">
        <f t="shared" si="29"/>
        <v/>
      </c>
      <c r="S433" s="20" t="str">
        <f t="shared" si="31"/>
        <v/>
      </c>
      <c r="W433" s="22">
        <f t="shared" si="30"/>
        <v>40397.5</v>
      </c>
    </row>
    <row r="434" spans="1:23">
      <c r="A434" s="3">
        <v>40397</v>
      </c>
      <c r="B434" s="24">
        <v>0.75</v>
      </c>
      <c r="C434" s="8">
        <v>17</v>
      </c>
      <c r="D434" s="5">
        <v>9.25</v>
      </c>
      <c r="E434" s="10">
        <v>1478</v>
      </c>
      <c r="L434" s="7" t="str">
        <f t="shared" si="29"/>
        <v/>
      </c>
      <c r="S434" s="20" t="str">
        <f t="shared" si="31"/>
        <v/>
      </c>
      <c r="W434" s="22">
        <f t="shared" si="30"/>
        <v>40397.75</v>
      </c>
    </row>
    <row r="435" spans="1:23">
      <c r="A435" s="3">
        <v>40398</v>
      </c>
      <c r="B435" s="24">
        <v>0</v>
      </c>
      <c r="C435" s="8">
        <v>15.6</v>
      </c>
      <c r="D435" s="5">
        <v>9.8000000000000007</v>
      </c>
      <c r="E435" s="10">
        <v>1503</v>
      </c>
      <c r="L435" s="7" t="str">
        <f t="shared" si="29"/>
        <v/>
      </c>
      <c r="S435" s="20" t="str">
        <f t="shared" si="31"/>
        <v/>
      </c>
      <c r="W435" s="22">
        <f t="shared" si="30"/>
        <v>40398</v>
      </c>
    </row>
    <row r="436" spans="1:23">
      <c r="A436" s="3">
        <v>40398</v>
      </c>
      <c r="B436" s="24">
        <v>0.25</v>
      </c>
      <c r="C436" s="8">
        <v>16</v>
      </c>
      <c r="D436" s="5">
        <v>9.6</v>
      </c>
      <c r="E436" s="10">
        <v>1508</v>
      </c>
      <c r="L436" s="7" t="str">
        <f t="shared" si="29"/>
        <v/>
      </c>
      <c r="S436" s="20" t="str">
        <f t="shared" si="31"/>
        <v/>
      </c>
      <c r="W436" s="22">
        <f t="shared" si="30"/>
        <v>40398.25</v>
      </c>
    </row>
    <row r="437" spans="1:23">
      <c r="A437" s="3">
        <v>40398</v>
      </c>
      <c r="B437" s="24">
        <v>0.35416666666666669</v>
      </c>
      <c r="L437" s="7" t="str">
        <f t="shared" si="29"/>
        <v/>
      </c>
      <c r="N437" s="17">
        <v>0.36199999999999999</v>
      </c>
      <c r="O437" s="18" t="s">
        <v>8</v>
      </c>
      <c r="P437" s="19">
        <f>AVERAGE(N437,O437)</f>
        <v>0.36199999999999999</v>
      </c>
      <c r="S437" s="20" t="str">
        <f t="shared" si="31"/>
        <v/>
      </c>
      <c r="T437" s="18" t="s">
        <v>22</v>
      </c>
      <c r="W437" s="22">
        <f t="shared" si="30"/>
        <v>40398.354166666664</v>
      </c>
    </row>
    <row r="438" spans="1:23">
      <c r="A438" s="3">
        <v>40398</v>
      </c>
      <c r="B438" s="24">
        <v>0.5</v>
      </c>
      <c r="C438" s="8">
        <v>15.5</v>
      </c>
      <c r="D438" s="5">
        <v>9.2100000000000009</v>
      </c>
      <c r="E438" s="10">
        <v>1434</v>
      </c>
      <c r="L438" s="7" t="str">
        <f t="shared" si="29"/>
        <v/>
      </c>
      <c r="S438" s="20" t="str">
        <f t="shared" si="31"/>
        <v/>
      </c>
      <c r="W438" s="22">
        <f t="shared" si="30"/>
        <v>40398.5</v>
      </c>
    </row>
    <row r="439" spans="1:23">
      <c r="A439" s="3">
        <v>40398</v>
      </c>
      <c r="B439" s="24">
        <v>0.75</v>
      </c>
      <c r="C439" s="8">
        <v>15.7</v>
      </c>
      <c r="D439" s="5">
        <v>9.34</v>
      </c>
      <c r="E439" s="10">
        <v>1437</v>
      </c>
      <c r="L439" s="7" t="str">
        <f t="shared" si="29"/>
        <v/>
      </c>
      <c r="S439" s="20" t="str">
        <f t="shared" si="31"/>
        <v/>
      </c>
      <c r="W439" s="22">
        <f t="shared" si="30"/>
        <v>40398.75</v>
      </c>
    </row>
    <row r="440" spans="1:23">
      <c r="A440" s="3">
        <v>40399</v>
      </c>
      <c r="B440" s="24">
        <v>0</v>
      </c>
      <c r="C440" s="8">
        <v>15.5</v>
      </c>
      <c r="D440" s="5">
        <v>9.8000000000000007</v>
      </c>
      <c r="E440" s="10">
        <v>1480</v>
      </c>
      <c r="L440" s="7" t="str">
        <f t="shared" si="29"/>
        <v/>
      </c>
      <c r="S440" s="20" t="str">
        <f t="shared" si="31"/>
        <v/>
      </c>
      <c r="W440" s="22">
        <f t="shared" si="30"/>
        <v>40399</v>
      </c>
    </row>
    <row r="441" spans="1:23">
      <c r="A441" s="3">
        <v>40399</v>
      </c>
      <c r="B441" s="24">
        <v>0.25</v>
      </c>
      <c r="C441" s="8">
        <v>15.5</v>
      </c>
      <c r="D441" s="5">
        <v>9.8000000000000007</v>
      </c>
      <c r="E441" s="10">
        <v>1478</v>
      </c>
      <c r="L441" s="7" t="str">
        <f t="shared" si="29"/>
        <v/>
      </c>
      <c r="S441" s="20" t="str">
        <f t="shared" si="31"/>
        <v/>
      </c>
      <c r="W441" s="22">
        <f t="shared" si="30"/>
        <v>40399.25</v>
      </c>
    </row>
    <row r="442" spans="1:23">
      <c r="A442" s="3">
        <v>40399</v>
      </c>
      <c r="B442" s="4">
        <v>0.375</v>
      </c>
      <c r="L442" s="7" t="str">
        <f t="shared" si="29"/>
        <v/>
      </c>
      <c r="N442" s="17">
        <v>0.27300000000000002</v>
      </c>
      <c r="O442" s="18" t="s">
        <v>8</v>
      </c>
      <c r="P442" s="19">
        <f>AVERAGE(N442,O442)</f>
        <v>0.27300000000000002</v>
      </c>
      <c r="S442" s="20" t="str">
        <f t="shared" si="31"/>
        <v/>
      </c>
      <c r="T442" s="18" t="s">
        <v>19</v>
      </c>
      <c r="W442" s="22">
        <f t="shared" si="30"/>
        <v>40399.375</v>
      </c>
    </row>
    <row r="443" spans="1:23">
      <c r="A443" s="3">
        <v>40399</v>
      </c>
      <c r="B443" s="24">
        <v>0.375</v>
      </c>
      <c r="C443" s="26"/>
      <c r="D443" s="25"/>
      <c r="E443" s="27"/>
      <c r="L443" s="7" t="str">
        <f t="shared" si="29"/>
        <v/>
      </c>
      <c r="N443" s="17">
        <v>0.21199999999999999</v>
      </c>
      <c r="O443" s="18" t="s">
        <v>8</v>
      </c>
      <c r="P443" s="19">
        <f>AVERAGE(N443,O443)</f>
        <v>0.21199999999999999</v>
      </c>
      <c r="S443" s="20" t="str">
        <f t="shared" si="31"/>
        <v/>
      </c>
      <c r="T443" s="18" t="s">
        <v>22</v>
      </c>
      <c r="W443" s="22">
        <f t="shared" si="30"/>
        <v>40399.375</v>
      </c>
    </row>
    <row r="444" spans="1:23">
      <c r="A444" s="3">
        <v>40399</v>
      </c>
      <c r="B444" s="24">
        <v>0.5</v>
      </c>
      <c r="C444" s="8">
        <v>16.5</v>
      </c>
      <c r="D444" s="5">
        <v>9.1999999999999993</v>
      </c>
      <c r="E444" s="10">
        <v>1438</v>
      </c>
      <c r="L444" s="7" t="str">
        <f t="shared" si="29"/>
        <v/>
      </c>
      <c r="S444" s="20" t="str">
        <f t="shared" si="31"/>
        <v/>
      </c>
      <c r="W444" s="22">
        <f t="shared" si="30"/>
        <v>40399.5</v>
      </c>
    </row>
    <row r="445" spans="1:23">
      <c r="A445" s="3">
        <v>40399</v>
      </c>
      <c r="B445" s="24">
        <v>0.75</v>
      </c>
      <c r="C445" s="8">
        <v>17.399999999999999</v>
      </c>
      <c r="D445" s="5">
        <v>9.14</v>
      </c>
      <c r="E445" s="10">
        <v>1460</v>
      </c>
      <c r="L445" s="7" t="str">
        <f t="shared" si="29"/>
        <v/>
      </c>
      <c r="S445" s="20" t="str">
        <f t="shared" si="31"/>
        <v/>
      </c>
      <c r="W445" s="22">
        <f t="shared" si="30"/>
        <v>40399.75</v>
      </c>
    </row>
    <row r="446" spans="1:23">
      <c r="A446" s="3">
        <v>40400</v>
      </c>
      <c r="B446" s="24">
        <v>0</v>
      </c>
      <c r="C446" s="8">
        <v>16</v>
      </c>
      <c r="D446" s="5">
        <v>9.8000000000000007</v>
      </c>
      <c r="E446" s="10">
        <v>1470</v>
      </c>
      <c r="L446" s="7" t="str">
        <f t="shared" si="29"/>
        <v/>
      </c>
      <c r="S446" s="20" t="str">
        <f t="shared" si="31"/>
        <v/>
      </c>
      <c r="W446" s="22">
        <f t="shared" si="30"/>
        <v>40400</v>
      </c>
    </row>
    <row r="447" spans="1:23">
      <c r="A447" s="3">
        <v>40400</v>
      </c>
      <c r="B447" s="24">
        <v>0.25</v>
      </c>
      <c r="C447" s="8">
        <v>15.1</v>
      </c>
      <c r="D447" s="5">
        <v>9.8000000000000007</v>
      </c>
      <c r="E447" s="10">
        <v>1480</v>
      </c>
      <c r="L447" s="7" t="str">
        <f t="shared" si="29"/>
        <v/>
      </c>
      <c r="S447" s="20" t="str">
        <f t="shared" si="31"/>
        <v/>
      </c>
      <c r="W447" s="22">
        <f t="shared" si="30"/>
        <v>40400.25</v>
      </c>
    </row>
    <row r="448" spans="1:23">
      <c r="A448" s="3">
        <v>40400</v>
      </c>
      <c r="B448" s="4">
        <v>0.36458333333333331</v>
      </c>
      <c r="L448" s="7" t="str">
        <f t="shared" si="29"/>
        <v/>
      </c>
      <c r="N448" s="17">
        <v>0.14599999999999999</v>
      </c>
      <c r="O448" s="18" t="s">
        <v>8</v>
      </c>
      <c r="P448" s="19">
        <f>AVERAGE(N448,O448)</f>
        <v>0.14599999999999999</v>
      </c>
      <c r="S448" s="20" t="str">
        <f t="shared" si="31"/>
        <v/>
      </c>
      <c r="T448" s="18" t="s">
        <v>19</v>
      </c>
      <c r="W448" s="22">
        <f t="shared" si="30"/>
        <v>40400.364583333336</v>
      </c>
    </row>
    <row r="449" spans="1:23">
      <c r="A449" s="3">
        <v>40400</v>
      </c>
      <c r="B449" s="4">
        <v>0.5</v>
      </c>
      <c r="C449" s="8">
        <v>17.7</v>
      </c>
      <c r="D449" s="5">
        <v>9.65</v>
      </c>
      <c r="E449" s="10">
        <v>1492</v>
      </c>
      <c r="L449" s="7" t="str">
        <f t="shared" si="29"/>
        <v/>
      </c>
      <c r="S449" s="20" t="str">
        <f t="shared" si="31"/>
        <v/>
      </c>
      <c r="W449" s="22">
        <f t="shared" si="30"/>
        <v>40400.5</v>
      </c>
    </row>
    <row r="450" spans="1:23">
      <c r="A450" s="3">
        <v>40400</v>
      </c>
      <c r="B450" s="24">
        <v>0.75</v>
      </c>
      <c r="C450" s="8">
        <v>17.100000000000001</v>
      </c>
      <c r="D450" s="5">
        <v>9.26</v>
      </c>
      <c r="E450" s="10">
        <v>1470</v>
      </c>
      <c r="L450" s="7" t="str">
        <f t="shared" si="29"/>
        <v/>
      </c>
      <c r="S450" s="20" t="str">
        <f t="shared" si="31"/>
        <v/>
      </c>
      <c r="W450" s="22">
        <f t="shared" si="30"/>
        <v>40400.75</v>
      </c>
    </row>
    <row r="451" spans="1:23">
      <c r="A451" s="3">
        <v>40401</v>
      </c>
      <c r="B451" s="24">
        <v>0</v>
      </c>
      <c r="C451" s="8">
        <v>16.399999999999999</v>
      </c>
      <c r="D451" s="5">
        <v>9.8000000000000007</v>
      </c>
      <c r="E451" s="10">
        <v>1480</v>
      </c>
      <c r="L451" s="7" t="str">
        <f t="shared" si="29"/>
        <v/>
      </c>
      <c r="S451" s="20" t="str">
        <f t="shared" si="31"/>
        <v/>
      </c>
      <c r="W451" s="22">
        <f t="shared" si="30"/>
        <v>40401</v>
      </c>
    </row>
    <row r="452" spans="1:23">
      <c r="A452" s="3">
        <v>40401</v>
      </c>
      <c r="B452" s="24">
        <v>0.25</v>
      </c>
      <c r="C452" s="8">
        <v>15</v>
      </c>
      <c r="D452" s="5">
        <v>9.8000000000000007</v>
      </c>
      <c r="E452" s="10">
        <v>1470</v>
      </c>
      <c r="L452" s="7" t="str">
        <f t="shared" ref="L452:L515" si="32">IF(K452="-",J452,IF(ISBLANK(J452)=TRUE,"",IF(AND((MID(J452,1,1))="&lt;",(MID(K452,1,1))="&lt;")=TRUE,J452,IF((MID(J452,1,1))="&lt;",AVERAGE(K452,(0.5*(VALUE(MID(J452,2,5))))),IF((MID(K452,1,1))="&lt;",AVERAGE(J452,(0.5*(VALUE(MID(K452,2,5))))),AVERAGE(J452:K452))))))</f>
        <v/>
      </c>
      <c r="S452" s="20" t="str">
        <f t="shared" si="31"/>
        <v/>
      </c>
      <c r="W452" s="22">
        <f t="shared" si="30"/>
        <v>40401.25</v>
      </c>
    </row>
    <row r="453" spans="1:23">
      <c r="A453" s="3">
        <v>40401</v>
      </c>
      <c r="B453" s="24">
        <v>0.32291666666666669</v>
      </c>
      <c r="L453" s="7" t="str">
        <f t="shared" si="32"/>
        <v/>
      </c>
      <c r="N453" s="17">
        <v>0.20200000000000001</v>
      </c>
      <c r="O453" s="18" t="s">
        <v>8</v>
      </c>
      <c r="P453" s="19">
        <f>AVERAGE(N453,O453)</f>
        <v>0.20200000000000001</v>
      </c>
      <c r="S453" s="20" t="str">
        <f t="shared" si="31"/>
        <v/>
      </c>
      <c r="T453" s="18" t="s">
        <v>19</v>
      </c>
      <c r="W453" s="22">
        <f t="shared" ref="W453:W516" si="33">A453+B453</f>
        <v>40401.322916666664</v>
      </c>
    </row>
    <row r="454" spans="1:23">
      <c r="A454" s="3">
        <v>40401</v>
      </c>
      <c r="B454" s="24">
        <v>0.5</v>
      </c>
      <c r="C454" s="8">
        <v>15.8</v>
      </c>
      <c r="D454" s="5">
        <v>9.1999999999999993</v>
      </c>
      <c r="E454" s="10">
        <v>1455</v>
      </c>
      <c r="L454" s="7" t="str">
        <f t="shared" si="32"/>
        <v/>
      </c>
      <c r="S454" s="20" t="str">
        <f t="shared" ref="S454:S517" si="34">IF(R454="-",Q454,IF(ISBLANK(Q454)=TRUE,"",IF(AND((MID(Q454,1,1))="&lt;",(MID(R454,1,1))="&lt;")=TRUE,Q454,IF((MID(Q454,1,1))="&lt;",AVERAGE(R454,(0.5*(VALUE(MID(Q454,2,5))))),IF((MID(R454,1,1))="&lt;",AVERAGE(Q454,(0.5*(VALUE(MID(R454,2,5))))),AVERAGE(Q454:R454))))))</f>
        <v/>
      </c>
      <c r="W454" s="22">
        <f t="shared" si="33"/>
        <v>40401.5</v>
      </c>
    </row>
    <row r="455" spans="1:23">
      <c r="A455" s="3">
        <v>40401</v>
      </c>
      <c r="B455" s="24">
        <v>0.75</v>
      </c>
      <c r="C455" s="8">
        <v>16.600000000000001</v>
      </c>
      <c r="D455" s="5">
        <v>9.31</v>
      </c>
      <c r="E455" s="10">
        <v>1467</v>
      </c>
      <c r="L455" s="7" t="str">
        <f t="shared" si="32"/>
        <v/>
      </c>
      <c r="S455" s="20" t="str">
        <f t="shared" si="34"/>
        <v/>
      </c>
      <c r="W455" s="22">
        <f t="shared" si="33"/>
        <v>40401.75</v>
      </c>
    </row>
    <row r="456" spans="1:23">
      <c r="A456" s="3">
        <v>40402</v>
      </c>
      <c r="B456" s="24">
        <v>0</v>
      </c>
      <c r="C456" s="8">
        <v>14.8</v>
      </c>
      <c r="D456" s="5">
        <v>9.84</v>
      </c>
      <c r="E456" s="10">
        <v>1452</v>
      </c>
      <c r="L456" s="7" t="str">
        <f t="shared" si="32"/>
        <v/>
      </c>
      <c r="S456" s="20" t="str">
        <f t="shared" si="34"/>
        <v/>
      </c>
      <c r="W456" s="22">
        <f t="shared" si="33"/>
        <v>40402</v>
      </c>
    </row>
    <row r="457" spans="1:23">
      <c r="A457" s="3">
        <v>40402</v>
      </c>
      <c r="B457" s="24">
        <v>0.25</v>
      </c>
      <c r="C457" s="8">
        <v>14.1</v>
      </c>
      <c r="D457" s="5">
        <v>10.28</v>
      </c>
      <c r="E457" s="10">
        <v>1454</v>
      </c>
      <c r="L457" s="7" t="str">
        <f t="shared" si="32"/>
        <v/>
      </c>
      <c r="S457" s="20" t="str">
        <f t="shared" si="34"/>
        <v/>
      </c>
      <c r="W457" s="22">
        <f t="shared" si="33"/>
        <v>40402.25</v>
      </c>
    </row>
    <row r="458" spans="1:23">
      <c r="A458" s="3">
        <v>40402</v>
      </c>
      <c r="B458" s="4">
        <v>0.375</v>
      </c>
      <c r="L458" s="7" t="str">
        <f t="shared" si="32"/>
        <v/>
      </c>
      <c r="N458" s="17">
        <v>0.31900000000000001</v>
      </c>
      <c r="O458" s="18" t="s">
        <v>8</v>
      </c>
      <c r="P458" s="19">
        <f>AVERAGE(N458,O458)</f>
        <v>0.31900000000000001</v>
      </c>
      <c r="S458" s="20" t="str">
        <f t="shared" si="34"/>
        <v/>
      </c>
      <c r="T458" s="18" t="s">
        <v>19</v>
      </c>
      <c r="W458" s="22">
        <f t="shared" si="33"/>
        <v>40402.375</v>
      </c>
    </row>
    <row r="459" spans="1:23">
      <c r="A459" s="3">
        <v>40402</v>
      </c>
      <c r="B459" s="24">
        <v>0.5</v>
      </c>
      <c r="C459" s="8">
        <v>17.100000000000001</v>
      </c>
      <c r="D459" s="5">
        <v>8.8000000000000007</v>
      </c>
      <c r="E459" s="10">
        <v>1482</v>
      </c>
      <c r="L459" s="7" t="str">
        <f t="shared" si="32"/>
        <v/>
      </c>
      <c r="S459" s="20" t="str">
        <f t="shared" si="34"/>
        <v/>
      </c>
      <c r="W459" s="22">
        <f t="shared" si="33"/>
        <v>40402.5</v>
      </c>
    </row>
    <row r="460" spans="1:23">
      <c r="A460" s="3">
        <v>40402</v>
      </c>
      <c r="B460" s="24">
        <v>0.75</v>
      </c>
      <c r="C460" s="8">
        <v>17.600000000000001</v>
      </c>
      <c r="D460" s="5">
        <v>9.5</v>
      </c>
      <c r="E460" s="10">
        <v>1478</v>
      </c>
      <c r="L460" s="7" t="str">
        <f t="shared" si="32"/>
        <v/>
      </c>
      <c r="S460" s="20" t="str">
        <f t="shared" si="34"/>
        <v/>
      </c>
      <c r="W460" s="22">
        <f t="shared" si="33"/>
        <v>40402.75</v>
      </c>
    </row>
    <row r="461" spans="1:23">
      <c r="A461" s="3">
        <v>40403</v>
      </c>
      <c r="B461" s="24">
        <v>0</v>
      </c>
      <c r="C461" s="8">
        <v>16</v>
      </c>
      <c r="D461" s="5">
        <v>10.050000000000001</v>
      </c>
      <c r="E461" s="10">
        <v>1468</v>
      </c>
      <c r="L461" s="7" t="str">
        <f t="shared" si="32"/>
        <v/>
      </c>
      <c r="S461" s="20" t="str">
        <f t="shared" si="34"/>
        <v/>
      </c>
      <c r="W461" s="22">
        <f t="shared" si="33"/>
        <v>40403</v>
      </c>
    </row>
    <row r="462" spans="1:23">
      <c r="A462" s="3">
        <v>40403</v>
      </c>
      <c r="B462" s="24">
        <v>0.25</v>
      </c>
      <c r="C462" s="8">
        <v>14.7</v>
      </c>
      <c r="D462" s="5">
        <v>10.02</v>
      </c>
      <c r="E462" s="10">
        <v>1478</v>
      </c>
      <c r="L462" s="7" t="str">
        <f t="shared" si="32"/>
        <v/>
      </c>
      <c r="S462" s="20" t="str">
        <f t="shared" si="34"/>
        <v/>
      </c>
      <c r="W462" s="22">
        <f t="shared" si="33"/>
        <v>40403.25</v>
      </c>
    </row>
    <row r="463" spans="1:23">
      <c r="A463" s="3">
        <v>40403</v>
      </c>
      <c r="B463" s="4">
        <v>0.38194444444444442</v>
      </c>
      <c r="L463" s="7" t="str">
        <f t="shared" si="32"/>
        <v/>
      </c>
      <c r="N463" s="17">
        <v>0.154</v>
      </c>
      <c r="O463" s="18" t="s">
        <v>8</v>
      </c>
      <c r="P463" s="19">
        <f>AVERAGE(N463,O463)</f>
        <v>0.154</v>
      </c>
      <c r="S463" s="20" t="str">
        <f t="shared" si="34"/>
        <v/>
      </c>
      <c r="T463" s="18" t="s">
        <v>19</v>
      </c>
      <c r="W463" s="22">
        <f t="shared" si="33"/>
        <v>40403.381944444445</v>
      </c>
    </row>
    <row r="464" spans="1:23">
      <c r="A464" s="3">
        <v>40403</v>
      </c>
      <c r="B464" s="24">
        <v>0.5</v>
      </c>
      <c r="C464" s="8">
        <v>16.399999999999999</v>
      </c>
      <c r="D464" s="5">
        <v>9.91</v>
      </c>
      <c r="E464" s="10">
        <v>1109</v>
      </c>
      <c r="L464" s="7" t="str">
        <f t="shared" si="32"/>
        <v/>
      </c>
      <c r="S464" s="20" t="str">
        <f t="shared" si="34"/>
        <v/>
      </c>
      <c r="W464" s="22">
        <f t="shared" si="33"/>
        <v>40403.5</v>
      </c>
    </row>
    <row r="465" spans="1:23">
      <c r="A465" s="3">
        <v>40403</v>
      </c>
      <c r="B465" s="24">
        <v>0.75</v>
      </c>
      <c r="C465" s="8">
        <v>17.7</v>
      </c>
      <c r="D465" s="5">
        <v>9.86</v>
      </c>
      <c r="E465" s="10">
        <v>1084</v>
      </c>
      <c r="L465" s="7" t="str">
        <f t="shared" si="32"/>
        <v/>
      </c>
      <c r="S465" s="20" t="str">
        <f t="shared" si="34"/>
        <v/>
      </c>
      <c r="W465" s="22">
        <f t="shared" si="33"/>
        <v>40403.75</v>
      </c>
    </row>
    <row r="466" spans="1:23">
      <c r="A466" s="3">
        <v>40404</v>
      </c>
      <c r="B466" s="24">
        <v>0</v>
      </c>
      <c r="C466" s="8">
        <v>15.9</v>
      </c>
      <c r="D466" s="5">
        <v>10.18</v>
      </c>
      <c r="E466" s="10">
        <v>1085</v>
      </c>
      <c r="L466" s="7" t="str">
        <f t="shared" si="32"/>
        <v/>
      </c>
      <c r="S466" s="20" t="str">
        <f t="shared" si="34"/>
        <v/>
      </c>
      <c r="W466" s="22">
        <f t="shared" si="33"/>
        <v>40404</v>
      </c>
    </row>
    <row r="467" spans="1:23">
      <c r="A467" s="3">
        <v>40404</v>
      </c>
      <c r="B467" s="24">
        <v>0.25</v>
      </c>
      <c r="C467" s="8">
        <v>15.1</v>
      </c>
      <c r="D467" s="5">
        <v>10.15</v>
      </c>
      <c r="E467" s="10">
        <v>1055</v>
      </c>
      <c r="L467" s="7" t="str">
        <f t="shared" si="32"/>
        <v/>
      </c>
      <c r="S467" s="20" t="str">
        <f t="shared" si="34"/>
        <v/>
      </c>
      <c r="W467" s="22">
        <f t="shared" si="33"/>
        <v>40404.25</v>
      </c>
    </row>
    <row r="468" spans="1:23">
      <c r="A468" s="3">
        <v>40404</v>
      </c>
      <c r="B468" s="4">
        <v>0.39583333333333331</v>
      </c>
      <c r="L468" s="7" t="str">
        <f t="shared" si="32"/>
        <v/>
      </c>
      <c r="N468" s="17">
        <v>0.124</v>
      </c>
      <c r="O468" s="18">
        <v>0.125</v>
      </c>
      <c r="P468" s="19">
        <f>AVERAGE(N468:O468)</f>
        <v>0.1245</v>
      </c>
      <c r="S468" s="20" t="str">
        <f t="shared" si="34"/>
        <v/>
      </c>
      <c r="T468" s="18" t="s">
        <v>19</v>
      </c>
      <c r="W468" s="22">
        <f t="shared" si="33"/>
        <v>40404.395833333336</v>
      </c>
    </row>
    <row r="469" spans="1:23">
      <c r="A469" s="3">
        <v>40404</v>
      </c>
      <c r="B469" s="24">
        <v>0.5</v>
      </c>
      <c r="C469" s="8">
        <v>17.2</v>
      </c>
      <c r="D469" s="5">
        <v>10.050000000000001</v>
      </c>
      <c r="E469" s="10">
        <v>1219</v>
      </c>
      <c r="L469" s="7" t="str">
        <f t="shared" si="32"/>
        <v/>
      </c>
      <c r="S469" s="20" t="str">
        <f t="shared" si="34"/>
        <v/>
      </c>
      <c r="W469" s="22">
        <f t="shared" si="33"/>
        <v>40404.5</v>
      </c>
    </row>
    <row r="470" spans="1:23">
      <c r="A470" s="3">
        <v>40404</v>
      </c>
      <c r="B470" s="24">
        <v>0.75</v>
      </c>
      <c r="C470" s="8">
        <v>17.2</v>
      </c>
      <c r="D470" s="5">
        <v>10.09</v>
      </c>
      <c r="E470" s="10">
        <v>1234</v>
      </c>
      <c r="L470" s="7" t="str">
        <f t="shared" si="32"/>
        <v/>
      </c>
      <c r="S470" s="20" t="str">
        <f t="shared" si="34"/>
        <v/>
      </c>
      <c r="W470" s="22">
        <f t="shared" si="33"/>
        <v>40404.75</v>
      </c>
    </row>
    <row r="471" spans="1:23">
      <c r="A471" s="3">
        <v>40405</v>
      </c>
      <c r="B471" s="24">
        <v>0</v>
      </c>
      <c r="C471" s="8">
        <v>15.6</v>
      </c>
      <c r="D471" s="5">
        <v>10.039999999999999</v>
      </c>
      <c r="E471" s="10">
        <v>1181</v>
      </c>
      <c r="L471" s="7" t="str">
        <f t="shared" si="32"/>
        <v/>
      </c>
      <c r="S471" s="20" t="str">
        <f t="shared" si="34"/>
        <v/>
      </c>
      <c r="W471" s="22">
        <f t="shared" si="33"/>
        <v>40405</v>
      </c>
    </row>
    <row r="472" spans="1:23">
      <c r="A472" s="3">
        <v>40405</v>
      </c>
      <c r="B472" s="24">
        <v>0.25</v>
      </c>
      <c r="C472" s="8">
        <v>14.8</v>
      </c>
      <c r="D472" s="5">
        <v>10.23</v>
      </c>
      <c r="E472" s="10">
        <v>1171</v>
      </c>
      <c r="L472" s="7" t="str">
        <f t="shared" si="32"/>
        <v/>
      </c>
      <c r="S472" s="20" t="str">
        <f t="shared" si="34"/>
        <v/>
      </c>
      <c r="W472" s="22">
        <f t="shared" si="33"/>
        <v>40405.25</v>
      </c>
    </row>
    <row r="473" spans="1:23">
      <c r="A473" s="3">
        <v>40405</v>
      </c>
      <c r="B473" s="4">
        <v>0.34375</v>
      </c>
      <c r="L473" s="7" t="str">
        <f t="shared" si="32"/>
        <v/>
      </c>
      <c r="N473" s="17">
        <v>8.5000000000000006E-2</v>
      </c>
      <c r="O473" s="18" t="s">
        <v>8</v>
      </c>
      <c r="P473" s="19">
        <f>AVERAGE(N473:O473)</f>
        <v>8.5000000000000006E-2</v>
      </c>
      <c r="S473" s="20" t="str">
        <f t="shared" si="34"/>
        <v/>
      </c>
      <c r="T473" s="18" t="s">
        <v>19</v>
      </c>
      <c r="W473" s="22">
        <f t="shared" si="33"/>
        <v>40405.34375</v>
      </c>
    </row>
    <row r="474" spans="1:23">
      <c r="A474" s="3">
        <v>40405</v>
      </c>
      <c r="B474" s="24">
        <v>0.5</v>
      </c>
      <c r="C474" s="8">
        <v>16.600000000000001</v>
      </c>
      <c r="D474" s="5">
        <v>9.8000000000000007</v>
      </c>
      <c r="E474" s="10">
        <v>1170</v>
      </c>
      <c r="L474" s="7" t="str">
        <f t="shared" si="32"/>
        <v/>
      </c>
      <c r="S474" s="20" t="str">
        <f t="shared" si="34"/>
        <v/>
      </c>
      <c r="W474" s="22">
        <f t="shared" si="33"/>
        <v>40405.5</v>
      </c>
    </row>
    <row r="475" spans="1:23">
      <c r="A475" s="3">
        <v>40405</v>
      </c>
      <c r="B475" s="24">
        <v>0.75</v>
      </c>
      <c r="C475" s="8">
        <v>17.600000000000001</v>
      </c>
      <c r="D475" s="5">
        <v>9.59</v>
      </c>
      <c r="E475" s="10">
        <v>1178</v>
      </c>
      <c r="L475" s="7" t="str">
        <f t="shared" si="32"/>
        <v/>
      </c>
      <c r="S475" s="20" t="str">
        <f t="shared" si="34"/>
        <v/>
      </c>
      <c r="W475" s="22">
        <f t="shared" si="33"/>
        <v>40405.75</v>
      </c>
    </row>
    <row r="476" spans="1:23">
      <c r="A476" s="3">
        <v>40406</v>
      </c>
      <c r="B476" s="24">
        <v>0</v>
      </c>
      <c r="C476" s="8">
        <v>16.399999999999999</v>
      </c>
      <c r="D476" s="5">
        <v>9.41</v>
      </c>
      <c r="E476" s="10">
        <v>1181</v>
      </c>
      <c r="L476" s="7" t="str">
        <f t="shared" si="32"/>
        <v/>
      </c>
      <c r="S476" s="20" t="str">
        <f t="shared" si="34"/>
        <v/>
      </c>
      <c r="W476" s="22">
        <f t="shared" si="33"/>
        <v>40406</v>
      </c>
    </row>
    <row r="477" spans="1:23">
      <c r="A477" s="3">
        <v>40406</v>
      </c>
      <c r="B477" s="24">
        <v>0.25</v>
      </c>
      <c r="C477" s="8">
        <v>15.3</v>
      </c>
      <c r="D477" s="5">
        <v>9.33</v>
      </c>
      <c r="E477" s="10">
        <v>1169</v>
      </c>
      <c r="L477" s="7" t="str">
        <f t="shared" si="32"/>
        <v/>
      </c>
      <c r="S477" s="20" t="str">
        <f t="shared" si="34"/>
        <v/>
      </c>
      <c r="W477" s="22">
        <f t="shared" si="33"/>
        <v>40406.25</v>
      </c>
    </row>
    <row r="478" spans="1:23">
      <c r="A478" s="3">
        <v>40406</v>
      </c>
      <c r="B478" s="4">
        <v>0.3263888888888889</v>
      </c>
      <c r="L478" s="7" t="str">
        <f t="shared" si="32"/>
        <v/>
      </c>
      <c r="N478" s="17">
        <v>0.216</v>
      </c>
      <c r="O478" s="18">
        <v>0.214</v>
      </c>
      <c r="P478" s="19">
        <f>AVERAGE(N478:O478)</f>
        <v>0.215</v>
      </c>
      <c r="S478" s="20" t="str">
        <f t="shared" si="34"/>
        <v/>
      </c>
      <c r="T478" s="18" t="s">
        <v>19</v>
      </c>
      <c r="W478" s="22">
        <f t="shared" si="33"/>
        <v>40406.326388888891</v>
      </c>
    </row>
    <row r="479" spans="1:23">
      <c r="A479" s="3">
        <v>40406</v>
      </c>
      <c r="B479" s="24">
        <v>0.5</v>
      </c>
      <c r="C479" s="8">
        <v>17.600000000000001</v>
      </c>
      <c r="D479" s="5">
        <v>9.8000000000000007</v>
      </c>
      <c r="E479" s="10">
        <v>1420</v>
      </c>
      <c r="L479" s="7" t="str">
        <f t="shared" si="32"/>
        <v/>
      </c>
      <c r="S479" s="20" t="str">
        <f t="shared" si="34"/>
        <v/>
      </c>
      <c r="W479" s="22" t="e">
        <f>A479+#REF!</f>
        <v>#REF!</v>
      </c>
    </row>
    <row r="480" spans="1:23">
      <c r="A480" s="3">
        <v>40406</v>
      </c>
      <c r="B480" s="24">
        <v>0.75</v>
      </c>
      <c r="C480" s="8">
        <v>18.600000000000001</v>
      </c>
      <c r="D480" s="5">
        <v>9.8000000000000007</v>
      </c>
      <c r="E480" s="10">
        <v>1155</v>
      </c>
      <c r="L480" s="7" t="str">
        <f t="shared" si="32"/>
        <v/>
      </c>
      <c r="S480" s="20" t="str">
        <f t="shared" si="34"/>
        <v/>
      </c>
      <c r="W480" s="22">
        <f>A480+B479</f>
        <v>40406.5</v>
      </c>
    </row>
    <row r="481" spans="1:23">
      <c r="A481" s="3">
        <v>40407</v>
      </c>
      <c r="B481" s="24">
        <v>0</v>
      </c>
      <c r="C481" s="8">
        <v>16.600000000000001</v>
      </c>
      <c r="D481" s="5">
        <v>9.3000000000000007</v>
      </c>
      <c r="E481" s="10">
        <v>1170</v>
      </c>
      <c r="L481" s="7" t="str">
        <f t="shared" si="32"/>
        <v/>
      </c>
      <c r="S481" s="20" t="str">
        <f t="shared" si="34"/>
        <v/>
      </c>
      <c r="W481" s="22">
        <f>A481+B480</f>
        <v>40407.75</v>
      </c>
    </row>
    <row r="482" spans="1:23">
      <c r="A482" s="3">
        <v>40407</v>
      </c>
      <c r="B482" s="24">
        <v>0.25</v>
      </c>
      <c r="C482" s="8">
        <v>15.4</v>
      </c>
      <c r="D482" s="5">
        <v>9.23</v>
      </c>
      <c r="E482" s="10">
        <v>1158</v>
      </c>
      <c r="L482" s="7" t="str">
        <f t="shared" si="32"/>
        <v/>
      </c>
      <c r="S482" s="20" t="str">
        <f t="shared" si="34"/>
        <v/>
      </c>
      <c r="W482" s="22">
        <f>A482+B481</f>
        <v>40407</v>
      </c>
    </row>
    <row r="483" spans="1:23">
      <c r="A483" s="3">
        <v>40407</v>
      </c>
      <c r="B483" s="4">
        <v>0.375</v>
      </c>
      <c r="L483" s="7" t="str">
        <f t="shared" si="32"/>
        <v/>
      </c>
      <c r="N483" s="17">
        <v>0.19400000000000001</v>
      </c>
      <c r="O483" s="18" t="s">
        <v>8</v>
      </c>
      <c r="P483" s="19">
        <f>AVERAGE(N483:O483)</f>
        <v>0.19400000000000001</v>
      </c>
      <c r="S483" s="20" t="str">
        <f t="shared" si="34"/>
        <v/>
      </c>
      <c r="T483" s="18" t="s">
        <v>19</v>
      </c>
      <c r="W483" s="22">
        <f>A483+B482</f>
        <v>40407.25</v>
      </c>
    </row>
    <row r="484" spans="1:23">
      <c r="A484" s="3">
        <v>40407</v>
      </c>
      <c r="B484" s="4">
        <v>0.5</v>
      </c>
      <c r="L484" s="7" t="str">
        <f t="shared" si="32"/>
        <v/>
      </c>
      <c r="S484" s="20" t="str">
        <f t="shared" si="34"/>
        <v/>
      </c>
      <c r="W484" s="22">
        <f t="shared" si="33"/>
        <v>40407.5</v>
      </c>
    </row>
    <row r="485" spans="1:23">
      <c r="A485" s="3">
        <v>40407</v>
      </c>
      <c r="B485" s="24">
        <v>0.75</v>
      </c>
      <c r="L485" s="7" t="str">
        <f t="shared" si="32"/>
        <v/>
      </c>
      <c r="S485" s="20" t="str">
        <f t="shared" si="34"/>
        <v/>
      </c>
      <c r="W485" s="22" t="e">
        <f>A485+#REF!</f>
        <v>#REF!</v>
      </c>
    </row>
    <row r="486" spans="1:23">
      <c r="A486" s="3">
        <v>40408</v>
      </c>
      <c r="B486" s="24">
        <v>0</v>
      </c>
      <c r="L486" s="7" t="str">
        <f t="shared" si="32"/>
        <v/>
      </c>
      <c r="S486" s="20" t="str">
        <f t="shared" si="34"/>
        <v/>
      </c>
      <c r="W486" s="22">
        <f>A486+B485</f>
        <v>40408.75</v>
      </c>
    </row>
    <row r="487" spans="1:23">
      <c r="A487" s="3">
        <v>40408</v>
      </c>
      <c r="B487" s="24">
        <v>0.25</v>
      </c>
      <c r="L487" s="7" t="str">
        <f t="shared" si="32"/>
        <v/>
      </c>
      <c r="S487" s="20" t="str">
        <f t="shared" si="34"/>
        <v/>
      </c>
      <c r="W487" s="22">
        <f>A487+B486</f>
        <v>40408</v>
      </c>
    </row>
    <row r="488" spans="1:23">
      <c r="A488" s="3">
        <v>40408</v>
      </c>
      <c r="B488" s="24">
        <v>0.39583333333333331</v>
      </c>
      <c r="L488" s="7" t="str">
        <f t="shared" si="32"/>
        <v/>
      </c>
      <c r="N488" s="17">
        <v>0.17</v>
      </c>
      <c r="O488" s="18" t="s">
        <v>8</v>
      </c>
      <c r="P488" s="19">
        <f>AVERAGE(N488:O488)</f>
        <v>0.17</v>
      </c>
      <c r="S488" s="20" t="str">
        <f t="shared" si="34"/>
        <v/>
      </c>
      <c r="T488" s="18" t="s">
        <v>19</v>
      </c>
      <c r="W488" s="22">
        <f>A488+B487</f>
        <v>40408.25</v>
      </c>
    </row>
    <row r="489" spans="1:23">
      <c r="A489" s="3">
        <v>40408</v>
      </c>
      <c r="B489" s="24">
        <v>0.5</v>
      </c>
      <c r="C489" s="8">
        <v>16</v>
      </c>
      <c r="D489" s="5">
        <v>9.8000000000000007</v>
      </c>
      <c r="E489" s="10">
        <v>1180</v>
      </c>
      <c r="L489" s="7" t="str">
        <f t="shared" si="32"/>
        <v/>
      </c>
      <c r="S489" s="20" t="str">
        <f t="shared" si="34"/>
        <v/>
      </c>
      <c r="W489" s="22">
        <f>A489+B488</f>
        <v>40408.395833333336</v>
      </c>
    </row>
    <row r="490" spans="1:23">
      <c r="A490" s="3">
        <v>40408</v>
      </c>
      <c r="B490" s="24">
        <v>0.75</v>
      </c>
      <c r="C490" s="8">
        <v>16</v>
      </c>
      <c r="D490" s="5">
        <v>10.3</v>
      </c>
      <c r="E490" s="10">
        <v>130</v>
      </c>
      <c r="L490" s="7" t="str">
        <f t="shared" si="32"/>
        <v/>
      </c>
      <c r="S490" s="20" t="str">
        <f t="shared" si="34"/>
        <v/>
      </c>
      <c r="W490" s="22">
        <f t="shared" si="33"/>
        <v>40408.75</v>
      </c>
    </row>
    <row r="491" spans="1:23">
      <c r="A491" s="3">
        <v>40409</v>
      </c>
      <c r="B491" s="24">
        <v>0</v>
      </c>
      <c r="C491" s="8">
        <v>14.9</v>
      </c>
      <c r="D491" s="5">
        <v>9.2799999999999994</v>
      </c>
      <c r="E491" s="10">
        <v>1167</v>
      </c>
      <c r="L491" s="7" t="str">
        <f t="shared" si="32"/>
        <v/>
      </c>
      <c r="S491" s="20" t="str">
        <f t="shared" si="34"/>
        <v/>
      </c>
      <c r="W491" s="22">
        <f t="shared" si="33"/>
        <v>40409</v>
      </c>
    </row>
    <row r="492" spans="1:23">
      <c r="A492" s="3">
        <v>40409</v>
      </c>
      <c r="B492" s="24">
        <v>0.25</v>
      </c>
      <c r="C492" s="8">
        <v>14.9</v>
      </c>
      <c r="D492" s="5">
        <v>9.24</v>
      </c>
      <c r="E492" s="10">
        <v>1188</v>
      </c>
      <c r="L492" s="7" t="str">
        <f t="shared" si="32"/>
        <v/>
      </c>
      <c r="S492" s="20" t="str">
        <f t="shared" si="34"/>
        <v/>
      </c>
      <c r="W492" s="22">
        <f t="shared" si="33"/>
        <v>40409.25</v>
      </c>
    </row>
    <row r="493" spans="1:23">
      <c r="A493" s="3">
        <v>40409</v>
      </c>
      <c r="B493" s="4">
        <v>0.4375</v>
      </c>
      <c r="L493" s="7" t="str">
        <f t="shared" si="32"/>
        <v/>
      </c>
      <c r="N493" s="17">
        <v>0.107</v>
      </c>
      <c r="O493" s="18" t="s">
        <v>8</v>
      </c>
      <c r="P493" s="19">
        <f>AVERAGE(N493:O493)</f>
        <v>0.107</v>
      </c>
      <c r="S493" s="20" t="str">
        <f t="shared" si="34"/>
        <v/>
      </c>
      <c r="T493" s="18" t="s">
        <v>19</v>
      </c>
      <c r="W493" s="22">
        <f t="shared" si="33"/>
        <v>40409.4375</v>
      </c>
    </row>
    <row r="494" spans="1:23">
      <c r="A494" s="3">
        <v>40409</v>
      </c>
      <c r="B494" s="24">
        <v>0.5</v>
      </c>
      <c r="C494" s="8">
        <v>14.5</v>
      </c>
      <c r="D494" s="5">
        <v>9.6999999999999993</v>
      </c>
      <c r="E494" s="10">
        <v>1224</v>
      </c>
      <c r="L494" s="7" t="str">
        <f t="shared" si="32"/>
        <v/>
      </c>
      <c r="S494" s="20" t="str">
        <f t="shared" si="34"/>
        <v/>
      </c>
      <c r="W494" s="22">
        <f t="shared" si="33"/>
        <v>40409.5</v>
      </c>
    </row>
    <row r="495" spans="1:23">
      <c r="A495" s="3">
        <v>40409</v>
      </c>
      <c r="B495" s="24">
        <v>0.75</v>
      </c>
      <c r="C495" s="8">
        <v>14.2</v>
      </c>
      <c r="D495" s="5">
        <v>9.69</v>
      </c>
      <c r="E495" s="10">
        <v>1169</v>
      </c>
      <c r="L495" s="7" t="str">
        <f t="shared" si="32"/>
        <v/>
      </c>
      <c r="S495" s="20" t="str">
        <f t="shared" si="34"/>
        <v/>
      </c>
      <c r="W495" s="22">
        <f t="shared" si="33"/>
        <v>40409.75</v>
      </c>
    </row>
    <row r="496" spans="1:23">
      <c r="A496" s="3">
        <v>40410</v>
      </c>
      <c r="B496" s="24">
        <v>0</v>
      </c>
      <c r="C496" s="8">
        <v>14.1</v>
      </c>
      <c r="D496" s="5">
        <v>10.11</v>
      </c>
      <c r="E496" s="10">
        <v>1202</v>
      </c>
      <c r="L496" s="7" t="str">
        <f t="shared" si="32"/>
        <v/>
      </c>
      <c r="S496" s="20" t="str">
        <f t="shared" si="34"/>
        <v/>
      </c>
      <c r="W496" s="22">
        <f t="shared" si="33"/>
        <v>40410</v>
      </c>
    </row>
    <row r="497" spans="1:23">
      <c r="A497" s="3">
        <v>40410</v>
      </c>
      <c r="B497" s="24">
        <v>0.25</v>
      </c>
      <c r="C497" s="8">
        <v>13.2</v>
      </c>
      <c r="D497" s="5">
        <v>9.5</v>
      </c>
      <c r="E497" s="10">
        <v>1172</v>
      </c>
      <c r="L497" s="7" t="str">
        <f t="shared" si="32"/>
        <v/>
      </c>
      <c r="S497" s="20" t="str">
        <f t="shared" si="34"/>
        <v/>
      </c>
      <c r="W497" s="22">
        <f t="shared" si="33"/>
        <v>40410.25</v>
      </c>
    </row>
    <row r="498" spans="1:23">
      <c r="A498" s="3">
        <v>40410</v>
      </c>
      <c r="L498" s="7" t="str">
        <f t="shared" si="32"/>
        <v/>
      </c>
      <c r="N498" s="17">
        <v>0.109</v>
      </c>
      <c r="O498" s="18" t="s">
        <v>8</v>
      </c>
      <c r="P498" s="19">
        <f>AVERAGE(N498:O498)</f>
        <v>0.109</v>
      </c>
      <c r="S498" s="20" t="str">
        <f t="shared" si="34"/>
        <v/>
      </c>
      <c r="T498" s="18" t="s">
        <v>19</v>
      </c>
      <c r="W498" s="22">
        <f t="shared" si="33"/>
        <v>40410</v>
      </c>
    </row>
    <row r="499" spans="1:23">
      <c r="A499" s="3">
        <v>40410</v>
      </c>
      <c r="B499" s="24">
        <v>0.5</v>
      </c>
      <c r="C499" s="8">
        <v>14.4</v>
      </c>
      <c r="D499" s="5">
        <v>9.48</v>
      </c>
      <c r="E499" s="10">
        <v>1467</v>
      </c>
      <c r="L499" s="7" t="str">
        <f t="shared" si="32"/>
        <v/>
      </c>
      <c r="S499" s="20" t="str">
        <f t="shared" si="34"/>
        <v/>
      </c>
      <c r="W499" s="22">
        <f t="shared" si="33"/>
        <v>40410.5</v>
      </c>
    </row>
    <row r="500" spans="1:23">
      <c r="A500" s="3">
        <v>40410</v>
      </c>
      <c r="B500" s="24">
        <v>0.75</v>
      </c>
      <c r="C500" s="8">
        <v>13.7</v>
      </c>
      <c r="D500" s="5">
        <v>9.84</v>
      </c>
      <c r="E500" s="10">
        <v>1432</v>
      </c>
      <c r="L500" s="7" t="str">
        <f t="shared" si="32"/>
        <v/>
      </c>
      <c r="S500" s="20" t="str">
        <f t="shared" si="34"/>
        <v/>
      </c>
      <c r="W500" s="22">
        <f t="shared" si="33"/>
        <v>40410.75</v>
      </c>
    </row>
    <row r="501" spans="1:23">
      <c r="A501" s="3">
        <v>40411</v>
      </c>
      <c r="B501" s="24">
        <v>0</v>
      </c>
      <c r="C501" s="8">
        <v>14.4</v>
      </c>
      <c r="D501" s="5">
        <v>9.8699999999999992</v>
      </c>
      <c r="E501" s="10">
        <v>1434</v>
      </c>
      <c r="L501" s="7" t="str">
        <f t="shared" si="32"/>
        <v/>
      </c>
      <c r="S501" s="20" t="str">
        <f t="shared" si="34"/>
        <v/>
      </c>
      <c r="W501" s="22">
        <f t="shared" si="33"/>
        <v>40411</v>
      </c>
    </row>
    <row r="502" spans="1:23">
      <c r="A502" s="3">
        <v>40411</v>
      </c>
      <c r="B502" s="24">
        <v>0.25</v>
      </c>
      <c r="C502" s="8">
        <v>12.9</v>
      </c>
      <c r="D502" s="5">
        <v>9.99</v>
      </c>
      <c r="E502" s="10">
        <v>1428</v>
      </c>
      <c r="L502" s="7" t="str">
        <f t="shared" si="32"/>
        <v/>
      </c>
      <c r="S502" s="20" t="str">
        <f t="shared" si="34"/>
        <v/>
      </c>
      <c r="W502" s="22">
        <f t="shared" si="33"/>
        <v>40411.25</v>
      </c>
    </row>
    <row r="503" spans="1:23">
      <c r="A503" s="3">
        <v>40411</v>
      </c>
      <c r="B503" s="4">
        <v>0.28125</v>
      </c>
      <c r="L503" s="7" t="str">
        <f t="shared" si="32"/>
        <v/>
      </c>
      <c r="N503" s="17">
        <v>0.11799999999999999</v>
      </c>
      <c r="O503" s="18" t="s">
        <v>8</v>
      </c>
      <c r="P503" s="19">
        <f>AVERAGE(N503:O503)</f>
        <v>0.11799999999999999</v>
      </c>
      <c r="S503" s="20" t="str">
        <f t="shared" si="34"/>
        <v/>
      </c>
      <c r="T503" s="18" t="s">
        <v>19</v>
      </c>
      <c r="W503" s="22">
        <f t="shared" si="33"/>
        <v>40411.28125</v>
      </c>
    </row>
    <row r="504" spans="1:23">
      <c r="A504" s="3">
        <v>40411</v>
      </c>
      <c r="B504" s="24">
        <v>0.5</v>
      </c>
      <c r="C504" s="8">
        <v>13.9</v>
      </c>
      <c r="D504" s="5">
        <v>10.18</v>
      </c>
      <c r="E504" s="10">
        <v>1640</v>
      </c>
      <c r="L504" s="7" t="str">
        <f t="shared" si="32"/>
        <v/>
      </c>
      <c r="S504" s="20" t="str">
        <f t="shared" si="34"/>
        <v/>
      </c>
      <c r="W504" s="22">
        <f t="shared" si="33"/>
        <v>40411.5</v>
      </c>
    </row>
    <row r="505" spans="1:23">
      <c r="A505" s="3">
        <v>40411</v>
      </c>
      <c r="B505" s="24">
        <v>0.75</v>
      </c>
      <c r="C505" s="8">
        <v>13.8</v>
      </c>
      <c r="D505" s="5">
        <v>10.29</v>
      </c>
      <c r="E505" s="10">
        <v>1640</v>
      </c>
      <c r="L505" s="7" t="str">
        <f t="shared" si="32"/>
        <v/>
      </c>
      <c r="S505" s="20" t="str">
        <f t="shared" si="34"/>
        <v/>
      </c>
      <c r="W505" s="22">
        <f t="shared" si="33"/>
        <v>40411.75</v>
      </c>
    </row>
    <row r="506" spans="1:23">
      <c r="A506" s="3">
        <v>40412</v>
      </c>
      <c r="B506" s="24">
        <v>0</v>
      </c>
      <c r="C506" s="8">
        <v>12.6</v>
      </c>
      <c r="D506" s="5">
        <v>9.92</v>
      </c>
      <c r="E506" s="10">
        <v>1630</v>
      </c>
      <c r="L506" s="7" t="str">
        <f t="shared" si="32"/>
        <v/>
      </c>
      <c r="S506" s="20" t="str">
        <f t="shared" si="34"/>
        <v/>
      </c>
      <c r="W506" s="22">
        <f t="shared" si="33"/>
        <v>40412</v>
      </c>
    </row>
    <row r="507" spans="1:23">
      <c r="A507" s="3">
        <v>40412</v>
      </c>
      <c r="B507" s="24">
        <v>0.25</v>
      </c>
      <c r="C507" s="8">
        <v>12.5</v>
      </c>
      <c r="D507" s="5">
        <v>10.18</v>
      </c>
      <c r="E507" s="10">
        <v>1610</v>
      </c>
      <c r="L507" s="7" t="str">
        <f t="shared" si="32"/>
        <v/>
      </c>
      <c r="S507" s="20" t="str">
        <f t="shared" si="34"/>
        <v/>
      </c>
      <c r="W507" s="22">
        <f t="shared" si="33"/>
        <v>40412.25</v>
      </c>
    </row>
    <row r="508" spans="1:23">
      <c r="A508" s="3">
        <v>40412</v>
      </c>
      <c r="B508" s="4">
        <v>0.34375</v>
      </c>
      <c r="L508" s="7" t="str">
        <f t="shared" si="32"/>
        <v/>
      </c>
      <c r="N508" s="17">
        <v>0.16200000000000001</v>
      </c>
      <c r="O508" s="18" t="s">
        <v>8</v>
      </c>
      <c r="P508" s="19">
        <f>AVERAGE(N508:O508)</f>
        <v>0.16200000000000001</v>
      </c>
      <c r="S508" s="20" t="str">
        <f t="shared" si="34"/>
        <v/>
      </c>
      <c r="T508" s="18" t="s">
        <v>19</v>
      </c>
      <c r="W508" s="22">
        <f t="shared" si="33"/>
        <v>40412.34375</v>
      </c>
    </row>
    <row r="509" spans="1:23">
      <c r="A509" s="3">
        <v>40412</v>
      </c>
      <c r="B509" s="24">
        <v>0.5</v>
      </c>
      <c r="C509" s="8">
        <v>13.3</v>
      </c>
      <c r="D509" s="5">
        <v>9.8000000000000007</v>
      </c>
      <c r="E509" s="10">
        <v>1442</v>
      </c>
      <c r="L509" s="7" t="str">
        <f t="shared" si="32"/>
        <v/>
      </c>
      <c r="S509" s="20" t="str">
        <f t="shared" si="34"/>
        <v/>
      </c>
      <c r="W509" s="22">
        <f t="shared" si="33"/>
        <v>40412.5</v>
      </c>
    </row>
    <row r="510" spans="1:23">
      <c r="A510" s="3">
        <v>40412</v>
      </c>
      <c r="B510" s="24">
        <v>0.75</v>
      </c>
      <c r="C510" s="8">
        <v>13.8</v>
      </c>
      <c r="D510" s="5">
        <v>9.9499999999999993</v>
      </c>
      <c r="E510" s="10">
        <v>1422</v>
      </c>
      <c r="L510" s="7" t="str">
        <f t="shared" si="32"/>
        <v/>
      </c>
      <c r="S510" s="20" t="str">
        <f t="shared" si="34"/>
        <v/>
      </c>
      <c r="W510" s="22">
        <f t="shared" si="33"/>
        <v>40412.75</v>
      </c>
    </row>
    <row r="511" spans="1:23">
      <c r="A511" s="3">
        <v>40413</v>
      </c>
      <c r="B511" s="24">
        <v>0</v>
      </c>
      <c r="C511" s="8">
        <v>13.2</v>
      </c>
      <c r="D511" s="5">
        <v>9.9600000000000009</v>
      </c>
      <c r="E511" s="10">
        <v>1454</v>
      </c>
      <c r="L511" s="7" t="str">
        <f t="shared" si="32"/>
        <v/>
      </c>
      <c r="S511" s="20" t="str">
        <f t="shared" si="34"/>
        <v/>
      </c>
      <c r="W511" s="22">
        <f t="shared" si="33"/>
        <v>40413</v>
      </c>
    </row>
    <row r="512" spans="1:23">
      <c r="A512" s="3">
        <v>40413</v>
      </c>
      <c r="B512" s="24">
        <v>0.25</v>
      </c>
      <c r="C512" s="8">
        <v>12.6</v>
      </c>
      <c r="D512" s="5">
        <v>9.86</v>
      </c>
      <c r="E512" s="10">
        <v>1433</v>
      </c>
      <c r="L512" s="7" t="str">
        <f t="shared" si="32"/>
        <v/>
      </c>
      <c r="S512" s="20" t="str">
        <f t="shared" si="34"/>
        <v/>
      </c>
      <c r="W512" s="22">
        <f t="shared" si="33"/>
        <v>40413.25</v>
      </c>
    </row>
    <row r="513" spans="1:23">
      <c r="A513" s="3">
        <v>40413</v>
      </c>
      <c r="B513" s="4">
        <v>0.34027777777777773</v>
      </c>
      <c r="L513" s="7" t="str">
        <f t="shared" si="32"/>
        <v/>
      </c>
      <c r="N513" s="17">
        <v>0.13900000000000001</v>
      </c>
      <c r="O513" s="18" t="s">
        <v>8</v>
      </c>
      <c r="P513" s="19">
        <f>AVERAGE(N513:O513)</f>
        <v>0.13900000000000001</v>
      </c>
      <c r="S513" s="20" t="str">
        <f t="shared" si="34"/>
        <v/>
      </c>
      <c r="T513" s="18" t="s">
        <v>19</v>
      </c>
      <c r="W513" s="22">
        <f t="shared" si="33"/>
        <v>40413.340277777781</v>
      </c>
    </row>
    <row r="514" spans="1:23">
      <c r="A514" s="3">
        <v>40413</v>
      </c>
      <c r="B514" s="24">
        <v>0.5</v>
      </c>
      <c r="C514" s="8">
        <v>13</v>
      </c>
      <c r="D514" s="5">
        <v>9.2200000000000006</v>
      </c>
      <c r="E514" s="10">
        <v>1151</v>
      </c>
      <c r="L514" s="7" t="str">
        <f t="shared" si="32"/>
        <v/>
      </c>
      <c r="S514" s="20" t="str">
        <f t="shared" si="34"/>
        <v/>
      </c>
      <c r="W514" s="22">
        <f t="shared" si="33"/>
        <v>40413.5</v>
      </c>
    </row>
    <row r="515" spans="1:23">
      <c r="A515" s="3">
        <v>40413</v>
      </c>
      <c r="B515" s="24">
        <v>0.75</v>
      </c>
      <c r="C515" s="8">
        <v>15.1</v>
      </c>
      <c r="D515" s="5">
        <v>9.25</v>
      </c>
      <c r="E515" s="10">
        <v>1208</v>
      </c>
      <c r="L515" s="7" t="str">
        <f t="shared" si="32"/>
        <v/>
      </c>
      <c r="S515" s="20" t="str">
        <f t="shared" si="34"/>
        <v/>
      </c>
      <c r="W515" s="22">
        <f t="shared" si="33"/>
        <v>40413.75</v>
      </c>
    </row>
    <row r="516" spans="1:23">
      <c r="A516" s="3">
        <v>40414</v>
      </c>
      <c r="B516" s="24">
        <v>0</v>
      </c>
      <c r="C516" s="8">
        <v>13.6</v>
      </c>
      <c r="D516" s="5">
        <v>9.8000000000000007</v>
      </c>
      <c r="E516" s="10">
        <v>1150</v>
      </c>
      <c r="L516" s="7" t="str">
        <f t="shared" ref="L516:L540" si="35">IF(K516="-",J516,IF(ISBLANK(J516)=TRUE,"",IF(AND((MID(J516,1,1))="&lt;",(MID(K516,1,1))="&lt;")=TRUE,J516,IF((MID(J516,1,1))="&lt;",AVERAGE(K516,(0.5*(VALUE(MID(J516,2,5))))),IF((MID(K516,1,1))="&lt;",AVERAGE(J516,(0.5*(VALUE(MID(K516,2,5))))),AVERAGE(J516:K516))))))</f>
        <v/>
      </c>
      <c r="S516" s="20" t="str">
        <f t="shared" si="34"/>
        <v/>
      </c>
      <c r="W516" s="22">
        <f t="shared" si="33"/>
        <v>40414</v>
      </c>
    </row>
    <row r="517" spans="1:23">
      <c r="A517" s="3">
        <v>40414</v>
      </c>
      <c r="B517" s="24">
        <v>0.25</v>
      </c>
      <c r="C517" s="8">
        <v>13.6</v>
      </c>
      <c r="D517" s="5">
        <v>9.8000000000000007</v>
      </c>
      <c r="E517" s="10">
        <v>1163</v>
      </c>
      <c r="L517" s="7" t="str">
        <f t="shared" si="35"/>
        <v/>
      </c>
      <c r="S517" s="20" t="str">
        <f t="shared" si="34"/>
        <v/>
      </c>
      <c r="W517" s="22">
        <f t="shared" ref="W517:W580" si="36">A517+B517</f>
        <v>40414.25</v>
      </c>
    </row>
    <row r="518" spans="1:23">
      <c r="A518" s="3">
        <v>40414</v>
      </c>
      <c r="B518" s="4">
        <v>0.3263888888888889</v>
      </c>
      <c r="L518" s="7" t="str">
        <f t="shared" si="35"/>
        <v/>
      </c>
      <c r="N518" s="17">
        <v>0.184</v>
      </c>
      <c r="O518" s="18" t="s">
        <v>8</v>
      </c>
      <c r="P518" s="19">
        <f>AVERAGE(N518:O518)</f>
        <v>0.184</v>
      </c>
      <c r="S518" s="20" t="str">
        <f t="shared" ref="S518:S540" si="37">IF(R518="-",Q518,IF(ISBLANK(Q518)=TRUE,"",IF(AND((MID(Q518,1,1))="&lt;",(MID(R518,1,1))="&lt;")=TRUE,Q518,IF((MID(Q518,1,1))="&lt;",AVERAGE(R518,(0.5*(VALUE(MID(Q518,2,5))))),IF((MID(R518,1,1))="&lt;",AVERAGE(Q518,(0.5*(VALUE(MID(R518,2,5))))),AVERAGE(Q518:R518))))))</f>
        <v/>
      </c>
      <c r="T518" s="18" t="s">
        <v>19</v>
      </c>
      <c r="W518" s="22">
        <f t="shared" si="36"/>
        <v>40414.326388888891</v>
      </c>
    </row>
    <row r="519" spans="1:23">
      <c r="A519" s="3">
        <v>40414</v>
      </c>
      <c r="B519" s="24">
        <v>0.5</v>
      </c>
      <c r="C519" s="8">
        <v>13.1</v>
      </c>
      <c r="D519" s="5">
        <v>9.4</v>
      </c>
      <c r="E519" s="10">
        <v>1468</v>
      </c>
      <c r="L519" s="7" t="str">
        <f t="shared" si="35"/>
        <v/>
      </c>
      <c r="S519" s="20" t="str">
        <f t="shared" si="37"/>
        <v/>
      </c>
      <c r="W519" s="22">
        <f t="shared" si="36"/>
        <v>40414.5</v>
      </c>
    </row>
    <row r="520" spans="1:23">
      <c r="A520" s="3">
        <v>40414</v>
      </c>
      <c r="B520" s="24">
        <v>0.75</v>
      </c>
      <c r="C520" s="8">
        <v>14</v>
      </c>
      <c r="D520" s="5">
        <v>9.2200000000000006</v>
      </c>
      <c r="E520" s="10">
        <v>1475</v>
      </c>
      <c r="L520" s="7" t="str">
        <f t="shared" si="35"/>
        <v/>
      </c>
      <c r="S520" s="20" t="str">
        <f t="shared" si="37"/>
        <v/>
      </c>
      <c r="W520" s="22">
        <f t="shared" si="36"/>
        <v>40414.75</v>
      </c>
    </row>
    <row r="521" spans="1:23">
      <c r="A521" s="3">
        <v>40415</v>
      </c>
      <c r="B521" s="24">
        <v>0</v>
      </c>
      <c r="C521" s="8">
        <v>13.6</v>
      </c>
      <c r="D521" s="5">
        <v>9.8000000000000007</v>
      </c>
      <c r="E521" s="10">
        <v>1480</v>
      </c>
      <c r="L521" s="7" t="str">
        <f t="shared" si="35"/>
        <v/>
      </c>
      <c r="S521" s="20" t="str">
        <f t="shared" si="37"/>
        <v/>
      </c>
      <c r="W521" s="22">
        <f t="shared" si="36"/>
        <v>40415</v>
      </c>
    </row>
    <row r="522" spans="1:23">
      <c r="A522" s="3">
        <v>40415</v>
      </c>
      <c r="B522" s="24">
        <v>0.25</v>
      </c>
      <c r="C522" s="8">
        <v>13.2</v>
      </c>
      <c r="D522" s="5">
        <v>9.8000000000000007</v>
      </c>
      <c r="E522" s="10">
        <v>1488</v>
      </c>
      <c r="L522" s="7" t="str">
        <f t="shared" si="35"/>
        <v/>
      </c>
      <c r="S522" s="20" t="str">
        <f t="shared" si="37"/>
        <v/>
      </c>
      <c r="W522" s="22">
        <f t="shared" si="36"/>
        <v>40415.25</v>
      </c>
    </row>
    <row r="523" spans="1:23">
      <c r="A523" s="3">
        <v>40415</v>
      </c>
      <c r="B523" s="24">
        <v>0.36805555555555558</v>
      </c>
      <c r="L523" s="7" t="str">
        <f t="shared" si="35"/>
        <v/>
      </c>
      <c r="S523" s="20" t="str">
        <f t="shared" si="37"/>
        <v/>
      </c>
      <c r="W523" s="22">
        <f t="shared" si="36"/>
        <v>40415.368055555555</v>
      </c>
    </row>
    <row r="524" spans="1:23">
      <c r="A524" s="3">
        <v>40415</v>
      </c>
      <c r="B524" s="24">
        <v>0.5</v>
      </c>
      <c r="C524" s="8">
        <v>14.5</v>
      </c>
      <c r="D524" s="5">
        <v>8.91</v>
      </c>
      <c r="E524" s="10">
        <v>1499</v>
      </c>
      <c r="L524" s="7" t="str">
        <f t="shared" si="35"/>
        <v/>
      </c>
      <c r="N524" s="17">
        <v>0.13400000000000001</v>
      </c>
      <c r="O524" s="18" t="s">
        <v>8</v>
      </c>
      <c r="P524" s="19">
        <f>AVERAGE(N524:O524)</f>
        <v>0.13400000000000001</v>
      </c>
      <c r="S524" s="20" t="str">
        <f t="shared" si="37"/>
        <v/>
      </c>
      <c r="T524" s="18" t="s">
        <v>19</v>
      </c>
      <c r="W524" s="22">
        <f t="shared" si="36"/>
        <v>40415.5</v>
      </c>
    </row>
    <row r="525" spans="1:23">
      <c r="A525" s="3">
        <v>40415</v>
      </c>
      <c r="B525" s="24">
        <v>0.75</v>
      </c>
      <c r="C525" s="8">
        <v>13.8</v>
      </c>
      <c r="D525" s="5">
        <v>8.9499999999999993</v>
      </c>
      <c r="E525" s="10">
        <v>1475</v>
      </c>
      <c r="L525" s="7" t="str">
        <f t="shared" si="35"/>
        <v/>
      </c>
      <c r="S525" s="20" t="str">
        <f t="shared" si="37"/>
        <v/>
      </c>
      <c r="W525" s="22">
        <f t="shared" si="36"/>
        <v>40415.75</v>
      </c>
    </row>
    <row r="526" spans="1:23">
      <c r="A526" s="3">
        <v>40416</v>
      </c>
      <c r="B526" s="24">
        <v>0</v>
      </c>
      <c r="C526" s="8">
        <v>11.6</v>
      </c>
      <c r="D526" s="5">
        <v>9.6999999999999993</v>
      </c>
      <c r="E526" s="10">
        <v>1392</v>
      </c>
      <c r="L526" s="7" t="str">
        <f t="shared" si="35"/>
        <v/>
      </c>
      <c r="S526" s="20" t="str">
        <f t="shared" si="37"/>
        <v/>
      </c>
      <c r="W526" s="22">
        <f t="shared" si="36"/>
        <v>40416</v>
      </c>
    </row>
    <row r="527" spans="1:23">
      <c r="A527" s="3">
        <v>40416</v>
      </c>
      <c r="B527" s="24">
        <v>0.25</v>
      </c>
      <c r="C527" s="8">
        <v>11.3</v>
      </c>
      <c r="D527" s="5">
        <v>9.8000000000000007</v>
      </c>
      <c r="E527" s="10">
        <v>1380</v>
      </c>
      <c r="L527" s="7" t="str">
        <f t="shared" si="35"/>
        <v/>
      </c>
      <c r="S527" s="20" t="str">
        <f t="shared" si="37"/>
        <v/>
      </c>
      <c r="W527" s="22">
        <f t="shared" si="36"/>
        <v>40416.25</v>
      </c>
    </row>
    <row r="528" spans="1:23">
      <c r="A528" s="3">
        <v>40416</v>
      </c>
      <c r="B528" s="24">
        <v>0.375</v>
      </c>
      <c r="L528" s="7" t="str">
        <f t="shared" si="35"/>
        <v/>
      </c>
      <c r="N528" s="17">
        <v>0.36</v>
      </c>
      <c r="O528" s="18" t="s">
        <v>8</v>
      </c>
      <c r="P528" s="19">
        <f>AVERAGE(N528:O528)</f>
        <v>0.36</v>
      </c>
      <c r="S528" s="20" t="str">
        <f t="shared" si="37"/>
        <v/>
      </c>
      <c r="T528" s="18" t="s">
        <v>22</v>
      </c>
      <c r="W528" s="22">
        <f t="shared" si="36"/>
        <v>40416.375</v>
      </c>
    </row>
    <row r="529" spans="1:23">
      <c r="A529" s="3">
        <v>40416</v>
      </c>
      <c r="B529" s="24">
        <v>0.5</v>
      </c>
      <c r="C529" s="8">
        <v>13.3</v>
      </c>
      <c r="D529" s="5">
        <v>8.9700000000000006</v>
      </c>
      <c r="E529" s="10">
        <v>1481</v>
      </c>
      <c r="L529" s="7" t="str">
        <f t="shared" si="35"/>
        <v/>
      </c>
      <c r="S529" s="20" t="str">
        <f t="shared" si="37"/>
        <v/>
      </c>
      <c r="W529" s="22">
        <f t="shared" si="36"/>
        <v>40416.5</v>
      </c>
    </row>
    <row r="530" spans="1:23">
      <c r="A530" s="3">
        <v>40416</v>
      </c>
      <c r="B530" s="24">
        <v>0.75</v>
      </c>
      <c r="C530" s="8">
        <v>13.8</v>
      </c>
      <c r="D530" s="5">
        <v>8.81</v>
      </c>
      <c r="E530" s="10">
        <v>1463</v>
      </c>
      <c r="L530" s="7" t="str">
        <f t="shared" si="35"/>
        <v/>
      </c>
      <c r="S530" s="20" t="str">
        <f t="shared" si="37"/>
        <v/>
      </c>
      <c r="W530" s="22">
        <f t="shared" si="36"/>
        <v>40416.75</v>
      </c>
    </row>
    <row r="531" spans="1:23">
      <c r="A531" s="3">
        <v>40417</v>
      </c>
      <c r="B531" s="24">
        <v>0</v>
      </c>
      <c r="C531" s="8">
        <v>13.4</v>
      </c>
      <c r="D531" s="5">
        <v>9.4</v>
      </c>
      <c r="E531" s="10">
        <v>1420</v>
      </c>
      <c r="L531" s="7" t="str">
        <f t="shared" si="35"/>
        <v/>
      </c>
      <c r="S531" s="20" t="str">
        <f t="shared" si="37"/>
        <v/>
      </c>
      <c r="W531" s="22">
        <f t="shared" si="36"/>
        <v>40417</v>
      </c>
    </row>
    <row r="532" spans="1:23">
      <c r="A532" s="3">
        <v>40417</v>
      </c>
      <c r="B532" s="24">
        <v>0.25</v>
      </c>
      <c r="C532" s="8">
        <v>10.5</v>
      </c>
      <c r="D532" s="5">
        <v>9.4</v>
      </c>
      <c r="E532" s="10">
        <v>1410</v>
      </c>
      <c r="L532" s="7" t="str">
        <f t="shared" si="35"/>
        <v/>
      </c>
      <c r="S532" s="20" t="str">
        <f t="shared" si="37"/>
        <v/>
      </c>
      <c r="W532" s="22">
        <f t="shared" si="36"/>
        <v>40417.25</v>
      </c>
    </row>
    <row r="533" spans="1:23">
      <c r="A533" s="3">
        <v>40417</v>
      </c>
      <c r="B533" s="4">
        <v>0.33333333333333331</v>
      </c>
      <c r="L533" s="7" t="str">
        <f t="shared" si="35"/>
        <v/>
      </c>
      <c r="N533" s="17">
        <v>0.22700000000000001</v>
      </c>
      <c r="O533" s="18" t="s">
        <v>8</v>
      </c>
      <c r="P533" s="19">
        <f>AVERAGE(N533:O533)</f>
        <v>0.22700000000000001</v>
      </c>
      <c r="S533" s="20" t="str">
        <f t="shared" si="37"/>
        <v/>
      </c>
      <c r="T533" s="18" t="s">
        <v>22</v>
      </c>
      <c r="W533" s="22">
        <f t="shared" si="36"/>
        <v>40417.333333333336</v>
      </c>
    </row>
    <row r="534" spans="1:23">
      <c r="A534" s="3">
        <v>40417</v>
      </c>
      <c r="B534" s="24">
        <v>0.5</v>
      </c>
      <c r="C534" s="8">
        <v>13.4</v>
      </c>
      <c r="D534" s="5">
        <v>9.06</v>
      </c>
      <c r="E534" s="10">
        <v>1463</v>
      </c>
      <c r="F534" s="17">
        <v>0.79800000000000004</v>
      </c>
      <c r="L534" s="7" t="str">
        <f t="shared" si="35"/>
        <v/>
      </c>
      <c r="S534" s="20" t="str">
        <f t="shared" si="37"/>
        <v/>
      </c>
      <c r="T534" s="18" t="s">
        <v>22</v>
      </c>
      <c r="W534" s="22">
        <f t="shared" si="36"/>
        <v>40417.5</v>
      </c>
    </row>
    <row r="535" spans="1:23">
      <c r="A535" s="3">
        <v>40417</v>
      </c>
      <c r="B535" s="24">
        <v>0.75</v>
      </c>
      <c r="L535" s="7" t="str">
        <f t="shared" si="35"/>
        <v/>
      </c>
      <c r="S535" s="20" t="str">
        <f t="shared" si="37"/>
        <v/>
      </c>
      <c r="W535" s="22">
        <f t="shared" si="36"/>
        <v>40417.75</v>
      </c>
    </row>
    <row r="536" spans="1:23">
      <c r="A536" s="3">
        <v>40418</v>
      </c>
      <c r="B536" s="24">
        <v>0</v>
      </c>
      <c r="L536" s="7" t="str">
        <f t="shared" si="35"/>
        <v/>
      </c>
      <c r="S536" s="20" t="str">
        <f t="shared" si="37"/>
        <v/>
      </c>
      <c r="W536" s="22">
        <f t="shared" si="36"/>
        <v>40418</v>
      </c>
    </row>
    <row r="537" spans="1:23">
      <c r="A537" s="3">
        <v>40418</v>
      </c>
      <c r="B537" s="24">
        <v>0.25</v>
      </c>
      <c r="L537" s="7" t="str">
        <f t="shared" si="35"/>
        <v/>
      </c>
      <c r="S537" s="20" t="str">
        <f t="shared" si="37"/>
        <v/>
      </c>
      <c r="W537" s="22">
        <f t="shared" si="36"/>
        <v>40418.25</v>
      </c>
    </row>
    <row r="538" spans="1:23">
      <c r="A538" s="3">
        <v>40418</v>
      </c>
      <c r="L538" s="7" t="str">
        <f t="shared" si="35"/>
        <v/>
      </c>
      <c r="S538" s="20" t="str">
        <f t="shared" si="37"/>
        <v/>
      </c>
      <c r="W538" s="22">
        <f t="shared" si="36"/>
        <v>40418</v>
      </c>
    </row>
    <row r="539" spans="1:23">
      <c r="A539" s="3">
        <v>40418</v>
      </c>
      <c r="L539" s="7" t="str">
        <f t="shared" si="35"/>
        <v/>
      </c>
      <c r="S539" s="20" t="str">
        <f t="shared" si="37"/>
        <v/>
      </c>
      <c r="W539" s="22">
        <f t="shared" si="36"/>
        <v>40418</v>
      </c>
    </row>
    <row r="540" spans="1:23">
      <c r="A540" s="3">
        <v>40418</v>
      </c>
      <c r="L540" s="7" t="str">
        <f t="shared" si="35"/>
        <v/>
      </c>
      <c r="S540" s="20" t="str">
        <f t="shared" si="37"/>
        <v/>
      </c>
      <c r="W540" s="22">
        <f t="shared" si="36"/>
        <v>40418</v>
      </c>
    </row>
    <row r="541" spans="1:23">
      <c r="W541" s="22">
        <f t="shared" si="36"/>
        <v>0</v>
      </c>
    </row>
    <row r="542" spans="1:23">
      <c r="W542" s="22">
        <f t="shared" si="36"/>
        <v>0</v>
      </c>
    </row>
    <row r="543" spans="1:23">
      <c r="W543" s="22">
        <f t="shared" si="36"/>
        <v>0</v>
      </c>
    </row>
    <row r="544" spans="1:23">
      <c r="W544" s="22">
        <f t="shared" si="36"/>
        <v>0</v>
      </c>
    </row>
    <row r="545" spans="23:23">
      <c r="W545" s="22">
        <f t="shared" si="36"/>
        <v>0</v>
      </c>
    </row>
    <row r="546" spans="23:23">
      <c r="W546" s="22">
        <f t="shared" si="36"/>
        <v>0</v>
      </c>
    </row>
    <row r="547" spans="23:23">
      <c r="W547" s="22">
        <f t="shared" si="36"/>
        <v>0</v>
      </c>
    </row>
    <row r="548" spans="23:23">
      <c r="W548" s="22">
        <f t="shared" si="36"/>
        <v>0</v>
      </c>
    </row>
    <row r="549" spans="23:23">
      <c r="W549" s="22">
        <f t="shared" si="36"/>
        <v>0</v>
      </c>
    </row>
    <row r="550" spans="23:23">
      <c r="W550" s="22">
        <f t="shared" si="36"/>
        <v>0</v>
      </c>
    </row>
    <row r="551" spans="23:23">
      <c r="W551" s="22">
        <f t="shared" si="36"/>
        <v>0</v>
      </c>
    </row>
    <row r="552" spans="23:23">
      <c r="W552" s="22">
        <f t="shared" si="36"/>
        <v>0</v>
      </c>
    </row>
    <row r="553" spans="23:23">
      <c r="W553" s="22">
        <f t="shared" si="36"/>
        <v>0</v>
      </c>
    </row>
    <row r="554" spans="23:23">
      <c r="W554" s="22">
        <f t="shared" si="36"/>
        <v>0</v>
      </c>
    </row>
    <row r="555" spans="23:23">
      <c r="W555" s="22">
        <f t="shared" si="36"/>
        <v>0</v>
      </c>
    </row>
    <row r="556" spans="23:23">
      <c r="W556" s="22">
        <f t="shared" si="36"/>
        <v>0</v>
      </c>
    </row>
    <row r="557" spans="23:23">
      <c r="W557" s="22">
        <f t="shared" si="36"/>
        <v>0</v>
      </c>
    </row>
    <row r="558" spans="23:23">
      <c r="W558" s="22">
        <f t="shared" si="36"/>
        <v>0</v>
      </c>
    </row>
    <row r="559" spans="23:23">
      <c r="W559" s="22">
        <f t="shared" si="36"/>
        <v>0</v>
      </c>
    </row>
    <row r="560" spans="23:23">
      <c r="W560" s="22">
        <f t="shared" si="36"/>
        <v>0</v>
      </c>
    </row>
    <row r="561" spans="23:23">
      <c r="W561" s="22">
        <f t="shared" si="36"/>
        <v>0</v>
      </c>
    </row>
    <row r="562" spans="23:23">
      <c r="W562" s="22">
        <f t="shared" si="36"/>
        <v>0</v>
      </c>
    </row>
    <row r="563" spans="23:23">
      <c r="W563" s="22">
        <f t="shared" si="36"/>
        <v>0</v>
      </c>
    </row>
    <row r="564" spans="23:23">
      <c r="W564" s="22">
        <f t="shared" si="36"/>
        <v>0</v>
      </c>
    </row>
    <row r="565" spans="23:23">
      <c r="W565" s="22">
        <f t="shared" si="36"/>
        <v>0</v>
      </c>
    </row>
    <row r="566" spans="23:23">
      <c r="W566" s="22">
        <f t="shared" si="36"/>
        <v>0</v>
      </c>
    </row>
    <row r="567" spans="23:23">
      <c r="W567" s="22">
        <f t="shared" si="36"/>
        <v>0</v>
      </c>
    </row>
    <row r="568" spans="23:23">
      <c r="W568" s="22">
        <f t="shared" si="36"/>
        <v>0</v>
      </c>
    </row>
    <row r="569" spans="23:23">
      <c r="W569" s="22">
        <f t="shared" si="36"/>
        <v>0</v>
      </c>
    </row>
    <row r="570" spans="23:23">
      <c r="W570" s="22">
        <f t="shared" si="36"/>
        <v>0</v>
      </c>
    </row>
    <row r="571" spans="23:23">
      <c r="W571" s="22">
        <f t="shared" si="36"/>
        <v>0</v>
      </c>
    </row>
    <row r="572" spans="23:23">
      <c r="W572" s="22">
        <f t="shared" si="36"/>
        <v>0</v>
      </c>
    </row>
    <row r="573" spans="23:23">
      <c r="W573" s="22">
        <f t="shared" si="36"/>
        <v>0</v>
      </c>
    </row>
    <row r="574" spans="23:23">
      <c r="W574" s="22">
        <f t="shared" si="36"/>
        <v>0</v>
      </c>
    </row>
    <row r="575" spans="23:23">
      <c r="W575" s="22">
        <f t="shared" si="36"/>
        <v>0</v>
      </c>
    </row>
    <row r="576" spans="23:23">
      <c r="W576" s="22">
        <f t="shared" si="36"/>
        <v>0</v>
      </c>
    </row>
    <row r="577" spans="23:23">
      <c r="W577" s="22">
        <f t="shared" si="36"/>
        <v>0</v>
      </c>
    </row>
    <row r="578" spans="23:23">
      <c r="W578" s="22">
        <f t="shared" si="36"/>
        <v>0</v>
      </c>
    </row>
    <row r="579" spans="23:23">
      <c r="W579" s="22">
        <f t="shared" si="36"/>
        <v>0</v>
      </c>
    </row>
    <row r="580" spans="23:23">
      <c r="W580" s="22">
        <f t="shared" si="36"/>
        <v>0</v>
      </c>
    </row>
    <row r="581" spans="23:23">
      <c r="W581" s="22">
        <f t="shared" ref="W581:W644" si="38">A581+B581</f>
        <v>0</v>
      </c>
    </row>
    <row r="582" spans="23:23">
      <c r="W582" s="22">
        <f t="shared" si="38"/>
        <v>0</v>
      </c>
    </row>
    <row r="583" spans="23:23">
      <c r="W583" s="22">
        <f t="shared" si="38"/>
        <v>0</v>
      </c>
    </row>
    <row r="584" spans="23:23">
      <c r="W584" s="22">
        <f t="shared" si="38"/>
        <v>0</v>
      </c>
    </row>
    <row r="585" spans="23:23">
      <c r="W585" s="22">
        <f t="shared" si="38"/>
        <v>0</v>
      </c>
    </row>
    <row r="586" spans="23:23">
      <c r="W586" s="22">
        <f t="shared" si="38"/>
        <v>0</v>
      </c>
    </row>
    <row r="587" spans="23:23">
      <c r="W587" s="22">
        <f t="shared" si="38"/>
        <v>0</v>
      </c>
    </row>
    <row r="588" spans="23:23">
      <c r="W588" s="22">
        <f t="shared" si="38"/>
        <v>0</v>
      </c>
    </row>
    <row r="589" spans="23:23">
      <c r="W589" s="22">
        <f t="shared" si="38"/>
        <v>0</v>
      </c>
    </row>
    <row r="590" spans="23:23">
      <c r="W590" s="22">
        <f t="shared" si="38"/>
        <v>0</v>
      </c>
    </row>
    <row r="591" spans="23:23">
      <c r="W591" s="22">
        <f t="shared" si="38"/>
        <v>0</v>
      </c>
    </row>
    <row r="592" spans="23:23">
      <c r="W592" s="22">
        <f t="shared" si="38"/>
        <v>0</v>
      </c>
    </row>
    <row r="593" spans="23:23">
      <c r="W593" s="22">
        <f t="shared" si="38"/>
        <v>0</v>
      </c>
    </row>
    <row r="594" spans="23:23">
      <c r="W594" s="22">
        <f t="shared" si="38"/>
        <v>0</v>
      </c>
    </row>
    <row r="595" spans="23:23">
      <c r="W595" s="22">
        <f t="shared" si="38"/>
        <v>0</v>
      </c>
    </row>
    <row r="596" spans="23:23">
      <c r="W596" s="22">
        <f t="shared" si="38"/>
        <v>0</v>
      </c>
    </row>
    <row r="597" spans="23:23">
      <c r="W597" s="22">
        <f t="shared" si="38"/>
        <v>0</v>
      </c>
    </row>
    <row r="598" spans="23:23">
      <c r="W598" s="22">
        <f t="shared" si="38"/>
        <v>0</v>
      </c>
    </row>
    <row r="599" spans="23:23">
      <c r="W599" s="22">
        <f t="shared" si="38"/>
        <v>0</v>
      </c>
    </row>
    <row r="600" spans="23:23">
      <c r="W600" s="22">
        <f t="shared" si="38"/>
        <v>0</v>
      </c>
    </row>
    <row r="601" spans="23:23">
      <c r="W601" s="22">
        <f t="shared" si="38"/>
        <v>0</v>
      </c>
    </row>
    <row r="602" spans="23:23">
      <c r="W602" s="22">
        <f t="shared" si="38"/>
        <v>0</v>
      </c>
    </row>
    <row r="603" spans="23:23">
      <c r="W603" s="22">
        <f t="shared" si="38"/>
        <v>0</v>
      </c>
    </row>
    <row r="604" spans="23:23">
      <c r="W604" s="22">
        <f t="shared" si="38"/>
        <v>0</v>
      </c>
    </row>
    <row r="605" spans="23:23">
      <c r="W605" s="22">
        <f t="shared" si="38"/>
        <v>0</v>
      </c>
    </row>
    <row r="606" spans="23:23">
      <c r="W606" s="22">
        <f t="shared" si="38"/>
        <v>0</v>
      </c>
    </row>
    <row r="607" spans="23:23">
      <c r="W607" s="22">
        <f t="shared" si="38"/>
        <v>0</v>
      </c>
    </row>
    <row r="608" spans="23:23">
      <c r="W608" s="22">
        <f t="shared" si="38"/>
        <v>0</v>
      </c>
    </row>
    <row r="609" spans="23:23">
      <c r="W609" s="22">
        <f t="shared" si="38"/>
        <v>0</v>
      </c>
    </row>
    <row r="610" spans="23:23">
      <c r="W610" s="22">
        <f t="shared" si="38"/>
        <v>0</v>
      </c>
    </row>
    <row r="611" spans="23:23">
      <c r="W611" s="22">
        <f t="shared" si="38"/>
        <v>0</v>
      </c>
    </row>
    <row r="612" spans="23:23">
      <c r="W612" s="22">
        <f t="shared" si="38"/>
        <v>0</v>
      </c>
    </row>
    <row r="613" spans="23:23">
      <c r="W613" s="22">
        <f t="shared" si="38"/>
        <v>0</v>
      </c>
    </row>
    <row r="614" spans="23:23">
      <c r="W614" s="22">
        <f t="shared" si="38"/>
        <v>0</v>
      </c>
    </row>
    <row r="615" spans="23:23">
      <c r="W615" s="22">
        <f t="shared" si="38"/>
        <v>0</v>
      </c>
    </row>
    <row r="616" spans="23:23">
      <c r="W616" s="22">
        <f t="shared" si="38"/>
        <v>0</v>
      </c>
    </row>
    <row r="617" spans="23:23">
      <c r="W617" s="22">
        <f t="shared" si="38"/>
        <v>0</v>
      </c>
    </row>
    <row r="618" spans="23:23">
      <c r="W618" s="22">
        <f t="shared" si="38"/>
        <v>0</v>
      </c>
    </row>
    <row r="619" spans="23:23">
      <c r="W619" s="22">
        <f t="shared" si="38"/>
        <v>0</v>
      </c>
    </row>
    <row r="620" spans="23:23">
      <c r="W620" s="22">
        <f t="shared" si="38"/>
        <v>0</v>
      </c>
    </row>
    <row r="621" spans="23:23">
      <c r="W621" s="22">
        <f t="shared" si="38"/>
        <v>0</v>
      </c>
    </row>
    <row r="622" spans="23:23">
      <c r="W622" s="22">
        <f t="shared" si="38"/>
        <v>0</v>
      </c>
    </row>
    <row r="623" spans="23:23">
      <c r="W623" s="22">
        <f t="shared" si="38"/>
        <v>0</v>
      </c>
    </row>
    <row r="624" spans="23:23">
      <c r="W624" s="22">
        <f t="shared" si="38"/>
        <v>0</v>
      </c>
    </row>
    <row r="625" spans="23:23">
      <c r="W625" s="22">
        <f t="shared" si="38"/>
        <v>0</v>
      </c>
    </row>
    <row r="626" spans="23:23">
      <c r="W626" s="22">
        <f t="shared" si="38"/>
        <v>0</v>
      </c>
    </row>
    <row r="627" spans="23:23">
      <c r="W627" s="22">
        <f t="shared" si="38"/>
        <v>0</v>
      </c>
    </row>
    <row r="628" spans="23:23">
      <c r="W628" s="22">
        <f t="shared" si="38"/>
        <v>0</v>
      </c>
    </row>
    <row r="629" spans="23:23">
      <c r="W629" s="22">
        <f t="shared" si="38"/>
        <v>0</v>
      </c>
    </row>
    <row r="630" spans="23:23">
      <c r="W630" s="22">
        <f t="shared" si="38"/>
        <v>0</v>
      </c>
    </row>
    <row r="631" spans="23:23">
      <c r="W631" s="22">
        <f t="shared" si="38"/>
        <v>0</v>
      </c>
    </row>
    <row r="632" spans="23:23">
      <c r="W632" s="22">
        <f t="shared" si="38"/>
        <v>0</v>
      </c>
    </row>
    <row r="633" spans="23:23">
      <c r="W633" s="22">
        <f t="shared" si="38"/>
        <v>0</v>
      </c>
    </row>
    <row r="634" spans="23:23">
      <c r="W634" s="22">
        <f t="shared" si="38"/>
        <v>0</v>
      </c>
    </row>
    <row r="635" spans="23:23">
      <c r="W635" s="22">
        <f t="shared" si="38"/>
        <v>0</v>
      </c>
    </row>
    <row r="636" spans="23:23">
      <c r="W636" s="22">
        <f t="shared" si="38"/>
        <v>0</v>
      </c>
    </row>
    <row r="637" spans="23:23">
      <c r="W637" s="22">
        <f t="shared" si="38"/>
        <v>0</v>
      </c>
    </row>
    <row r="638" spans="23:23">
      <c r="W638" s="22">
        <f t="shared" si="38"/>
        <v>0</v>
      </c>
    </row>
    <row r="639" spans="23:23">
      <c r="W639" s="22">
        <f t="shared" si="38"/>
        <v>0</v>
      </c>
    </row>
    <row r="640" spans="23:23">
      <c r="W640" s="22">
        <f t="shared" si="38"/>
        <v>0</v>
      </c>
    </row>
    <row r="641" spans="23:23">
      <c r="W641" s="22">
        <f t="shared" si="38"/>
        <v>0</v>
      </c>
    </row>
    <row r="642" spans="23:23">
      <c r="W642" s="22">
        <f t="shared" si="38"/>
        <v>0</v>
      </c>
    </row>
    <row r="643" spans="23:23">
      <c r="W643" s="22">
        <f t="shared" si="38"/>
        <v>0</v>
      </c>
    </row>
    <row r="644" spans="23:23">
      <c r="W644" s="22">
        <f t="shared" si="38"/>
        <v>0</v>
      </c>
    </row>
    <row r="645" spans="23:23">
      <c r="W645" s="22">
        <f t="shared" ref="W645:W708" si="39">A645+B645</f>
        <v>0</v>
      </c>
    </row>
    <row r="646" spans="23:23">
      <c r="W646" s="22">
        <f t="shared" si="39"/>
        <v>0</v>
      </c>
    </row>
    <row r="647" spans="23:23">
      <c r="W647" s="22">
        <f t="shared" si="39"/>
        <v>0</v>
      </c>
    </row>
    <row r="648" spans="23:23">
      <c r="W648" s="22">
        <f t="shared" si="39"/>
        <v>0</v>
      </c>
    </row>
    <row r="649" spans="23:23">
      <c r="W649" s="22">
        <f t="shared" si="39"/>
        <v>0</v>
      </c>
    </row>
    <row r="650" spans="23:23">
      <c r="W650" s="22">
        <f t="shared" si="39"/>
        <v>0</v>
      </c>
    </row>
    <row r="651" spans="23:23">
      <c r="W651" s="22">
        <f t="shared" si="39"/>
        <v>0</v>
      </c>
    </row>
    <row r="652" spans="23:23">
      <c r="W652" s="22">
        <f t="shared" si="39"/>
        <v>0</v>
      </c>
    </row>
    <row r="653" spans="23:23">
      <c r="W653" s="22">
        <f t="shared" si="39"/>
        <v>0</v>
      </c>
    </row>
    <row r="654" spans="23:23">
      <c r="W654" s="22">
        <f t="shared" si="39"/>
        <v>0</v>
      </c>
    </row>
    <row r="655" spans="23:23">
      <c r="W655" s="22">
        <f t="shared" si="39"/>
        <v>0</v>
      </c>
    </row>
    <row r="656" spans="23:23">
      <c r="W656" s="22">
        <f t="shared" si="39"/>
        <v>0</v>
      </c>
    </row>
    <row r="657" spans="23:23">
      <c r="W657" s="22">
        <f t="shared" si="39"/>
        <v>0</v>
      </c>
    </row>
    <row r="658" spans="23:23">
      <c r="W658" s="22">
        <f t="shared" si="39"/>
        <v>0</v>
      </c>
    </row>
    <row r="659" spans="23:23">
      <c r="W659" s="22">
        <f t="shared" si="39"/>
        <v>0</v>
      </c>
    </row>
    <row r="660" spans="23:23">
      <c r="W660" s="22">
        <f t="shared" si="39"/>
        <v>0</v>
      </c>
    </row>
    <row r="661" spans="23:23">
      <c r="W661" s="22">
        <f t="shared" si="39"/>
        <v>0</v>
      </c>
    </row>
    <row r="662" spans="23:23">
      <c r="W662" s="22">
        <f t="shared" si="39"/>
        <v>0</v>
      </c>
    </row>
    <row r="663" spans="23:23">
      <c r="W663" s="22">
        <f t="shared" si="39"/>
        <v>0</v>
      </c>
    </row>
    <row r="664" spans="23:23">
      <c r="W664" s="22">
        <f t="shared" si="39"/>
        <v>0</v>
      </c>
    </row>
    <row r="665" spans="23:23">
      <c r="W665" s="22">
        <f t="shared" si="39"/>
        <v>0</v>
      </c>
    </row>
    <row r="666" spans="23:23">
      <c r="W666" s="22">
        <f t="shared" si="39"/>
        <v>0</v>
      </c>
    </row>
    <row r="667" spans="23:23">
      <c r="W667" s="22">
        <f t="shared" si="39"/>
        <v>0</v>
      </c>
    </row>
    <row r="668" spans="23:23">
      <c r="W668" s="22">
        <f t="shared" si="39"/>
        <v>0</v>
      </c>
    </row>
    <row r="669" spans="23:23">
      <c r="W669" s="22">
        <f t="shared" si="39"/>
        <v>0</v>
      </c>
    </row>
    <row r="670" spans="23:23">
      <c r="W670" s="22">
        <f t="shared" si="39"/>
        <v>0</v>
      </c>
    </row>
    <row r="671" spans="23:23">
      <c r="W671" s="22">
        <f t="shared" si="39"/>
        <v>0</v>
      </c>
    </row>
    <row r="672" spans="23:23">
      <c r="W672" s="22">
        <f t="shared" si="39"/>
        <v>0</v>
      </c>
    </row>
    <row r="673" spans="23:23">
      <c r="W673" s="22">
        <f t="shared" si="39"/>
        <v>0</v>
      </c>
    </row>
    <row r="674" spans="23:23">
      <c r="W674" s="22">
        <f t="shared" si="39"/>
        <v>0</v>
      </c>
    </row>
    <row r="675" spans="23:23">
      <c r="W675" s="22">
        <f t="shared" si="39"/>
        <v>0</v>
      </c>
    </row>
    <row r="676" spans="23:23">
      <c r="W676" s="22">
        <f t="shared" si="39"/>
        <v>0</v>
      </c>
    </row>
    <row r="677" spans="23:23">
      <c r="W677" s="22">
        <f t="shared" si="39"/>
        <v>0</v>
      </c>
    </row>
    <row r="678" spans="23:23">
      <c r="W678" s="22">
        <f t="shared" si="39"/>
        <v>0</v>
      </c>
    </row>
    <row r="679" spans="23:23">
      <c r="W679" s="22">
        <f t="shared" si="39"/>
        <v>0</v>
      </c>
    </row>
    <row r="680" spans="23:23">
      <c r="W680" s="22">
        <f t="shared" si="39"/>
        <v>0</v>
      </c>
    </row>
    <row r="681" spans="23:23">
      <c r="W681" s="22">
        <f t="shared" si="39"/>
        <v>0</v>
      </c>
    </row>
    <row r="682" spans="23:23">
      <c r="W682" s="22">
        <f t="shared" si="39"/>
        <v>0</v>
      </c>
    </row>
    <row r="683" spans="23:23">
      <c r="W683" s="22">
        <f t="shared" si="39"/>
        <v>0</v>
      </c>
    </row>
    <row r="684" spans="23:23">
      <c r="W684" s="22">
        <f t="shared" si="39"/>
        <v>0</v>
      </c>
    </row>
    <row r="685" spans="23:23">
      <c r="W685" s="22">
        <f t="shared" si="39"/>
        <v>0</v>
      </c>
    </row>
    <row r="686" spans="23:23">
      <c r="W686" s="22">
        <f t="shared" si="39"/>
        <v>0</v>
      </c>
    </row>
    <row r="687" spans="23:23">
      <c r="W687" s="22">
        <f t="shared" si="39"/>
        <v>0</v>
      </c>
    </row>
    <row r="688" spans="23:23">
      <c r="W688" s="22">
        <f t="shared" si="39"/>
        <v>0</v>
      </c>
    </row>
    <row r="689" spans="23:23">
      <c r="W689" s="22">
        <f t="shared" si="39"/>
        <v>0</v>
      </c>
    </row>
    <row r="690" spans="23:23">
      <c r="W690" s="22">
        <f t="shared" si="39"/>
        <v>0</v>
      </c>
    </row>
    <row r="691" spans="23:23">
      <c r="W691" s="22">
        <f t="shared" si="39"/>
        <v>0</v>
      </c>
    </row>
    <row r="692" spans="23:23">
      <c r="W692" s="22">
        <f t="shared" si="39"/>
        <v>0</v>
      </c>
    </row>
    <row r="693" spans="23:23">
      <c r="W693" s="22">
        <f t="shared" si="39"/>
        <v>0</v>
      </c>
    </row>
    <row r="694" spans="23:23">
      <c r="W694" s="22">
        <f t="shared" si="39"/>
        <v>0</v>
      </c>
    </row>
    <row r="695" spans="23:23">
      <c r="W695" s="22">
        <f t="shared" si="39"/>
        <v>0</v>
      </c>
    </row>
    <row r="696" spans="23:23">
      <c r="W696" s="22">
        <f t="shared" si="39"/>
        <v>0</v>
      </c>
    </row>
    <row r="697" spans="23:23">
      <c r="W697" s="22">
        <f t="shared" si="39"/>
        <v>0</v>
      </c>
    </row>
    <row r="698" spans="23:23">
      <c r="W698" s="22">
        <f t="shared" si="39"/>
        <v>0</v>
      </c>
    </row>
    <row r="699" spans="23:23">
      <c r="W699" s="22">
        <f t="shared" si="39"/>
        <v>0</v>
      </c>
    </row>
    <row r="700" spans="23:23">
      <c r="W700" s="22">
        <f t="shared" si="39"/>
        <v>0</v>
      </c>
    </row>
    <row r="701" spans="23:23">
      <c r="W701" s="22">
        <f t="shared" si="39"/>
        <v>0</v>
      </c>
    </row>
    <row r="702" spans="23:23">
      <c r="W702" s="22">
        <f t="shared" si="39"/>
        <v>0</v>
      </c>
    </row>
    <row r="703" spans="23:23">
      <c r="W703" s="22">
        <f t="shared" si="39"/>
        <v>0</v>
      </c>
    </row>
    <row r="704" spans="23:23">
      <c r="W704" s="22">
        <f t="shared" si="39"/>
        <v>0</v>
      </c>
    </row>
    <row r="705" spans="23:23">
      <c r="W705" s="22">
        <f t="shared" si="39"/>
        <v>0</v>
      </c>
    </row>
    <row r="706" spans="23:23">
      <c r="W706" s="22">
        <f t="shared" si="39"/>
        <v>0</v>
      </c>
    </row>
    <row r="707" spans="23:23">
      <c r="W707" s="22">
        <f t="shared" si="39"/>
        <v>0</v>
      </c>
    </row>
    <row r="708" spans="23:23">
      <c r="W708" s="22">
        <f t="shared" si="39"/>
        <v>0</v>
      </c>
    </row>
    <row r="709" spans="23:23">
      <c r="W709" s="22">
        <f t="shared" ref="W709:W742" si="40">A709+B709</f>
        <v>0</v>
      </c>
    </row>
    <row r="710" spans="23:23">
      <c r="W710" s="22">
        <f t="shared" si="40"/>
        <v>0</v>
      </c>
    </row>
    <row r="711" spans="23:23">
      <c r="W711" s="22">
        <f t="shared" si="40"/>
        <v>0</v>
      </c>
    </row>
    <row r="712" spans="23:23">
      <c r="W712" s="22">
        <f t="shared" si="40"/>
        <v>0</v>
      </c>
    </row>
    <row r="713" spans="23:23">
      <c r="W713" s="22">
        <f t="shared" si="40"/>
        <v>0</v>
      </c>
    </row>
    <row r="714" spans="23:23">
      <c r="W714" s="22">
        <f t="shared" si="40"/>
        <v>0</v>
      </c>
    </row>
    <row r="715" spans="23:23">
      <c r="W715" s="22">
        <f t="shared" si="40"/>
        <v>0</v>
      </c>
    </row>
    <row r="716" spans="23:23">
      <c r="W716" s="22">
        <f t="shared" si="40"/>
        <v>0</v>
      </c>
    </row>
    <row r="717" spans="23:23">
      <c r="W717" s="22">
        <f t="shared" si="40"/>
        <v>0</v>
      </c>
    </row>
    <row r="718" spans="23:23">
      <c r="W718" s="22">
        <f t="shared" si="40"/>
        <v>0</v>
      </c>
    </row>
    <row r="719" spans="23:23">
      <c r="W719" s="22">
        <f t="shared" si="40"/>
        <v>0</v>
      </c>
    </row>
    <row r="720" spans="23:23">
      <c r="W720" s="22">
        <f t="shared" si="40"/>
        <v>0</v>
      </c>
    </row>
    <row r="721" spans="23:23">
      <c r="W721" s="22">
        <f t="shared" si="40"/>
        <v>0</v>
      </c>
    </row>
    <row r="722" spans="23:23">
      <c r="W722" s="22">
        <f t="shared" si="40"/>
        <v>0</v>
      </c>
    </row>
    <row r="723" spans="23:23">
      <c r="W723" s="22">
        <f t="shared" si="40"/>
        <v>0</v>
      </c>
    </row>
    <row r="724" spans="23:23">
      <c r="W724" s="22">
        <f t="shared" si="40"/>
        <v>0</v>
      </c>
    </row>
    <row r="725" spans="23:23">
      <c r="W725" s="22">
        <f t="shared" si="40"/>
        <v>0</v>
      </c>
    </row>
    <row r="726" spans="23:23">
      <c r="W726" s="22">
        <f t="shared" si="40"/>
        <v>0</v>
      </c>
    </row>
    <row r="727" spans="23:23">
      <c r="W727" s="22">
        <f t="shared" si="40"/>
        <v>0</v>
      </c>
    </row>
    <row r="728" spans="23:23">
      <c r="W728" s="22">
        <f t="shared" si="40"/>
        <v>0</v>
      </c>
    </row>
    <row r="729" spans="23:23">
      <c r="W729" s="22">
        <f t="shared" si="40"/>
        <v>0</v>
      </c>
    </row>
    <row r="730" spans="23:23">
      <c r="W730" s="22">
        <f t="shared" si="40"/>
        <v>0</v>
      </c>
    </row>
    <row r="731" spans="23:23">
      <c r="W731" s="22">
        <f t="shared" si="40"/>
        <v>0</v>
      </c>
    </row>
    <row r="732" spans="23:23">
      <c r="W732" s="22">
        <f t="shared" si="40"/>
        <v>0</v>
      </c>
    </row>
    <row r="733" spans="23:23">
      <c r="W733" s="22">
        <f t="shared" si="40"/>
        <v>0</v>
      </c>
    </row>
    <row r="734" spans="23:23">
      <c r="W734" s="22">
        <f t="shared" si="40"/>
        <v>0</v>
      </c>
    </row>
    <row r="735" spans="23:23">
      <c r="W735" s="22">
        <f t="shared" si="40"/>
        <v>0</v>
      </c>
    </row>
    <row r="736" spans="23:23">
      <c r="W736" s="22">
        <f t="shared" si="40"/>
        <v>0</v>
      </c>
    </row>
    <row r="737" spans="23:23">
      <c r="W737" s="22">
        <f t="shared" si="40"/>
        <v>0</v>
      </c>
    </row>
    <row r="738" spans="23:23">
      <c r="W738" s="22">
        <f t="shared" si="40"/>
        <v>0</v>
      </c>
    </row>
    <row r="739" spans="23:23">
      <c r="W739" s="22">
        <f t="shared" si="40"/>
        <v>0</v>
      </c>
    </row>
    <row r="740" spans="23:23">
      <c r="W740" s="22">
        <f t="shared" si="40"/>
        <v>0</v>
      </c>
    </row>
    <row r="741" spans="23:23">
      <c r="W741" s="22">
        <f t="shared" si="40"/>
        <v>0</v>
      </c>
    </row>
    <row r="742" spans="23:23">
      <c r="W742" s="22">
        <f t="shared" si="40"/>
        <v>0</v>
      </c>
    </row>
  </sheetData>
  <mergeCells count="15">
    <mergeCell ref="AD1:AD2"/>
    <mergeCell ref="AH1:AH2"/>
    <mergeCell ref="M1:M2"/>
    <mergeCell ref="A1:A2"/>
    <mergeCell ref="B1:B2"/>
    <mergeCell ref="C1:C2"/>
    <mergeCell ref="D1:D2"/>
    <mergeCell ref="E1:E2"/>
    <mergeCell ref="F2:G2"/>
    <mergeCell ref="J2:K2"/>
    <mergeCell ref="N2:O2"/>
    <mergeCell ref="Q2:R2"/>
    <mergeCell ref="F1:L1"/>
    <mergeCell ref="N1:S1"/>
    <mergeCell ref="T1:T2"/>
  </mergeCells>
  <pageMargins left="8.3333333333333329E-2" right="7.2916666666666671E-2" top="1.1417322834645669" bottom="0.74803149606299213" header="0.31496062992125984" footer="0.31496062992125984"/>
  <pageSetup orientation="landscape" r:id="rId1"/>
  <headerFooter>
    <oddHeader>&amp;L&amp;10
&amp;G&amp;C&amp;20MILL EFFLUENT&amp;R&amp;G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X5</vt:lpstr>
      <vt:lpstr>X14</vt:lpstr>
      <vt:lpstr>THK</vt:lpstr>
      <vt:lpstr>CLAR</vt:lpstr>
      <vt:lpstr>Faro Mill Effluent</vt:lpstr>
      <vt:lpstr>C-37 X5 Ann Chart</vt:lpstr>
      <vt:lpstr>C-38 X14 Ann Chart</vt:lpstr>
      <vt:lpstr>C-39 THK Ann Chart</vt:lpstr>
      <vt:lpstr>C-40 CLAR Ann Chart</vt:lpstr>
      <vt:lpstr>C-41 FME Ann Chart</vt:lpstr>
      <vt:lpstr>CLAR!Print_Titles</vt:lpstr>
      <vt:lpstr>'Faro Mill Effluent'!Print_Titles</vt:lpstr>
      <vt:lpstr>THK!Print_Titles</vt:lpstr>
      <vt:lpstr>'X14'!Print_Titles</vt:lpstr>
      <vt:lpstr>'X5'!Print_Titles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faroyukon</dc:creator>
  <cp:lastModifiedBy>jcherian</cp:lastModifiedBy>
  <cp:lastPrinted>2011-02-11T18:36:41Z</cp:lastPrinted>
  <dcterms:created xsi:type="dcterms:W3CDTF">2009-05-22T15:44:02Z</dcterms:created>
  <dcterms:modified xsi:type="dcterms:W3CDTF">2011-03-10T18:20:02Z</dcterms:modified>
</cp:coreProperties>
</file>