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95" yWindow="4950" windowWidth="19050" windowHeight="3780" tabRatio="649"/>
  </bookViews>
  <sheets>
    <sheet name="V25" sheetId="45" r:id="rId1"/>
    <sheet name="V25 BSP" sheetId="47" r:id="rId2"/>
  </sheets>
  <definedNames>
    <definedName name="_xlnm.Print_Titles" localSheetId="0">'V25'!$1:$2</definedName>
    <definedName name="_xlnm.Print_Titles" localSheetId="1">'V25 BSP'!$1:$2</definedName>
  </definedNames>
  <calcPr calcId="125725"/>
</workbook>
</file>

<file path=xl/calcChain.xml><?xml version="1.0" encoding="utf-8"?>
<calcChain xmlns="http://schemas.openxmlformats.org/spreadsheetml/2006/main">
  <c r="K33" i="47"/>
  <c r="H33"/>
  <c r="K32"/>
  <c r="H32"/>
  <c r="K31"/>
  <c r="H31"/>
  <c r="K30"/>
  <c r="H30"/>
  <c r="K29"/>
  <c r="H29"/>
  <c r="K28"/>
  <c r="H28"/>
  <c r="K27"/>
  <c r="H27"/>
  <c r="K26"/>
  <c r="H26"/>
  <c r="K25"/>
  <c r="H25"/>
  <c r="K24"/>
  <c r="H24"/>
  <c r="K23"/>
  <c r="H23"/>
  <c r="K22"/>
  <c r="H22"/>
  <c r="K21"/>
  <c r="H21"/>
  <c r="K20"/>
  <c r="H20"/>
  <c r="K19"/>
  <c r="H19"/>
  <c r="K18"/>
  <c r="H18"/>
  <c r="K17"/>
  <c r="H17"/>
  <c r="K16"/>
  <c r="H16"/>
  <c r="K15"/>
  <c r="H15"/>
  <c r="K14"/>
  <c r="H14"/>
  <c r="K13"/>
  <c r="H13"/>
  <c r="K12"/>
  <c r="H12"/>
  <c r="K11"/>
  <c r="H11"/>
  <c r="K10"/>
  <c r="H10"/>
  <c r="K9"/>
  <c r="H9"/>
  <c r="K8"/>
  <c r="H8"/>
  <c r="K7"/>
  <c r="H7"/>
  <c r="K6"/>
  <c r="H6"/>
  <c r="K5"/>
  <c r="H5"/>
  <c r="K4"/>
  <c r="H4"/>
  <c r="K3"/>
  <c r="H3"/>
  <c r="K31" i="45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H31" l="1"/>
  <c r="H30"/>
  <c r="H29" l="1"/>
  <c r="H28" l="1"/>
  <c r="H27"/>
  <c r="H25" l="1"/>
  <c r="H26"/>
  <c r="H24"/>
  <c r="H23"/>
  <c r="H22"/>
  <c r="H21"/>
  <c r="H20"/>
  <c r="H19"/>
  <c r="H18"/>
  <c r="H17"/>
  <c r="H16" l="1"/>
  <c r="H15"/>
  <c r="H14"/>
  <c r="H13" l="1"/>
  <c r="H12"/>
  <c r="H11"/>
  <c r="H10"/>
  <c r="H9"/>
  <c r="H8"/>
  <c r="H7"/>
  <c r="H6"/>
  <c r="H5"/>
  <c r="H4"/>
  <c r="H3" l="1"/>
</calcChain>
</file>

<file path=xl/sharedStrings.xml><?xml version="1.0" encoding="utf-8"?>
<sst xmlns="http://schemas.openxmlformats.org/spreadsheetml/2006/main" count="223" uniqueCount="19">
  <si>
    <t>Date</t>
  </si>
  <si>
    <t>Comments</t>
  </si>
  <si>
    <t>Time</t>
  </si>
  <si>
    <t>pH</t>
  </si>
  <si>
    <t>Zn-T</t>
  </si>
  <si>
    <t>Zn-T Average</t>
  </si>
  <si>
    <t>Zn-D</t>
  </si>
  <si>
    <t>Zn-D Average</t>
  </si>
  <si>
    <t>-</t>
  </si>
  <si>
    <t>Discharge commenced on Jun 21 at 8:30 pm</t>
  </si>
  <si>
    <t xml:space="preserve">Discharge commenced on Jun 21 at 8:30 pm. </t>
  </si>
  <si>
    <t>ICP</t>
  </si>
  <si>
    <t>Vangorda treatment plant shut down @ 11:15am.</t>
  </si>
  <si>
    <t>Field parameters not measured until 2.5 hours after sample collected (therefore temp. not available.</t>
  </si>
  <si>
    <t>Method of Analysis</t>
  </si>
  <si>
    <t>&lt;0.01</t>
  </si>
  <si>
    <r>
      <t>Temp. (</t>
    </r>
    <r>
      <rPr>
        <sz val="9"/>
        <color indexed="8"/>
        <rFont val="Arial"/>
        <family val="2"/>
      </rPr>
      <t>°C)</t>
    </r>
  </si>
  <si>
    <r>
      <t>EC (</t>
    </r>
    <r>
      <rPr>
        <sz val="9"/>
        <color indexed="8"/>
        <rFont val="Arial"/>
        <family val="2"/>
      </rPr>
      <t>μS/cm)</t>
    </r>
  </si>
  <si>
    <t>No field parameters measured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</si>
</sst>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6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8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18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8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">
    <tabColor theme="6" tint="0.39997558519241921"/>
  </sheetPr>
  <dimension ref="A1:M38"/>
  <sheetViews>
    <sheetView tabSelected="1" view="pageLayout" workbookViewId="0">
      <selection activeCell="A6" sqref="A6"/>
    </sheetView>
  </sheetViews>
  <sheetFormatPr defaultRowHeight="12"/>
  <cols>
    <col min="1" max="1" width="9.5703125" style="9" customWidth="1"/>
    <col min="2" max="2" width="8.42578125" style="5" customWidth="1"/>
    <col min="3" max="3" width="8.7109375" style="7" bestFit="1" customWidth="1"/>
    <col min="4" max="4" width="4.85546875" style="6" bestFit="1" customWidth="1"/>
    <col min="5" max="5" width="6.7109375" style="8" bestFit="1" customWidth="1"/>
    <col min="6" max="6" width="7.42578125" style="2" bestFit="1" customWidth="1"/>
    <col min="7" max="7" width="5.7109375" style="2" customWidth="1"/>
    <col min="8" max="8" width="10.42578125" style="3" bestFit="1" customWidth="1"/>
    <col min="9" max="9" width="5.42578125" style="2" bestFit="1" customWidth="1"/>
    <col min="10" max="10" width="5.42578125" style="2" customWidth="1"/>
    <col min="11" max="11" width="10.5703125" style="3" bestFit="1" customWidth="1"/>
    <col min="12" max="12" width="9.28515625" style="2" customWidth="1"/>
    <col min="13" max="13" width="33.7109375" style="4" customWidth="1"/>
    <col min="14" max="16384" width="9.140625" style="1"/>
  </cols>
  <sheetData>
    <row r="1" spans="1:13" ht="12" customHeight="1">
      <c r="A1" s="31" t="s">
        <v>0</v>
      </c>
      <c r="B1" s="32" t="s">
        <v>2</v>
      </c>
      <c r="C1" s="33" t="s">
        <v>16</v>
      </c>
      <c r="D1" s="34" t="s">
        <v>3</v>
      </c>
      <c r="E1" s="35" t="s">
        <v>17</v>
      </c>
      <c r="F1" s="29" t="s">
        <v>4</v>
      </c>
      <c r="G1" s="29"/>
      <c r="H1" s="28" t="s">
        <v>5</v>
      </c>
      <c r="I1" s="29" t="s">
        <v>6</v>
      </c>
      <c r="J1" s="29"/>
      <c r="K1" s="28" t="s">
        <v>7</v>
      </c>
      <c r="L1" s="29" t="s">
        <v>14</v>
      </c>
      <c r="M1" s="30" t="s">
        <v>1</v>
      </c>
    </row>
    <row r="2" spans="1:13">
      <c r="A2" s="31"/>
      <c r="B2" s="32"/>
      <c r="C2" s="33"/>
      <c r="D2" s="34"/>
      <c r="E2" s="35"/>
      <c r="F2" s="29"/>
      <c r="G2" s="29"/>
      <c r="H2" s="28"/>
      <c r="I2" s="29"/>
      <c r="J2" s="29"/>
      <c r="K2" s="28"/>
      <c r="L2" s="29"/>
      <c r="M2" s="30"/>
    </row>
    <row r="3" spans="1:13" ht="24">
      <c r="A3" s="10">
        <v>40351</v>
      </c>
      <c r="B3" s="11">
        <v>0.375</v>
      </c>
      <c r="C3" s="12">
        <v>12.9</v>
      </c>
      <c r="D3" s="13">
        <v>9.19</v>
      </c>
      <c r="E3" s="14">
        <v>1872</v>
      </c>
      <c r="F3" s="15">
        <v>0.54500000000000004</v>
      </c>
      <c r="G3" s="15" t="s">
        <v>8</v>
      </c>
      <c r="H3" s="16">
        <f t="shared" ref="H3:H31" si="0">AVERAGE(F3:G3)</f>
        <v>0.54500000000000004</v>
      </c>
      <c r="I3" s="15">
        <v>2.7E-2</v>
      </c>
      <c r="J3" s="15" t="s">
        <v>8</v>
      </c>
      <c r="K3" s="16">
        <f>IF(J3="-",I3,IF(ISBLANK(I3)=TRUE,"",IF(AND((MID(I3,1,1))="&lt;",(MID(J3,1,1))="&lt;")=TRUE,I3,IF((MID(I3,1,1))="&lt;",AVERAGE(J3,(0.5*(VALUE(MID(I3,2,5))))),IF((MID(J3,1,1))="&lt;",AVERAGE(I3,(0.5*(VALUE(MID(J3,2,5))))),AVERAGE(I3:J3))))))</f>
        <v>2.7E-2</v>
      </c>
      <c r="L3" s="15" t="s">
        <v>11</v>
      </c>
      <c r="M3" s="17" t="s">
        <v>9</v>
      </c>
    </row>
    <row r="4" spans="1:13">
      <c r="A4" s="10">
        <v>40352</v>
      </c>
      <c r="B4" s="11">
        <v>0.34375</v>
      </c>
      <c r="C4" s="12">
        <v>13.4</v>
      </c>
      <c r="D4" s="13">
        <v>9.33</v>
      </c>
      <c r="E4" s="14">
        <v>1892</v>
      </c>
      <c r="F4" s="15">
        <v>0.54200000000000004</v>
      </c>
      <c r="G4" s="15" t="s">
        <v>8</v>
      </c>
      <c r="H4" s="16">
        <f t="shared" si="0"/>
        <v>0.54200000000000004</v>
      </c>
      <c r="I4" s="15">
        <v>1.4999999999999999E-2</v>
      </c>
      <c r="J4" s="15" t="s">
        <v>8</v>
      </c>
      <c r="K4" s="16">
        <f t="shared" ref="K4:K31" si="1">IF(J4="-",I4,IF(ISBLANK(I4)=TRUE,"",IF(AND((MID(I4,1,1))="&lt;",(MID(J4,1,1))="&lt;")=TRUE,I4,IF((MID(I4,1,1))="&lt;",AVERAGE(J4,(0.5*(VALUE(MID(I4,2,5))))),IF((MID(J4,1,1))="&lt;",AVERAGE(I4,(0.5*(VALUE(MID(J4,2,5))))),AVERAGE(I4:J4))))))</f>
        <v>1.4999999999999999E-2</v>
      </c>
      <c r="L4" s="15" t="s">
        <v>11</v>
      </c>
      <c r="M4" s="17"/>
    </row>
    <row r="5" spans="1:13">
      <c r="A5" s="10">
        <v>40353</v>
      </c>
      <c r="B5" s="11">
        <v>0.29930555555555555</v>
      </c>
      <c r="C5" s="12">
        <v>12.9</v>
      </c>
      <c r="D5" s="13">
        <v>9.23</v>
      </c>
      <c r="E5" s="14">
        <v>2140</v>
      </c>
      <c r="F5" s="15">
        <v>0.18</v>
      </c>
      <c r="G5" s="15" t="s">
        <v>8</v>
      </c>
      <c r="H5" s="16">
        <f t="shared" si="0"/>
        <v>0.18</v>
      </c>
      <c r="I5" s="15" t="s">
        <v>15</v>
      </c>
      <c r="J5" s="15" t="s">
        <v>8</v>
      </c>
      <c r="K5" s="16" t="str">
        <f t="shared" si="1"/>
        <v>&lt;0.01</v>
      </c>
      <c r="L5" s="15" t="s">
        <v>11</v>
      </c>
      <c r="M5" s="17"/>
    </row>
    <row r="6" spans="1:13">
      <c r="A6" s="10">
        <v>40354</v>
      </c>
      <c r="B6" s="11">
        <v>0.37847222222222227</v>
      </c>
      <c r="C6" s="12">
        <v>13.4</v>
      </c>
      <c r="D6" s="13">
        <v>9.32</v>
      </c>
      <c r="E6" s="14">
        <v>1904</v>
      </c>
      <c r="F6" s="15">
        <v>0.10100000000000001</v>
      </c>
      <c r="G6" s="15" t="s">
        <v>8</v>
      </c>
      <c r="H6" s="16">
        <f t="shared" si="0"/>
        <v>0.10100000000000001</v>
      </c>
      <c r="I6" s="15">
        <v>2.3E-2</v>
      </c>
      <c r="J6" s="15" t="s">
        <v>8</v>
      </c>
      <c r="K6" s="16">
        <f t="shared" si="1"/>
        <v>2.3E-2</v>
      </c>
      <c r="L6" s="15" t="s">
        <v>11</v>
      </c>
      <c r="M6" s="17"/>
    </row>
    <row r="7" spans="1:13">
      <c r="A7" s="10">
        <v>40355</v>
      </c>
      <c r="B7" s="11">
        <v>0.25</v>
      </c>
      <c r="C7" s="12">
        <v>14.2</v>
      </c>
      <c r="D7" s="13">
        <v>9.26</v>
      </c>
      <c r="E7" s="14"/>
      <c r="F7" s="15">
        <v>0.255</v>
      </c>
      <c r="G7" s="15" t="s">
        <v>8</v>
      </c>
      <c r="H7" s="16">
        <f t="shared" si="0"/>
        <v>0.255</v>
      </c>
      <c r="I7" s="15">
        <v>7.9000000000000001E-2</v>
      </c>
      <c r="J7" s="15" t="s">
        <v>8</v>
      </c>
      <c r="K7" s="16">
        <f t="shared" si="1"/>
        <v>7.9000000000000001E-2</v>
      </c>
      <c r="L7" s="15" t="s">
        <v>11</v>
      </c>
      <c r="M7" s="17"/>
    </row>
    <row r="8" spans="1:13">
      <c r="A8" s="10">
        <v>40356</v>
      </c>
      <c r="B8" s="11">
        <v>0.25</v>
      </c>
      <c r="C8" s="12">
        <v>14.2</v>
      </c>
      <c r="D8" s="13">
        <v>9.25</v>
      </c>
      <c r="E8" s="14"/>
      <c r="F8" s="15">
        <v>0.22309999999999999</v>
      </c>
      <c r="G8" s="15" t="s">
        <v>8</v>
      </c>
      <c r="H8" s="16">
        <f t="shared" si="0"/>
        <v>0.22309999999999999</v>
      </c>
      <c r="I8" s="15" t="s">
        <v>15</v>
      </c>
      <c r="J8" s="15" t="s">
        <v>8</v>
      </c>
      <c r="K8" s="16" t="str">
        <f t="shared" si="1"/>
        <v>&lt;0.01</v>
      </c>
      <c r="L8" s="15" t="s">
        <v>11</v>
      </c>
      <c r="M8" s="17"/>
    </row>
    <row r="9" spans="1:13">
      <c r="A9" s="10">
        <v>40357</v>
      </c>
      <c r="B9" s="11">
        <v>0.25</v>
      </c>
      <c r="C9" s="12">
        <v>14.1</v>
      </c>
      <c r="D9" s="13">
        <v>9.15</v>
      </c>
      <c r="E9" s="14"/>
      <c r="F9" s="15">
        <v>0.12809999999999999</v>
      </c>
      <c r="G9" s="15" t="s">
        <v>8</v>
      </c>
      <c r="H9" s="16">
        <f t="shared" si="0"/>
        <v>0.12809999999999999</v>
      </c>
      <c r="I9" s="15" t="s">
        <v>15</v>
      </c>
      <c r="J9" s="15" t="s">
        <v>8</v>
      </c>
      <c r="K9" s="16" t="str">
        <f t="shared" si="1"/>
        <v>&lt;0.01</v>
      </c>
      <c r="L9" s="15" t="s">
        <v>11</v>
      </c>
      <c r="M9" s="17"/>
    </row>
    <row r="10" spans="1:13">
      <c r="A10" s="10">
        <v>40358</v>
      </c>
      <c r="B10" s="11">
        <v>0.36458333333333331</v>
      </c>
      <c r="C10" s="12">
        <v>12.2</v>
      </c>
      <c r="D10" s="13">
        <v>8.83</v>
      </c>
      <c r="E10" s="14">
        <v>2065</v>
      </c>
      <c r="F10" s="15">
        <v>0.10199999999999999</v>
      </c>
      <c r="G10" s="15" t="s">
        <v>8</v>
      </c>
      <c r="H10" s="16">
        <f t="shared" si="0"/>
        <v>0.10199999999999999</v>
      </c>
      <c r="I10" s="15" t="s">
        <v>15</v>
      </c>
      <c r="J10" s="15" t="s">
        <v>8</v>
      </c>
      <c r="K10" s="16" t="str">
        <f t="shared" si="1"/>
        <v>&lt;0.01</v>
      </c>
      <c r="L10" s="15" t="s">
        <v>11</v>
      </c>
      <c r="M10" s="17"/>
    </row>
    <row r="11" spans="1:13">
      <c r="A11" s="10">
        <v>40359</v>
      </c>
      <c r="B11" s="11">
        <v>0.25</v>
      </c>
      <c r="C11" s="12">
        <v>13.1</v>
      </c>
      <c r="D11" s="13">
        <v>9.16</v>
      </c>
      <c r="E11" s="14">
        <v>1558</v>
      </c>
      <c r="F11" s="15">
        <v>2.7E-2</v>
      </c>
      <c r="G11" s="15" t="s">
        <v>8</v>
      </c>
      <c r="H11" s="16">
        <f t="shared" si="0"/>
        <v>2.7E-2</v>
      </c>
      <c r="I11" s="15" t="s">
        <v>15</v>
      </c>
      <c r="J11" s="15" t="s">
        <v>8</v>
      </c>
      <c r="K11" s="16" t="str">
        <f t="shared" si="1"/>
        <v>&lt;0.01</v>
      </c>
      <c r="L11" s="15" t="s">
        <v>11</v>
      </c>
      <c r="M11" s="17"/>
    </row>
    <row r="12" spans="1:13">
      <c r="A12" s="10">
        <v>40360</v>
      </c>
      <c r="B12" s="11">
        <v>0.47569444444444442</v>
      </c>
      <c r="C12" s="12">
        <v>11.1</v>
      </c>
      <c r="D12" s="13">
        <v>9.18</v>
      </c>
      <c r="E12" s="14">
        <v>2006</v>
      </c>
      <c r="F12" s="15">
        <v>8.6999999999999994E-2</v>
      </c>
      <c r="G12" s="15" t="s">
        <v>8</v>
      </c>
      <c r="H12" s="16">
        <f t="shared" si="0"/>
        <v>8.6999999999999994E-2</v>
      </c>
      <c r="I12" s="15" t="s">
        <v>15</v>
      </c>
      <c r="J12" s="15" t="s">
        <v>8</v>
      </c>
      <c r="K12" s="16" t="str">
        <f t="shared" si="1"/>
        <v>&lt;0.01</v>
      </c>
      <c r="L12" s="15" t="s">
        <v>11</v>
      </c>
      <c r="M12" s="17"/>
    </row>
    <row r="13" spans="1:13">
      <c r="A13" s="10">
        <v>40361</v>
      </c>
      <c r="B13" s="11">
        <v>0.25</v>
      </c>
      <c r="C13" s="12">
        <v>11.5</v>
      </c>
      <c r="D13" s="13">
        <v>9.14</v>
      </c>
      <c r="E13" s="14">
        <v>1980</v>
      </c>
      <c r="F13" s="15">
        <v>9.6000000000000002E-2</v>
      </c>
      <c r="G13" s="15" t="s">
        <v>8</v>
      </c>
      <c r="H13" s="16">
        <f t="shared" si="0"/>
        <v>9.6000000000000002E-2</v>
      </c>
      <c r="I13" s="15" t="s">
        <v>15</v>
      </c>
      <c r="J13" s="15" t="s">
        <v>8</v>
      </c>
      <c r="K13" s="16" t="str">
        <f t="shared" si="1"/>
        <v>&lt;0.01</v>
      </c>
      <c r="L13" s="15" t="s">
        <v>11</v>
      </c>
      <c r="M13" s="17"/>
    </row>
    <row r="14" spans="1:13">
      <c r="A14" s="10">
        <v>40362</v>
      </c>
      <c r="B14" s="11">
        <v>0.25</v>
      </c>
      <c r="C14" s="12"/>
      <c r="D14" s="13"/>
      <c r="E14" s="14"/>
      <c r="F14" s="15">
        <v>4.7E-2</v>
      </c>
      <c r="G14" s="15" t="s">
        <v>8</v>
      </c>
      <c r="H14" s="16">
        <f t="shared" si="0"/>
        <v>4.7E-2</v>
      </c>
      <c r="I14" s="15" t="s">
        <v>15</v>
      </c>
      <c r="J14" s="15" t="s">
        <v>8</v>
      </c>
      <c r="K14" s="16" t="str">
        <f t="shared" si="1"/>
        <v>&lt;0.01</v>
      </c>
      <c r="L14" s="15" t="s">
        <v>11</v>
      </c>
      <c r="M14" s="17" t="s">
        <v>18</v>
      </c>
    </row>
    <row r="15" spans="1:13">
      <c r="A15" s="10">
        <v>40363</v>
      </c>
      <c r="B15" s="11">
        <v>0.25</v>
      </c>
      <c r="C15" s="12">
        <v>10.6</v>
      </c>
      <c r="D15" s="13">
        <v>9.06</v>
      </c>
      <c r="E15" s="14"/>
      <c r="F15" s="15">
        <v>4.5999999999999999E-2</v>
      </c>
      <c r="G15" s="15" t="s">
        <v>8</v>
      </c>
      <c r="H15" s="16">
        <f t="shared" si="0"/>
        <v>4.5999999999999999E-2</v>
      </c>
      <c r="I15" s="15" t="s">
        <v>15</v>
      </c>
      <c r="J15" s="15" t="s">
        <v>8</v>
      </c>
      <c r="K15" s="16" t="str">
        <f t="shared" si="1"/>
        <v>&lt;0.01</v>
      </c>
      <c r="L15" s="15" t="s">
        <v>11</v>
      </c>
      <c r="M15" s="17"/>
    </row>
    <row r="16" spans="1:13">
      <c r="A16" s="10">
        <v>40364</v>
      </c>
      <c r="B16" s="11">
        <v>0.25</v>
      </c>
      <c r="C16" s="12">
        <v>10.4</v>
      </c>
      <c r="D16" s="13">
        <v>9.09</v>
      </c>
      <c r="E16" s="14"/>
      <c r="F16" s="15">
        <v>6.0999999999999999E-2</v>
      </c>
      <c r="G16" s="15" t="s">
        <v>8</v>
      </c>
      <c r="H16" s="16">
        <f t="shared" si="0"/>
        <v>6.0999999999999999E-2</v>
      </c>
      <c r="I16" s="15" t="s">
        <v>15</v>
      </c>
      <c r="J16" s="15" t="s">
        <v>8</v>
      </c>
      <c r="K16" s="16" t="str">
        <f t="shared" si="1"/>
        <v>&lt;0.01</v>
      </c>
      <c r="L16" s="15" t="s">
        <v>11</v>
      </c>
      <c r="M16" s="17"/>
    </row>
    <row r="17" spans="1:13">
      <c r="A17" s="10">
        <v>40365</v>
      </c>
      <c r="B17" s="11">
        <v>0.25</v>
      </c>
      <c r="C17" s="12">
        <v>11.1</v>
      </c>
      <c r="D17" s="13">
        <v>9.0500000000000007</v>
      </c>
      <c r="E17" s="14"/>
      <c r="F17" s="15">
        <v>8.5999999999999993E-2</v>
      </c>
      <c r="G17" s="15" t="s">
        <v>8</v>
      </c>
      <c r="H17" s="16">
        <f t="shared" si="0"/>
        <v>8.5999999999999993E-2</v>
      </c>
      <c r="I17" s="15" t="s">
        <v>15</v>
      </c>
      <c r="J17" s="15" t="s">
        <v>8</v>
      </c>
      <c r="K17" s="16" t="str">
        <f t="shared" si="1"/>
        <v>&lt;0.01</v>
      </c>
      <c r="L17" s="15" t="s">
        <v>11</v>
      </c>
      <c r="M17" s="17"/>
    </row>
    <row r="18" spans="1:13">
      <c r="A18" s="10">
        <v>40365</v>
      </c>
      <c r="B18" s="11">
        <v>0.47361111111111115</v>
      </c>
      <c r="C18" s="12">
        <v>11.8</v>
      </c>
      <c r="D18" s="13">
        <v>9.11</v>
      </c>
      <c r="E18" s="14">
        <v>2089</v>
      </c>
      <c r="F18" s="15">
        <v>4.9000000000000002E-2</v>
      </c>
      <c r="G18" s="15" t="s">
        <v>8</v>
      </c>
      <c r="H18" s="16">
        <f t="shared" si="0"/>
        <v>4.9000000000000002E-2</v>
      </c>
      <c r="I18" s="15" t="s">
        <v>15</v>
      </c>
      <c r="J18" s="15" t="s">
        <v>8</v>
      </c>
      <c r="K18" s="16" t="str">
        <f t="shared" si="1"/>
        <v>&lt;0.01</v>
      </c>
      <c r="L18" s="15" t="s">
        <v>11</v>
      </c>
      <c r="M18" s="17"/>
    </row>
    <row r="19" spans="1:13">
      <c r="A19" s="10">
        <v>40366</v>
      </c>
      <c r="B19" s="11">
        <v>0.25</v>
      </c>
      <c r="C19" s="12">
        <v>11.2</v>
      </c>
      <c r="D19" s="13">
        <v>9.18</v>
      </c>
      <c r="E19" s="14">
        <v>2380</v>
      </c>
      <c r="F19" s="15">
        <v>4.2999999999999997E-2</v>
      </c>
      <c r="G19" s="15" t="s">
        <v>8</v>
      </c>
      <c r="H19" s="16">
        <f t="shared" si="0"/>
        <v>4.2999999999999997E-2</v>
      </c>
      <c r="I19" s="15" t="s">
        <v>15</v>
      </c>
      <c r="J19" s="15" t="s">
        <v>8</v>
      </c>
      <c r="K19" s="16" t="str">
        <f t="shared" si="1"/>
        <v>&lt;0.01</v>
      </c>
      <c r="L19" s="15" t="s">
        <v>11</v>
      </c>
      <c r="M19" s="17"/>
    </row>
    <row r="20" spans="1:13">
      <c r="A20" s="10">
        <v>40367</v>
      </c>
      <c r="B20" s="11">
        <v>0.25</v>
      </c>
      <c r="C20" s="12">
        <v>11.3</v>
      </c>
      <c r="D20" s="13">
        <v>9</v>
      </c>
      <c r="E20" s="14">
        <v>2132</v>
      </c>
      <c r="F20" s="15">
        <v>4.8000000000000001E-2</v>
      </c>
      <c r="G20" s="15" t="s">
        <v>8</v>
      </c>
      <c r="H20" s="18">
        <f t="shared" si="0"/>
        <v>4.8000000000000001E-2</v>
      </c>
      <c r="I20" s="15" t="s">
        <v>15</v>
      </c>
      <c r="J20" s="15" t="s">
        <v>8</v>
      </c>
      <c r="K20" s="16" t="str">
        <f t="shared" si="1"/>
        <v>&lt;0.01</v>
      </c>
      <c r="L20" s="19" t="s">
        <v>11</v>
      </c>
      <c r="M20" s="17"/>
    </row>
    <row r="21" spans="1:13">
      <c r="A21" s="10">
        <v>40368</v>
      </c>
      <c r="B21" s="11">
        <v>0.56458333333333333</v>
      </c>
      <c r="C21" s="12">
        <v>13.3</v>
      </c>
      <c r="D21" s="13">
        <v>9</v>
      </c>
      <c r="E21" s="14">
        <v>2160</v>
      </c>
      <c r="F21" s="15">
        <v>6.2E-2</v>
      </c>
      <c r="G21" s="15" t="s">
        <v>8</v>
      </c>
      <c r="H21" s="16">
        <f t="shared" si="0"/>
        <v>6.2E-2</v>
      </c>
      <c r="I21" s="15" t="s">
        <v>15</v>
      </c>
      <c r="J21" s="15" t="s">
        <v>8</v>
      </c>
      <c r="K21" s="16" t="str">
        <f t="shared" si="1"/>
        <v>&lt;0.01</v>
      </c>
      <c r="L21" s="15" t="s">
        <v>11</v>
      </c>
      <c r="M21" s="17"/>
    </row>
    <row r="22" spans="1:13">
      <c r="A22" s="10">
        <v>40369</v>
      </c>
      <c r="B22" s="11">
        <v>0.25</v>
      </c>
      <c r="C22" s="12">
        <v>11.5</v>
      </c>
      <c r="D22" s="13">
        <v>9.2200000000000006</v>
      </c>
      <c r="E22" s="14">
        <v>2013</v>
      </c>
      <c r="F22" s="15">
        <v>7.2999999999999995E-2</v>
      </c>
      <c r="G22" s="15" t="s">
        <v>8</v>
      </c>
      <c r="H22" s="16">
        <f t="shared" si="0"/>
        <v>7.2999999999999995E-2</v>
      </c>
      <c r="I22" s="15" t="s">
        <v>15</v>
      </c>
      <c r="J22" s="15" t="s">
        <v>8</v>
      </c>
      <c r="K22" s="16" t="str">
        <f t="shared" si="1"/>
        <v>&lt;0.01</v>
      </c>
      <c r="L22" s="15" t="s">
        <v>11</v>
      </c>
      <c r="M22" s="17"/>
    </row>
    <row r="23" spans="1:13">
      <c r="A23" s="10">
        <v>40370</v>
      </c>
      <c r="B23" s="11">
        <v>0.25</v>
      </c>
      <c r="C23" s="12">
        <v>12.5</v>
      </c>
      <c r="D23" s="13">
        <v>9.06</v>
      </c>
      <c r="E23" s="14"/>
      <c r="F23" s="15">
        <v>4.3999999999999997E-2</v>
      </c>
      <c r="G23" s="15" t="s">
        <v>8</v>
      </c>
      <c r="H23" s="16">
        <f t="shared" si="0"/>
        <v>4.3999999999999997E-2</v>
      </c>
      <c r="I23" s="15" t="s">
        <v>15</v>
      </c>
      <c r="J23" s="15" t="s">
        <v>8</v>
      </c>
      <c r="K23" s="16" t="str">
        <f t="shared" si="1"/>
        <v>&lt;0.01</v>
      </c>
      <c r="L23" s="15" t="s">
        <v>11</v>
      </c>
      <c r="M23" s="17"/>
    </row>
    <row r="24" spans="1:13">
      <c r="A24" s="10">
        <v>40371</v>
      </c>
      <c r="B24" s="11">
        <v>0.25</v>
      </c>
      <c r="C24" s="12">
        <v>10.4</v>
      </c>
      <c r="D24" s="13">
        <v>9</v>
      </c>
      <c r="E24" s="14"/>
      <c r="F24" s="15">
        <v>5.5E-2</v>
      </c>
      <c r="G24" s="15" t="s">
        <v>8</v>
      </c>
      <c r="H24" s="16">
        <f t="shared" si="0"/>
        <v>5.5E-2</v>
      </c>
      <c r="I24" s="15" t="s">
        <v>15</v>
      </c>
      <c r="J24" s="15" t="s">
        <v>8</v>
      </c>
      <c r="K24" s="16" t="str">
        <f t="shared" si="1"/>
        <v>&lt;0.01</v>
      </c>
      <c r="L24" s="15" t="s">
        <v>11</v>
      </c>
      <c r="M24" s="17"/>
    </row>
    <row r="25" spans="1:13">
      <c r="A25" s="10">
        <v>40372</v>
      </c>
      <c r="B25" s="11">
        <v>0.25</v>
      </c>
      <c r="C25" s="12">
        <v>11.1</v>
      </c>
      <c r="D25" s="13">
        <v>9.06</v>
      </c>
      <c r="E25" s="14"/>
      <c r="F25" s="15">
        <v>4.2000000000000003E-2</v>
      </c>
      <c r="G25" s="15" t="s">
        <v>8</v>
      </c>
      <c r="H25" s="16">
        <f t="shared" si="0"/>
        <v>4.2000000000000003E-2</v>
      </c>
      <c r="I25" s="15" t="s">
        <v>15</v>
      </c>
      <c r="J25" s="15" t="s">
        <v>8</v>
      </c>
      <c r="K25" s="16" t="str">
        <f t="shared" si="1"/>
        <v>&lt;0.01</v>
      </c>
      <c r="L25" s="15" t="s">
        <v>11</v>
      </c>
      <c r="M25" s="17"/>
    </row>
    <row r="26" spans="1:13">
      <c r="A26" s="10">
        <v>40372</v>
      </c>
      <c r="B26" s="11">
        <v>0.42499999999999999</v>
      </c>
      <c r="C26" s="12">
        <v>12.9</v>
      </c>
      <c r="D26" s="13">
        <v>8.86</v>
      </c>
      <c r="E26" s="14">
        <v>2049</v>
      </c>
      <c r="F26" s="15">
        <v>4.9000000000000002E-2</v>
      </c>
      <c r="G26" s="15">
        <v>5.5E-2</v>
      </c>
      <c r="H26" s="16">
        <f t="shared" si="0"/>
        <v>5.2000000000000005E-2</v>
      </c>
      <c r="I26" s="15" t="s">
        <v>15</v>
      </c>
      <c r="J26" s="15" t="s">
        <v>8</v>
      </c>
      <c r="K26" s="16" t="str">
        <f t="shared" si="1"/>
        <v>&lt;0.01</v>
      </c>
      <c r="L26" s="15" t="s">
        <v>11</v>
      </c>
      <c r="M26" s="17"/>
    </row>
    <row r="27" spans="1:13">
      <c r="A27" s="10">
        <v>40373</v>
      </c>
      <c r="B27" s="11">
        <v>0.25</v>
      </c>
      <c r="C27" s="12">
        <v>11.5</v>
      </c>
      <c r="D27" s="13">
        <v>9</v>
      </c>
      <c r="E27" s="14"/>
      <c r="F27" s="15">
        <v>4.5999999999999999E-2</v>
      </c>
      <c r="G27" s="15" t="s">
        <v>8</v>
      </c>
      <c r="H27" s="16">
        <f t="shared" si="0"/>
        <v>4.5999999999999999E-2</v>
      </c>
      <c r="I27" s="15" t="s">
        <v>15</v>
      </c>
      <c r="J27" s="15" t="s">
        <v>8</v>
      </c>
      <c r="K27" s="16" t="str">
        <f t="shared" si="1"/>
        <v>&lt;0.01</v>
      </c>
      <c r="L27" s="15" t="s">
        <v>11</v>
      </c>
      <c r="M27" s="17"/>
    </row>
    <row r="28" spans="1:13" ht="24">
      <c r="A28" s="10">
        <v>40374</v>
      </c>
      <c r="B28" s="11">
        <v>0.34722222222222227</v>
      </c>
      <c r="C28" s="12">
        <v>10.6</v>
      </c>
      <c r="D28" s="13">
        <v>8.92</v>
      </c>
      <c r="E28" s="14">
        <v>2110</v>
      </c>
      <c r="F28" s="15">
        <v>4.2999999999999997E-2</v>
      </c>
      <c r="G28" s="15" t="s">
        <v>8</v>
      </c>
      <c r="H28" s="16">
        <f t="shared" si="0"/>
        <v>4.2999999999999997E-2</v>
      </c>
      <c r="I28" s="15" t="s">
        <v>15</v>
      </c>
      <c r="J28" s="15" t="s">
        <v>8</v>
      </c>
      <c r="K28" s="16" t="str">
        <f t="shared" si="1"/>
        <v>&lt;0.01</v>
      </c>
      <c r="L28" s="15" t="s">
        <v>11</v>
      </c>
      <c r="M28" s="17" t="s">
        <v>12</v>
      </c>
    </row>
    <row r="29" spans="1:13">
      <c r="A29" s="10">
        <v>40403</v>
      </c>
      <c r="B29" s="11">
        <v>0.38680555555555557</v>
      </c>
      <c r="C29" s="12">
        <v>14.2</v>
      </c>
      <c r="D29" s="13">
        <v>8.08</v>
      </c>
      <c r="E29" s="14">
        <v>2390</v>
      </c>
      <c r="F29" s="15">
        <v>3.5000000000000003E-2</v>
      </c>
      <c r="G29" s="15" t="s">
        <v>8</v>
      </c>
      <c r="H29" s="16">
        <f t="shared" si="0"/>
        <v>3.5000000000000003E-2</v>
      </c>
      <c r="I29" s="15"/>
      <c r="J29" s="15"/>
      <c r="K29" s="16" t="str">
        <f t="shared" si="1"/>
        <v/>
      </c>
      <c r="L29" s="15" t="s">
        <v>11</v>
      </c>
      <c r="M29" s="17"/>
    </row>
    <row r="30" spans="1:13" ht="36">
      <c r="A30" s="10">
        <v>40404</v>
      </c>
      <c r="B30" s="11">
        <v>0.45833333333333331</v>
      </c>
      <c r="C30" s="12"/>
      <c r="D30" s="13">
        <v>7.77</v>
      </c>
      <c r="E30" s="14">
        <v>2357</v>
      </c>
      <c r="F30" s="15">
        <v>0.06</v>
      </c>
      <c r="G30" s="15">
        <v>5.6000000000000001E-2</v>
      </c>
      <c r="H30" s="16">
        <f t="shared" si="0"/>
        <v>5.7999999999999996E-2</v>
      </c>
      <c r="I30" s="15">
        <v>2.7E-2</v>
      </c>
      <c r="J30" s="15" t="s">
        <v>8</v>
      </c>
      <c r="K30" s="16">
        <f t="shared" si="1"/>
        <v>2.7E-2</v>
      </c>
      <c r="L30" s="15" t="s">
        <v>11</v>
      </c>
      <c r="M30" s="17" t="s">
        <v>13</v>
      </c>
    </row>
    <row r="31" spans="1:13">
      <c r="A31" s="10">
        <v>40405</v>
      </c>
      <c r="B31" s="11">
        <v>0.34375</v>
      </c>
      <c r="C31" s="12">
        <v>14.4</v>
      </c>
      <c r="D31" s="13">
        <v>8.58</v>
      </c>
      <c r="E31" s="14">
        <v>2010</v>
      </c>
      <c r="F31" s="15">
        <v>8.7999999999999995E-2</v>
      </c>
      <c r="G31" s="15" t="s">
        <v>8</v>
      </c>
      <c r="H31" s="16">
        <f t="shared" si="0"/>
        <v>8.7999999999999995E-2</v>
      </c>
      <c r="I31" s="15">
        <v>0.05</v>
      </c>
      <c r="J31" s="15" t="s">
        <v>8</v>
      </c>
      <c r="K31" s="16">
        <f t="shared" si="1"/>
        <v>0.05</v>
      </c>
      <c r="L31" s="15" t="s">
        <v>11</v>
      </c>
      <c r="M31" s="17"/>
    </row>
    <row r="32" spans="1:13">
      <c r="A32" s="20"/>
      <c r="B32" s="21"/>
      <c r="C32" s="22"/>
      <c r="D32" s="23"/>
      <c r="E32" s="24"/>
      <c r="F32" s="25"/>
      <c r="G32" s="25"/>
      <c r="H32" s="26"/>
      <c r="I32" s="25"/>
      <c r="J32" s="25"/>
      <c r="K32" s="26"/>
      <c r="L32" s="25"/>
      <c r="M32" s="27"/>
    </row>
    <row r="33" spans="1:13">
      <c r="A33" s="20"/>
      <c r="B33" s="21"/>
      <c r="C33" s="22"/>
      <c r="D33" s="23"/>
      <c r="E33" s="24"/>
      <c r="F33" s="25"/>
      <c r="G33" s="25"/>
      <c r="H33" s="26"/>
      <c r="I33" s="25"/>
      <c r="J33" s="25"/>
      <c r="K33" s="26"/>
      <c r="L33" s="25"/>
      <c r="M33" s="27"/>
    </row>
    <row r="34" spans="1:13">
      <c r="A34" s="20"/>
      <c r="B34" s="21"/>
      <c r="C34" s="22"/>
      <c r="D34" s="23"/>
      <c r="E34" s="24"/>
      <c r="F34" s="25"/>
      <c r="G34" s="25"/>
      <c r="H34" s="26"/>
      <c r="I34" s="25"/>
      <c r="J34" s="25"/>
      <c r="K34" s="26"/>
      <c r="L34" s="25"/>
      <c r="M34" s="27"/>
    </row>
    <row r="35" spans="1:13">
      <c r="A35" s="20"/>
      <c r="B35" s="21"/>
      <c r="C35" s="22"/>
      <c r="D35" s="23"/>
      <c r="E35" s="24"/>
      <c r="F35" s="25"/>
      <c r="G35" s="25"/>
      <c r="H35" s="26"/>
      <c r="I35" s="25"/>
      <c r="J35" s="25"/>
      <c r="K35" s="26"/>
      <c r="L35" s="25"/>
      <c r="M35" s="27"/>
    </row>
    <row r="36" spans="1:13">
      <c r="A36" s="20"/>
      <c r="B36" s="21"/>
      <c r="C36" s="22"/>
      <c r="D36" s="23"/>
      <c r="E36" s="24"/>
      <c r="F36" s="25"/>
      <c r="G36" s="25"/>
      <c r="H36" s="26"/>
      <c r="I36" s="25"/>
      <c r="J36" s="25"/>
      <c r="K36" s="26"/>
      <c r="L36" s="25"/>
      <c r="M36" s="27"/>
    </row>
    <row r="37" spans="1:13">
      <c r="A37" s="20"/>
      <c r="B37" s="21"/>
      <c r="C37" s="22"/>
      <c r="D37" s="23"/>
      <c r="E37" s="24"/>
      <c r="F37" s="25"/>
      <c r="G37" s="25"/>
      <c r="H37" s="26"/>
      <c r="I37" s="25"/>
      <c r="J37" s="25"/>
      <c r="K37" s="26"/>
      <c r="L37" s="25"/>
      <c r="M37" s="27"/>
    </row>
    <row r="38" spans="1:13">
      <c r="A38" s="20"/>
      <c r="B38" s="21"/>
      <c r="C38" s="22"/>
      <c r="D38" s="23"/>
      <c r="E38" s="24"/>
      <c r="F38" s="25"/>
      <c r="G38" s="25"/>
      <c r="H38" s="26"/>
      <c r="I38" s="25"/>
      <c r="J38" s="25"/>
      <c r="K38" s="26"/>
      <c r="L38" s="25"/>
      <c r="M38" s="27"/>
    </row>
  </sheetData>
  <mergeCells count="11">
    <mergeCell ref="H1:H2"/>
    <mergeCell ref="I1:J2"/>
    <mergeCell ref="K1:K2"/>
    <mergeCell ref="M1:M2"/>
    <mergeCell ref="A1:A2"/>
    <mergeCell ref="B1:B2"/>
    <mergeCell ref="C1:C2"/>
    <mergeCell ref="D1:D2"/>
    <mergeCell ref="E1:E2"/>
    <mergeCell ref="F1:G2"/>
    <mergeCell ref="L1:L2"/>
  </mergeCells>
  <pageMargins left="0.51181102362204722" right="0.35433070866141736" top="1.1417322834645669" bottom="0.74803149606299213" header="0.31496062992125984" footer="0.31496062992125984"/>
  <pageSetup orientation="landscape" r:id="rId1"/>
  <headerFooter>
    <oddHeader>&amp;L&amp;10&amp;G&amp;C&amp;"Arial,Regular"&amp;16Table D-9: Vangorda Creek Drainage
2010 FMC Lab Analysis - Zinc (Total and Dissolved) at V25&amp;R&amp;G</oddHeader>
    <oddFooter xml:space="preserve">&amp;L&amp;"Arial,Regular"&amp;8&amp;Z&amp;F\&amp;A&amp;R&amp;"Arial,Regular"&amp;10Pg &amp;P of &amp;N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3">
    <tabColor theme="6" tint="0.39997558519241921"/>
  </sheetPr>
  <dimension ref="A1:M35"/>
  <sheetViews>
    <sheetView view="pageLayout" topLeftCell="B1" workbookViewId="0">
      <selection activeCell="I3" sqref="I3"/>
    </sheetView>
  </sheetViews>
  <sheetFormatPr defaultRowHeight="12"/>
  <cols>
    <col min="1" max="1" width="9.5703125" style="9" customWidth="1"/>
    <col min="2" max="2" width="9.28515625" style="5" customWidth="1"/>
    <col min="3" max="3" width="8.7109375" style="7" bestFit="1" customWidth="1"/>
    <col min="4" max="4" width="4.85546875" style="6" bestFit="1" customWidth="1"/>
    <col min="5" max="5" width="6.7109375" style="8" bestFit="1" customWidth="1"/>
    <col min="6" max="6" width="7.42578125" style="2" bestFit="1" customWidth="1"/>
    <col min="7" max="7" width="6.7109375" style="2" customWidth="1"/>
    <col min="8" max="8" width="10.42578125" style="3" bestFit="1" customWidth="1"/>
    <col min="9" max="9" width="5.42578125" style="2" bestFit="1" customWidth="1"/>
    <col min="10" max="10" width="5.42578125" style="2" customWidth="1"/>
    <col min="11" max="11" width="10.5703125" style="3" bestFit="1" customWidth="1"/>
    <col min="12" max="12" width="8.7109375" style="2" customWidth="1"/>
    <col min="13" max="13" width="33.85546875" style="4" customWidth="1"/>
    <col min="14" max="16384" width="9.140625" style="1"/>
  </cols>
  <sheetData>
    <row r="1" spans="1:13" ht="12" customHeight="1">
      <c r="A1" s="31" t="s">
        <v>0</v>
      </c>
      <c r="B1" s="32" t="s">
        <v>2</v>
      </c>
      <c r="C1" s="33" t="s">
        <v>16</v>
      </c>
      <c r="D1" s="34" t="s">
        <v>3</v>
      </c>
      <c r="E1" s="35" t="s">
        <v>17</v>
      </c>
      <c r="F1" s="29" t="s">
        <v>4</v>
      </c>
      <c r="G1" s="29"/>
      <c r="H1" s="28" t="s">
        <v>5</v>
      </c>
      <c r="I1" s="29" t="s">
        <v>6</v>
      </c>
      <c r="J1" s="29"/>
      <c r="K1" s="28" t="s">
        <v>7</v>
      </c>
      <c r="L1" s="29" t="s">
        <v>14</v>
      </c>
      <c r="M1" s="30" t="s">
        <v>1</v>
      </c>
    </row>
    <row r="2" spans="1:13">
      <c r="A2" s="31"/>
      <c r="B2" s="32"/>
      <c r="C2" s="33"/>
      <c r="D2" s="34"/>
      <c r="E2" s="35"/>
      <c r="F2" s="29"/>
      <c r="G2" s="29"/>
      <c r="H2" s="28"/>
      <c r="I2" s="29"/>
      <c r="J2" s="29"/>
      <c r="K2" s="28"/>
      <c r="L2" s="29"/>
      <c r="M2" s="30"/>
    </row>
    <row r="3" spans="1:13" ht="24">
      <c r="A3" s="10">
        <v>40351</v>
      </c>
      <c r="B3" s="11">
        <v>0.35000000000000003</v>
      </c>
      <c r="C3" s="12">
        <v>13.9</v>
      </c>
      <c r="D3" s="13">
        <v>8.14</v>
      </c>
      <c r="E3" s="14">
        <v>403</v>
      </c>
      <c r="F3" s="15">
        <v>0.113</v>
      </c>
      <c r="G3" s="15">
        <v>7.1999999999999995E-2</v>
      </c>
      <c r="H3" s="16">
        <f t="shared" ref="H3:H33" si="0">IF(G3="-",F3,IF(ISBLANK(F3)=TRUE,"",IF(AND((MID(F3,1,1))="&lt;",(MID(G3,1,1))="&lt;")=TRUE,F3,IF((MID(F3,1,1))="&lt;",AVERAGE(G3,(0.5*(VALUE(MID(F3,2,5))))),IF((MID(G3,1,1))="&lt;",AVERAGE(F3,(0.5*(VALUE(MID(G3,2,5))))),AVERAGE(F3:G3))))))</f>
        <v>9.2499999999999999E-2</v>
      </c>
      <c r="I3" s="15">
        <v>0.03</v>
      </c>
      <c r="J3" s="15" t="s">
        <v>8</v>
      </c>
      <c r="K3" s="16">
        <f t="shared" ref="K3:K33" si="1">IF(J3="-",I3,IF(ISBLANK(I3)=TRUE,"",IF(AND((MID(I3,1,1))="&lt;",(MID(J3,1,1))="&lt;")=TRUE,I3,IF((MID(I3,1,1))="&lt;",AVERAGE(J3,(0.5*(VALUE(MID(I3,2,5))))),IF((MID(J3,1,1))="&lt;",AVERAGE(I3,(0.5*(VALUE(MID(J3,2,5))))),AVERAGE(I3:J3))))))</f>
        <v>0.03</v>
      </c>
      <c r="L3" s="15" t="s">
        <v>11</v>
      </c>
      <c r="M3" s="17" t="s">
        <v>10</v>
      </c>
    </row>
    <row r="4" spans="1:13">
      <c r="A4" s="10">
        <v>40351</v>
      </c>
      <c r="B4" s="11">
        <v>0.5</v>
      </c>
      <c r="C4" s="12">
        <v>16.600000000000001</v>
      </c>
      <c r="D4" s="13">
        <v>8.25</v>
      </c>
      <c r="E4" s="14"/>
      <c r="F4" s="15">
        <v>0.106</v>
      </c>
      <c r="G4" s="15" t="s">
        <v>8</v>
      </c>
      <c r="H4" s="16">
        <f t="shared" si="0"/>
        <v>0.106</v>
      </c>
      <c r="I4" s="15">
        <v>2.4E-2</v>
      </c>
      <c r="J4" s="15" t="s">
        <v>8</v>
      </c>
      <c r="K4" s="16">
        <f t="shared" si="1"/>
        <v>2.4E-2</v>
      </c>
      <c r="L4" s="15" t="s">
        <v>11</v>
      </c>
      <c r="M4" s="17"/>
    </row>
    <row r="5" spans="1:13">
      <c r="A5" s="10">
        <v>40351</v>
      </c>
      <c r="B5" s="11">
        <v>0.75</v>
      </c>
      <c r="C5" s="12">
        <v>18.899999999999999</v>
      </c>
      <c r="D5" s="13">
        <v>8.26</v>
      </c>
      <c r="E5" s="14"/>
      <c r="F5" s="15">
        <v>5.7000000000000002E-2</v>
      </c>
      <c r="G5" s="15" t="s">
        <v>8</v>
      </c>
      <c r="H5" s="16">
        <f t="shared" si="0"/>
        <v>5.7000000000000002E-2</v>
      </c>
      <c r="I5" s="15">
        <v>2.8000000000000001E-2</v>
      </c>
      <c r="J5" s="15" t="s">
        <v>8</v>
      </c>
      <c r="K5" s="16">
        <f t="shared" si="1"/>
        <v>2.8000000000000001E-2</v>
      </c>
      <c r="L5" s="15" t="s">
        <v>11</v>
      </c>
      <c r="M5" s="17"/>
    </row>
    <row r="6" spans="1:13">
      <c r="A6" s="10">
        <v>40352</v>
      </c>
      <c r="B6" s="11">
        <v>0</v>
      </c>
      <c r="C6" s="12">
        <v>15.1</v>
      </c>
      <c r="D6" s="13">
        <v>8.0399999999999991</v>
      </c>
      <c r="E6" s="14"/>
      <c r="F6" s="15">
        <v>5.5E-2</v>
      </c>
      <c r="G6" s="15" t="s">
        <v>8</v>
      </c>
      <c r="H6" s="16">
        <f t="shared" si="0"/>
        <v>5.5E-2</v>
      </c>
      <c r="I6" s="15">
        <v>3.1E-2</v>
      </c>
      <c r="J6" s="15" t="s">
        <v>8</v>
      </c>
      <c r="K6" s="16">
        <f t="shared" si="1"/>
        <v>3.1E-2</v>
      </c>
      <c r="L6" s="15" t="s">
        <v>11</v>
      </c>
      <c r="M6" s="17"/>
    </row>
    <row r="7" spans="1:13">
      <c r="A7" s="10">
        <v>40352</v>
      </c>
      <c r="B7" s="11">
        <v>0.25</v>
      </c>
      <c r="C7" s="12">
        <v>13.4</v>
      </c>
      <c r="D7" s="13">
        <v>8.1</v>
      </c>
      <c r="E7" s="14"/>
      <c r="F7" s="15">
        <v>5.8000000000000003E-2</v>
      </c>
      <c r="G7" s="15" t="s">
        <v>8</v>
      </c>
      <c r="H7" s="16">
        <f t="shared" si="0"/>
        <v>5.8000000000000003E-2</v>
      </c>
      <c r="I7" s="15">
        <v>2.1999999999999999E-2</v>
      </c>
      <c r="J7" s="15" t="s">
        <v>8</v>
      </c>
      <c r="K7" s="16">
        <f t="shared" si="1"/>
        <v>2.1999999999999999E-2</v>
      </c>
      <c r="L7" s="15" t="s">
        <v>11</v>
      </c>
      <c r="M7" s="17"/>
    </row>
    <row r="8" spans="1:13">
      <c r="A8" s="10">
        <v>40353</v>
      </c>
      <c r="B8" s="11">
        <v>0.30555555555555552</v>
      </c>
      <c r="C8" s="12">
        <v>12.7</v>
      </c>
      <c r="D8" s="13">
        <v>8.23</v>
      </c>
      <c r="E8" s="14">
        <v>910</v>
      </c>
      <c r="F8" s="15">
        <v>4.7E-2</v>
      </c>
      <c r="G8" s="15" t="s">
        <v>8</v>
      </c>
      <c r="H8" s="16">
        <f t="shared" si="0"/>
        <v>4.7E-2</v>
      </c>
      <c r="I8" s="15">
        <v>3.5000000000000003E-2</v>
      </c>
      <c r="J8" s="15" t="s">
        <v>8</v>
      </c>
      <c r="K8" s="16">
        <f t="shared" si="1"/>
        <v>3.5000000000000003E-2</v>
      </c>
      <c r="L8" s="15" t="s">
        <v>11</v>
      </c>
      <c r="M8" s="17"/>
    </row>
    <row r="9" spans="1:13">
      <c r="A9" s="10">
        <v>40354</v>
      </c>
      <c r="B9" s="11">
        <v>0.3833333333333333</v>
      </c>
      <c r="C9" s="12">
        <v>12.9</v>
      </c>
      <c r="D9" s="13">
        <v>8.16</v>
      </c>
      <c r="E9" s="14">
        <v>1128</v>
      </c>
      <c r="F9" s="15" t="s">
        <v>15</v>
      </c>
      <c r="G9" s="15">
        <v>3.6999999999999998E-2</v>
      </c>
      <c r="H9" s="16">
        <f>IF(G9="-",F9,IF(ISBLANK(F9)=TRUE,"",IF(AND((MID(F9,1,1))="&lt;",(MID(G9,1,1))="&lt;")=TRUE,F9,IF((MID(F9,1,1))="&lt;",AVERAGE(G9,(0.5*(VALUE(MID(F9,2,5))))),IF((MID(G9,1,1))="&lt;",AVERAGE(F9,(0.5*(VALUE(MID(G9,2,5))))),AVERAGE(F9:G9))))))</f>
        <v>2.0999999999999998E-2</v>
      </c>
      <c r="I9" s="15">
        <v>5.1999999999999998E-2</v>
      </c>
      <c r="J9" s="15" t="s">
        <v>8</v>
      </c>
      <c r="K9" s="16">
        <f t="shared" si="1"/>
        <v>5.1999999999999998E-2</v>
      </c>
      <c r="L9" s="15" t="s">
        <v>11</v>
      </c>
      <c r="M9" s="17"/>
    </row>
    <row r="10" spans="1:13">
      <c r="A10" s="10">
        <v>40355</v>
      </c>
      <c r="B10" s="11">
        <v>0.25</v>
      </c>
      <c r="C10" s="12">
        <v>14.1</v>
      </c>
      <c r="D10" s="13">
        <v>8.86</v>
      </c>
      <c r="E10" s="14"/>
      <c r="F10" s="15">
        <v>3.6999999999999998E-2</v>
      </c>
      <c r="G10" s="15" t="s">
        <v>8</v>
      </c>
      <c r="H10" s="16">
        <f t="shared" si="0"/>
        <v>3.6999999999999998E-2</v>
      </c>
      <c r="I10" s="15" t="s">
        <v>15</v>
      </c>
      <c r="J10" s="15" t="s">
        <v>8</v>
      </c>
      <c r="K10" s="16" t="str">
        <f t="shared" si="1"/>
        <v>&lt;0.01</v>
      </c>
      <c r="L10" s="15" t="s">
        <v>11</v>
      </c>
      <c r="M10" s="17"/>
    </row>
    <row r="11" spans="1:13">
      <c r="A11" s="10">
        <v>40356</v>
      </c>
      <c r="B11" s="11">
        <v>0.25</v>
      </c>
      <c r="C11" s="12">
        <v>14.6</v>
      </c>
      <c r="D11" s="13">
        <v>9.0299999999999994</v>
      </c>
      <c r="E11" s="14"/>
      <c r="F11" s="15">
        <v>0.10390000000000001</v>
      </c>
      <c r="G11" s="15" t="s">
        <v>8</v>
      </c>
      <c r="H11" s="16">
        <f t="shared" si="0"/>
        <v>0.10390000000000001</v>
      </c>
      <c r="I11" s="15">
        <v>8.7300000000000003E-2</v>
      </c>
      <c r="J11" s="15" t="s">
        <v>8</v>
      </c>
      <c r="K11" s="16">
        <f t="shared" si="1"/>
        <v>8.7300000000000003E-2</v>
      </c>
      <c r="L11" s="15" t="s">
        <v>11</v>
      </c>
      <c r="M11" s="17"/>
    </row>
    <row r="12" spans="1:13">
      <c r="A12" s="10">
        <v>40357</v>
      </c>
      <c r="B12" s="11">
        <v>0.25</v>
      </c>
      <c r="C12" s="12">
        <v>15.8</v>
      </c>
      <c r="D12" s="13">
        <v>8.99</v>
      </c>
      <c r="E12" s="14"/>
      <c r="F12" s="15">
        <v>8.4000000000000005E-2</v>
      </c>
      <c r="G12" s="15" t="s">
        <v>8</v>
      </c>
      <c r="H12" s="16">
        <f t="shared" si="0"/>
        <v>8.4000000000000005E-2</v>
      </c>
      <c r="I12" s="15">
        <v>8.8999999999999996E-2</v>
      </c>
      <c r="J12" s="15" t="s">
        <v>8</v>
      </c>
      <c r="K12" s="16">
        <f t="shared" si="1"/>
        <v>8.8999999999999996E-2</v>
      </c>
      <c r="L12" s="15" t="s">
        <v>11</v>
      </c>
      <c r="M12" s="17"/>
    </row>
    <row r="13" spans="1:13">
      <c r="A13" s="10">
        <v>40358</v>
      </c>
      <c r="B13" s="11">
        <v>0.38194444444444442</v>
      </c>
      <c r="C13" s="12">
        <v>13.7</v>
      </c>
      <c r="D13" s="13">
        <v>7.91</v>
      </c>
      <c r="E13" s="14">
        <v>1814</v>
      </c>
      <c r="F13" s="15">
        <v>8.4000000000000005E-2</v>
      </c>
      <c r="G13" s="15">
        <v>8.3000000000000004E-2</v>
      </c>
      <c r="H13" s="16">
        <f t="shared" si="0"/>
        <v>8.3500000000000005E-2</v>
      </c>
      <c r="I13" s="15">
        <v>8.5999999999999993E-2</v>
      </c>
      <c r="J13" s="15" t="s">
        <v>8</v>
      </c>
      <c r="K13" s="16">
        <f t="shared" si="1"/>
        <v>8.5999999999999993E-2</v>
      </c>
      <c r="L13" s="15" t="s">
        <v>11</v>
      </c>
      <c r="M13" s="17"/>
    </row>
    <row r="14" spans="1:13">
      <c r="A14" s="10">
        <v>40359</v>
      </c>
      <c r="B14" s="11">
        <v>0.25</v>
      </c>
      <c r="C14" s="12">
        <v>13.8</v>
      </c>
      <c r="D14" s="13">
        <v>8.57</v>
      </c>
      <c r="E14" s="14">
        <v>1352</v>
      </c>
      <c r="F14" s="15">
        <v>7.6999999999999999E-2</v>
      </c>
      <c r="G14" s="15">
        <v>7.9000000000000001E-2</v>
      </c>
      <c r="H14" s="16">
        <f t="shared" si="0"/>
        <v>7.8E-2</v>
      </c>
      <c r="I14" s="15">
        <v>7.9000000000000001E-2</v>
      </c>
      <c r="J14" s="15" t="s">
        <v>8</v>
      </c>
      <c r="K14" s="16">
        <f t="shared" si="1"/>
        <v>7.9000000000000001E-2</v>
      </c>
      <c r="L14" s="15" t="s">
        <v>11</v>
      </c>
      <c r="M14" s="17"/>
    </row>
    <row r="15" spans="1:13">
      <c r="A15" s="10">
        <v>40360</v>
      </c>
      <c r="B15" s="11">
        <v>0.48819444444444443</v>
      </c>
      <c r="C15" s="12">
        <v>12.6</v>
      </c>
      <c r="D15" s="13">
        <v>7.86</v>
      </c>
      <c r="E15" s="14">
        <v>1796</v>
      </c>
      <c r="F15" s="15">
        <v>8.3000000000000004E-2</v>
      </c>
      <c r="G15" s="15" t="s">
        <v>8</v>
      </c>
      <c r="H15" s="16">
        <f t="shared" si="0"/>
        <v>8.3000000000000004E-2</v>
      </c>
      <c r="I15" s="15">
        <v>8.5000000000000006E-2</v>
      </c>
      <c r="J15" s="15" t="s">
        <v>8</v>
      </c>
      <c r="K15" s="16">
        <f t="shared" si="1"/>
        <v>8.5000000000000006E-2</v>
      </c>
      <c r="L15" s="15" t="s">
        <v>11</v>
      </c>
      <c r="M15" s="17"/>
    </row>
    <row r="16" spans="1:13">
      <c r="A16" s="10">
        <v>40361</v>
      </c>
      <c r="B16" s="11">
        <v>0.25</v>
      </c>
      <c r="C16" s="12">
        <v>12.5</v>
      </c>
      <c r="D16" s="13">
        <v>8.19</v>
      </c>
      <c r="E16" s="14">
        <v>1822</v>
      </c>
      <c r="F16" s="15">
        <v>0.122</v>
      </c>
      <c r="G16" s="15" t="s">
        <v>8</v>
      </c>
      <c r="H16" s="16">
        <f t="shared" si="0"/>
        <v>0.122</v>
      </c>
      <c r="I16" s="15">
        <v>6.6000000000000003E-2</v>
      </c>
      <c r="J16" s="15" t="s">
        <v>8</v>
      </c>
      <c r="K16" s="16">
        <f t="shared" si="1"/>
        <v>6.6000000000000003E-2</v>
      </c>
      <c r="L16" s="15" t="s">
        <v>11</v>
      </c>
      <c r="M16" s="17"/>
    </row>
    <row r="17" spans="1:13">
      <c r="A17" s="10">
        <v>40362</v>
      </c>
      <c r="B17" s="11">
        <v>0.25</v>
      </c>
      <c r="C17" s="12">
        <v>13.3</v>
      </c>
      <c r="D17" s="13">
        <v>8.23</v>
      </c>
      <c r="E17" s="14"/>
      <c r="F17" s="15">
        <v>7.0999999999999994E-2</v>
      </c>
      <c r="G17" s="15" t="s">
        <v>8</v>
      </c>
      <c r="H17" s="16">
        <f t="shared" si="0"/>
        <v>7.0999999999999994E-2</v>
      </c>
      <c r="I17" s="15">
        <v>6.0999999999999999E-2</v>
      </c>
      <c r="J17" s="15" t="s">
        <v>8</v>
      </c>
      <c r="K17" s="16">
        <f t="shared" si="1"/>
        <v>6.0999999999999999E-2</v>
      </c>
      <c r="L17" s="15" t="s">
        <v>11</v>
      </c>
      <c r="M17" s="17"/>
    </row>
    <row r="18" spans="1:13">
      <c r="A18" s="10">
        <v>40363</v>
      </c>
      <c r="B18" s="11">
        <v>0.25</v>
      </c>
      <c r="C18" s="12">
        <v>12.2</v>
      </c>
      <c r="D18" s="13">
        <v>8.25</v>
      </c>
      <c r="E18" s="14"/>
      <c r="F18" s="15">
        <v>6.3E-2</v>
      </c>
      <c r="G18" s="15" t="s">
        <v>8</v>
      </c>
      <c r="H18" s="16">
        <f t="shared" si="0"/>
        <v>6.3E-2</v>
      </c>
      <c r="I18" s="15">
        <v>5.3999999999999999E-2</v>
      </c>
      <c r="J18" s="15" t="s">
        <v>8</v>
      </c>
      <c r="K18" s="16">
        <f t="shared" si="1"/>
        <v>5.3999999999999999E-2</v>
      </c>
      <c r="L18" s="15" t="s">
        <v>11</v>
      </c>
      <c r="M18" s="17"/>
    </row>
    <row r="19" spans="1:13">
      <c r="A19" s="10">
        <v>40364</v>
      </c>
      <c r="B19" s="11">
        <v>0.25</v>
      </c>
      <c r="C19" s="12">
        <v>12.1</v>
      </c>
      <c r="D19" s="13">
        <v>8.18</v>
      </c>
      <c r="E19" s="14"/>
      <c r="F19" s="15">
        <v>6.3E-2</v>
      </c>
      <c r="G19" s="15" t="s">
        <v>8</v>
      </c>
      <c r="H19" s="16">
        <f t="shared" si="0"/>
        <v>6.3E-2</v>
      </c>
      <c r="I19" s="15">
        <v>4.7E-2</v>
      </c>
      <c r="J19" s="15" t="s">
        <v>8</v>
      </c>
      <c r="K19" s="16">
        <f t="shared" si="1"/>
        <v>4.7E-2</v>
      </c>
      <c r="L19" s="15" t="s">
        <v>11</v>
      </c>
      <c r="M19" s="17"/>
    </row>
    <row r="20" spans="1:13">
      <c r="A20" s="10">
        <v>40365</v>
      </c>
      <c r="B20" s="11">
        <v>0.25</v>
      </c>
      <c r="C20" s="12">
        <v>12</v>
      </c>
      <c r="D20" s="13">
        <v>8.0500000000000007</v>
      </c>
      <c r="E20" s="14"/>
      <c r="F20" s="15">
        <v>5.8999999999999997E-2</v>
      </c>
      <c r="G20" s="15" t="s">
        <v>8</v>
      </c>
      <c r="H20" s="16">
        <f t="shared" si="0"/>
        <v>5.8999999999999997E-2</v>
      </c>
      <c r="I20" s="15">
        <v>0.05</v>
      </c>
      <c r="J20" s="15" t="s">
        <v>8</v>
      </c>
      <c r="K20" s="16">
        <f t="shared" si="1"/>
        <v>0.05</v>
      </c>
      <c r="L20" s="15" t="s">
        <v>11</v>
      </c>
      <c r="M20" s="17"/>
    </row>
    <row r="21" spans="1:13">
      <c r="A21" s="10">
        <v>40365</v>
      </c>
      <c r="B21" s="11">
        <v>0.50972222222222219</v>
      </c>
      <c r="C21" s="12">
        <v>12.2</v>
      </c>
      <c r="D21" s="13">
        <v>7.28</v>
      </c>
      <c r="E21" s="14">
        <v>1772</v>
      </c>
      <c r="F21" s="15">
        <v>6.3E-2</v>
      </c>
      <c r="G21" s="15" t="s">
        <v>8</v>
      </c>
      <c r="H21" s="16">
        <f t="shared" si="0"/>
        <v>6.3E-2</v>
      </c>
      <c r="I21" s="15">
        <v>5.3999999999999999E-2</v>
      </c>
      <c r="J21" s="15" t="s">
        <v>8</v>
      </c>
      <c r="K21" s="16">
        <f t="shared" si="1"/>
        <v>5.3999999999999999E-2</v>
      </c>
      <c r="L21" s="15" t="s">
        <v>11</v>
      </c>
      <c r="M21" s="17"/>
    </row>
    <row r="22" spans="1:13">
      <c r="A22" s="10">
        <v>40366</v>
      </c>
      <c r="B22" s="11">
        <v>0.25</v>
      </c>
      <c r="C22" s="12">
        <v>11.2</v>
      </c>
      <c r="D22" s="13">
        <v>9.18</v>
      </c>
      <c r="E22" s="14">
        <v>2380</v>
      </c>
      <c r="F22" s="15">
        <v>0.05</v>
      </c>
      <c r="G22" s="15" t="s">
        <v>8</v>
      </c>
      <c r="H22" s="16">
        <f t="shared" si="0"/>
        <v>0.05</v>
      </c>
      <c r="I22" s="15">
        <v>4.4999999999999998E-2</v>
      </c>
      <c r="J22" s="15" t="s">
        <v>8</v>
      </c>
      <c r="K22" s="16">
        <f t="shared" si="1"/>
        <v>4.4999999999999998E-2</v>
      </c>
      <c r="L22" s="15" t="s">
        <v>11</v>
      </c>
      <c r="M22" s="17"/>
    </row>
    <row r="23" spans="1:13">
      <c r="A23" s="10">
        <v>40367</v>
      </c>
      <c r="B23" s="11">
        <v>0.25</v>
      </c>
      <c r="C23" s="12">
        <v>13.1</v>
      </c>
      <c r="D23" s="13">
        <v>8.24</v>
      </c>
      <c r="E23" s="14">
        <v>1845</v>
      </c>
      <c r="F23" s="15">
        <v>5.0999999999999997E-2</v>
      </c>
      <c r="G23" s="15" t="s">
        <v>8</v>
      </c>
      <c r="H23" s="16">
        <f t="shared" si="0"/>
        <v>5.0999999999999997E-2</v>
      </c>
      <c r="I23" s="15">
        <v>4.2999999999999997E-2</v>
      </c>
      <c r="J23" s="15" t="s">
        <v>8</v>
      </c>
      <c r="K23" s="16">
        <f t="shared" si="1"/>
        <v>4.2999999999999997E-2</v>
      </c>
      <c r="L23" s="15" t="s">
        <v>11</v>
      </c>
      <c r="M23" s="17"/>
    </row>
    <row r="24" spans="1:13">
      <c r="A24" s="10">
        <v>40368</v>
      </c>
      <c r="B24" s="11">
        <v>0.5854166666666667</v>
      </c>
      <c r="C24" s="12">
        <v>16.399999999999999</v>
      </c>
      <c r="D24" s="13">
        <v>7.81</v>
      </c>
      <c r="E24" s="14">
        <v>1883</v>
      </c>
      <c r="F24" s="15">
        <v>4.2999999999999997E-2</v>
      </c>
      <c r="G24" s="15" t="s">
        <v>8</v>
      </c>
      <c r="H24" s="16">
        <f t="shared" si="0"/>
        <v>4.2999999999999997E-2</v>
      </c>
      <c r="I24" s="15">
        <v>4.4999999999999998E-2</v>
      </c>
      <c r="J24" s="15" t="s">
        <v>8</v>
      </c>
      <c r="K24" s="16">
        <f t="shared" si="1"/>
        <v>4.4999999999999998E-2</v>
      </c>
      <c r="L24" s="15" t="s">
        <v>11</v>
      </c>
      <c r="M24" s="17"/>
    </row>
    <row r="25" spans="1:13">
      <c r="A25" s="10">
        <v>40369</v>
      </c>
      <c r="B25" s="11">
        <v>0.25</v>
      </c>
      <c r="C25" s="12">
        <v>13.8</v>
      </c>
      <c r="D25" s="13">
        <v>8.0399999999999991</v>
      </c>
      <c r="E25" s="14">
        <v>1732</v>
      </c>
      <c r="F25" s="15">
        <v>4.3999999999999997E-2</v>
      </c>
      <c r="G25" s="15" t="s">
        <v>8</v>
      </c>
      <c r="H25" s="16">
        <f t="shared" si="0"/>
        <v>4.3999999999999997E-2</v>
      </c>
      <c r="I25" s="15">
        <v>3.9E-2</v>
      </c>
      <c r="J25" s="15" t="s">
        <v>8</v>
      </c>
      <c r="K25" s="16">
        <f t="shared" si="1"/>
        <v>3.9E-2</v>
      </c>
      <c r="L25" s="15" t="s">
        <v>11</v>
      </c>
      <c r="M25" s="17"/>
    </row>
    <row r="26" spans="1:13">
      <c r="A26" s="10">
        <v>40370</v>
      </c>
      <c r="B26" s="11">
        <v>0.25</v>
      </c>
      <c r="C26" s="12">
        <v>13.4</v>
      </c>
      <c r="D26" s="13">
        <v>8.36</v>
      </c>
      <c r="E26" s="14"/>
      <c r="F26" s="15">
        <v>6.5000000000000002E-2</v>
      </c>
      <c r="G26" s="15" t="s">
        <v>8</v>
      </c>
      <c r="H26" s="16">
        <f t="shared" si="0"/>
        <v>6.5000000000000002E-2</v>
      </c>
      <c r="I26" s="15">
        <v>3.5999999999999997E-2</v>
      </c>
      <c r="J26" s="15" t="s">
        <v>8</v>
      </c>
      <c r="K26" s="16">
        <f t="shared" si="1"/>
        <v>3.5999999999999997E-2</v>
      </c>
      <c r="L26" s="15" t="s">
        <v>11</v>
      </c>
      <c r="M26" s="17"/>
    </row>
    <row r="27" spans="1:13">
      <c r="A27" s="10">
        <v>40371</v>
      </c>
      <c r="B27" s="11">
        <v>0.25</v>
      </c>
      <c r="C27" s="12">
        <v>11.7</v>
      </c>
      <c r="D27" s="13">
        <v>8.68</v>
      </c>
      <c r="E27" s="14"/>
      <c r="F27" s="15">
        <v>4.8000000000000001E-2</v>
      </c>
      <c r="G27" s="15" t="s">
        <v>8</v>
      </c>
      <c r="H27" s="16">
        <f t="shared" si="0"/>
        <v>4.8000000000000001E-2</v>
      </c>
      <c r="I27" s="15">
        <v>0.05</v>
      </c>
      <c r="J27" s="15" t="s">
        <v>8</v>
      </c>
      <c r="K27" s="16">
        <f t="shared" si="1"/>
        <v>0.05</v>
      </c>
      <c r="L27" s="15" t="s">
        <v>11</v>
      </c>
      <c r="M27" s="17"/>
    </row>
    <row r="28" spans="1:13">
      <c r="A28" s="10">
        <v>40372</v>
      </c>
      <c r="B28" s="11">
        <v>0.25</v>
      </c>
      <c r="C28" s="12">
        <v>12.3</v>
      </c>
      <c r="D28" s="13">
        <v>8.6</v>
      </c>
      <c r="E28" s="14"/>
      <c r="F28" s="15">
        <v>4.9000000000000002E-2</v>
      </c>
      <c r="G28" s="15" t="s">
        <v>8</v>
      </c>
      <c r="H28" s="16">
        <f t="shared" si="0"/>
        <v>4.9000000000000002E-2</v>
      </c>
      <c r="I28" s="15">
        <v>0.04</v>
      </c>
      <c r="J28" s="15" t="s">
        <v>8</v>
      </c>
      <c r="K28" s="16">
        <f t="shared" si="1"/>
        <v>0.04</v>
      </c>
      <c r="L28" s="15" t="s">
        <v>11</v>
      </c>
      <c r="M28" s="17"/>
    </row>
    <row r="29" spans="1:13">
      <c r="A29" s="10">
        <v>40372</v>
      </c>
      <c r="B29" s="11">
        <v>0.45416666666666666</v>
      </c>
      <c r="C29" s="12">
        <v>15.1</v>
      </c>
      <c r="D29" s="13">
        <v>7.93</v>
      </c>
      <c r="E29" s="14">
        <v>2160</v>
      </c>
      <c r="F29" s="15">
        <v>4.4999999999999998E-2</v>
      </c>
      <c r="G29" s="15">
        <v>4.4999999999999998E-2</v>
      </c>
      <c r="H29" s="16">
        <f t="shared" si="0"/>
        <v>4.4999999999999998E-2</v>
      </c>
      <c r="I29" s="15">
        <v>3.6999999999999998E-2</v>
      </c>
      <c r="J29" s="15" t="s">
        <v>8</v>
      </c>
      <c r="K29" s="16">
        <f t="shared" si="1"/>
        <v>3.6999999999999998E-2</v>
      </c>
      <c r="L29" s="15" t="s">
        <v>11</v>
      </c>
      <c r="M29" s="17"/>
    </row>
    <row r="30" spans="1:13">
      <c r="A30" s="10">
        <v>40373</v>
      </c>
      <c r="B30" s="11">
        <v>0.25</v>
      </c>
      <c r="C30" s="12">
        <v>12.5</v>
      </c>
      <c r="D30" s="13">
        <v>8.5399999999999991</v>
      </c>
      <c r="E30" s="14"/>
      <c r="F30" s="15">
        <v>4.5999999999999999E-2</v>
      </c>
      <c r="G30" s="15" t="s">
        <v>8</v>
      </c>
      <c r="H30" s="16">
        <f t="shared" si="0"/>
        <v>4.5999999999999999E-2</v>
      </c>
      <c r="I30" s="15">
        <v>4.2000000000000003E-2</v>
      </c>
      <c r="J30" s="15" t="s">
        <v>8</v>
      </c>
      <c r="K30" s="16">
        <f t="shared" si="1"/>
        <v>4.2000000000000003E-2</v>
      </c>
      <c r="L30" s="15" t="s">
        <v>11</v>
      </c>
      <c r="M30" s="17"/>
    </row>
    <row r="31" spans="1:13" ht="24">
      <c r="A31" s="10">
        <v>40374</v>
      </c>
      <c r="B31" s="11">
        <v>0.35416666666666669</v>
      </c>
      <c r="C31" s="12">
        <v>12</v>
      </c>
      <c r="D31" s="13">
        <v>8.0399999999999991</v>
      </c>
      <c r="E31" s="14">
        <v>1935</v>
      </c>
      <c r="F31" s="15">
        <v>4.1000000000000002E-2</v>
      </c>
      <c r="G31" s="15" t="s">
        <v>8</v>
      </c>
      <c r="H31" s="16">
        <f t="shared" si="0"/>
        <v>4.1000000000000002E-2</v>
      </c>
      <c r="I31" s="15">
        <v>0.04</v>
      </c>
      <c r="J31" s="15" t="s">
        <v>8</v>
      </c>
      <c r="K31" s="16">
        <f t="shared" si="1"/>
        <v>0.04</v>
      </c>
      <c r="L31" s="15" t="s">
        <v>11</v>
      </c>
      <c r="M31" s="17" t="s">
        <v>12</v>
      </c>
    </row>
    <row r="32" spans="1:13">
      <c r="A32" s="10">
        <v>40402</v>
      </c>
      <c r="B32" s="11">
        <v>0.62638888888888888</v>
      </c>
      <c r="C32" s="12">
        <v>15.2</v>
      </c>
      <c r="D32" s="13">
        <v>7.79</v>
      </c>
      <c r="E32" s="14">
        <v>1594</v>
      </c>
      <c r="F32" s="15">
        <v>6.3E-2</v>
      </c>
      <c r="G32" s="15" t="s">
        <v>8</v>
      </c>
      <c r="H32" s="16">
        <f t="shared" si="0"/>
        <v>6.3E-2</v>
      </c>
      <c r="I32" s="15"/>
      <c r="J32" s="15"/>
      <c r="K32" s="16" t="str">
        <f t="shared" si="1"/>
        <v/>
      </c>
      <c r="L32" s="15" t="s">
        <v>11</v>
      </c>
      <c r="M32" s="17"/>
    </row>
    <row r="33" spans="1:13">
      <c r="A33" s="10">
        <v>40405</v>
      </c>
      <c r="B33" s="11">
        <v>0.35069444444444442</v>
      </c>
      <c r="C33" s="12">
        <v>14.3</v>
      </c>
      <c r="D33" s="13">
        <v>8.35</v>
      </c>
      <c r="E33" s="14">
        <v>1573</v>
      </c>
      <c r="F33" s="15">
        <v>5.2999999999999999E-2</v>
      </c>
      <c r="G33" s="15" t="s">
        <v>8</v>
      </c>
      <c r="H33" s="16">
        <f t="shared" si="0"/>
        <v>5.2999999999999999E-2</v>
      </c>
      <c r="I33" s="15">
        <v>5.1999999999999998E-2</v>
      </c>
      <c r="J33" s="15" t="s">
        <v>8</v>
      </c>
      <c r="K33" s="16">
        <f t="shared" si="1"/>
        <v>5.1999999999999998E-2</v>
      </c>
      <c r="L33" s="15" t="s">
        <v>11</v>
      </c>
      <c r="M33" s="17"/>
    </row>
    <row r="34" spans="1:13">
      <c r="A34" s="20"/>
      <c r="B34" s="21"/>
      <c r="C34" s="22"/>
      <c r="D34" s="23"/>
      <c r="E34" s="24"/>
      <c r="F34" s="25"/>
      <c r="G34" s="25"/>
      <c r="H34" s="26"/>
      <c r="I34" s="25"/>
      <c r="J34" s="25"/>
      <c r="K34" s="26"/>
      <c r="L34" s="25"/>
      <c r="M34" s="27"/>
    </row>
    <row r="35" spans="1:13">
      <c r="A35" s="20"/>
      <c r="B35" s="21"/>
      <c r="C35" s="22"/>
      <c r="D35" s="23"/>
      <c r="E35" s="24"/>
      <c r="F35" s="25"/>
      <c r="G35" s="25"/>
      <c r="H35" s="26"/>
      <c r="I35" s="25"/>
      <c r="J35" s="25"/>
      <c r="K35" s="26"/>
      <c r="L35" s="25"/>
      <c r="M35" s="27"/>
    </row>
  </sheetData>
  <mergeCells count="11">
    <mergeCell ref="H1:H2"/>
    <mergeCell ref="I1:J2"/>
    <mergeCell ref="K1:K2"/>
    <mergeCell ref="M1:M2"/>
    <mergeCell ref="A1:A2"/>
    <mergeCell ref="B1:B2"/>
    <mergeCell ref="C1:C2"/>
    <mergeCell ref="D1:D2"/>
    <mergeCell ref="E1:E2"/>
    <mergeCell ref="F1:G2"/>
    <mergeCell ref="L1:L2"/>
  </mergeCells>
  <pageMargins left="0.51181102362204722" right="0.35433070866141736" top="1.1417322834645669" bottom="0.74803149606299213" header="0.31496062992125984" footer="0.31496062992125984"/>
  <pageSetup orientation="landscape" r:id="rId1"/>
  <headerFooter>
    <oddHeader>&amp;L&amp;10&amp;G&amp;C&amp;"Arial,Regular"&amp;16Table D-10: Vangorda Creek Drainage
2010 FMC Lab Analysis - Zinc (Total and Dissolved) at V25 BSP&amp;R&amp;G</oddHeader>
    <oddFooter xml:space="preserve">&amp;L&amp;"Arial,Regular"&amp;8&amp;Z&amp;F\&amp;A&amp;R&amp;"Arial,Regular"&amp;10Pg &amp;P of &amp;N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V25</vt:lpstr>
      <vt:lpstr>V25 BSP</vt:lpstr>
      <vt:lpstr>'V25'!Print_Titles</vt:lpstr>
      <vt:lpstr>'V25 BSP'!Print_Titles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faroyukon</dc:creator>
  <cp:lastModifiedBy>jcherian</cp:lastModifiedBy>
  <cp:lastPrinted>2011-02-18T23:44:42Z</cp:lastPrinted>
  <dcterms:created xsi:type="dcterms:W3CDTF">2009-05-22T15:44:02Z</dcterms:created>
  <dcterms:modified xsi:type="dcterms:W3CDTF">2011-03-10T17:30:18Z</dcterms:modified>
</cp:coreProperties>
</file>