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4385" yWindow="120" windowWidth="14310" windowHeight="12045"/>
  </bookViews>
  <sheets>
    <sheet name="General" sheetId="1" r:id="rId1"/>
    <sheet name="Diss. Metals" sheetId="4" r:id="rId2"/>
    <sheet name="Refs" sheetId="5" r:id="rId3"/>
  </sheets>
  <definedNames>
    <definedName name="_xlnm.Print_Titles" localSheetId="1">'Diss. Metals'!$A:$C,'Diss. Metals'!$1:$2</definedName>
  </definedNames>
  <calcPr calcId="125725"/>
</workbook>
</file>

<file path=xl/calcChain.xml><?xml version="1.0" encoding="utf-8"?>
<calcChain xmlns="http://schemas.openxmlformats.org/spreadsheetml/2006/main">
  <c r="AI59" i="4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W23" i="1"/>
  <c r="V23"/>
  <c r="U23"/>
  <c r="T23"/>
  <c r="S23"/>
  <c r="Q23"/>
  <c r="P23"/>
  <c r="O23"/>
  <c r="N23"/>
  <c r="M23"/>
  <c r="L23"/>
  <c r="K23"/>
  <c r="J23"/>
  <c r="I23"/>
  <c r="H23"/>
  <c r="G23"/>
  <c r="F23"/>
  <c r="E23"/>
  <c r="D23"/>
  <c r="R22"/>
  <c r="R23" s="1"/>
  <c r="AI41" i="4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I23" l="1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I77" l="1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W35" i="1"/>
  <c r="V35"/>
  <c r="U35"/>
  <c r="T35"/>
  <c r="S35"/>
  <c r="Q35"/>
  <c r="P35"/>
  <c r="O35"/>
  <c r="N35"/>
  <c r="M35"/>
  <c r="L35"/>
  <c r="K35"/>
  <c r="J35"/>
  <c r="I35"/>
  <c r="H35"/>
  <c r="G35"/>
  <c r="F35"/>
  <c r="E35"/>
  <c r="D35"/>
  <c r="R34"/>
  <c r="R35" s="1"/>
  <c r="W29"/>
  <c r="V29"/>
  <c r="U29"/>
  <c r="T29"/>
  <c r="S29"/>
  <c r="Q29"/>
  <c r="P29"/>
  <c r="O29"/>
  <c r="N29"/>
  <c r="M29"/>
  <c r="L29"/>
  <c r="K29"/>
  <c r="J29"/>
  <c r="I29"/>
  <c r="H29"/>
  <c r="G29"/>
  <c r="F29"/>
  <c r="E29"/>
  <c r="D29"/>
  <c r="R28"/>
  <c r="R29" s="1"/>
  <c r="W17"/>
  <c r="V17"/>
  <c r="U17"/>
  <c r="T17"/>
  <c r="S17"/>
  <c r="Q17"/>
  <c r="P17"/>
  <c r="O17"/>
  <c r="N17"/>
  <c r="M17"/>
  <c r="L17"/>
  <c r="K17"/>
  <c r="J17"/>
  <c r="I17"/>
  <c r="H17"/>
  <c r="G17"/>
  <c r="F17"/>
  <c r="E17"/>
  <c r="D17"/>
  <c r="R16"/>
  <c r="R17" s="1"/>
  <c r="W11"/>
  <c r="V11"/>
  <c r="U11"/>
  <c r="T11"/>
  <c r="S11"/>
  <c r="Q11"/>
  <c r="P11"/>
  <c r="O11"/>
  <c r="N11"/>
  <c r="M11"/>
  <c r="L11"/>
  <c r="K11"/>
  <c r="J11"/>
  <c r="I11"/>
  <c r="H11"/>
  <c r="G11"/>
  <c r="F11"/>
  <c r="E11"/>
  <c r="D11"/>
  <c r="R10"/>
  <c r="R11" s="1"/>
  <c r="W5"/>
  <c r="V5"/>
  <c r="U5"/>
  <c r="T5"/>
  <c r="S5"/>
  <c r="Q5"/>
  <c r="P5"/>
  <c r="O5"/>
  <c r="N5"/>
  <c r="M5"/>
  <c r="L5"/>
  <c r="K5"/>
  <c r="J5"/>
  <c r="I5"/>
  <c r="H5"/>
  <c r="G5"/>
  <c r="F5"/>
  <c r="E5"/>
  <c r="D5"/>
  <c r="R4"/>
  <c r="R5" s="1"/>
  <c r="AI17" i="4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<sst xmlns="http://schemas.openxmlformats.org/spreadsheetml/2006/main" count="1239" uniqueCount="113">
  <si>
    <t>Acid(pH4.5)</t>
  </si>
  <si>
    <t>Acid(pH8.3)</t>
  </si>
  <si>
    <t>Ag-d</t>
  </si>
  <si>
    <t>Al-d</t>
  </si>
  <si>
    <t>ALK</t>
  </si>
  <si>
    <t>ALKPP</t>
  </si>
  <si>
    <t>As-d</t>
  </si>
  <si>
    <t>Ba-d</t>
  </si>
  <si>
    <t>B-d</t>
  </si>
  <si>
    <t>Be-d</t>
  </si>
  <si>
    <t>Bi-d</t>
  </si>
  <si>
    <t>CaCO3</t>
  </si>
  <si>
    <t>CaCO3-d</t>
  </si>
  <si>
    <t>Ca-d</t>
  </si>
  <si>
    <t>Cd-d</t>
  </si>
  <si>
    <t>Cl-d</t>
  </si>
  <si>
    <t>CO3</t>
  </si>
  <si>
    <t>Co-d</t>
  </si>
  <si>
    <t>Colour</t>
  </si>
  <si>
    <t>COND</t>
  </si>
  <si>
    <t>Cr-d</t>
  </si>
  <si>
    <t>Cu-d</t>
  </si>
  <si>
    <t>DOC</t>
  </si>
  <si>
    <t>Fe-d</t>
  </si>
  <si>
    <t>HCO3</t>
  </si>
  <si>
    <t>K-d</t>
  </si>
  <si>
    <t>Li-d</t>
  </si>
  <si>
    <t>Mg-d</t>
  </si>
  <si>
    <t>Mn-d</t>
  </si>
  <si>
    <t>Mo-d</t>
  </si>
  <si>
    <t>Na-d</t>
  </si>
  <si>
    <t>NH3</t>
  </si>
  <si>
    <t>Ni-d</t>
  </si>
  <si>
    <t>OH</t>
  </si>
  <si>
    <t>Pb-d</t>
  </si>
  <si>
    <t>pH</t>
  </si>
  <si>
    <t>Sb-d</t>
  </si>
  <si>
    <t>Se-d</t>
  </si>
  <si>
    <t>Si-d</t>
  </si>
  <si>
    <t>Sn-d</t>
  </si>
  <si>
    <t>SO4-d</t>
  </si>
  <si>
    <t>Sr-d</t>
  </si>
  <si>
    <t>TDS</t>
  </si>
  <si>
    <t>Ti-d</t>
  </si>
  <si>
    <t>Tl-d</t>
  </si>
  <si>
    <t>TOC</t>
  </si>
  <si>
    <t>TSS</t>
  </si>
  <si>
    <t>TURB</t>
  </si>
  <si>
    <t>U-d</t>
  </si>
  <si>
    <t>V-d</t>
  </si>
  <si>
    <t>Zn-d</t>
  </si>
  <si>
    <t>Zr-d</t>
  </si>
  <si>
    <t>Station</t>
  </si>
  <si>
    <t>Date</t>
  </si>
  <si>
    <t>Sample Type</t>
  </si>
  <si>
    <t>mg/L</t>
  </si>
  <si>
    <t>µg/L</t>
  </si>
  <si>
    <t>TCU</t>
  </si>
  <si>
    <t>µmho/cm</t>
  </si>
  <si>
    <t>NTU</t>
  </si>
  <si>
    <t>FIELD BLANK</t>
  </si>
  <si>
    <t>&lt;0.005</t>
  </si>
  <si>
    <t>&lt;0.5</t>
  </si>
  <si>
    <t>&lt;0.02</t>
  </si>
  <si>
    <t>&lt;0.01</t>
  </si>
  <si>
    <t>&lt;0.05</t>
  </si>
  <si>
    <t>&lt;1.0</t>
  </si>
  <si>
    <t>&lt;0.1</t>
  </si>
  <si>
    <t>&lt;0.0005</t>
  </si>
  <si>
    <t>&lt;0.04</t>
  </si>
  <si>
    <t>&lt;10.0</t>
  </si>
  <si>
    <t>&lt;0.002</t>
  </si>
  <si>
    <t>&lt;0.2</t>
  </si>
  <si>
    <t>Comments</t>
  </si>
  <si>
    <t>Change Value</t>
  </si>
  <si>
    <t>Action</t>
  </si>
  <si>
    <t>Let Value Stand</t>
  </si>
  <si>
    <t>Result</t>
  </si>
  <si>
    <t>Remove Value</t>
  </si>
  <si>
    <t>Deionized Water</t>
  </si>
  <si>
    <t>&lt;4.0</t>
  </si>
  <si>
    <t>&lt;50</t>
  </si>
  <si>
    <t>&lt;1</t>
  </si>
  <si>
    <t>&lt;100</t>
  </si>
  <si>
    <t>Times greater than DI water</t>
  </si>
  <si>
    <t>High blank value remains.</t>
  </si>
  <si>
    <t>Request Retest</t>
  </si>
  <si>
    <t>P2001-2A</t>
  </si>
  <si>
    <t>V37</t>
  </si>
  <si>
    <t>Blank value &lt; PQL</t>
  </si>
  <si>
    <t>Blank value is a detection limit higher than that of DI water</t>
  </si>
  <si>
    <t>Blank value &gt; PQL and &lt; retest limit</t>
  </si>
  <si>
    <t>Retest performed, see results below.</t>
  </si>
  <si>
    <t>SRK05-9</t>
  </si>
  <si>
    <t xml:space="preserve">Blank concentration &gt; PQL and correctly entered into emLine. </t>
  </si>
  <si>
    <t xml:space="preserve">High blank value remains. </t>
  </si>
  <si>
    <t>Retest for June 13 P2001-2A blank. Blank concentration &gt; PQL and correctly entered into emLine.</t>
  </si>
  <si>
    <t xml:space="preserve">New blank value entered into emLine. </t>
  </si>
  <si>
    <t>Retest for August 5 SRK05-9 blank. Blank concentration &gt; PQL and correctly entered into emLine.</t>
  </si>
  <si>
    <t>V37 Retest</t>
  </si>
  <si>
    <t>SRK05-9 Retest</t>
  </si>
  <si>
    <t>Retest for October 7 SRK05-9 blank. Blank concentration &gt; PQL and correctly entered into emLine.</t>
  </si>
  <si>
    <t>Blank concentration equal to PQL and correctly entered into emLine.</t>
  </si>
  <si>
    <t>Retest for December 16 SRK05-9 blank. Blank concentration &gt; PQL and correctly entered into emLine.</t>
  </si>
  <si>
    <t>P2001-2A Retest</t>
  </si>
  <si>
    <t>Retest for November 18 SRK05-9 blank. Blank concentration &gt; PQL and correctly entered into emLine.</t>
  </si>
  <si>
    <t>Blank value &gt; retest limit (20X DI Water Detection Limit, or &gt;1 pH unit difference from DI Water)</t>
  </si>
  <si>
    <t>Blank value &gt; retest limit (20X DI Water Detection Limit)</t>
  </si>
  <si>
    <t>&lt;0.06</t>
  </si>
  <si>
    <t>&lt;0.006</t>
  </si>
  <si>
    <t>Retest for June 13 V37 blank. Blank concentration &gt; PQL and correctly entered into emLine.</t>
  </si>
  <si>
    <t>New blank value entered into emLine.</t>
  </si>
  <si>
    <t>Retest for June 13 V37 blank.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</si>
</sst>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0">
    <xf numFmtId="0" fontId="0" fillId="0" borderId="0" xfId="0"/>
    <xf numFmtId="0" fontId="4" fillId="0" borderId="17" xfId="1" applyFont="1" applyBorder="1"/>
    <xf numFmtId="0" fontId="4" fillId="0" borderId="13" xfId="1" applyFont="1" applyBorder="1"/>
    <xf numFmtId="0" fontId="0" fillId="0" borderId="0" xfId="0"/>
    <xf numFmtId="0" fontId="0" fillId="0" borderId="0" xfId="0" applyFill="1"/>
    <xf numFmtId="2" fontId="4" fillId="0" borderId="3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left" vertical="center" wrapText="1"/>
    </xf>
    <xf numFmtId="2" fontId="4" fillId="0" borderId="14" xfId="0" applyNumberFormat="1" applyFont="1" applyFill="1" applyBorder="1" applyAlignment="1">
      <alignment horizontal="center"/>
    </xf>
    <xf numFmtId="0" fontId="3" fillId="0" borderId="12" xfId="1" applyFont="1" applyBorder="1"/>
    <xf numFmtId="0" fontId="3" fillId="0" borderId="6" xfId="1" applyFont="1" applyBorder="1"/>
    <xf numFmtId="0" fontId="3" fillId="0" borderId="15" xfId="1" applyFont="1" applyBorder="1"/>
    <xf numFmtId="164" fontId="3" fillId="0" borderId="7" xfId="1" applyNumberFormat="1" applyFont="1" applyBorder="1" applyAlignment="1">
      <alignment horizontal="right"/>
    </xf>
    <xf numFmtId="1" fontId="3" fillId="0" borderId="7" xfId="1" applyNumberFormat="1" applyFont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center"/>
    </xf>
    <xf numFmtId="0" fontId="3" fillId="0" borderId="6" xfId="1" applyFont="1" applyBorder="1" applyAlignment="1">
      <alignment horizontal="right"/>
    </xf>
    <xf numFmtId="0" fontId="3" fillId="0" borderId="15" xfId="1" applyFont="1" applyBorder="1" applyAlignment="1">
      <alignment horizontal="right"/>
    </xf>
    <xf numFmtId="1" fontId="3" fillId="0" borderId="17" xfId="1" applyNumberFormat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2" fontId="3" fillId="0" borderId="7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2" fontId="3" fillId="0" borderId="13" xfId="1" applyNumberFormat="1" applyFont="1" applyBorder="1" applyAlignment="1">
      <alignment horizontal="right"/>
    </xf>
    <xf numFmtId="14" fontId="4" fillId="0" borderId="7" xfId="1" applyNumberFormat="1" applyFont="1" applyBorder="1"/>
    <xf numFmtId="2" fontId="3" fillId="0" borderId="9" xfId="0" applyNumberFormat="1" applyFont="1" applyFill="1" applyBorder="1" applyAlignment="1">
      <alignment horizontal="center"/>
    </xf>
    <xf numFmtId="0" fontId="3" fillId="0" borderId="12" xfId="1" applyFont="1" applyBorder="1" applyAlignment="1">
      <alignment horizontal="right"/>
    </xf>
    <xf numFmtId="2" fontId="3" fillId="0" borderId="6" xfId="1" applyNumberFormat="1" applyFont="1" applyBorder="1"/>
    <xf numFmtId="2" fontId="3" fillId="0" borderId="6" xfId="1" applyNumberFormat="1" applyFont="1" applyBorder="1" applyAlignment="1">
      <alignment horizontal="right"/>
    </xf>
    <xf numFmtId="2" fontId="0" fillId="0" borderId="0" xfId="0" applyNumberFormat="1"/>
    <xf numFmtId="0" fontId="3" fillId="0" borderId="6" xfId="1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0" borderId="0" xfId="0" applyFont="1" applyFill="1"/>
    <xf numFmtId="2" fontId="3" fillId="0" borderId="11" xfId="0" applyNumberFormat="1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left" wrapText="1"/>
    </xf>
    <xf numFmtId="2" fontId="3" fillId="0" borderId="8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8" xfId="0" applyFont="1" applyFill="1" applyBorder="1"/>
    <xf numFmtId="2" fontId="5" fillId="0" borderId="8" xfId="0" applyNumberFormat="1" applyFont="1" applyFill="1" applyBorder="1"/>
    <xf numFmtId="0" fontId="5" fillId="0" borderId="16" xfId="0" applyFont="1" applyFill="1" applyBorder="1"/>
    <xf numFmtId="0" fontId="3" fillId="0" borderId="15" xfId="1" applyFont="1" applyFill="1" applyBorder="1"/>
    <xf numFmtId="0" fontId="0" fillId="0" borderId="0" xfId="0" applyFill="1" applyAlignment="1">
      <alignment horizontal="left" vertic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wrapText="1"/>
    </xf>
    <xf numFmtId="2" fontId="2" fillId="0" borderId="8" xfId="0" applyNumberFormat="1" applyFont="1" applyFill="1" applyBorder="1" applyAlignment="1">
      <alignment horizontal="center"/>
    </xf>
    <xf numFmtId="165" fontId="2" fillId="0" borderId="7" xfId="1" applyNumberFormat="1" applyFont="1" applyBorder="1" applyAlignment="1">
      <alignment horizontal="right"/>
    </xf>
    <xf numFmtId="2" fontId="2" fillId="0" borderId="11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/>
    <xf numFmtId="0" fontId="0" fillId="4" borderId="0" xfId="0" applyFill="1"/>
    <xf numFmtId="0" fontId="0" fillId="2" borderId="0" xfId="0" applyFill="1"/>
    <xf numFmtId="0" fontId="0" fillId="3" borderId="0" xfId="0" applyFill="1"/>
    <xf numFmtId="0" fontId="5" fillId="0" borderId="16" xfId="0" applyFont="1" applyFill="1" applyBorder="1" applyAlignment="1">
      <alignment horizontal="left" vertical="center" wrapText="1"/>
    </xf>
    <xf numFmtId="1" fontId="2" fillId="0" borderId="17" xfId="1" applyNumberFormat="1" applyFont="1" applyBorder="1" applyAlignment="1">
      <alignment horizontal="right"/>
    </xf>
    <xf numFmtId="1" fontId="2" fillId="0" borderId="7" xfId="1" applyNumberFormat="1" applyFont="1" applyBorder="1" applyAlignment="1">
      <alignment horizontal="right"/>
    </xf>
    <xf numFmtId="2" fontId="2" fillId="0" borderId="7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2" fontId="2" fillId="0" borderId="6" xfId="1" applyNumberFormat="1" applyFont="1" applyBorder="1" applyAlignment="1">
      <alignment horizontal="right"/>
    </xf>
    <xf numFmtId="0" fontId="2" fillId="0" borderId="15" xfId="1" applyFont="1" applyBorder="1" applyAlignment="1">
      <alignment horizontal="right"/>
    </xf>
    <xf numFmtId="0" fontId="2" fillId="0" borderId="12" xfId="1" applyFont="1" applyBorder="1"/>
    <xf numFmtId="0" fontId="2" fillId="0" borderId="6" xfId="1" applyFont="1" applyBorder="1"/>
    <xf numFmtId="2" fontId="2" fillId="0" borderId="6" xfId="1" applyNumberFormat="1" applyFont="1" applyBorder="1"/>
    <xf numFmtId="0" fontId="2" fillId="0" borderId="15" xfId="1" applyFont="1" applyBorder="1"/>
    <xf numFmtId="2" fontId="6" fillId="0" borderId="3" xfId="0" applyNumberFormat="1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0" fontId="6" fillId="0" borderId="8" xfId="0" applyFont="1" applyFill="1" applyBorder="1"/>
    <xf numFmtId="2" fontId="6" fillId="0" borderId="8" xfId="0" applyNumberFormat="1" applyFont="1" applyFill="1" applyBorder="1"/>
    <xf numFmtId="0" fontId="6" fillId="0" borderId="16" xfId="0" applyFont="1" applyFill="1" applyBorder="1"/>
    <xf numFmtId="166" fontId="2" fillId="0" borderId="7" xfId="1" applyNumberFormat="1" applyFont="1" applyBorder="1" applyAlignment="1">
      <alignment horizontal="right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5" xfId="1" applyFont="1" applyFill="1" applyBorder="1"/>
    <xf numFmtId="0" fontId="5" fillId="0" borderId="25" xfId="0" applyFont="1" applyFill="1" applyBorder="1"/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14" fontId="4" fillId="0" borderId="17" xfId="1" applyNumberFormat="1" applyFont="1" applyBorder="1"/>
    <xf numFmtId="2" fontId="3" fillId="0" borderId="24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left" wrapText="1"/>
    </xf>
    <xf numFmtId="2" fontId="3" fillId="0" borderId="24" xfId="0" applyNumberFormat="1" applyFont="1" applyFill="1" applyBorder="1" applyAlignment="1">
      <alignment horizontal="left" vertical="center" wrapText="1"/>
    </xf>
    <xf numFmtId="2" fontId="3" fillId="0" borderId="24" xfId="0" applyNumberFormat="1" applyFont="1" applyFill="1" applyBorder="1" applyAlignment="1">
      <alignment horizontal="right"/>
    </xf>
    <xf numFmtId="0" fontId="5" fillId="0" borderId="24" xfId="0" applyFont="1" applyFill="1" applyBorder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7" xfId="1" applyFont="1" applyBorder="1"/>
    <xf numFmtId="0" fontId="4" fillId="0" borderId="28" xfId="1" applyFont="1" applyBorder="1"/>
    <xf numFmtId="2" fontId="4" fillId="0" borderId="22" xfId="1" applyNumberFormat="1" applyFont="1" applyBorder="1" applyAlignment="1">
      <alignment horizontal="center"/>
    </xf>
    <xf numFmtId="0" fontId="3" fillId="0" borderId="11" xfId="1" applyFont="1" applyBorder="1"/>
    <xf numFmtId="0" fontId="3" fillId="0" borderId="3" xfId="1" applyFont="1" applyBorder="1"/>
    <xf numFmtId="2" fontId="3" fillId="0" borderId="3" xfId="1" applyNumberFormat="1" applyFont="1" applyBorder="1"/>
    <xf numFmtId="0" fontId="3" fillId="0" borderId="14" xfId="1" applyFont="1" applyBorder="1"/>
    <xf numFmtId="2" fontId="3" fillId="0" borderId="29" xfId="0" applyNumberFormat="1" applyFont="1" applyFill="1" applyBorder="1" applyAlignment="1">
      <alignment horizontal="center"/>
    </xf>
    <xf numFmtId="2" fontId="5" fillId="0" borderId="24" xfId="0" applyNumberFormat="1" applyFont="1" applyFill="1" applyBorder="1"/>
    <xf numFmtId="0" fontId="4" fillId="0" borderId="30" xfId="1" applyFont="1" applyBorder="1"/>
    <xf numFmtId="0" fontId="4" fillId="0" borderId="31" xfId="1" applyFont="1" applyBorder="1"/>
    <xf numFmtId="0" fontId="4" fillId="0" borderId="32" xfId="1" applyFont="1" applyBorder="1"/>
    <xf numFmtId="0" fontId="4" fillId="0" borderId="17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2" fontId="3" fillId="0" borderId="7" xfId="1" applyNumberFormat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6" xfId="1" applyFont="1" applyFill="1" applyBorder="1" applyAlignment="1">
      <alignment wrapText="1"/>
    </xf>
    <xf numFmtId="2" fontId="4" fillId="0" borderId="3" xfId="0" applyNumberFormat="1" applyFont="1" applyFill="1" applyBorder="1" applyAlignment="1">
      <alignment horizontal="center" wrapText="1"/>
    </xf>
    <xf numFmtId="2" fontId="2" fillId="0" borderId="7" xfId="1" applyNumberFormat="1" applyFont="1" applyBorder="1" applyAlignment="1">
      <alignment horizontal="right" wrapText="1"/>
    </xf>
    <xf numFmtId="0" fontId="2" fillId="0" borderId="6" xfId="1" applyFont="1" applyBorder="1" applyAlignment="1">
      <alignment horizontal="right" wrapText="1"/>
    </xf>
    <xf numFmtId="0" fontId="2" fillId="0" borderId="6" xfId="1" applyFont="1" applyFill="1" applyBorder="1" applyAlignment="1">
      <alignment wrapText="1"/>
    </xf>
    <xf numFmtId="0" fontId="0" fillId="0" borderId="0" xfId="0" applyAlignment="1">
      <alignment wrapText="1"/>
    </xf>
    <xf numFmtId="1" fontId="3" fillId="0" borderId="7" xfId="1" applyNumberFormat="1" applyFont="1" applyBorder="1" applyAlignment="1">
      <alignment horizontal="right" wrapText="1"/>
    </xf>
    <xf numFmtId="0" fontId="3" fillId="0" borderId="6" xfId="1" applyFont="1" applyBorder="1" applyAlignment="1">
      <alignment wrapText="1"/>
    </xf>
    <xf numFmtId="2" fontId="3" fillId="0" borderId="8" xfId="0" applyNumberFormat="1" applyFont="1" applyFill="1" applyBorder="1" applyAlignment="1">
      <alignment horizontal="right" wrapText="1"/>
    </xf>
    <xf numFmtId="1" fontId="2" fillId="0" borderId="7" xfId="1" applyNumberFormat="1" applyFont="1" applyBorder="1" applyAlignment="1">
      <alignment horizontal="right" wrapText="1"/>
    </xf>
    <xf numFmtId="0" fontId="2" fillId="0" borderId="6" xfId="1" applyFont="1" applyBorder="1" applyAlignment="1">
      <alignment wrapText="1"/>
    </xf>
    <xf numFmtId="2" fontId="2" fillId="0" borderId="8" xfId="0" applyNumberFormat="1" applyFont="1" applyFill="1" applyBorder="1" applyAlignment="1">
      <alignment horizontal="right" wrapText="1"/>
    </xf>
    <xf numFmtId="0" fontId="3" fillId="0" borderId="3" xfId="1" applyFont="1" applyBorder="1" applyAlignment="1">
      <alignment wrapText="1"/>
    </xf>
    <xf numFmtId="2" fontId="3" fillId="0" borderId="24" xfId="0" applyNumberFormat="1" applyFont="1" applyFill="1" applyBorder="1" applyAlignment="1">
      <alignment horizontal="right"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Border="1"/>
    <xf numFmtId="0" fontId="0" fillId="0" borderId="0" xfId="0" applyFill="1" applyBorder="1"/>
    <xf numFmtId="0" fontId="3" fillId="0" borderId="14" xfId="1" applyFont="1" applyBorder="1" applyAlignment="1">
      <alignment horizontal="right"/>
    </xf>
    <xf numFmtId="2" fontId="2" fillId="0" borderId="14" xfId="0" applyNumberFormat="1" applyFont="1" applyFill="1" applyBorder="1" applyAlignment="1">
      <alignment horizontal="left" vertical="center" wrapText="1"/>
    </xf>
    <xf numFmtId="2" fontId="2" fillId="0" borderId="25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</cellXfs>
  <cellStyles count="107">
    <cellStyle name="Normal" xfId="0" builtinId="0"/>
    <cellStyle name="Normal 10" xfId="13"/>
    <cellStyle name="Normal 10 2" xfId="83"/>
    <cellStyle name="Normal 10 3" xfId="48"/>
    <cellStyle name="Normal 11" xfId="14"/>
    <cellStyle name="Normal 11 2" xfId="84"/>
    <cellStyle name="Normal 11 3" xfId="49"/>
    <cellStyle name="Normal 12" xfId="15"/>
    <cellStyle name="Normal 12 2" xfId="85"/>
    <cellStyle name="Normal 12 3" xfId="50"/>
    <cellStyle name="Normal 13" xfId="16"/>
    <cellStyle name="Normal 13 2" xfId="86"/>
    <cellStyle name="Normal 13 3" xfId="51"/>
    <cellStyle name="Normal 14" xfId="17"/>
    <cellStyle name="Normal 14 2" xfId="87"/>
    <cellStyle name="Normal 14 3" xfId="52"/>
    <cellStyle name="Normal 15" xfId="18"/>
    <cellStyle name="Normal 15 2" xfId="88"/>
    <cellStyle name="Normal 15 3" xfId="53"/>
    <cellStyle name="Normal 16" xfId="19"/>
    <cellStyle name="Normal 16 2" xfId="89"/>
    <cellStyle name="Normal 16 3" xfId="54"/>
    <cellStyle name="Normal 17" xfId="20"/>
    <cellStyle name="Normal 17 2" xfId="90"/>
    <cellStyle name="Normal 17 3" xfId="55"/>
    <cellStyle name="Normal 18" xfId="21"/>
    <cellStyle name="Normal 18 2" xfId="91"/>
    <cellStyle name="Normal 18 3" xfId="56"/>
    <cellStyle name="Normal 19" xfId="22"/>
    <cellStyle name="Normal 19 2" xfId="92"/>
    <cellStyle name="Normal 19 3" xfId="57"/>
    <cellStyle name="Normal 2" xfId="1"/>
    <cellStyle name="Normal 2 2" xfId="2"/>
    <cellStyle name="Normal 2 2 2" xfId="72"/>
    <cellStyle name="Normal 2 2 3" xfId="37"/>
    <cellStyle name="Normal 20" xfId="23"/>
    <cellStyle name="Normal 20 2" xfId="93"/>
    <cellStyle name="Normal 20 3" xfId="58"/>
    <cellStyle name="Normal 21" xfId="24"/>
    <cellStyle name="Normal 21 2" xfId="94"/>
    <cellStyle name="Normal 21 3" xfId="59"/>
    <cellStyle name="Normal 22" xfId="25"/>
    <cellStyle name="Normal 22 2" xfId="95"/>
    <cellStyle name="Normal 22 3" xfId="60"/>
    <cellStyle name="Normal 23" xfId="26"/>
    <cellStyle name="Normal 23 2" xfId="96"/>
    <cellStyle name="Normal 23 3" xfId="61"/>
    <cellStyle name="Normal 24" xfId="27"/>
    <cellStyle name="Normal 24 2" xfId="97"/>
    <cellStyle name="Normal 24 3" xfId="62"/>
    <cellStyle name="Normal 25" xfId="28"/>
    <cellStyle name="Normal 25 2" xfId="98"/>
    <cellStyle name="Normal 25 3" xfId="63"/>
    <cellStyle name="Normal 26" xfId="29"/>
    <cellStyle name="Normal 26 2" xfId="99"/>
    <cellStyle name="Normal 26 3" xfId="64"/>
    <cellStyle name="Normal 27" xfId="30"/>
    <cellStyle name="Normal 27 2" xfId="100"/>
    <cellStyle name="Normal 27 3" xfId="65"/>
    <cellStyle name="Normal 28" xfId="31"/>
    <cellStyle name="Normal 28 2" xfId="101"/>
    <cellStyle name="Normal 28 3" xfId="66"/>
    <cellStyle name="Normal 3" xfId="3"/>
    <cellStyle name="Normal 3 2" xfId="8"/>
    <cellStyle name="Normal 3 2 2" xfId="78"/>
    <cellStyle name="Normal 3 2 3" xfId="43"/>
    <cellStyle name="Normal 3 3" xfId="73"/>
    <cellStyle name="Normal 3 4" xfId="38"/>
    <cellStyle name="Normal 30" xfId="32"/>
    <cellStyle name="Normal 30 2" xfId="102"/>
    <cellStyle name="Normal 30 3" xfId="67"/>
    <cellStyle name="Normal 31" xfId="33"/>
    <cellStyle name="Normal 31 2" xfId="103"/>
    <cellStyle name="Normal 31 3" xfId="68"/>
    <cellStyle name="Normal 32" xfId="34"/>
    <cellStyle name="Normal 32 2" xfId="104"/>
    <cellStyle name="Normal 32 3" xfId="69"/>
    <cellStyle name="Normal 33" xfId="35"/>
    <cellStyle name="Normal 33 2" xfId="105"/>
    <cellStyle name="Normal 33 3" xfId="70"/>
    <cellStyle name="Normal 34" xfId="36"/>
    <cellStyle name="Normal 34 2" xfId="106"/>
    <cellStyle name="Normal 34 3" xfId="71"/>
    <cellStyle name="Normal 4" xfId="4"/>
    <cellStyle name="Normal 4 2" xfId="9"/>
    <cellStyle name="Normal 4 2 2" xfId="79"/>
    <cellStyle name="Normal 4 2 3" xfId="44"/>
    <cellStyle name="Normal 4 3" xfId="74"/>
    <cellStyle name="Normal 4 4" xfId="39"/>
    <cellStyle name="Normal 5" xfId="5"/>
    <cellStyle name="Normal 5 2" xfId="10"/>
    <cellStyle name="Normal 5 2 2" xfId="80"/>
    <cellStyle name="Normal 5 2 3" xfId="45"/>
    <cellStyle name="Normal 5 3" xfId="75"/>
    <cellStyle name="Normal 5 4" xfId="40"/>
    <cellStyle name="Normal 6" xfId="6"/>
    <cellStyle name="Normal 6 2" xfId="11"/>
    <cellStyle name="Normal 6 2 2" xfId="81"/>
    <cellStyle name="Normal 6 2 3" xfId="46"/>
    <cellStyle name="Normal 6 3" xfId="76"/>
    <cellStyle name="Normal 6 4" xfId="41"/>
    <cellStyle name="Normal 7 2" xfId="12"/>
    <cellStyle name="Normal 7 2 2" xfId="82"/>
    <cellStyle name="Normal 7 2 3" xfId="47"/>
    <cellStyle name="Normal 9" xfId="7"/>
    <cellStyle name="Normal 9 2" xfId="77"/>
    <cellStyle name="Normal 9 3" xfId="42"/>
  </cellStyles>
  <dxfs count="5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C00000"/>
  </sheetPr>
  <dimension ref="A1:FN42"/>
  <sheetViews>
    <sheetView tabSelected="1" view="pageLayout" zoomScaleNormal="70" workbookViewId="0"/>
  </sheetViews>
  <sheetFormatPr defaultRowHeight="15"/>
  <cols>
    <col min="1" max="1" width="9.140625" bestFit="1" customWidth="1"/>
    <col min="2" max="2" width="10.140625" bestFit="1" customWidth="1"/>
    <col min="3" max="3" width="13.42578125" customWidth="1"/>
    <col min="4" max="4" width="11.140625" bestFit="1" customWidth="1"/>
    <col min="5" max="5" width="12.28515625" style="166" customWidth="1"/>
    <col min="6" max="6" width="7.42578125" customWidth="1"/>
    <col min="7" max="7" width="7.28515625" customWidth="1"/>
    <col min="8" max="8" width="7.140625" bestFit="1" customWidth="1"/>
    <col min="9" max="9" width="8.85546875" bestFit="1" customWidth="1"/>
    <col min="10" max="10" width="8.140625" customWidth="1"/>
    <col min="11" max="11" width="8.5703125" customWidth="1"/>
    <col min="12" max="12" width="7" bestFit="1" customWidth="1"/>
    <col min="13" max="13" width="9.28515625" bestFit="1" customWidth="1"/>
    <col min="14" max="14" width="8.42578125" customWidth="1"/>
    <col min="15" max="15" width="7.140625" customWidth="1"/>
    <col min="16" max="16" width="7.85546875" customWidth="1"/>
    <col min="17" max="17" width="7.42578125" customWidth="1"/>
    <col min="18" max="18" width="8.7109375" style="27" customWidth="1"/>
    <col min="19" max="19" width="8" customWidth="1"/>
    <col min="20" max="20" width="7.85546875" customWidth="1"/>
    <col min="21" max="21" width="7.7109375" customWidth="1"/>
    <col min="22" max="22" width="7.5703125" customWidth="1"/>
    <col min="23" max="23" width="7" customWidth="1"/>
    <col min="24" max="170" width="9.140625" style="177"/>
  </cols>
  <sheetData>
    <row r="1" spans="1:170" ht="15.75" thickBot="1">
      <c r="A1" s="141"/>
      <c r="B1" s="141"/>
      <c r="C1" s="142"/>
      <c r="D1" s="153" t="s">
        <v>0</v>
      </c>
      <c r="E1" s="157" t="s">
        <v>1</v>
      </c>
      <c r="F1" s="154" t="s">
        <v>4</v>
      </c>
      <c r="G1" s="154" t="s">
        <v>5</v>
      </c>
      <c r="H1" s="154" t="s">
        <v>11</v>
      </c>
      <c r="I1" s="154" t="s">
        <v>12</v>
      </c>
      <c r="J1" s="154" t="s">
        <v>15</v>
      </c>
      <c r="K1" s="154" t="s">
        <v>16</v>
      </c>
      <c r="L1" s="154" t="s">
        <v>18</v>
      </c>
      <c r="M1" s="154" t="s">
        <v>19</v>
      </c>
      <c r="N1" s="154" t="s">
        <v>22</v>
      </c>
      <c r="O1" s="154" t="s">
        <v>24</v>
      </c>
      <c r="P1" s="154" t="s">
        <v>31</v>
      </c>
      <c r="Q1" s="154" t="s">
        <v>33</v>
      </c>
      <c r="R1" s="156" t="s">
        <v>35</v>
      </c>
      <c r="S1" s="154" t="s">
        <v>40</v>
      </c>
      <c r="T1" s="154" t="s">
        <v>42</v>
      </c>
      <c r="U1" s="154" t="s">
        <v>45</v>
      </c>
      <c r="V1" s="154" t="s">
        <v>46</v>
      </c>
      <c r="W1" s="155" t="s">
        <v>47</v>
      </c>
    </row>
    <row r="2" spans="1:170" ht="15.75" thickBot="1">
      <c r="A2" s="152" t="s">
        <v>52</v>
      </c>
      <c r="B2" s="150" t="s">
        <v>53</v>
      </c>
      <c r="C2" s="151" t="s">
        <v>54</v>
      </c>
      <c r="D2" s="138" t="s">
        <v>55</v>
      </c>
      <c r="E2" s="158" t="s">
        <v>55</v>
      </c>
      <c r="F2" s="139" t="s">
        <v>55</v>
      </c>
      <c r="G2" s="139" t="s">
        <v>55</v>
      </c>
      <c r="H2" s="139" t="s">
        <v>55</v>
      </c>
      <c r="I2" s="139" t="s">
        <v>55</v>
      </c>
      <c r="J2" s="139" t="s">
        <v>55</v>
      </c>
      <c r="K2" s="139" t="s">
        <v>55</v>
      </c>
      <c r="L2" s="139" t="s">
        <v>57</v>
      </c>
      <c r="M2" s="139" t="s">
        <v>58</v>
      </c>
      <c r="N2" s="139" t="s">
        <v>55</v>
      </c>
      <c r="O2" s="139" t="s">
        <v>55</v>
      </c>
      <c r="P2" s="139" t="s">
        <v>55</v>
      </c>
      <c r="Q2" s="139" t="s">
        <v>55</v>
      </c>
      <c r="R2" s="143"/>
      <c r="S2" s="139" t="s">
        <v>55</v>
      </c>
      <c r="T2" s="139" t="s">
        <v>55</v>
      </c>
      <c r="U2" s="139" t="s">
        <v>55</v>
      </c>
      <c r="V2" s="139" t="s">
        <v>55</v>
      </c>
      <c r="W2" s="140" t="s">
        <v>59</v>
      </c>
    </row>
    <row r="3" spans="1:170">
      <c r="A3" s="1" t="s">
        <v>87</v>
      </c>
      <c r="B3" s="22">
        <v>40342</v>
      </c>
      <c r="C3" s="2" t="s">
        <v>60</v>
      </c>
      <c r="D3" s="17" t="s">
        <v>62</v>
      </c>
      <c r="E3" s="167" t="s">
        <v>62</v>
      </c>
      <c r="F3" s="19" t="s">
        <v>62</v>
      </c>
      <c r="G3" s="12" t="s">
        <v>62</v>
      </c>
      <c r="H3" s="12"/>
      <c r="I3" s="12" t="s">
        <v>62</v>
      </c>
      <c r="J3" s="12"/>
      <c r="K3" s="19" t="s">
        <v>62</v>
      </c>
      <c r="L3" s="19"/>
      <c r="M3" s="11" t="s">
        <v>82</v>
      </c>
      <c r="N3" s="11"/>
      <c r="O3" s="19" t="s">
        <v>62</v>
      </c>
      <c r="P3" s="19"/>
      <c r="Q3" s="12" t="s">
        <v>62</v>
      </c>
      <c r="R3" s="19">
        <v>5.3</v>
      </c>
      <c r="S3" s="11" t="s">
        <v>62</v>
      </c>
      <c r="T3" s="19"/>
      <c r="U3" s="19"/>
      <c r="V3" s="12" t="s">
        <v>82</v>
      </c>
      <c r="W3" s="21"/>
      <c r="Z3" s="178"/>
    </row>
    <row r="4" spans="1:170" s="3" customFormat="1">
      <c r="A4" s="191" t="s">
        <v>79</v>
      </c>
      <c r="B4" s="192"/>
      <c r="C4" s="193"/>
      <c r="D4" s="24" t="s">
        <v>62</v>
      </c>
      <c r="E4" s="160" t="s">
        <v>62</v>
      </c>
      <c r="F4" s="15" t="s">
        <v>62</v>
      </c>
      <c r="G4" s="15" t="s">
        <v>62</v>
      </c>
      <c r="H4" s="15" t="s">
        <v>62</v>
      </c>
      <c r="I4" s="15" t="s">
        <v>62</v>
      </c>
      <c r="J4" s="15" t="s">
        <v>62</v>
      </c>
      <c r="K4" s="15" t="s">
        <v>62</v>
      </c>
      <c r="L4" s="15" t="s">
        <v>62</v>
      </c>
      <c r="M4" s="15" t="s">
        <v>66</v>
      </c>
      <c r="N4" s="15" t="s">
        <v>62</v>
      </c>
      <c r="O4" s="15" t="s">
        <v>62</v>
      </c>
      <c r="P4" s="15" t="s">
        <v>61</v>
      </c>
      <c r="Q4" s="15" t="s">
        <v>62</v>
      </c>
      <c r="R4" s="26">
        <f>AVERAGE(5.6,6.3)</f>
        <v>5.9499999999999993</v>
      </c>
      <c r="S4" s="15" t="s">
        <v>62</v>
      </c>
      <c r="T4" s="15" t="s">
        <v>70</v>
      </c>
      <c r="U4" s="15" t="s">
        <v>62</v>
      </c>
      <c r="V4" s="15" t="s">
        <v>80</v>
      </c>
      <c r="W4" s="16" t="s">
        <v>67</v>
      </c>
      <c r="X4" s="177"/>
      <c r="Y4" s="177"/>
      <c r="Z4" s="178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</row>
    <row r="5" spans="1:170" s="3" customFormat="1">
      <c r="A5" s="194" t="s">
        <v>84</v>
      </c>
      <c r="B5" s="195"/>
      <c r="C5" s="196"/>
      <c r="D5" s="8">
        <f t="shared" ref="D5:J5" si="0">(IF((MID(D3,1,1))="&lt;",MID(D3,2,6),D3))/(IF((MID(D4,1,1))="&lt;",MID(D4,2,6),D4))</f>
        <v>1</v>
      </c>
      <c r="E5" s="168">
        <f t="shared" si="0"/>
        <v>1</v>
      </c>
      <c r="F5" s="9">
        <f t="shared" si="0"/>
        <v>1</v>
      </c>
      <c r="G5" s="9">
        <f t="shared" si="0"/>
        <v>1</v>
      </c>
      <c r="H5" s="9">
        <f t="shared" si="0"/>
        <v>0</v>
      </c>
      <c r="I5" s="9">
        <f t="shared" si="0"/>
        <v>1</v>
      </c>
      <c r="J5" s="9">
        <f t="shared" si="0"/>
        <v>0</v>
      </c>
      <c r="K5" s="9">
        <f t="shared" ref="K5:Q5" si="1">(IF((MID(K3,1,1))="&lt;",MID(K3,2,6),K3))/(IF((MID(K4,1,1))="&lt;",MID(K4,2,6),K4))</f>
        <v>1</v>
      </c>
      <c r="L5" s="9">
        <f t="shared" si="1"/>
        <v>0</v>
      </c>
      <c r="M5" s="9">
        <f t="shared" si="1"/>
        <v>1</v>
      </c>
      <c r="N5" s="9">
        <f t="shared" si="1"/>
        <v>0</v>
      </c>
      <c r="O5" s="9">
        <f t="shared" si="1"/>
        <v>1</v>
      </c>
      <c r="P5" s="9">
        <f t="shared" si="1"/>
        <v>0</v>
      </c>
      <c r="Q5" s="9">
        <f t="shared" si="1"/>
        <v>1</v>
      </c>
      <c r="R5" s="25">
        <f>ABS(R4-R3)</f>
        <v>0.64999999999999947</v>
      </c>
      <c r="S5" s="9">
        <f>(IF((MID(S3,1,1))="&lt;",MID(S3,2,6),S3))/(IF((MID(S4,1,1))="&lt;",MID(S4,2,6),S4))</f>
        <v>1</v>
      </c>
      <c r="T5" s="9">
        <f>(IF((MID(T3,1,1))="&lt;",MID(T3,2,6),T3))/(IF((MID(T4,1,1))="&lt;",MID(T4,2,6),T4))</f>
        <v>0</v>
      </c>
      <c r="U5" s="9">
        <f>(IF((MID(U3,1,1))="&lt;",MID(U3,2,6),U3))/(IF((MID(U4,1,1))="&lt;",MID(U4,2,6),U4))</f>
        <v>0</v>
      </c>
      <c r="V5" s="9">
        <f>(IF((MID(V3,1,1))="&lt;",MID(V3,2,6),V3))/(IF((MID(V4,1,1))="&lt;",MID(V4,2,6),V4))</f>
        <v>0.25</v>
      </c>
      <c r="W5" s="10">
        <f>(IF((MID(W3,1,1))="&lt;",MID(W3,2,6),W3))/(IF((MID(W4,1,1))="&lt;",MID(W4,2,6),W4))</f>
        <v>0</v>
      </c>
      <c r="X5" s="177"/>
      <c r="Y5" s="177"/>
      <c r="Z5" s="178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</row>
    <row r="6" spans="1:170" s="3" customFormat="1">
      <c r="A6" s="182" t="s">
        <v>73</v>
      </c>
      <c r="B6" s="183"/>
      <c r="C6" s="184"/>
      <c r="D6" s="31"/>
      <c r="E6" s="6"/>
      <c r="F6" s="6"/>
      <c r="G6" s="6"/>
      <c r="H6" s="6"/>
      <c r="I6" s="6"/>
      <c r="J6" s="6"/>
      <c r="K6" s="6"/>
      <c r="L6" s="6"/>
      <c r="M6" s="6"/>
      <c r="N6" s="34"/>
      <c r="O6" s="34"/>
      <c r="P6" s="34"/>
      <c r="Q6" s="34"/>
      <c r="R6" s="35"/>
      <c r="S6" s="34"/>
      <c r="T6" s="34"/>
      <c r="U6" s="34"/>
      <c r="V6" s="34"/>
      <c r="W6" s="36"/>
      <c r="X6" s="178"/>
      <c r="Y6" s="178"/>
      <c r="Z6" s="177"/>
      <c r="AA6" s="178"/>
      <c r="AB6" s="178"/>
      <c r="AC6" s="178"/>
      <c r="AD6" s="178"/>
      <c r="AE6" s="178"/>
      <c r="AF6" s="178"/>
      <c r="AG6" s="178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</row>
    <row r="7" spans="1:170" s="3" customFormat="1">
      <c r="A7" s="185" t="s">
        <v>75</v>
      </c>
      <c r="B7" s="186"/>
      <c r="C7" s="187"/>
      <c r="D7" s="29"/>
      <c r="E7" s="162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7"/>
      <c r="X7" s="178"/>
      <c r="Y7" s="178"/>
      <c r="Z7" s="177"/>
      <c r="AA7" s="178"/>
      <c r="AB7" s="178"/>
      <c r="AC7" s="178"/>
      <c r="AD7" s="178"/>
      <c r="AE7" s="178"/>
      <c r="AF7" s="178"/>
      <c r="AG7" s="178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</row>
    <row r="8" spans="1:170" s="3" customFormat="1" ht="15.75" thickBot="1">
      <c r="A8" s="188" t="s">
        <v>77</v>
      </c>
      <c r="B8" s="189"/>
      <c r="C8" s="190"/>
      <c r="D8" s="23"/>
      <c r="E8" s="169"/>
      <c r="F8" s="14"/>
      <c r="G8" s="13"/>
      <c r="H8" s="13"/>
      <c r="I8" s="14"/>
      <c r="J8" s="14"/>
      <c r="K8" s="14"/>
      <c r="L8" s="14"/>
      <c r="M8" s="14"/>
      <c r="N8" s="37"/>
      <c r="O8" s="37"/>
      <c r="P8" s="37"/>
      <c r="Q8" s="37"/>
      <c r="R8" s="38"/>
      <c r="S8" s="37"/>
      <c r="T8" s="37"/>
      <c r="U8" s="37"/>
      <c r="V8" s="37"/>
      <c r="W8" s="39"/>
      <c r="X8" s="178"/>
      <c r="Y8" s="178"/>
      <c r="Z8" s="177"/>
      <c r="AA8" s="178"/>
      <c r="AB8" s="178"/>
      <c r="AC8" s="178"/>
      <c r="AD8" s="178"/>
      <c r="AE8" s="178"/>
      <c r="AF8" s="178"/>
      <c r="AG8" s="178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</row>
    <row r="9" spans="1:170">
      <c r="A9" s="1" t="s">
        <v>88</v>
      </c>
      <c r="B9" s="22">
        <v>40342</v>
      </c>
      <c r="C9" s="2" t="s">
        <v>60</v>
      </c>
      <c r="D9" s="17" t="s">
        <v>62</v>
      </c>
      <c r="E9" s="167" t="s">
        <v>62</v>
      </c>
      <c r="F9" s="19">
        <v>1.9</v>
      </c>
      <c r="G9" s="12" t="s">
        <v>62</v>
      </c>
      <c r="H9" s="12"/>
      <c r="I9" s="12" t="s">
        <v>62</v>
      </c>
      <c r="J9" s="12"/>
      <c r="K9" s="19" t="s">
        <v>62</v>
      </c>
      <c r="L9" s="19"/>
      <c r="M9" s="11">
        <v>2</v>
      </c>
      <c r="N9" s="11"/>
      <c r="O9" s="19">
        <v>2.2999999999999998</v>
      </c>
      <c r="P9" s="19"/>
      <c r="Q9" s="12" t="s">
        <v>62</v>
      </c>
      <c r="R9" s="19">
        <v>5.8</v>
      </c>
      <c r="S9" s="11" t="s">
        <v>62</v>
      </c>
      <c r="T9" s="19"/>
      <c r="U9" s="19"/>
      <c r="V9" s="12" t="s">
        <v>82</v>
      </c>
      <c r="W9" s="21"/>
      <c r="Z9" s="178"/>
    </row>
    <row r="10" spans="1:170" s="3" customFormat="1">
      <c r="A10" s="191" t="s">
        <v>79</v>
      </c>
      <c r="B10" s="192"/>
      <c r="C10" s="193"/>
      <c r="D10" s="24" t="s">
        <v>62</v>
      </c>
      <c r="E10" s="160" t="s">
        <v>62</v>
      </c>
      <c r="F10" s="15" t="s">
        <v>62</v>
      </c>
      <c r="G10" s="15" t="s">
        <v>62</v>
      </c>
      <c r="H10" s="15" t="s">
        <v>62</v>
      </c>
      <c r="I10" s="15" t="s">
        <v>62</v>
      </c>
      <c r="J10" s="15" t="s">
        <v>62</v>
      </c>
      <c r="K10" s="15" t="s">
        <v>62</v>
      </c>
      <c r="L10" s="15" t="s">
        <v>62</v>
      </c>
      <c r="M10" s="15" t="s">
        <v>66</v>
      </c>
      <c r="N10" s="15" t="s">
        <v>62</v>
      </c>
      <c r="O10" s="15" t="s">
        <v>62</v>
      </c>
      <c r="P10" s="15" t="s">
        <v>61</v>
      </c>
      <c r="Q10" s="15" t="s">
        <v>62</v>
      </c>
      <c r="R10" s="26">
        <f>AVERAGE(5.6,6.3)</f>
        <v>5.9499999999999993</v>
      </c>
      <c r="S10" s="15" t="s">
        <v>62</v>
      </c>
      <c r="T10" s="15" t="s">
        <v>70</v>
      </c>
      <c r="U10" s="15" t="s">
        <v>62</v>
      </c>
      <c r="V10" s="15" t="s">
        <v>80</v>
      </c>
      <c r="W10" s="16" t="s">
        <v>67</v>
      </c>
      <c r="X10" s="177"/>
      <c r="Y10" s="177"/>
      <c r="Z10" s="178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</row>
    <row r="11" spans="1:170" s="3" customFormat="1">
      <c r="A11" s="194" t="s">
        <v>84</v>
      </c>
      <c r="B11" s="195"/>
      <c r="C11" s="196"/>
      <c r="D11" s="8">
        <f t="shared" ref="D11:J11" si="2">(IF((MID(D9,1,1))="&lt;",MID(D9,2,6),D9))/(IF((MID(D10,1,1))="&lt;",MID(D10,2,6),D10))</f>
        <v>1</v>
      </c>
      <c r="E11" s="168">
        <f t="shared" si="2"/>
        <v>1</v>
      </c>
      <c r="F11" s="9">
        <f t="shared" si="2"/>
        <v>3.8</v>
      </c>
      <c r="G11" s="9">
        <f t="shared" si="2"/>
        <v>1</v>
      </c>
      <c r="H11" s="9">
        <f t="shared" si="2"/>
        <v>0</v>
      </c>
      <c r="I11" s="9">
        <f t="shared" si="2"/>
        <v>1</v>
      </c>
      <c r="J11" s="9">
        <f t="shared" si="2"/>
        <v>0</v>
      </c>
      <c r="K11" s="9">
        <f t="shared" ref="K11:Q11" si="3">(IF((MID(K9,1,1))="&lt;",MID(K9,2,6),K9))/(IF((MID(K10,1,1))="&lt;",MID(K10,2,6),K10))</f>
        <v>1</v>
      </c>
      <c r="L11" s="9">
        <f t="shared" si="3"/>
        <v>0</v>
      </c>
      <c r="M11" s="9">
        <f t="shared" si="3"/>
        <v>2</v>
      </c>
      <c r="N11" s="9">
        <f t="shared" si="3"/>
        <v>0</v>
      </c>
      <c r="O11" s="9">
        <f t="shared" si="3"/>
        <v>4.5999999999999996</v>
      </c>
      <c r="P11" s="9">
        <f t="shared" si="3"/>
        <v>0</v>
      </c>
      <c r="Q11" s="9">
        <f t="shared" si="3"/>
        <v>1</v>
      </c>
      <c r="R11" s="25">
        <f>ABS(R10-R9)</f>
        <v>0.14999999999999947</v>
      </c>
      <c r="S11" s="9">
        <f>(IF((MID(S9,1,1))="&lt;",MID(S9,2,6),S9))/(IF((MID(S10,1,1))="&lt;",MID(S10,2,6),S10))</f>
        <v>1</v>
      </c>
      <c r="T11" s="9">
        <f>(IF((MID(T9,1,1))="&lt;",MID(T9,2,6),T9))/(IF((MID(T10,1,1))="&lt;",MID(T10,2,6),T10))</f>
        <v>0</v>
      </c>
      <c r="U11" s="9">
        <f>(IF((MID(U9,1,1))="&lt;",MID(U9,2,6),U9))/(IF((MID(U10,1,1))="&lt;",MID(U10,2,6),U10))</f>
        <v>0</v>
      </c>
      <c r="V11" s="9">
        <f>(IF((MID(V9,1,1))="&lt;",MID(V9,2,6),V9))/(IF((MID(V10,1,1))="&lt;",MID(V10,2,6),V10))</f>
        <v>0.25</v>
      </c>
      <c r="W11" s="10">
        <f>(IF((MID(W9,1,1))="&lt;",MID(W9,2,6),W9))/(IF((MID(W10,1,1))="&lt;",MID(W10,2,6),W10))</f>
        <v>0</v>
      </c>
      <c r="X11" s="177"/>
      <c r="Y11" s="177"/>
      <c r="Z11" s="178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</row>
    <row r="12" spans="1:170" s="3" customFormat="1">
      <c r="A12" s="182" t="s">
        <v>73</v>
      </c>
      <c r="B12" s="183"/>
      <c r="C12" s="184"/>
      <c r="D12" s="31"/>
      <c r="E12" s="6"/>
      <c r="F12" s="6"/>
      <c r="G12" s="6"/>
      <c r="H12" s="6"/>
      <c r="I12" s="6"/>
      <c r="J12" s="6"/>
      <c r="K12" s="6"/>
      <c r="L12" s="6"/>
      <c r="M12" s="6"/>
      <c r="N12" s="34"/>
      <c r="O12" s="34"/>
      <c r="P12" s="34"/>
      <c r="Q12" s="34"/>
      <c r="R12" s="35"/>
      <c r="S12" s="34"/>
      <c r="T12" s="34"/>
      <c r="U12" s="34"/>
      <c r="V12" s="34"/>
      <c r="W12" s="36"/>
      <c r="X12" s="178"/>
      <c r="Y12" s="178"/>
      <c r="Z12" s="177"/>
      <c r="AA12" s="178"/>
      <c r="AB12" s="178"/>
      <c r="AC12" s="178"/>
      <c r="AD12" s="178"/>
      <c r="AE12" s="178"/>
      <c r="AF12" s="178"/>
      <c r="AG12" s="178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</row>
    <row r="13" spans="1:170" s="3" customFormat="1">
      <c r="A13" s="185" t="s">
        <v>75</v>
      </c>
      <c r="B13" s="186"/>
      <c r="C13" s="187"/>
      <c r="D13" s="29"/>
      <c r="E13" s="16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7"/>
      <c r="X13" s="178"/>
      <c r="Y13" s="178"/>
      <c r="Z13" s="177"/>
      <c r="AA13" s="178"/>
      <c r="AB13" s="178"/>
      <c r="AC13" s="178"/>
      <c r="AD13" s="178"/>
      <c r="AE13" s="178"/>
      <c r="AF13" s="178"/>
      <c r="AG13" s="178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</row>
    <row r="14" spans="1:170" s="3" customFormat="1" ht="15.75" thickBot="1">
      <c r="A14" s="188" t="s">
        <v>77</v>
      </c>
      <c r="B14" s="189"/>
      <c r="C14" s="190"/>
      <c r="D14" s="23"/>
      <c r="E14" s="169"/>
      <c r="F14" s="14"/>
      <c r="G14" s="13"/>
      <c r="H14" s="13"/>
      <c r="I14" s="14"/>
      <c r="J14" s="14"/>
      <c r="K14" s="14"/>
      <c r="L14" s="14"/>
      <c r="M14" s="14"/>
      <c r="N14" s="37"/>
      <c r="O14" s="37"/>
      <c r="P14" s="37"/>
      <c r="Q14" s="37"/>
      <c r="R14" s="38"/>
      <c r="S14" s="37"/>
      <c r="T14" s="37"/>
      <c r="U14" s="37"/>
      <c r="V14" s="37"/>
      <c r="W14" s="39"/>
      <c r="X14" s="178"/>
      <c r="Y14" s="178"/>
      <c r="Z14" s="177"/>
      <c r="AA14" s="178"/>
      <c r="AB14" s="178"/>
      <c r="AC14" s="178"/>
      <c r="AD14" s="178"/>
      <c r="AE14" s="178"/>
      <c r="AF14" s="178"/>
      <c r="AG14" s="178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</row>
    <row r="15" spans="1:170" s="3" customFormat="1">
      <c r="A15" s="1" t="s">
        <v>93</v>
      </c>
      <c r="B15" s="22">
        <v>40395</v>
      </c>
      <c r="C15" s="2" t="s">
        <v>60</v>
      </c>
      <c r="D15" s="17" t="s">
        <v>62</v>
      </c>
      <c r="E15" s="167" t="s">
        <v>62</v>
      </c>
      <c r="F15" s="19">
        <v>1.3</v>
      </c>
      <c r="G15" s="12" t="s">
        <v>62</v>
      </c>
      <c r="H15" s="12"/>
      <c r="I15" s="12" t="s">
        <v>62</v>
      </c>
      <c r="J15" s="12" t="s">
        <v>62</v>
      </c>
      <c r="K15" s="19" t="s">
        <v>62</v>
      </c>
      <c r="L15" s="19"/>
      <c r="M15" s="11">
        <v>2</v>
      </c>
      <c r="N15" s="11"/>
      <c r="O15" s="19">
        <v>1.6</v>
      </c>
      <c r="P15" s="19"/>
      <c r="Q15" s="12" t="s">
        <v>62</v>
      </c>
      <c r="R15" s="19">
        <v>5.91</v>
      </c>
      <c r="S15" s="11" t="s">
        <v>62</v>
      </c>
      <c r="T15" s="19"/>
      <c r="U15" s="19"/>
      <c r="V15" s="12" t="s">
        <v>82</v>
      </c>
      <c r="W15" s="21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</row>
    <row r="16" spans="1:170" s="3" customFormat="1">
      <c r="A16" s="191" t="s">
        <v>79</v>
      </c>
      <c r="B16" s="192"/>
      <c r="C16" s="193"/>
      <c r="D16" s="24" t="s">
        <v>62</v>
      </c>
      <c r="E16" s="160" t="s">
        <v>62</v>
      </c>
      <c r="F16" s="15" t="s">
        <v>62</v>
      </c>
      <c r="G16" s="15" t="s">
        <v>62</v>
      </c>
      <c r="H16" s="15" t="s">
        <v>62</v>
      </c>
      <c r="I16" s="15" t="s">
        <v>62</v>
      </c>
      <c r="J16" s="15" t="s">
        <v>62</v>
      </c>
      <c r="K16" s="15" t="s">
        <v>62</v>
      </c>
      <c r="L16" s="15" t="s">
        <v>62</v>
      </c>
      <c r="M16" s="15" t="s">
        <v>66</v>
      </c>
      <c r="N16" s="15" t="s">
        <v>62</v>
      </c>
      <c r="O16" s="15" t="s">
        <v>62</v>
      </c>
      <c r="P16" s="15" t="s">
        <v>61</v>
      </c>
      <c r="Q16" s="15" t="s">
        <v>62</v>
      </c>
      <c r="R16" s="26">
        <f>AVERAGE(5.6,6.3)</f>
        <v>5.9499999999999993</v>
      </c>
      <c r="S16" s="15" t="s">
        <v>62</v>
      </c>
      <c r="T16" s="15" t="s">
        <v>70</v>
      </c>
      <c r="U16" s="15" t="s">
        <v>62</v>
      </c>
      <c r="V16" s="15" t="s">
        <v>80</v>
      </c>
      <c r="W16" s="16" t="s">
        <v>67</v>
      </c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</row>
    <row r="17" spans="1:170" s="3" customFormat="1">
      <c r="A17" s="194" t="s">
        <v>84</v>
      </c>
      <c r="B17" s="195"/>
      <c r="C17" s="196"/>
      <c r="D17" s="8">
        <f>(IF((MID(D15,1,1))="&lt;",MID(D15,2,6),D15))/(IF((MID(D16,1,1))="&lt;",MID(D16,2,6),D16))</f>
        <v>1</v>
      </c>
      <c r="E17" s="168">
        <f>(IF((MID(E15,1,1))="&lt;",MID(E15,2,6),E15))/(IF((MID(E16,1,1))="&lt;",MID(E16,2,6),E16))</f>
        <v>1</v>
      </c>
      <c r="F17" s="9">
        <f>(IF((MID(F15,1,1))="&lt;",MID(F15,2,6),F15))/(IF((MID(F16,1,1))="&lt;",MID(F16,2,6),F16))</f>
        <v>2.6</v>
      </c>
      <c r="G17" s="9">
        <f t="shared" ref="G17:Q17" si="4">(IF((MID(G15,1,1))="&lt;",MID(G15,2,6),G15))/(IF((MID(G16,1,1))="&lt;",MID(G16,2,6),G16))</f>
        <v>1</v>
      </c>
      <c r="H17" s="9">
        <f t="shared" si="4"/>
        <v>0</v>
      </c>
      <c r="I17" s="9">
        <f t="shared" si="4"/>
        <v>1</v>
      </c>
      <c r="J17" s="9">
        <f t="shared" si="4"/>
        <v>1</v>
      </c>
      <c r="K17" s="9">
        <f t="shared" si="4"/>
        <v>1</v>
      </c>
      <c r="L17" s="9">
        <f t="shared" si="4"/>
        <v>0</v>
      </c>
      <c r="M17" s="9">
        <f t="shared" si="4"/>
        <v>2</v>
      </c>
      <c r="N17" s="9">
        <f t="shared" si="4"/>
        <v>0</v>
      </c>
      <c r="O17" s="9">
        <f t="shared" si="4"/>
        <v>3.2</v>
      </c>
      <c r="P17" s="9">
        <f t="shared" si="4"/>
        <v>0</v>
      </c>
      <c r="Q17" s="9">
        <f t="shared" si="4"/>
        <v>1</v>
      </c>
      <c r="R17" s="25">
        <f>ABS(R16-R15)</f>
        <v>3.9999999999999147E-2</v>
      </c>
      <c r="S17" s="9">
        <f>(IF((MID(S15,1,1))="&lt;",MID(S15,2,6),S15))/(IF((MID(S16,1,1))="&lt;",MID(S16,2,6),S16))</f>
        <v>1</v>
      </c>
      <c r="T17" s="9">
        <f>(IF((MID(T15,1,1))="&lt;",MID(T15,2,6),T15))/(IF((MID(T16,1,1))="&lt;",MID(T16,2,6),T16))</f>
        <v>0</v>
      </c>
      <c r="U17" s="9">
        <f>(IF((MID(U15,1,1))="&lt;",MID(U15,2,6),U15))/(IF((MID(U16,1,1))="&lt;",MID(U16,2,6),U16))</f>
        <v>0</v>
      </c>
      <c r="V17" s="9">
        <f>(IF((MID(V15,1,1))="&lt;",MID(V15,2,6),V15))/(IF((MID(V16,1,1))="&lt;",MID(V16,2,6),V16))</f>
        <v>0.25</v>
      </c>
      <c r="W17" s="10">
        <f>(IF((MID(W15,1,1))="&lt;",MID(W15,2,6),W15))/(IF((MID(W16,1,1))="&lt;",MID(W16,2,6),W16))</f>
        <v>0</v>
      </c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</row>
    <row r="18" spans="1:170" s="3" customFormat="1">
      <c r="A18" s="182" t="s">
        <v>73</v>
      </c>
      <c r="B18" s="183"/>
      <c r="C18" s="184"/>
      <c r="D18" s="31"/>
      <c r="E18" s="6"/>
      <c r="F18" s="6"/>
      <c r="G18" s="6"/>
      <c r="H18" s="6"/>
      <c r="I18" s="6"/>
      <c r="J18" s="6"/>
      <c r="K18" s="6"/>
      <c r="L18" s="6"/>
      <c r="M18" s="6"/>
      <c r="N18" s="34"/>
      <c r="O18" s="34"/>
      <c r="P18" s="34"/>
      <c r="Q18" s="34"/>
      <c r="R18" s="35"/>
      <c r="S18" s="34"/>
      <c r="T18" s="34"/>
      <c r="U18" s="34"/>
      <c r="V18" s="34"/>
      <c r="W18" s="36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</row>
    <row r="19" spans="1:170" s="3" customFormat="1">
      <c r="A19" s="185" t="s">
        <v>75</v>
      </c>
      <c r="B19" s="186"/>
      <c r="C19" s="187"/>
      <c r="D19" s="29"/>
      <c r="E19" s="16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</row>
    <row r="20" spans="1:170" s="3" customFormat="1" ht="15.75" thickBot="1">
      <c r="A20" s="188" t="s">
        <v>77</v>
      </c>
      <c r="B20" s="189"/>
      <c r="C20" s="190"/>
      <c r="D20" s="23"/>
      <c r="E20" s="169"/>
      <c r="F20" s="14"/>
      <c r="G20" s="13"/>
      <c r="H20" s="13"/>
      <c r="I20" s="14"/>
      <c r="J20" s="14"/>
      <c r="K20" s="14"/>
      <c r="L20" s="14"/>
      <c r="M20" s="14"/>
      <c r="N20" s="37"/>
      <c r="O20" s="37"/>
      <c r="P20" s="37"/>
      <c r="Q20" s="37"/>
      <c r="R20" s="38"/>
      <c r="S20" s="37"/>
      <c r="T20" s="37"/>
      <c r="U20" s="37"/>
      <c r="V20" s="37"/>
      <c r="W20" s="39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</row>
    <row r="21" spans="1:170" s="3" customFormat="1">
      <c r="A21" s="132" t="s">
        <v>93</v>
      </c>
      <c r="B21" s="22">
        <v>40458</v>
      </c>
      <c r="C21" s="2" t="s">
        <v>60</v>
      </c>
      <c r="D21" s="53" t="s">
        <v>62</v>
      </c>
      <c r="E21" s="170" t="s">
        <v>62</v>
      </c>
      <c r="F21" s="55" t="s">
        <v>62</v>
      </c>
      <c r="G21" s="54" t="s">
        <v>62</v>
      </c>
      <c r="H21" s="54"/>
      <c r="I21" s="54" t="s">
        <v>62</v>
      </c>
      <c r="J21" s="54" t="s">
        <v>62</v>
      </c>
      <c r="K21" s="55" t="s">
        <v>62</v>
      </c>
      <c r="L21" s="55"/>
      <c r="M21" s="56">
        <v>2</v>
      </c>
      <c r="N21" s="56"/>
      <c r="O21" s="55" t="s">
        <v>62</v>
      </c>
      <c r="P21" s="55"/>
      <c r="Q21" s="54" t="s">
        <v>62</v>
      </c>
      <c r="R21" s="55">
        <v>5.07</v>
      </c>
      <c r="S21" s="56">
        <v>1.1000000000000001</v>
      </c>
      <c r="T21" s="55"/>
      <c r="U21" s="55"/>
      <c r="V21" s="54" t="s">
        <v>82</v>
      </c>
      <c r="W21" s="5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</row>
    <row r="22" spans="1:170" s="3" customFormat="1">
      <c r="A22" s="191" t="s">
        <v>79</v>
      </c>
      <c r="B22" s="192"/>
      <c r="C22" s="193"/>
      <c r="D22" s="58" t="s">
        <v>62</v>
      </c>
      <c r="E22" s="164" t="s">
        <v>62</v>
      </c>
      <c r="F22" s="59" t="s">
        <v>62</v>
      </c>
      <c r="G22" s="59" t="s">
        <v>62</v>
      </c>
      <c r="H22" s="59" t="s">
        <v>62</v>
      </c>
      <c r="I22" s="59" t="s">
        <v>62</v>
      </c>
      <c r="J22" s="59" t="s">
        <v>62</v>
      </c>
      <c r="K22" s="59" t="s">
        <v>62</v>
      </c>
      <c r="L22" s="59" t="s">
        <v>62</v>
      </c>
      <c r="M22" s="59" t="s">
        <v>66</v>
      </c>
      <c r="N22" s="59" t="s">
        <v>62</v>
      </c>
      <c r="O22" s="59" t="s">
        <v>62</v>
      </c>
      <c r="P22" s="59" t="s">
        <v>61</v>
      </c>
      <c r="Q22" s="59" t="s">
        <v>62</v>
      </c>
      <c r="R22" s="60">
        <f>AVERAGE(5.6,6.3)</f>
        <v>5.9499999999999993</v>
      </c>
      <c r="S22" s="59" t="s">
        <v>62</v>
      </c>
      <c r="T22" s="59" t="s">
        <v>70</v>
      </c>
      <c r="U22" s="59" t="s">
        <v>62</v>
      </c>
      <c r="V22" s="59" t="s">
        <v>80</v>
      </c>
      <c r="W22" s="61" t="s">
        <v>67</v>
      </c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</row>
    <row r="23" spans="1:170" s="3" customFormat="1">
      <c r="A23" s="194" t="s">
        <v>84</v>
      </c>
      <c r="B23" s="195"/>
      <c r="C23" s="196"/>
      <c r="D23" s="62">
        <f>(IF((MID(D21,1,1))="&lt;",MID(D21,2,6),D21))/(IF((MID(D22,1,1))="&lt;",MID(D22,2,6),D22))</f>
        <v>1</v>
      </c>
      <c r="E23" s="171">
        <f>(IF((MID(E21,1,1))="&lt;",MID(E21,2,6),E21))/(IF((MID(E22,1,1))="&lt;",MID(E22,2,6),E22))</f>
        <v>1</v>
      </c>
      <c r="F23" s="63">
        <f>(IF((MID(F21,1,1))="&lt;",MID(F21,2,6),F21))/(IF((MID(F22,1,1))="&lt;",MID(F22,2,6),F22))</f>
        <v>1</v>
      </c>
      <c r="G23" s="63">
        <f t="shared" ref="G23:Q23" si="5">(IF((MID(G21,1,1))="&lt;",MID(G21,2,6),G21))/(IF((MID(G22,1,1))="&lt;",MID(G22,2,6),G22))</f>
        <v>1</v>
      </c>
      <c r="H23" s="63">
        <f t="shared" si="5"/>
        <v>0</v>
      </c>
      <c r="I23" s="63">
        <f t="shared" si="5"/>
        <v>1</v>
      </c>
      <c r="J23" s="63">
        <f t="shared" si="5"/>
        <v>1</v>
      </c>
      <c r="K23" s="63">
        <f t="shared" si="5"/>
        <v>1</v>
      </c>
      <c r="L23" s="63">
        <f t="shared" si="5"/>
        <v>0</v>
      </c>
      <c r="M23" s="63">
        <f t="shared" si="5"/>
        <v>2</v>
      </c>
      <c r="N23" s="63">
        <f t="shared" si="5"/>
        <v>0</v>
      </c>
      <c r="O23" s="63">
        <f t="shared" si="5"/>
        <v>1</v>
      </c>
      <c r="P23" s="63">
        <f t="shared" si="5"/>
        <v>0</v>
      </c>
      <c r="Q23" s="63">
        <f t="shared" si="5"/>
        <v>1</v>
      </c>
      <c r="R23" s="64">
        <f>ABS(R22-R21)</f>
        <v>0.87999999999999901</v>
      </c>
      <c r="S23" s="63">
        <f>(IF((MID(S21,1,1))="&lt;",MID(S21,2,6),S21))/(IF((MID(S22,1,1))="&lt;",MID(S22,2,6),S22))</f>
        <v>2.2000000000000002</v>
      </c>
      <c r="T23" s="63">
        <f>(IF((MID(T21,1,1))="&lt;",MID(T21,2,6),T21))/(IF((MID(T22,1,1))="&lt;",MID(T22,2,6),T22))</f>
        <v>0</v>
      </c>
      <c r="U23" s="63">
        <f>(IF((MID(U21,1,1))="&lt;",MID(U21,2,6),U21))/(IF((MID(U22,1,1))="&lt;",MID(U22,2,6),U22))</f>
        <v>0</v>
      </c>
      <c r="V23" s="63">
        <f>(IF((MID(V21,1,1))="&lt;",MID(V21,2,6),V21))/(IF((MID(V22,1,1))="&lt;",MID(V22,2,6),V22))</f>
        <v>0.25</v>
      </c>
      <c r="W23" s="65">
        <f>(IF((MID(W21,1,1))="&lt;",MID(W21,2,6),W21))/(IF((MID(W22,1,1))="&lt;",MID(W22,2,6),W22))</f>
        <v>0</v>
      </c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</row>
    <row r="24" spans="1:170" s="3" customFormat="1">
      <c r="A24" s="182" t="s">
        <v>73</v>
      </c>
      <c r="B24" s="183"/>
      <c r="C24" s="184"/>
      <c r="D24" s="47"/>
      <c r="E24" s="130"/>
      <c r="F24" s="130"/>
      <c r="G24" s="130"/>
      <c r="H24" s="130"/>
      <c r="I24" s="130"/>
      <c r="J24" s="130"/>
      <c r="K24" s="130"/>
      <c r="L24" s="130"/>
      <c r="M24" s="130"/>
      <c r="N24" s="128"/>
      <c r="O24" s="128"/>
      <c r="P24" s="128"/>
      <c r="Q24" s="128"/>
      <c r="R24" s="66"/>
      <c r="S24" s="128"/>
      <c r="T24" s="128"/>
      <c r="U24" s="128"/>
      <c r="V24" s="128"/>
      <c r="W24" s="6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</row>
    <row r="25" spans="1:170" s="3" customFormat="1">
      <c r="A25" s="185" t="s">
        <v>75</v>
      </c>
      <c r="B25" s="186"/>
      <c r="C25" s="187"/>
      <c r="D25" s="29"/>
      <c r="E25" s="162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</row>
    <row r="26" spans="1:170" s="3" customFormat="1" ht="15.75" thickBot="1">
      <c r="A26" s="188" t="s">
        <v>77</v>
      </c>
      <c r="B26" s="189"/>
      <c r="C26" s="190"/>
      <c r="D26" s="68"/>
      <c r="E26" s="172"/>
      <c r="F26" s="45"/>
      <c r="G26" s="69"/>
      <c r="H26" s="69"/>
      <c r="I26" s="45"/>
      <c r="J26" s="45"/>
      <c r="K26" s="45"/>
      <c r="L26" s="45"/>
      <c r="M26" s="45"/>
      <c r="N26" s="70"/>
      <c r="O26" s="70"/>
      <c r="P26" s="70"/>
      <c r="Q26" s="70"/>
      <c r="R26" s="71"/>
      <c r="S26" s="70"/>
      <c r="T26" s="70"/>
      <c r="U26" s="70"/>
      <c r="V26" s="70"/>
      <c r="W26" s="72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</row>
    <row r="27" spans="1:170" s="3" customFormat="1">
      <c r="A27" s="1" t="s">
        <v>93</v>
      </c>
      <c r="B27" s="22">
        <v>40500</v>
      </c>
      <c r="C27" s="2" t="s">
        <v>60</v>
      </c>
      <c r="D27" s="17" t="s">
        <v>62</v>
      </c>
      <c r="E27" s="167" t="s">
        <v>62</v>
      </c>
      <c r="F27" s="19">
        <v>1.1000000000000001</v>
      </c>
      <c r="G27" s="12" t="s">
        <v>62</v>
      </c>
      <c r="H27" s="12"/>
      <c r="I27" s="12" t="s">
        <v>62</v>
      </c>
      <c r="J27" s="12">
        <v>0.7</v>
      </c>
      <c r="K27" s="19" t="s">
        <v>62</v>
      </c>
      <c r="L27" s="19"/>
      <c r="M27" s="11" t="s">
        <v>82</v>
      </c>
      <c r="N27" s="11"/>
      <c r="O27" s="19">
        <v>1.3</v>
      </c>
      <c r="P27" s="19"/>
      <c r="Q27" s="12" t="s">
        <v>62</v>
      </c>
      <c r="R27" s="19">
        <v>5.65</v>
      </c>
      <c r="S27" s="11" t="s">
        <v>62</v>
      </c>
      <c r="T27" s="19"/>
      <c r="U27" s="19"/>
      <c r="V27" s="12" t="s">
        <v>82</v>
      </c>
      <c r="W27" s="21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</row>
    <row r="28" spans="1:170" s="3" customFormat="1">
      <c r="A28" s="191" t="s">
        <v>79</v>
      </c>
      <c r="B28" s="192"/>
      <c r="C28" s="193"/>
      <c r="D28" s="24" t="s">
        <v>62</v>
      </c>
      <c r="E28" s="160" t="s">
        <v>62</v>
      </c>
      <c r="F28" s="15" t="s">
        <v>62</v>
      </c>
      <c r="G28" s="15" t="s">
        <v>62</v>
      </c>
      <c r="H28" s="15" t="s">
        <v>62</v>
      </c>
      <c r="I28" s="15" t="s">
        <v>62</v>
      </c>
      <c r="J28" s="15" t="s">
        <v>62</v>
      </c>
      <c r="K28" s="15" t="s">
        <v>62</v>
      </c>
      <c r="L28" s="15" t="s">
        <v>62</v>
      </c>
      <c r="M28" s="15" t="s">
        <v>66</v>
      </c>
      <c r="N28" s="15" t="s">
        <v>62</v>
      </c>
      <c r="O28" s="15" t="s">
        <v>62</v>
      </c>
      <c r="P28" s="15" t="s">
        <v>61</v>
      </c>
      <c r="Q28" s="15" t="s">
        <v>62</v>
      </c>
      <c r="R28" s="26">
        <f>AVERAGE(5.6,6.3)</f>
        <v>5.9499999999999993</v>
      </c>
      <c r="S28" s="15" t="s">
        <v>62</v>
      </c>
      <c r="T28" s="15" t="s">
        <v>70</v>
      </c>
      <c r="U28" s="15" t="s">
        <v>62</v>
      </c>
      <c r="V28" s="15" t="s">
        <v>80</v>
      </c>
      <c r="W28" s="16" t="s">
        <v>67</v>
      </c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</row>
    <row r="29" spans="1:170" s="3" customFormat="1">
      <c r="A29" s="194" t="s">
        <v>84</v>
      </c>
      <c r="B29" s="195"/>
      <c r="C29" s="196"/>
      <c r="D29" s="8">
        <f>(IF((MID(D27,1,1))="&lt;",MID(D27,2,6),D27))/(IF((MID(D28,1,1))="&lt;",MID(D28,2,6),D28))</f>
        <v>1</v>
      </c>
      <c r="E29" s="168">
        <f>(IF((MID(E27,1,1))="&lt;",MID(E27,2,6),E27))/(IF((MID(E28,1,1))="&lt;",MID(E28,2,6),E28))</f>
        <v>1</v>
      </c>
      <c r="F29" s="9">
        <f>(IF((MID(F27,1,1))="&lt;",MID(F27,2,6),F27))/(IF((MID(F28,1,1))="&lt;",MID(F28,2,6),F28))</f>
        <v>2.2000000000000002</v>
      </c>
      <c r="G29" s="9">
        <f t="shared" ref="G29:Q29" si="6">(IF((MID(G27,1,1))="&lt;",MID(G27,2,6),G27))/(IF((MID(G28,1,1))="&lt;",MID(G28,2,6),G28))</f>
        <v>1</v>
      </c>
      <c r="H29" s="9">
        <f t="shared" si="6"/>
        <v>0</v>
      </c>
      <c r="I29" s="9">
        <f t="shared" si="6"/>
        <v>1</v>
      </c>
      <c r="J29" s="9">
        <f t="shared" si="6"/>
        <v>1.4</v>
      </c>
      <c r="K29" s="9">
        <f t="shared" si="6"/>
        <v>1</v>
      </c>
      <c r="L29" s="9">
        <f t="shared" si="6"/>
        <v>0</v>
      </c>
      <c r="M29" s="9">
        <f t="shared" si="6"/>
        <v>1</v>
      </c>
      <c r="N29" s="9">
        <f t="shared" si="6"/>
        <v>0</v>
      </c>
      <c r="O29" s="9">
        <f t="shared" si="6"/>
        <v>2.6</v>
      </c>
      <c r="P29" s="9">
        <f t="shared" si="6"/>
        <v>0</v>
      </c>
      <c r="Q29" s="9">
        <f t="shared" si="6"/>
        <v>1</v>
      </c>
      <c r="R29" s="25">
        <f>ABS(R28-R27)</f>
        <v>0.29999999999999893</v>
      </c>
      <c r="S29" s="9">
        <f>(IF((MID(S27,1,1))="&lt;",MID(S27,2,6),S27))/(IF((MID(S28,1,1))="&lt;",MID(S28,2,6),S28))</f>
        <v>1</v>
      </c>
      <c r="T29" s="9">
        <f>(IF((MID(T27,1,1))="&lt;",MID(T27,2,6),T27))/(IF((MID(T28,1,1))="&lt;",MID(T28,2,6),T28))</f>
        <v>0</v>
      </c>
      <c r="U29" s="9">
        <f>(IF((MID(U27,1,1))="&lt;",MID(U27,2,6),U27))/(IF((MID(U28,1,1))="&lt;",MID(U28,2,6),U28))</f>
        <v>0</v>
      </c>
      <c r="V29" s="9">
        <f>(IF((MID(V27,1,1))="&lt;",MID(V27,2,6),V27))/(IF((MID(V28,1,1))="&lt;",MID(V28,2,6),V28))</f>
        <v>0.25</v>
      </c>
      <c r="W29" s="10">
        <f>(IF((MID(W27,1,1))="&lt;",MID(W27,2,6),W27))/(IF((MID(W28,1,1))="&lt;",MID(W28,2,6),W28))</f>
        <v>0</v>
      </c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</row>
    <row r="30" spans="1:170" s="3" customFormat="1">
      <c r="A30" s="182" t="s">
        <v>73</v>
      </c>
      <c r="B30" s="183"/>
      <c r="C30" s="184"/>
      <c r="D30" s="31"/>
      <c r="E30" s="6"/>
      <c r="F30" s="6"/>
      <c r="G30" s="6"/>
      <c r="H30" s="6"/>
      <c r="I30" s="6"/>
      <c r="J30" s="6"/>
      <c r="K30" s="6"/>
      <c r="L30" s="6"/>
      <c r="M30" s="6"/>
      <c r="N30" s="34"/>
      <c r="O30" s="34"/>
      <c r="P30" s="34"/>
      <c r="Q30" s="34"/>
      <c r="R30" s="35"/>
      <c r="S30" s="34"/>
      <c r="T30" s="34"/>
      <c r="U30" s="34"/>
      <c r="V30" s="34"/>
      <c r="W30" s="36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</row>
    <row r="31" spans="1:170" s="3" customFormat="1">
      <c r="A31" s="185" t="s">
        <v>75</v>
      </c>
      <c r="B31" s="186"/>
      <c r="C31" s="187"/>
      <c r="D31" s="29"/>
      <c r="E31" s="16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</row>
    <row r="32" spans="1:170" s="3" customFormat="1" ht="15.75" thickBot="1">
      <c r="A32" s="188" t="s">
        <v>77</v>
      </c>
      <c r="B32" s="189"/>
      <c r="C32" s="190"/>
      <c r="D32" s="23"/>
      <c r="E32" s="169"/>
      <c r="F32" s="14"/>
      <c r="G32" s="13"/>
      <c r="H32" s="13"/>
      <c r="I32" s="14"/>
      <c r="J32" s="14"/>
      <c r="K32" s="14"/>
      <c r="L32" s="14"/>
      <c r="M32" s="14"/>
      <c r="N32" s="37"/>
      <c r="O32" s="37"/>
      <c r="P32" s="37"/>
      <c r="Q32" s="37"/>
      <c r="R32" s="38"/>
      <c r="S32" s="37"/>
      <c r="T32" s="37"/>
      <c r="U32" s="37"/>
      <c r="V32" s="37"/>
      <c r="W32" s="39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</row>
    <row r="33" spans="1:170" s="3" customFormat="1">
      <c r="A33" s="1" t="s">
        <v>93</v>
      </c>
      <c r="B33" s="22">
        <v>40528</v>
      </c>
      <c r="C33" s="2" t="s">
        <v>60</v>
      </c>
      <c r="D33" s="17" t="s">
        <v>62</v>
      </c>
      <c r="E33" s="167" t="s">
        <v>62</v>
      </c>
      <c r="F33" s="19">
        <v>1.3</v>
      </c>
      <c r="G33" s="12" t="s">
        <v>62</v>
      </c>
      <c r="H33" s="12"/>
      <c r="I33" s="12">
        <v>0.6</v>
      </c>
      <c r="J33" s="12" t="s">
        <v>62</v>
      </c>
      <c r="K33" s="19" t="s">
        <v>62</v>
      </c>
      <c r="L33" s="19"/>
      <c r="M33" s="11">
        <v>2</v>
      </c>
      <c r="N33" s="11"/>
      <c r="O33" s="19">
        <v>1.6</v>
      </c>
      <c r="P33" s="19"/>
      <c r="Q33" s="12" t="s">
        <v>62</v>
      </c>
      <c r="R33" s="19">
        <v>5.89</v>
      </c>
      <c r="S33" s="11" t="s">
        <v>62</v>
      </c>
      <c r="T33" s="19"/>
      <c r="U33" s="19"/>
      <c r="V33" s="12" t="s">
        <v>82</v>
      </c>
      <c r="W33" s="21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</row>
    <row r="34" spans="1:170" s="3" customFormat="1">
      <c r="A34" s="191" t="s">
        <v>79</v>
      </c>
      <c r="B34" s="192"/>
      <c r="C34" s="193"/>
      <c r="D34" s="24" t="s">
        <v>62</v>
      </c>
      <c r="E34" s="160" t="s">
        <v>62</v>
      </c>
      <c r="F34" s="15" t="s">
        <v>62</v>
      </c>
      <c r="G34" s="15" t="s">
        <v>62</v>
      </c>
      <c r="H34" s="15" t="s">
        <v>62</v>
      </c>
      <c r="I34" s="15" t="s">
        <v>62</v>
      </c>
      <c r="J34" s="15" t="s">
        <v>62</v>
      </c>
      <c r="K34" s="15" t="s">
        <v>62</v>
      </c>
      <c r="L34" s="15" t="s">
        <v>62</v>
      </c>
      <c r="M34" s="15" t="s">
        <v>66</v>
      </c>
      <c r="N34" s="15" t="s">
        <v>62</v>
      </c>
      <c r="O34" s="15" t="s">
        <v>62</v>
      </c>
      <c r="P34" s="15" t="s">
        <v>61</v>
      </c>
      <c r="Q34" s="15" t="s">
        <v>62</v>
      </c>
      <c r="R34" s="26">
        <f>AVERAGE(5.6,6.3)</f>
        <v>5.9499999999999993</v>
      </c>
      <c r="S34" s="15" t="s">
        <v>62</v>
      </c>
      <c r="T34" s="15" t="s">
        <v>70</v>
      </c>
      <c r="U34" s="15" t="s">
        <v>62</v>
      </c>
      <c r="V34" s="15" t="s">
        <v>80</v>
      </c>
      <c r="W34" s="16" t="s">
        <v>67</v>
      </c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</row>
    <row r="35" spans="1:170" s="3" customFormat="1">
      <c r="A35" s="194" t="s">
        <v>84</v>
      </c>
      <c r="B35" s="195"/>
      <c r="C35" s="196"/>
      <c r="D35" s="144">
        <f>(IF((MID(D33,1,1))="&lt;",MID(D33,2,6),D33))/(IF((MID(D34,1,1))="&lt;",MID(D34,2,6),D34))</f>
        <v>1</v>
      </c>
      <c r="E35" s="173">
        <f>(IF((MID(E33,1,1))="&lt;",MID(E33,2,6),E33))/(IF((MID(E34,1,1))="&lt;",MID(E34,2,6),E34))</f>
        <v>1</v>
      </c>
      <c r="F35" s="145">
        <f>(IF((MID(F33,1,1))="&lt;",MID(F33,2,6),F33))/(IF((MID(F34,1,1))="&lt;",MID(F34,2,6),F34))</f>
        <v>2.6</v>
      </c>
      <c r="G35" s="145">
        <f t="shared" ref="G35:Q35" si="7">(IF((MID(G33,1,1))="&lt;",MID(G33,2,6),G33))/(IF((MID(G34,1,1))="&lt;",MID(G34,2,6),G34))</f>
        <v>1</v>
      </c>
      <c r="H35" s="145">
        <f t="shared" si="7"/>
        <v>0</v>
      </c>
      <c r="I35" s="145">
        <f t="shared" si="7"/>
        <v>1.2</v>
      </c>
      <c r="J35" s="145">
        <f t="shared" si="7"/>
        <v>1</v>
      </c>
      <c r="K35" s="145">
        <f t="shared" si="7"/>
        <v>1</v>
      </c>
      <c r="L35" s="145">
        <f t="shared" si="7"/>
        <v>0</v>
      </c>
      <c r="M35" s="145">
        <f t="shared" si="7"/>
        <v>2</v>
      </c>
      <c r="N35" s="145">
        <f t="shared" si="7"/>
        <v>0</v>
      </c>
      <c r="O35" s="145">
        <f t="shared" si="7"/>
        <v>3.2</v>
      </c>
      <c r="P35" s="145">
        <f t="shared" si="7"/>
        <v>0</v>
      </c>
      <c r="Q35" s="145">
        <f t="shared" si="7"/>
        <v>1</v>
      </c>
      <c r="R35" s="146">
        <f>ABS(R34-R33)</f>
        <v>5.9999999999999609E-2</v>
      </c>
      <c r="S35" s="145">
        <f>(IF((MID(S33,1,1))="&lt;",MID(S33,2,6),S33))/(IF((MID(S34,1,1))="&lt;",MID(S34,2,6),S34))</f>
        <v>1</v>
      </c>
      <c r="T35" s="145">
        <f>(IF((MID(T33,1,1))="&lt;",MID(T33,2,6),T33))/(IF((MID(T34,1,1))="&lt;",MID(T34,2,6),T34))</f>
        <v>0</v>
      </c>
      <c r="U35" s="145">
        <f>(IF((MID(U33,1,1))="&lt;",MID(U33,2,6),U33))/(IF((MID(U34,1,1))="&lt;",MID(U34,2,6),U34))</f>
        <v>0</v>
      </c>
      <c r="V35" s="145">
        <f>(IF((MID(V33,1,1))="&lt;",MID(V33,2,6),V33))/(IF((MID(V34,1,1))="&lt;",MID(V34,2,6),V34))</f>
        <v>0.25</v>
      </c>
      <c r="W35" s="147">
        <f>(IF((MID(W33,1,1))="&lt;",MID(W33,2,6),W33))/(IF((MID(W34,1,1))="&lt;",MID(W34,2,6),W34))</f>
        <v>0</v>
      </c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</row>
    <row r="36" spans="1:170" s="3" customFormat="1">
      <c r="A36" s="182" t="s">
        <v>73</v>
      </c>
      <c r="B36" s="183"/>
      <c r="C36" s="184"/>
      <c r="D36" s="31"/>
      <c r="E36" s="6"/>
      <c r="F36" s="6"/>
      <c r="G36" s="6"/>
      <c r="H36" s="6"/>
      <c r="I36" s="6"/>
      <c r="J36" s="6"/>
      <c r="K36" s="6"/>
      <c r="L36" s="6"/>
      <c r="M36" s="6"/>
      <c r="N36" s="34"/>
      <c r="O36" s="34"/>
      <c r="P36" s="34"/>
      <c r="Q36" s="34"/>
      <c r="R36" s="35"/>
      <c r="S36" s="34"/>
      <c r="T36" s="34"/>
      <c r="U36" s="34"/>
      <c r="V36" s="34"/>
      <c r="W36" s="36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</row>
    <row r="37" spans="1:170" s="3" customFormat="1">
      <c r="A37" s="185" t="s">
        <v>75</v>
      </c>
      <c r="B37" s="186"/>
      <c r="C37" s="187"/>
      <c r="D37" s="29"/>
      <c r="E37" s="162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</row>
    <row r="38" spans="1:170" s="3" customFormat="1" ht="15.75" thickBot="1">
      <c r="A38" s="197" t="s">
        <v>77</v>
      </c>
      <c r="B38" s="198"/>
      <c r="C38" s="199"/>
      <c r="D38" s="148"/>
      <c r="E38" s="174"/>
      <c r="F38" s="133"/>
      <c r="G38" s="136"/>
      <c r="H38" s="136"/>
      <c r="I38" s="133"/>
      <c r="J38" s="133"/>
      <c r="K38" s="133"/>
      <c r="L38" s="133"/>
      <c r="M38" s="133"/>
      <c r="N38" s="137"/>
      <c r="O38" s="137"/>
      <c r="P38" s="137"/>
      <c r="Q38" s="137"/>
      <c r="R38" s="149"/>
      <c r="S38" s="137"/>
      <c r="T38" s="137"/>
      <c r="U38" s="137"/>
      <c r="V38" s="137"/>
      <c r="W38" s="76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</row>
    <row r="39" spans="1:170">
      <c r="D39" s="3"/>
      <c r="E39" s="175" t="s">
        <v>89</v>
      </c>
    </row>
    <row r="40" spans="1:170">
      <c r="D40" s="49"/>
      <c r="E40" s="175" t="s">
        <v>90</v>
      </c>
    </row>
    <row r="41" spans="1:170">
      <c r="D41" s="50"/>
      <c r="E41" s="175" t="s">
        <v>91</v>
      </c>
    </row>
    <row r="42" spans="1:170">
      <c r="D42" s="51"/>
      <c r="E42" s="175" t="s">
        <v>106</v>
      </c>
    </row>
  </sheetData>
  <mergeCells count="30">
    <mergeCell ref="A34:C34"/>
    <mergeCell ref="A35:C35"/>
    <mergeCell ref="A36:C36"/>
    <mergeCell ref="A37:C37"/>
    <mergeCell ref="A38:C38"/>
    <mergeCell ref="A28:C28"/>
    <mergeCell ref="A29:C29"/>
    <mergeCell ref="A30:C30"/>
    <mergeCell ref="A31:C31"/>
    <mergeCell ref="A32:C32"/>
    <mergeCell ref="A22:C22"/>
    <mergeCell ref="A23:C23"/>
    <mergeCell ref="A24:C24"/>
    <mergeCell ref="A25:C25"/>
    <mergeCell ref="A26:C26"/>
    <mergeCell ref="A16:C16"/>
    <mergeCell ref="A17:C17"/>
    <mergeCell ref="A18:C18"/>
    <mergeCell ref="A19:C19"/>
    <mergeCell ref="A20:C20"/>
    <mergeCell ref="A12:C12"/>
    <mergeCell ref="A13:C13"/>
    <mergeCell ref="A14:C14"/>
    <mergeCell ref="A4:C4"/>
    <mergeCell ref="A11:C11"/>
    <mergeCell ref="A10:C10"/>
    <mergeCell ref="A6:C6"/>
    <mergeCell ref="A5:C5"/>
    <mergeCell ref="A7:C7"/>
    <mergeCell ref="A8:C8"/>
  </mergeCells>
  <conditionalFormatting sqref="S5:W5 S11:W11 D11:Q11 D5:Q5">
    <cfRule type="expression" dxfId="55" priority="111">
      <formula>IF(AND((MID(D3,1,1))="&lt;",(MID(D4,1,1))="&lt;",D5&gt;=5),TRUE,FALSE)</formula>
    </cfRule>
    <cfRule type="cellIs" dxfId="54" priority="112" operator="greaterThanOrEqual">
      <formula>20</formula>
    </cfRule>
    <cfRule type="cellIs" dxfId="53" priority="113" operator="greaterThanOrEqual">
      <formula>5</formula>
    </cfRule>
  </conditionalFormatting>
  <conditionalFormatting sqref="R29 R35 R23 R17 R5 R11">
    <cfRule type="cellIs" dxfId="52" priority="106" operator="greaterThanOrEqual">
      <formula>1</formula>
    </cfRule>
  </conditionalFormatting>
  <conditionalFormatting sqref="S17:W17 D17:Q17">
    <cfRule type="expression" dxfId="51" priority="102">
      <formula>IF(AND((MID(D15,1,1))="&lt;",(MID(D16,1,1))="&lt;",D17&gt;=5),TRUE,FALSE)</formula>
    </cfRule>
    <cfRule type="cellIs" dxfId="50" priority="103" operator="greaterThanOrEqual">
      <formula>20</formula>
    </cfRule>
    <cfRule type="cellIs" dxfId="49" priority="104" operator="greaterThanOrEqual">
      <formula>5</formula>
    </cfRule>
  </conditionalFormatting>
  <conditionalFormatting sqref="S23:W23 D23:Q23">
    <cfRule type="expression" dxfId="48" priority="82">
      <formula>IF(AND((MID(D21,1,1))="&lt;",(MID(D22,1,1))="&lt;",D23&gt;=5),TRUE,FALSE)</formula>
    </cfRule>
    <cfRule type="cellIs" dxfId="47" priority="83" operator="greaterThanOrEqual">
      <formula>20</formula>
    </cfRule>
    <cfRule type="cellIs" dxfId="46" priority="84" operator="greaterThanOrEqual">
      <formula>5</formula>
    </cfRule>
  </conditionalFormatting>
  <conditionalFormatting sqref="S29:W29 D29:Q29">
    <cfRule type="expression" dxfId="45" priority="74">
      <formula>IF(AND((MID(D27,1,1))="&lt;",(MID(D28,1,1))="&lt;",D29&gt;=5),TRUE,FALSE)</formula>
    </cfRule>
    <cfRule type="cellIs" dxfId="44" priority="75" operator="greaterThanOrEqual">
      <formula>20</formula>
    </cfRule>
    <cfRule type="cellIs" dxfId="43" priority="76" operator="greaterThanOrEqual">
      <formula>5</formula>
    </cfRule>
  </conditionalFormatting>
  <conditionalFormatting sqref="S35:W35 D35:Q35">
    <cfRule type="expression" dxfId="42" priority="70">
      <formula>IF(AND((MID(D33,1,1))="&lt;",(MID(D34,1,1))="&lt;",D35&gt;=5),TRUE,FALSE)</formula>
    </cfRule>
    <cfRule type="cellIs" dxfId="41" priority="71" operator="greaterThanOrEqual">
      <formula>20</formula>
    </cfRule>
    <cfRule type="cellIs" dxfId="40" priority="72" operator="greaterThanOrEqual">
      <formula>5</formula>
    </cfRule>
  </conditionalFormatting>
  <conditionalFormatting sqref="S23:W23 D23:Q23">
    <cfRule type="expression" dxfId="39" priority="2">
      <formula>IF(AND((MID(D21,1,1))="&lt;",(MID(D22,1,1))="&lt;",D23&gt;=5),TRUE,FALSE)</formula>
    </cfRule>
    <cfRule type="cellIs" dxfId="38" priority="3" operator="greaterThanOrEqual">
      <formula>20</formula>
    </cfRule>
    <cfRule type="cellIs" dxfId="37" priority="4" operator="greaterThanOrEqual">
      <formula>5</formula>
    </cfRule>
  </conditionalFormatting>
  <dataValidations disablePrompts="1" count="1">
    <dataValidation type="list" allowBlank="1" showInputMessage="1" showErrorMessage="1" sqref="D37:W37 D31:W31 D19:W19 D13:W13 D7:W7 D25:W25">
      <formula1>#REF!</formula1>
    </dataValidation>
  </dataValidations>
  <pageMargins left="0.7" right="0.7" top="1.3645833333333333" bottom="0.75" header="0.3" footer="0.3"/>
  <pageSetup paperSize="17" orientation="landscape" r:id="rId1"/>
  <headerFooter>
    <oddHeader>&amp;L&amp;G&amp;C&amp;"Arial,Regular"&amp;18Table D-24: Vangorda Creek Drainage Groundwater Quality
2010 QA/QC Field Blanks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C00000"/>
  </sheetPr>
  <dimension ref="A1:AS84"/>
  <sheetViews>
    <sheetView view="pageLayout" topLeftCell="A46" zoomScaleNormal="60" workbookViewId="0">
      <selection activeCell="A2" sqref="A2"/>
    </sheetView>
  </sheetViews>
  <sheetFormatPr defaultRowHeight="15"/>
  <cols>
    <col min="1" max="1" width="15.42578125" style="3" bestFit="1" customWidth="1"/>
    <col min="2" max="2" width="21.7109375" style="3" bestFit="1" customWidth="1"/>
    <col min="3" max="3" width="17.28515625" style="3" customWidth="1"/>
    <col min="4" max="4" width="20" style="3" bestFit="1" customWidth="1"/>
    <col min="5" max="5" width="25.140625" style="166" customWidth="1"/>
    <col min="6" max="6" width="20" style="3" bestFit="1" customWidth="1"/>
    <col min="7" max="7" width="25.140625" style="3" bestFit="1" customWidth="1"/>
    <col min="8" max="9" width="20" style="3" bestFit="1" customWidth="1"/>
    <col min="10" max="10" width="25" style="3" bestFit="1" customWidth="1"/>
    <col min="11" max="12" width="20" style="3" bestFit="1" customWidth="1"/>
    <col min="13" max="13" width="24" style="3" bestFit="1" customWidth="1"/>
    <col min="14" max="14" width="20" style="3" bestFit="1" customWidth="1"/>
    <col min="15" max="15" width="24" style="3" bestFit="1" customWidth="1"/>
    <col min="16" max="16" width="25" style="3" bestFit="1" customWidth="1"/>
    <col min="17" max="19" width="20" style="3" bestFit="1" customWidth="1"/>
    <col min="20" max="20" width="25" style="3" bestFit="1" customWidth="1"/>
    <col min="21" max="22" width="20" style="3" bestFit="1" customWidth="1"/>
    <col min="23" max="23" width="24" style="3" bestFit="1" customWidth="1"/>
    <col min="24" max="24" width="25.5703125" style="3" bestFit="1" customWidth="1"/>
    <col min="25" max="27" width="20" style="3" bestFit="1" customWidth="1"/>
    <col min="28" max="29" width="24" style="3" bestFit="1" customWidth="1"/>
    <col min="30" max="33" width="20" style="3" bestFit="1" customWidth="1"/>
    <col min="34" max="34" width="25.5703125" style="3" bestFit="1" customWidth="1"/>
    <col min="35" max="35" width="24" style="3" bestFit="1" customWidth="1"/>
    <col min="36" max="16384" width="9.140625" style="3"/>
  </cols>
  <sheetData>
    <row r="1" spans="1:45" ht="15.75" thickBot="1">
      <c r="A1" s="141"/>
      <c r="B1" s="141"/>
      <c r="C1" s="142"/>
      <c r="D1" s="153" t="s">
        <v>2</v>
      </c>
      <c r="E1" s="157" t="s">
        <v>3</v>
      </c>
      <c r="F1" s="154" t="s">
        <v>6</v>
      </c>
      <c r="G1" s="154" t="s">
        <v>7</v>
      </c>
      <c r="H1" s="154" t="s">
        <v>8</v>
      </c>
      <c r="I1" s="154" t="s">
        <v>9</v>
      </c>
      <c r="J1" s="154" t="s">
        <v>10</v>
      </c>
      <c r="K1" s="154" t="s">
        <v>13</v>
      </c>
      <c r="L1" s="154" t="s">
        <v>14</v>
      </c>
      <c r="M1" s="154" t="s">
        <v>17</v>
      </c>
      <c r="N1" s="154" t="s">
        <v>20</v>
      </c>
      <c r="O1" s="154" t="s">
        <v>21</v>
      </c>
      <c r="P1" s="154" t="s">
        <v>23</v>
      </c>
      <c r="Q1" s="154" t="s">
        <v>25</v>
      </c>
      <c r="R1" s="154" t="s">
        <v>26</v>
      </c>
      <c r="S1" s="154" t="s">
        <v>27</v>
      </c>
      <c r="T1" s="154" t="s">
        <v>28</v>
      </c>
      <c r="U1" s="154" t="s">
        <v>29</v>
      </c>
      <c r="V1" s="154" t="s">
        <v>30</v>
      </c>
      <c r="W1" s="154" t="s">
        <v>32</v>
      </c>
      <c r="X1" s="154" t="s">
        <v>34</v>
      </c>
      <c r="Y1" s="154" t="s">
        <v>36</v>
      </c>
      <c r="Z1" s="154" t="s">
        <v>37</v>
      </c>
      <c r="AA1" s="154" t="s">
        <v>38</v>
      </c>
      <c r="AB1" s="154" t="s">
        <v>39</v>
      </c>
      <c r="AC1" s="154" t="s">
        <v>41</v>
      </c>
      <c r="AD1" s="154" t="s">
        <v>43</v>
      </c>
      <c r="AE1" s="154" t="s">
        <v>44</v>
      </c>
      <c r="AF1" s="154" t="s">
        <v>48</v>
      </c>
      <c r="AG1" s="154" t="s">
        <v>49</v>
      </c>
      <c r="AH1" s="154" t="s">
        <v>50</v>
      </c>
      <c r="AI1" s="155" t="s">
        <v>51</v>
      </c>
    </row>
    <row r="2" spans="1:45" ht="15.75" thickBot="1">
      <c r="A2" s="152" t="s">
        <v>52</v>
      </c>
      <c r="B2" s="150" t="s">
        <v>53</v>
      </c>
      <c r="C2" s="151" t="s">
        <v>54</v>
      </c>
      <c r="D2" s="138" t="s">
        <v>56</v>
      </c>
      <c r="E2" s="158" t="s">
        <v>56</v>
      </c>
      <c r="F2" s="139" t="s">
        <v>56</v>
      </c>
      <c r="G2" s="139" t="s">
        <v>56</v>
      </c>
      <c r="H2" s="139" t="s">
        <v>56</v>
      </c>
      <c r="I2" s="139" t="s">
        <v>56</v>
      </c>
      <c r="J2" s="139" t="s">
        <v>56</v>
      </c>
      <c r="K2" s="139" t="s">
        <v>55</v>
      </c>
      <c r="L2" s="139" t="s">
        <v>56</v>
      </c>
      <c r="M2" s="139" t="s">
        <v>56</v>
      </c>
      <c r="N2" s="139" t="s">
        <v>56</v>
      </c>
      <c r="O2" s="139" t="s">
        <v>56</v>
      </c>
      <c r="P2" s="139" t="s">
        <v>56</v>
      </c>
      <c r="Q2" s="139" t="s">
        <v>55</v>
      </c>
      <c r="R2" s="139" t="s">
        <v>55</v>
      </c>
      <c r="S2" s="139" t="s">
        <v>55</v>
      </c>
      <c r="T2" s="139" t="s">
        <v>56</v>
      </c>
      <c r="U2" s="139" t="s">
        <v>56</v>
      </c>
      <c r="V2" s="139" t="s">
        <v>55</v>
      </c>
      <c r="W2" s="139" t="s">
        <v>56</v>
      </c>
      <c r="X2" s="139" t="s">
        <v>56</v>
      </c>
      <c r="Y2" s="139" t="s">
        <v>56</v>
      </c>
      <c r="Z2" s="139" t="s">
        <v>56</v>
      </c>
      <c r="AA2" s="139" t="s">
        <v>56</v>
      </c>
      <c r="AB2" s="139" t="s">
        <v>56</v>
      </c>
      <c r="AC2" s="139" t="s">
        <v>56</v>
      </c>
      <c r="AD2" s="139" t="s">
        <v>56</v>
      </c>
      <c r="AE2" s="139" t="s">
        <v>56</v>
      </c>
      <c r="AF2" s="139" t="s">
        <v>56</v>
      </c>
      <c r="AG2" s="139" t="s">
        <v>56</v>
      </c>
      <c r="AH2" s="139" t="s">
        <v>56</v>
      </c>
      <c r="AI2" s="140" t="s">
        <v>56</v>
      </c>
    </row>
    <row r="3" spans="1:45">
      <c r="A3" s="1" t="s">
        <v>87</v>
      </c>
      <c r="B3" s="22">
        <v>40342</v>
      </c>
      <c r="C3" s="2" t="s">
        <v>60</v>
      </c>
      <c r="D3" s="18" t="s">
        <v>61</v>
      </c>
      <c r="E3" s="159">
        <v>1.5</v>
      </c>
      <c r="F3" s="19" t="s">
        <v>63</v>
      </c>
      <c r="G3" s="20">
        <v>0.77</v>
      </c>
      <c r="H3" s="19" t="s">
        <v>81</v>
      </c>
      <c r="I3" s="19" t="s">
        <v>64</v>
      </c>
      <c r="J3" s="19" t="s">
        <v>61</v>
      </c>
      <c r="K3" s="19" t="s">
        <v>65</v>
      </c>
      <c r="L3" s="19" t="s">
        <v>61</v>
      </c>
      <c r="M3" s="18" t="s">
        <v>61</v>
      </c>
      <c r="N3" s="19" t="s">
        <v>67</v>
      </c>
      <c r="O3" s="18" t="s">
        <v>65</v>
      </c>
      <c r="P3" s="19">
        <v>8</v>
      </c>
      <c r="Q3" s="19" t="s">
        <v>65</v>
      </c>
      <c r="R3" s="20" t="s">
        <v>68</v>
      </c>
      <c r="S3" s="19" t="s">
        <v>65</v>
      </c>
      <c r="T3" s="20">
        <v>0.4</v>
      </c>
      <c r="U3" s="19" t="s">
        <v>65</v>
      </c>
      <c r="V3" s="19" t="s">
        <v>65</v>
      </c>
      <c r="W3" s="20">
        <v>0.03</v>
      </c>
      <c r="X3" s="18">
        <v>0.14399999999999999</v>
      </c>
      <c r="Y3" s="19" t="s">
        <v>63</v>
      </c>
      <c r="Z3" s="18" t="s">
        <v>69</v>
      </c>
      <c r="AA3" s="19" t="s">
        <v>83</v>
      </c>
      <c r="AB3" s="19" t="s">
        <v>64</v>
      </c>
      <c r="AC3" s="19">
        <v>0.12</v>
      </c>
      <c r="AD3" s="19" t="s">
        <v>62</v>
      </c>
      <c r="AE3" s="19" t="s">
        <v>71</v>
      </c>
      <c r="AF3" s="18" t="s">
        <v>71</v>
      </c>
      <c r="AG3" s="19" t="s">
        <v>72</v>
      </c>
      <c r="AH3" s="20">
        <v>1.7</v>
      </c>
      <c r="AI3" s="21" t="s">
        <v>67</v>
      </c>
      <c r="AL3" s="4"/>
    </row>
    <row r="4" spans="1:45">
      <c r="A4" s="191" t="s">
        <v>79</v>
      </c>
      <c r="B4" s="192"/>
      <c r="C4" s="193"/>
      <c r="D4" s="15" t="s">
        <v>61</v>
      </c>
      <c r="E4" s="160" t="s">
        <v>72</v>
      </c>
      <c r="F4" s="15" t="s">
        <v>63</v>
      </c>
      <c r="G4" s="15" t="s">
        <v>63</v>
      </c>
      <c r="H4" s="15" t="s">
        <v>81</v>
      </c>
      <c r="I4" s="15" t="s">
        <v>64</v>
      </c>
      <c r="J4" s="15" t="s">
        <v>61</v>
      </c>
      <c r="K4" s="15" t="s">
        <v>65</v>
      </c>
      <c r="L4" s="15" t="s">
        <v>61</v>
      </c>
      <c r="M4" s="15" t="s">
        <v>61</v>
      </c>
      <c r="N4" s="15" t="s">
        <v>67</v>
      </c>
      <c r="O4" s="15" t="s">
        <v>65</v>
      </c>
      <c r="P4" s="15" t="s">
        <v>82</v>
      </c>
      <c r="Q4" s="15" t="s">
        <v>65</v>
      </c>
      <c r="R4" s="15" t="s">
        <v>62</v>
      </c>
      <c r="S4" s="15" t="s">
        <v>65</v>
      </c>
      <c r="T4" s="15" t="s">
        <v>65</v>
      </c>
      <c r="U4" s="15" t="s">
        <v>65</v>
      </c>
      <c r="V4" s="15" t="s">
        <v>65</v>
      </c>
      <c r="W4" s="15" t="s">
        <v>63</v>
      </c>
      <c r="X4" s="15" t="s">
        <v>61</v>
      </c>
      <c r="Y4" s="15" t="s">
        <v>63</v>
      </c>
      <c r="Z4" s="15" t="s">
        <v>69</v>
      </c>
      <c r="AA4" s="15" t="s">
        <v>83</v>
      </c>
      <c r="AB4" s="15" t="s">
        <v>64</v>
      </c>
      <c r="AC4" s="15" t="s">
        <v>65</v>
      </c>
      <c r="AD4" s="15" t="s">
        <v>62</v>
      </c>
      <c r="AE4" s="15" t="s">
        <v>71</v>
      </c>
      <c r="AF4" s="15" t="s">
        <v>71</v>
      </c>
      <c r="AG4" s="15" t="s">
        <v>72</v>
      </c>
      <c r="AH4" s="15" t="s">
        <v>67</v>
      </c>
      <c r="AI4" s="16" t="s">
        <v>67</v>
      </c>
      <c r="AL4" s="4"/>
    </row>
    <row r="5" spans="1:45">
      <c r="A5" s="194" t="s">
        <v>84</v>
      </c>
      <c r="B5" s="195"/>
      <c r="C5" s="196"/>
      <c r="D5" s="28">
        <f t="shared" ref="D5:P5" si="0">(IF((MID(D3,1,1))="&lt;",MID(D3,2,6),D3))/(IF((MID(D4,1,1))="&lt;",MID(D4,2,6),D4))</f>
        <v>1</v>
      </c>
      <c r="E5" s="161">
        <f t="shared" si="0"/>
        <v>7.5</v>
      </c>
      <c r="F5" s="28">
        <f t="shared" si="0"/>
        <v>1</v>
      </c>
      <c r="G5" s="28">
        <f t="shared" si="0"/>
        <v>38.5</v>
      </c>
      <c r="H5" s="28">
        <f t="shared" si="0"/>
        <v>1</v>
      </c>
      <c r="I5" s="28">
        <f t="shared" si="0"/>
        <v>1</v>
      </c>
      <c r="J5" s="28">
        <f t="shared" si="0"/>
        <v>1</v>
      </c>
      <c r="K5" s="28">
        <f t="shared" si="0"/>
        <v>1</v>
      </c>
      <c r="L5" s="28">
        <f t="shared" si="0"/>
        <v>1</v>
      </c>
      <c r="M5" s="28">
        <f t="shared" si="0"/>
        <v>1</v>
      </c>
      <c r="N5" s="28">
        <f t="shared" si="0"/>
        <v>1</v>
      </c>
      <c r="O5" s="28">
        <f t="shared" si="0"/>
        <v>1</v>
      </c>
      <c r="P5" s="28">
        <f t="shared" si="0"/>
        <v>8</v>
      </c>
      <c r="Q5" s="28">
        <f t="shared" ref="Q5:Y5" si="1">(IF((MID(Q3,1,1))="&lt;",MID(Q3,2,6),Q3))/(IF((MID(Q4,1,1))="&lt;",MID(Q4,2,6),Q4))</f>
        <v>1</v>
      </c>
      <c r="R5" s="28">
        <f t="shared" si="1"/>
        <v>1E-3</v>
      </c>
      <c r="S5" s="28">
        <f t="shared" si="1"/>
        <v>1</v>
      </c>
      <c r="T5" s="28">
        <f t="shared" si="1"/>
        <v>8</v>
      </c>
      <c r="U5" s="28">
        <f t="shared" si="1"/>
        <v>1</v>
      </c>
      <c r="V5" s="28">
        <f t="shared" si="1"/>
        <v>1</v>
      </c>
      <c r="W5" s="28">
        <f t="shared" si="1"/>
        <v>1.5</v>
      </c>
      <c r="X5" s="28">
        <f t="shared" si="1"/>
        <v>28.799999999999997</v>
      </c>
      <c r="Y5" s="28">
        <f t="shared" si="1"/>
        <v>1</v>
      </c>
      <c r="Z5" s="28">
        <f>(IF((MID(Z3,1,1))="&lt;",MID(Z3,2,6),Z3))/(IF((MID(Z4,1,1))="&lt;",MID(Z4,2,6),Z4))</f>
        <v>1</v>
      </c>
      <c r="AA5" s="28">
        <f>(IF((MID(AA3,1,1))="&lt;",MID(AA3,2,6),AA3))/(IF((MID(AA4,1,1))="&lt;",MID(AA4,2,6),AA4))</f>
        <v>1</v>
      </c>
      <c r="AB5" s="28">
        <f>(IF((MID(AB3,1,1))="&lt;",MID(AB3,2,6),AB3))/(IF((MID(AB4,1,1))="&lt;",MID(AB4,2,6),AB4))</f>
        <v>1</v>
      </c>
      <c r="AC5" s="28">
        <f>(IF((MID(AC3,1,1))="&lt;",MID(AC3,2,6),AC3))/(IF((MID(AC4,1,1))="&lt;",MID(AC4,2,6),AC4))</f>
        <v>2.4</v>
      </c>
      <c r="AD5" s="28">
        <f t="shared" ref="AD5:AI5" si="2">(IF((MID(AD3,1,1))="&lt;",MID(AD3,2,6),AD3))/(IF((MID(AD4,1,1))="&lt;",MID(AD4,2,6),AD4))</f>
        <v>1</v>
      </c>
      <c r="AE5" s="28">
        <f t="shared" si="2"/>
        <v>1</v>
      </c>
      <c r="AF5" s="28">
        <f t="shared" si="2"/>
        <v>1</v>
      </c>
      <c r="AG5" s="28">
        <f t="shared" si="2"/>
        <v>1</v>
      </c>
      <c r="AH5" s="28">
        <f t="shared" si="2"/>
        <v>17</v>
      </c>
      <c r="AI5" s="40">
        <f t="shared" si="2"/>
        <v>1</v>
      </c>
      <c r="AL5" s="4"/>
    </row>
    <row r="6" spans="1:45" ht="38.25">
      <c r="A6" s="182" t="s">
        <v>73</v>
      </c>
      <c r="B6" s="183"/>
      <c r="C6" s="184"/>
      <c r="D6" s="6"/>
      <c r="E6" s="130" t="s">
        <v>94</v>
      </c>
      <c r="F6" s="6"/>
      <c r="G6" s="78" t="s">
        <v>94</v>
      </c>
      <c r="H6" s="6"/>
      <c r="I6" s="6"/>
      <c r="J6" s="6"/>
      <c r="K6" s="6"/>
      <c r="L6" s="6"/>
      <c r="M6" s="6"/>
      <c r="N6" s="6"/>
      <c r="O6" s="34"/>
      <c r="P6" s="81" t="s">
        <v>94</v>
      </c>
      <c r="Q6" s="34"/>
      <c r="R6" s="34"/>
      <c r="S6" s="34"/>
      <c r="T6" s="84" t="s">
        <v>94</v>
      </c>
      <c r="U6" s="34"/>
      <c r="V6" s="34"/>
      <c r="W6" s="34"/>
      <c r="X6" s="87" t="s">
        <v>94</v>
      </c>
      <c r="Y6" s="34"/>
      <c r="Z6" s="34"/>
      <c r="AA6" s="34"/>
      <c r="AB6" s="34"/>
      <c r="AC6" s="34"/>
      <c r="AD6" s="34"/>
      <c r="AE6" s="34"/>
      <c r="AF6" s="34"/>
      <c r="AG6" s="34"/>
      <c r="AH6" s="90" t="s">
        <v>94</v>
      </c>
      <c r="AI6" s="36"/>
      <c r="AJ6" s="4"/>
      <c r="AK6" s="4"/>
      <c r="AM6" s="4"/>
      <c r="AN6" s="4"/>
      <c r="AO6" s="4"/>
      <c r="AP6" s="4"/>
      <c r="AQ6" s="4"/>
      <c r="AR6" s="4"/>
      <c r="AS6" s="4"/>
    </row>
    <row r="7" spans="1:45">
      <c r="A7" s="185" t="s">
        <v>75</v>
      </c>
      <c r="B7" s="186"/>
      <c r="C7" s="187"/>
      <c r="D7" s="5"/>
      <c r="E7" s="162" t="s">
        <v>76</v>
      </c>
      <c r="F7" s="5"/>
      <c r="G7" s="77" t="s">
        <v>86</v>
      </c>
      <c r="H7" s="5"/>
      <c r="I7" s="5"/>
      <c r="J7" s="5"/>
      <c r="K7" s="5"/>
      <c r="L7" s="5"/>
      <c r="M7" s="5"/>
      <c r="N7" s="5"/>
      <c r="O7" s="5"/>
      <c r="P7" s="80" t="s">
        <v>76</v>
      </c>
      <c r="Q7" s="5"/>
      <c r="R7" s="5"/>
      <c r="S7" s="5"/>
      <c r="T7" s="83" t="s">
        <v>76</v>
      </c>
      <c r="U7" s="5"/>
      <c r="V7" s="5"/>
      <c r="W7" s="5"/>
      <c r="X7" s="86" t="s">
        <v>86</v>
      </c>
      <c r="Y7" s="5"/>
      <c r="Z7" s="5"/>
      <c r="AA7" s="5"/>
      <c r="AB7" s="5"/>
      <c r="AC7" s="5"/>
      <c r="AD7" s="5"/>
      <c r="AE7" s="5"/>
      <c r="AF7" s="5"/>
      <c r="AG7" s="5"/>
      <c r="AH7" s="89" t="s">
        <v>76</v>
      </c>
      <c r="AI7" s="7"/>
      <c r="AJ7" s="4"/>
      <c r="AK7" s="4"/>
      <c r="AM7" s="4"/>
      <c r="AN7" s="4"/>
      <c r="AO7" s="4"/>
      <c r="AP7" s="4"/>
      <c r="AQ7" s="4"/>
      <c r="AR7" s="4"/>
      <c r="AS7" s="4"/>
    </row>
    <row r="8" spans="1:45" ht="26.25" thickBot="1">
      <c r="A8" s="188" t="s">
        <v>77</v>
      </c>
      <c r="B8" s="189"/>
      <c r="C8" s="190"/>
      <c r="D8" s="14"/>
      <c r="E8" s="131" t="s">
        <v>95</v>
      </c>
      <c r="F8" s="14"/>
      <c r="G8" s="79" t="s">
        <v>92</v>
      </c>
      <c r="H8" s="14"/>
      <c r="I8" s="14"/>
      <c r="J8" s="13"/>
      <c r="K8" s="13"/>
      <c r="L8" s="14"/>
      <c r="M8" s="14"/>
      <c r="N8" s="14"/>
      <c r="O8" s="37"/>
      <c r="P8" s="82" t="s">
        <v>95</v>
      </c>
      <c r="Q8" s="37"/>
      <c r="R8" s="37"/>
      <c r="S8" s="37"/>
      <c r="T8" s="85" t="s">
        <v>95</v>
      </c>
      <c r="U8" s="37"/>
      <c r="V8" s="37"/>
      <c r="W8" s="37"/>
      <c r="X8" s="88" t="s">
        <v>92</v>
      </c>
      <c r="Y8" s="37"/>
      <c r="Z8" s="37"/>
      <c r="AA8" s="37"/>
      <c r="AB8" s="37"/>
      <c r="AC8" s="37"/>
      <c r="AD8" s="37"/>
      <c r="AE8" s="37"/>
      <c r="AF8" s="37"/>
      <c r="AG8" s="37"/>
      <c r="AH8" s="91" t="s">
        <v>95</v>
      </c>
      <c r="AI8" s="39"/>
      <c r="AJ8" s="4"/>
      <c r="AK8" s="4"/>
      <c r="AM8" s="4"/>
      <c r="AN8" s="4"/>
      <c r="AO8" s="4"/>
      <c r="AP8" s="4"/>
      <c r="AQ8" s="4"/>
      <c r="AR8" s="4"/>
      <c r="AS8" s="4"/>
    </row>
    <row r="9" spans="1:45">
      <c r="A9" s="1" t="s">
        <v>104</v>
      </c>
      <c r="B9" s="22">
        <v>40342</v>
      </c>
      <c r="C9" s="2" t="s">
        <v>60</v>
      </c>
      <c r="D9" s="18"/>
      <c r="E9" s="159"/>
      <c r="F9" s="19"/>
      <c r="G9" s="20">
        <v>0.72</v>
      </c>
      <c r="H9" s="19"/>
      <c r="I9" s="19"/>
      <c r="J9" s="19"/>
      <c r="K9" s="19"/>
      <c r="L9" s="19"/>
      <c r="M9" s="18"/>
      <c r="N9" s="19"/>
      <c r="O9" s="18"/>
      <c r="P9" s="19"/>
      <c r="Q9" s="19"/>
      <c r="R9" s="20"/>
      <c r="S9" s="19"/>
      <c r="T9" s="20"/>
      <c r="U9" s="19"/>
      <c r="V9" s="19"/>
      <c r="W9" s="20"/>
      <c r="X9" s="18">
        <v>0.14399999999999999</v>
      </c>
      <c r="Y9" s="19"/>
      <c r="Z9" s="18"/>
      <c r="AA9" s="19"/>
      <c r="AB9" s="19"/>
      <c r="AC9" s="19"/>
      <c r="AD9" s="19"/>
      <c r="AE9" s="19"/>
      <c r="AF9" s="18"/>
      <c r="AG9" s="19"/>
      <c r="AH9" s="20"/>
      <c r="AI9" s="21"/>
      <c r="AL9" s="4"/>
    </row>
    <row r="10" spans="1:45">
      <c r="A10" s="191" t="s">
        <v>79</v>
      </c>
      <c r="B10" s="192"/>
      <c r="C10" s="193"/>
      <c r="D10" s="15" t="s">
        <v>61</v>
      </c>
      <c r="E10" s="160" t="s">
        <v>72</v>
      </c>
      <c r="F10" s="15" t="s">
        <v>63</v>
      </c>
      <c r="G10" s="15" t="s">
        <v>63</v>
      </c>
      <c r="H10" s="15" t="s">
        <v>81</v>
      </c>
      <c r="I10" s="15" t="s">
        <v>64</v>
      </c>
      <c r="J10" s="15" t="s">
        <v>61</v>
      </c>
      <c r="K10" s="15" t="s">
        <v>65</v>
      </c>
      <c r="L10" s="15" t="s">
        <v>61</v>
      </c>
      <c r="M10" s="15" t="s">
        <v>61</v>
      </c>
      <c r="N10" s="15" t="s">
        <v>67</v>
      </c>
      <c r="O10" s="15" t="s">
        <v>65</v>
      </c>
      <c r="P10" s="15" t="s">
        <v>82</v>
      </c>
      <c r="Q10" s="15" t="s">
        <v>65</v>
      </c>
      <c r="R10" s="15" t="s">
        <v>62</v>
      </c>
      <c r="S10" s="15" t="s">
        <v>65</v>
      </c>
      <c r="T10" s="15" t="s">
        <v>65</v>
      </c>
      <c r="U10" s="15" t="s">
        <v>65</v>
      </c>
      <c r="V10" s="15" t="s">
        <v>65</v>
      </c>
      <c r="W10" s="15" t="s">
        <v>63</v>
      </c>
      <c r="X10" s="15" t="s">
        <v>61</v>
      </c>
      <c r="Y10" s="15" t="s">
        <v>63</v>
      </c>
      <c r="Z10" s="15" t="s">
        <v>69</v>
      </c>
      <c r="AA10" s="15" t="s">
        <v>83</v>
      </c>
      <c r="AB10" s="15" t="s">
        <v>64</v>
      </c>
      <c r="AC10" s="15" t="s">
        <v>65</v>
      </c>
      <c r="AD10" s="15" t="s">
        <v>62</v>
      </c>
      <c r="AE10" s="15" t="s">
        <v>71</v>
      </c>
      <c r="AF10" s="15" t="s">
        <v>71</v>
      </c>
      <c r="AG10" s="15" t="s">
        <v>72</v>
      </c>
      <c r="AH10" s="15" t="s">
        <v>67</v>
      </c>
      <c r="AI10" s="16" t="s">
        <v>67</v>
      </c>
      <c r="AL10" s="4"/>
    </row>
    <row r="11" spans="1:45">
      <c r="A11" s="194" t="s">
        <v>84</v>
      </c>
      <c r="B11" s="195"/>
      <c r="C11" s="196"/>
      <c r="D11" s="28">
        <f t="shared" ref="D11:Y11" si="3">(IF((MID(D9,1,1))="&lt;",MID(D9,2,6),D9))/(IF((MID(D10,1,1))="&lt;",MID(D10,2,6),D10))</f>
        <v>0</v>
      </c>
      <c r="E11" s="161">
        <f t="shared" si="3"/>
        <v>0</v>
      </c>
      <c r="F11" s="28">
        <f t="shared" si="3"/>
        <v>0</v>
      </c>
      <c r="G11" s="28">
        <f t="shared" si="3"/>
        <v>36</v>
      </c>
      <c r="H11" s="28">
        <f t="shared" si="3"/>
        <v>0</v>
      </c>
      <c r="I11" s="28">
        <f t="shared" si="3"/>
        <v>0</v>
      </c>
      <c r="J11" s="28">
        <f t="shared" si="3"/>
        <v>0</v>
      </c>
      <c r="K11" s="28">
        <f t="shared" si="3"/>
        <v>0</v>
      </c>
      <c r="L11" s="28">
        <f t="shared" si="3"/>
        <v>0</v>
      </c>
      <c r="M11" s="28">
        <f t="shared" si="3"/>
        <v>0</v>
      </c>
      <c r="N11" s="28">
        <f t="shared" si="3"/>
        <v>0</v>
      </c>
      <c r="O11" s="28">
        <f t="shared" si="3"/>
        <v>0</v>
      </c>
      <c r="P11" s="28">
        <f t="shared" si="3"/>
        <v>0</v>
      </c>
      <c r="Q11" s="28">
        <f t="shared" si="3"/>
        <v>0</v>
      </c>
      <c r="R11" s="28">
        <f t="shared" si="3"/>
        <v>0</v>
      </c>
      <c r="S11" s="28">
        <f t="shared" si="3"/>
        <v>0</v>
      </c>
      <c r="T11" s="28">
        <f t="shared" si="3"/>
        <v>0</v>
      </c>
      <c r="U11" s="28">
        <f t="shared" si="3"/>
        <v>0</v>
      </c>
      <c r="V11" s="28">
        <f t="shared" si="3"/>
        <v>0</v>
      </c>
      <c r="W11" s="28">
        <f t="shared" si="3"/>
        <v>0</v>
      </c>
      <c r="X11" s="28">
        <f t="shared" si="3"/>
        <v>28.799999999999997</v>
      </c>
      <c r="Y11" s="28">
        <f t="shared" si="3"/>
        <v>0</v>
      </c>
      <c r="Z11" s="28">
        <f>(IF((MID(Z9,1,1))="&lt;",MID(Z9,2,6),Z9))/(IF((MID(Z10,1,1))="&lt;",MID(Z10,2,6),Z10))</f>
        <v>0</v>
      </c>
      <c r="AA11" s="28">
        <f>(IF((MID(AA9,1,1))="&lt;",MID(AA9,2,6),AA9))/(IF((MID(AA10,1,1))="&lt;",MID(AA10,2,6),AA10))</f>
        <v>0</v>
      </c>
      <c r="AB11" s="28">
        <f>(IF((MID(AB9,1,1))="&lt;",MID(AB9,2,6),AB9))/(IF((MID(AB10,1,1))="&lt;",MID(AB10,2,6),AB10))</f>
        <v>0</v>
      </c>
      <c r="AC11" s="28">
        <f>(IF((MID(AC9,1,1))="&lt;",MID(AC9,2,6),AC9))/(IF((MID(AC10,1,1))="&lt;",MID(AC10,2,6),AC10))</f>
        <v>0</v>
      </c>
      <c r="AD11" s="28">
        <f t="shared" ref="AD11:AI11" si="4">(IF((MID(AD9,1,1))="&lt;",MID(AD9,2,6),AD9))/(IF((MID(AD10,1,1))="&lt;",MID(AD10,2,6),AD10))</f>
        <v>0</v>
      </c>
      <c r="AE11" s="28">
        <f t="shared" si="4"/>
        <v>0</v>
      </c>
      <c r="AF11" s="28">
        <f t="shared" si="4"/>
        <v>0</v>
      </c>
      <c r="AG11" s="28">
        <f t="shared" si="4"/>
        <v>0</v>
      </c>
      <c r="AH11" s="28">
        <f t="shared" si="4"/>
        <v>0</v>
      </c>
      <c r="AI11" s="40">
        <f t="shared" si="4"/>
        <v>0</v>
      </c>
      <c r="AL11" s="4"/>
    </row>
    <row r="12" spans="1:45" ht="62.25" customHeight="1">
      <c r="A12" s="182" t="s">
        <v>73</v>
      </c>
      <c r="B12" s="183"/>
      <c r="C12" s="184"/>
      <c r="D12" s="6"/>
      <c r="E12" s="130"/>
      <c r="F12" s="6"/>
      <c r="G12" s="130" t="s">
        <v>96</v>
      </c>
      <c r="H12" s="6"/>
      <c r="I12" s="6"/>
      <c r="J12" s="6"/>
      <c r="K12" s="6"/>
      <c r="L12" s="6"/>
      <c r="M12" s="6"/>
      <c r="N12" s="6"/>
      <c r="O12" s="34"/>
      <c r="P12" s="42"/>
      <c r="Q12" s="34"/>
      <c r="R12" s="34"/>
      <c r="S12" s="34"/>
      <c r="T12" s="42"/>
      <c r="U12" s="34"/>
      <c r="V12" s="34"/>
      <c r="W12" s="34"/>
      <c r="X12" s="90" t="s">
        <v>96</v>
      </c>
      <c r="Y12" s="34"/>
      <c r="Z12" s="34"/>
      <c r="AA12" s="34"/>
      <c r="AB12" s="34"/>
      <c r="AC12" s="34"/>
      <c r="AD12" s="34"/>
      <c r="AE12" s="34"/>
      <c r="AF12" s="34"/>
      <c r="AG12" s="34"/>
      <c r="AH12" s="42"/>
      <c r="AI12" s="36"/>
      <c r="AJ12" s="4"/>
      <c r="AK12" s="4"/>
      <c r="AM12" s="4"/>
      <c r="AN12" s="4"/>
      <c r="AO12" s="4"/>
      <c r="AP12" s="4"/>
      <c r="AQ12" s="4"/>
      <c r="AR12" s="4"/>
      <c r="AS12" s="4"/>
    </row>
    <row r="13" spans="1:45">
      <c r="A13" s="185" t="s">
        <v>75</v>
      </c>
      <c r="B13" s="186"/>
      <c r="C13" s="187"/>
      <c r="D13" s="5"/>
      <c r="E13" s="162"/>
      <c r="F13" s="5"/>
      <c r="G13" s="92" t="s">
        <v>76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">
        <v>76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/>
      <c r="AJ13" s="4"/>
      <c r="AK13" s="4"/>
      <c r="AM13" s="4"/>
      <c r="AN13" s="4"/>
      <c r="AO13" s="4"/>
      <c r="AP13" s="4"/>
      <c r="AQ13" s="4"/>
      <c r="AR13" s="4"/>
      <c r="AS13" s="4"/>
    </row>
    <row r="14" spans="1:45" ht="26.25" thickBot="1">
      <c r="A14" s="188" t="s">
        <v>77</v>
      </c>
      <c r="B14" s="189"/>
      <c r="C14" s="190"/>
      <c r="D14" s="14"/>
      <c r="E14" s="32"/>
      <c r="F14" s="14"/>
      <c r="G14" s="93" t="s">
        <v>97</v>
      </c>
      <c r="H14" s="14"/>
      <c r="I14" s="14"/>
      <c r="J14" s="13"/>
      <c r="K14" s="13"/>
      <c r="L14" s="14"/>
      <c r="M14" s="14"/>
      <c r="N14" s="14"/>
      <c r="O14" s="37"/>
      <c r="P14" s="37"/>
      <c r="Q14" s="37"/>
      <c r="R14" s="37"/>
      <c r="S14" s="37"/>
      <c r="T14" s="37"/>
      <c r="U14" s="37"/>
      <c r="V14" s="37"/>
      <c r="W14" s="37"/>
      <c r="X14" s="93" t="s">
        <v>97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3"/>
      <c r="AI14" s="39"/>
      <c r="AJ14" s="4"/>
      <c r="AK14" s="4"/>
      <c r="AM14" s="4"/>
      <c r="AN14" s="4"/>
      <c r="AO14" s="4"/>
      <c r="AP14" s="4"/>
      <c r="AQ14" s="4"/>
      <c r="AR14" s="4"/>
      <c r="AS14" s="4"/>
    </row>
    <row r="15" spans="1:45">
      <c r="A15" s="1" t="s">
        <v>88</v>
      </c>
      <c r="B15" s="22">
        <v>40342</v>
      </c>
      <c r="C15" s="2" t="s">
        <v>60</v>
      </c>
      <c r="D15" s="18" t="s">
        <v>61</v>
      </c>
      <c r="E15" s="159">
        <v>12.4</v>
      </c>
      <c r="F15" s="19" t="s">
        <v>63</v>
      </c>
      <c r="G15" s="20">
        <v>0.51</v>
      </c>
      <c r="H15" s="19" t="s">
        <v>81</v>
      </c>
      <c r="I15" s="19" t="s">
        <v>64</v>
      </c>
      <c r="J15" s="19">
        <v>8.0000000000000002E-3</v>
      </c>
      <c r="K15" s="19" t="s">
        <v>65</v>
      </c>
      <c r="L15" s="19" t="s">
        <v>61</v>
      </c>
      <c r="M15" s="18">
        <v>2.5000000000000001E-2</v>
      </c>
      <c r="N15" s="19" t="s">
        <v>67</v>
      </c>
      <c r="O15" s="18">
        <v>3.72</v>
      </c>
      <c r="P15" s="19">
        <v>45</v>
      </c>
      <c r="Q15" s="19" t="s">
        <v>65</v>
      </c>
      <c r="R15" s="20" t="s">
        <v>68</v>
      </c>
      <c r="S15" s="19" t="s">
        <v>65</v>
      </c>
      <c r="T15" s="20">
        <v>1.34</v>
      </c>
      <c r="U15" s="19" t="s">
        <v>65</v>
      </c>
      <c r="V15" s="19" t="s">
        <v>65</v>
      </c>
      <c r="W15" s="20">
        <v>0.12</v>
      </c>
      <c r="X15" s="18">
        <v>2.0099999999999998</v>
      </c>
      <c r="Y15" s="19" t="s">
        <v>63</v>
      </c>
      <c r="Z15" s="18" t="s">
        <v>69</v>
      </c>
      <c r="AA15" s="19" t="s">
        <v>83</v>
      </c>
      <c r="AB15" s="19">
        <v>7.0000000000000007E-2</v>
      </c>
      <c r="AC15" s="19">
        <v>0.18</v>
      </c>
      <c r="AD15" s="19" t="s">
        <v>62</v>
      </c>
      <c r="AE15" s="19" t="s">
        <v>71</v>
      </c>
      <c r="AF15" s="18" t="s">
        <v>71</v>
      </c>
      <c r="AG15" s="19" t="s">
        <v>72</v>
      </c>
      <c r="AH15" s="20">
        <v>5.5</v>
      </c>
      <c r="AI15" s="21" t="s">
        <v>67</v>
      </c>
      <c r="AL15" s="4"/>
    </row>
    <row r="16" spans="1:45">
      <c r="A16" s="191" t="s">
        <v>79</v>
      </c>
      <c r="B16" s="192"/>
      <c r="C16" s="193"/>
      <c r="D16" s="15" t="s">
        <v>61</v>
      </c>
      <c r="E16" s="160" t="s">
        <v>72</v>
      </c>
      <c r="F16" s="15" t="s">
        <v>63</v>
      </c>
      <c r="G16" s="15" t="s">
        <v>63</v>
      </c>
      <c r="H16" s="15" t="s">
        <v>81</v>
      </c>
      <c r="I16" s="15" t="s">
        <v>64</v>
      </c>
      <c r="J16" s="15" t="s">
        <v>61</v>
      </c>
      <c r="K16" s="15" t="s">
        <v>65</v>
      </c>
      <c r="L16" s="15" t="s">
        <v>61</v>
      </c>
      <c r="M16" s="15" t="s">
        <v>61</v>
      </c>
      <c r="N16" s="15" t="s">
        <v>67</v>
      </c>
      <c r="O16" s="15" t="s">
        <v>65</v>
      </c>
      <c r="P16" s="15" t="s">
        <v>82</v>
      </c>
      <c r="Q16" s="15" t="s">
        <v>65</v>
      </c>
      <c r="R16" s="15" t="s">
        <v>62</v>
      </c>
      <c r="S16" s="15" t="s">
        <v>65</v>
      </c>
      <c r="T16" s="15" t="s">
        <v>65</v>
      </c>
      <c r="U16" s="15" t="s">
        <v>65</v>
      </c>
      <c r="V16" s="15" t="s">
        <v>65</v>
      </c>
      <c r="W16" s="15" t="s">
        <v>63</v>
      </c>
      <c r="X16" s="15" t="s">
        <v>61</v>
      </c>
      <c r="Y16" s="15" t="s">
        <v>63</v>
      </c>
      <c r="Z16" s="15" t="s">
        <v>69</v>
      </c>
      <c r="AA16" s="15" t="s">
        <v>83</v>
      </c>
      <c r="AB16" s="15" t="s">
        <v>64</v>
      </c>
      <c r="AC16" s="15" t="s">
        <v>65</v>
      </c>
      <c r="AD16" s="15" t="s">
        <v>62</v>
      </c>
      <c r="AE16" s="15" t="s">
        <v>71</v>
      </c>
      <c r="AF16" s="15" t="s">
        <v>71</v>
      </c>
      <c r="AG16" s="15" t="s">
        <v>72</v>
      </c>
      <c r="AH16" s="15" t="s">
        <v>67</v>
      </c>
      <c r="AI16" s="16" t="s">
        <v>67</v>
      </c>
      <c r="AL16" s="4"/>
    </row>
    <row r="17" spans="1:45">
      <c r="A17" s="194" t="s">
        <v>84</v>
      </c>
      <c r="B17" s="195"/>
      <c r="C17" s="196"/>
      <c r="D17" s="28">
        <f t="shared" ref="D17:P17" si="5">(IF((MID(D15,1,1))="&lt;",MID(D15,2,6),D15))/(IF((MID(D16,1,1))="&lt;",MID(D16,2,6),D16))</f>
        <v>1</v>
      </c>
      <c r="E17" s="161">
        <f t="shared" si="5"/>
        <v>62</v>
      </c>
      <c r="F17" s="28">
        <f t="shared" si="5"/>
        <v>1</v>
      </c>
      <c r="G17" s="28">
        <f t="shared" si="5"/>
        <v>25.5</v>
      </c>
      <c r="H17" s="28">
        <f t="shared" si="5"/>
        <v>1</v>
      </c>
      <c r="I17" s="28">
        <f t="shared" si="5"/>
        <v>1</v>
      </c>
      <c r="J17" s="28">
        <f t="shared" si="5"/>
        <v>1.6</v>
      </c>
      <c r="K17" s="28">
        <f t="shared" si="5"/>
        <v>1</v>
      </c>
      <c r="L17" s="28">
        <f t="shared" si="5"/>
        <v>1</v>
      </c>
      <c r="M17" s="28">
        <f t="shared" si="5"/>
        <v>5</v>
      </c>
      <c r="N17" s="28">
        <f t="shared" si="5"/>
        <v>1</v>
      </c>
      <c r="O17" s="28">
        <f t="shared" si="5"/>
        <v>74.400000000000006</v>
      </c>
      <c r="P17" s="28">
        <f t="shared" si="5"/>
        <v>45</v>
      </c>
      <c r="Q17" s="28">
        <f t="shared" ref="Q17:Y17" si="6">(IF((MID(Q15,1,1))="&lt;",MID(Q15,2,6),Q15))/(IF((MID(Q16,1,1))="&lt;",MID(Q16,2,6),Q16))</f>
        <v>1</v>
      </c>
      <c r="R17" s="28">
        <f t="shared" si="6"/>
        <v>1E-3</v>
      </c>
      <c r="S17" s="28">
        <f t="shared" si="6"/>
        <v>1</v>
      </c>
      <c r="T17" s="28">
        <f t="shared" si="6"/>
        <v>26.8</v>
      </c>
      <c r="U17" s="28">
        <f t="shared" si="6"/>
        <v>1</v>
      </c>
      <c r="V17" s="28">
        <f t="shared" si="6"/>
        <v>1</v>
      </c>
      <c r="W17" s="28">
        <f t="shared" si="6"/>
        <v>6</v>
      </c>
      <c r="X17" s="28">
        <f t="shared" si="6"/>
        <v>401.99999999999994</v>
      </c>
      <c r="Y17" s="28">
        <f t="shared" si="6"/>
        <v>1</v>
      </c>
      <c r="Z17" s="28">
        <f>(IF((MID(Z15,1,1))="&lt;",MID(Z15,2,6),Z15))/(IF((MID(Z16,1,1))="&lt;",MID(Z16,2,6),Z16))</f>
        <v>1</v>
      </c>
      <c r="AA17" s="28">
        <f>(IF((MID(AA15,1,1))="&lt;",MID(AA15,2,6),AA15))/(IF((MID(AA16,1,1))="&lt;",MID(AA16,2,6),AA16))</f>
        <v>1</v>
      </c>
      <c r="AB17" s="28">
        <f>(IF((MID(AB15,1,1))="&lt;",MID(AB15,2,6),AB15))/(IF((MID(AB16,1,1))="&lt;",MID(AB16,2,6),AB16))</f>
        <v>7.0000000000000009</v>
      </c>
      <c r="AC17" s="28">
        <f>(IF((MID(AC15,1,1))="&lt;",MID(AC15,2,6),AC15))/(IF((MID(AC16,1,1))="&lt;",MID(AC16,2,6),AC16))</f>
        <v>3.5999999999999996</v>
      </c>
      <c r="AD17" s="28">
        <f t="shared" ref="AD17:AI17" si="7">(IF((MID(AD15,1,1))="&lt;",MID(AD15,2,6),AD15))/(IF((MID(AD16,1,1))="&lt;",MID(AD16,2,6),AD16))</f>
        <v>1</v>
      </c>
      <c r="AE17" s="28">
        <f t="shared" si="7"/>
        <v>1</v>
      </c>
      <c r="AF17" s="28">
        <f t="shared" si="7"/>
        <v>1</v>
      </c>
      <c r="AG17" s="28">
        <f t="shared" si="7"/>
        <v>1</v>
      </c>
      <c r="AH17" s="28">
        <f t="shared" si="7"/>
        <v>55</v>
      </c>
      <c r="AI17" s="40">
        <f t="shared" si="7"/>
        <v>1</v>
      </c>
      <c r="AL17" s="4"/>
    </row>
    <row r="18" spans="1:45" ht="38.25">
      <c r="A18" s="182" t="s">
        <v>73</v>
      </c>
      <c r="B18" s="183"/>
      <c r="C18" s="184"/>
      <c r="D18" s="6"/>
      <c r="E18" s="130" t="s">
        <v>94</v>
      </c>
      <c r="F18" s="6"/>
      <c r="G18" s="95" t="s">
        <v>94</v>
      </c>
      <c r="H18" s="6"/>
      <c r="I18" s="6"/>
      <c r="J18" s="6"/>
      <c r="K18" s="6"/>
      <c r="L18" s="6"/>
      <c r="M18" s="97" t="s">
        <v>94</v>
      </c>
      <c r="N18" s="6"/>
      <c r="O18" s="99" t="s">
        <v>94</v>
      </c>
      <c r="P18" s="102" t="s">
        <v>94</v>
      </c>
      <c r="Q18" s="34"/>
      <c r="R18" s="34"/>
      <c r="S18" s="34"/>
      <c r="T18" s="105" t="s">
        <v>94</v>
      </c>
      <c r="U18" s="34"/>
      <c r="V18" s="34"/>
      <c r="W18" s="110" t="s">
        <v>94</v>
      </c>
      <c r="X18" s="108" t="s">
        <v>94</v>
      </c>
      <c r="Y18" s="34"/>
      <c r="Z18" s="34"/>
      <c r="AA18" s="34"/>
      <c r="AB18" s="90" t="s">
        <v>94</v>
      </c>
      <c r="AC18" s="34"/>
      <c r="AD18" s="34"/>
      <c r="AE18" s="34"/>
      <c r="AF18" s="34"/>
      <c r="AG18" s="34"/>
      <c r="AH18" s="112" t="s">
        <v>94</v>
      </c>
      <c r="AI18" s="36"/>
      <c r="AJ18" s="4"/>
      <c r="AK18" s="4"/>
      <c r="AM18" s="4"/>
      <c r="AN18" s="4"/>
      <c r="AO18" s="4"/>
      <c r="AP18" s="4"/>
      <c r="AQ18" s="4"/>
      <c r="AR18" s="4"/>
      <c r="AS18" s="4"/>
    </row>
    <row r="19" spans="1:45">
      <c r="A19" s="185" t="s">
        <v>75</v>
      </c>
      <c r="B19" s="186"/>
      <c r="C19" s="187"/>
      <c r="D19" s="5" t="s">
        <v>86</v>
      </c>
      <c r="E19" s="162" t="s">
        <v>86</v>
      </c>
      <c r="F19" s="5" t="s">
        <v>86</v>
      </c>
      <c r="G19" s="94" t="s">
        <v>86</v>
      </c>
      <c r="H19" s="5" t="s">
        <v>86</v>
      </c>
      <c r="I19" s="5" t="s">
        <v>86</v>
      </c>
      <c r="J19" s="5" t="s">
        <v>86</v>
      </c>
      <c r="K19" s="5" t="s">
        <v>86</v>
      </c>
      <c r="L19" s="5" t="s">
        <v>86</v>
      </c>
      <c r="M19" s="5" t="s">
        <v>86</v>
      </c>
      <c r="N19" s="5" t="s">
        <v>86</v>
      </c>
      <c r="O19" s="98" t="s">
        <v>86</v>
      </c>
      <c r="P19" s="101" t="s">
        <v>86</v>
      </c>
      <c r="Q19" s="5" t="s">
        <v>86</v>
      </c>
      <c r="R19" s="5" t="s">
        <v>86</v>
      </c>
      <c r="S19" s="5" t="s">
        <v>86</v>
      </c>
      <c r="T19" s="104" t="s">
        <v>86</v>
      </c>
      <c r="U19" s="5" t="s">
        <v>86</v>
      </c>
      <c r="V19" s="5" t="s">
        <v>86</v>
      </c>
      <c r="W19" s="111" t="s">
        <v>86</v>
      </c>
      <c r="X19" s="107" t="s">
        <v>86</v>
      </c>
      <c r="Y19" s="5" t="s">
        <v>86</v>
      </c>
      <c r="Z19" s="5" t="s">
        <v>86</v>
      </c>
      <c r="AA19" s="5" t="s">
        <v>86</v>
      </c>
      <c r="AB19" s="111" t="s">
        <v>86</v>
      </c>
      <c r="AC19" s="5" t="s">
        <v>86</v>
      </c>
      <c r="AD19" s="5" t="s">
        <v>86</v>
      </c>
      <c r="AE19" s="5" t="s">
        <v>86</v>
      </c>
      <c r="AF19" s="5" t="s">
        <v>86</v>
      </c>
      <c r="AG19" s="5" t="s">
        <v>86</v>
      </c>
      <c r="AH19" s="5" t="s">
        <v>86</v>
      </c>
      <c r="AI19" s="7" t="s">
        <v>86</v>
      </c>
      <c r="AJ19" s="4"/>
      <c r="AK19" s="4"/>
      <c r="AM19" s="4"/>
      <c r="AN19" s="4"/>
      <c r="AO19" s="4"/>
      <c r="AP19" s="4"/>
      <c r="AQ19" s="4"/>
      <c r="AR19" s="4"/>
      <c r="AS19" s="4"/>
    </row>
    <row r="20" spans="1:45" ht="26.25" thickBot="1">
      <c r="A20" s="188" t="s">
        <v>77</v>
      </c>
      <c r="B20" s="189"/>
      <c r="C20" s="190"/>
      <c r="D20" s="33" t="s">
        <v>92</v>
      </c>
      <c r="E20" s="131" t="s">
        <v>92</v>
      </c>
      <c r="F20" s="43" t="s">
        <v>92</v>
      </c>
      <c r="G20" s="96" t="s">
        <v>92</v>
      </c>
      <c r="H20" s="43" t="s">
        <v>92</v>
      </c>
      <c r="I20" s="43" t="s">
        <v>92</v>
      </c>
      <c r="J20" s="43" t="s">
        <v>92</v>
      </c>
      <c r="K20" s="43" t="s">
        <v>92</v>
      </c>
      <c r="L20" s="43" t="s">
        <v>92</v>
      </c>
      <c r="M20" s="43" t="s">
        <v>92</v>
      </c>
      <c r="N20" s="43" t="s">
        <v>92</v>
      </c>
      <c r="O20" s="100" t="s">
        <v>92</v>
      </c>
      <c r="P20" s="103" t="s">
        <v>92</v>
      </c>
      <c r="Q20" s="43" t="s">
        <v>92</v>
      </c>
      <c r="R20" s="43" t="s">
        <v>92</v>
      </c>
      <c r="S20" s="43" t="s">
        <v>92</v>
      </c>
      <c r="T20" s="106" t="s">
        <v>92</v>
      </c>
      <c r="U20" s="43" t="s">
        <v>92</v>
      </c>
      <c r="V20" s="43" t="s">
        <v>92</v>
      </c>
      <c r="W20" s="43" t="s">
        <v>92</v>
      </c>
      <c r="X20" s="109" t="s">
        <v>92</v>
      </c>
      <c r="Y20" s="43" t="s">
        <v>92</v>
      </c>
      <c r="Z20" s="43" t="s">
        <v>92</v>
      </c>
      <c r="AA20" s="43" t="s">
        <v>92</v>
      </c>
      <c r="AB20" s="43" t="s">
        <v>92</v>
      </c>
      <c r="AC20" s="43" t="s">
        <v>92</v>
      </c>
      <c r="AD20" s="43" t="s">
        <v>92</v>
      </c>
      <c r="AE20" s="43" t="s">
        <v>92</v>
      </c>
      <c r="AF20" s="43" t="s">
        <v>92</v>
      </c>
      <c r="AG20" s="43" t="s">
        <v>92</v>
      </c>
      <c r="AH20" s="43" t="s">
        <v>92</v>
      </c>
      <c r="AI20" s="52" t="s">
        <v>92</v>
      </c>
      <c r="AJ20" s="4"/>
      <c r="AK20" s="4"/>
      <c r="AM20" s="4"/>
      <c r="AN20" s="4"/>
      <c r="AO20" s="4"/>
      <c r="AP20" s="4"/>
      <c r="AQ20" s="4"/>
      <c r="AR20" s="4"/>
      <c r="AS20" s="4"/>
    </row>
    <row r="21" spans="1:45">
      <c r="A21" s="1" t="s">
        <v>99</v>
      </c>
      <c r="B21" s="22">
        <v>40342</v>
      </c>
      <c r="C21" s="2" t="s">
        <v>60</v>
      </c>
      <c r="D21" s="18" t="s">
        <v>61</v>
      </c>
      <c r="E21" s="159">
        <v>9.1</v>
      </c>
      <c r="F21" s="19" t="s">
        <v>63</v>
      </c>
      <c r="G21" s="20">
        <v>0.46</v>
      </c>
      <c r="H21" s="19" t="s">
        <v>81</v>
      </c>
      <c r="I21" s="19" t="s">
        <v>64</v>
      </c>
      <c r="J21" s="19">
        <v>1.4E-2</v>
      </c>
      <c r="K21" s="19" t="s">
        <v>108</v>
      </c>
      <c r="L21" s="19" t="s">
        <v>109</v>
      </c>
      <c r="M21" s="18">
        <v>2.1000000000000001E-2</v>
      </c>
      <c r="N21" s="19" t="s">
        <v>67</v>
      </c>
      <c r="O21" s="18">
        <v>4.3099999999999996</v>
      </c>
      <c r="P21" s="19">
        <v>21</v>
      </c>
      <c r="Q21" s="19" t="s">
        <v>65</v>
      </c>
      <c r="R21" s="20" t="s">
        <v>68</v>
      </c>
      <c r="S21" s="19" t="s">
        <v>65</v>
      </c>
      <c r="T21" s="20">
        <v>1.06</v>
      </c>
      <c r="U21" s="19" t="s">
        <v>65</v>
      </c>
      <c r="V21" s="19" t="s">
        <v>65</v>
      </c>
      <c r="W21" s="20">
        <v>0.09</v>
      </c>
      <c r="X21" s="18">
        <v>1.35</v>
      </c>
      <c r="Y21" s="19" t="s">
        <v>63</v>
      </c>
      <c r="Z21" s="18" t="s">
        <v>69</v>
      </c>
      <c r="AA21" s="19" t="s">
        <v>83</v>
      </c>
      <c r="AB21" s="19">
        <v>0.1</v>
      </c>
      <c r="AC21" s="19">
        <v>0.19</v>
      </c>
      <c r="AD21" s="19" t="s">
        <v>62</v>
      </c>
      <c r="AE21" s="19" t="s">
        <v>71</v>
      </c>
      <c r="AF21" s="18" t="s">
        <v>71</v>
      </c>
      <c r="AG21" s="19" t="s">
        <v>72</v>
      </c>
      <c r="AH21" s="20">
        <v>4.4000000000000004</v>
      </c>
      <c r="AI21" s="21" t="s">
        <v>67</v>
      </c>
      <c r="AL21" s="4"/>
    </row>
    <row r="22" spans="1:45">
      <c r="A22" s="191" t="s">
        <v>79</v>
      </c>
      <c r="B22" s="192"/>
      <c r="C22" s="193"/>
      <c r="D22" s="15" t="s">
        <v>61</v>
      </c>
      <c r="E22" s="160" t="s">
        <v>72</v>
      </c>
      <c r="F22" s="15" t="s">
        <v>63</v>
      </c>
      <c r="G22" s="15" t="s">
        <v>63</v>
      </c>
      <c r="H22" s="15" t="s">
        <v>81</v>
      </c>
      <c r="I22" s="15" t="s">
        <v>64</v>
      </c>
      <c r="J22" s="15" t="s">
        <v>61</v>
      </c>
      <c r="K22" s="15" t="s">
        <v>65</v>
      </c>
      <c r="L22" s="15" t="s">
        <v>61</v>
      </c>
      <c r="M22" s="15" t="s">
        <v>61</v>
      </c>
      <c r="N22" s="15" t="s">
        <v>67</v>
      </c>
      <c r="O22" s="15" t="s">
        <v>65</v>
      </c>
      <c r="P22" s="15" t="s">
        <v>82</v>
      </c>
      <c r="Q22" s="15" t="s">
        <v>65</v>
      </c>
      <c r="R22" s="15" t="s">
        <v>62</v>
      </c>
      <c r="S22" s="15" t="s">
        <v>65</v>
      </c>
      <c r="T22" s="15" t="s">
        <v>65</v>
      </c>
      <c r="U22" s="15" t="s">
        <v>65</v>
      </c>
      <c r="V22" s="15" t="s">
        <v>65</v>
      </c>
      <c r="W22" s="15" t="s">
        <v>63</v>
      </c>
      <c r="X22" s="15" t="s">
        <v>61</v>
      </c>
      <c r="Y22" s="15" t="s">
        <v>63</v>
      </c>
      <c r="Z22" s="15" t="s">
        <v>69</v>
      </c>
      <c r="AA22" s="15" t="s">
        <v>83</v>
      </c>
      <c r="AB22" s="15" t="s">
        <v>64</v>
      </c>
      <c r="AC22" s="15" t="s">
        <v>65</v>
      </c>
      <c r="AD22" s="15" t="s">
        <v>62</v>
      </c>
      <c r="AE22" s="15" t="s">
        <v>71</v>
      </c>
      <c r="AF22" s="15" t="s">
        <v>71</v>
      </c>
      <c r="AG22" s="15" t="s">
        <v>72</v>
      </c>
      <c r="AH22" s="15" t="s">
        <v>67</v>
      </c>
      <c r="AI22" s="179" t="s">
        <v>67</v>
      </c>
      <c r="AL22" s="4"/>
    </row>
    <row r="23" spans="1:45">
      <c r="A23" s="194" t="s">
        <v>84</v>
      </c>
      <c r="B23" s="195"/>
      <c r="C23" s="196"/>
      <c r="D23" s="28">
        <f t="shared" ref="D23:Y23" si="8">(IF((MID(D21,1,1))="&lt;",MID(D21,2,6),D21))/(IF((MID(D22,1,1))="&lt;",MID(D22,2,6),D22))</f>
        <v>1</v>
      </c>
      <c r="E23" s="161">
        <f t="shared" si="8"/>
        <v>45.499999999999993</v>
      </c>
      <c r="F23" s="28">
        <f t="shared" si="8"/>
        <v>1</v>
      </c>
      <c r="G23" s="28">
        <f t="shared" si="8"/>
        <v>23</v>
      </c>
      <c r="H23" s="28">
        <f t="shared" si="8"/>
        <v>1</v>
      </c>
      <c r="I23" s="28">
        <f t="shared" si="8"/>
        <v>1</v>
      </c>
      <c r="J23" s="28">
        <f t="shared" si="8"/>
        <v>2.8</v>
      </c>
      <c r="K23" s="28">
        <f t="shared" si="8"/>
        <v>1.2</v>
      </c>
      <c r="L23" s="28">
        <f t="shared" si="8"/>
        <v>1.2</v>
      </c>
      <c r="M23" s="28">
        <f t="shared" si="8"/>
        <v>4.2</v>
      </c>
      <c r="N23" s="28">
        <f t="shared" si="8"/>
        <v>1</v>
      </c>
      <c r="O23" s="28">
        <f t="shared" si="8"/>
        <v>86.199999999999989</v>
      </c>
      <c r="P23" s="28">
        <f t="shared" si="8"/>
        <v>21</v>
      </c>
      <c r="Q23" s="28">
        <f t="shared" si="8"/>
        <v>1</v>
      </c>
      <c r="R23" s="28">
        <f t="shared" si="8"/>
        <v>1E-3</v>
      </c>
      <c r="S23" s="28">
        <f t="shared" si="8"/>
        <v>1</v>
      </c>
      <c r="T23" s="28">
        <f t="shared" si="8"/>
        <v>21.2</v>
      </c>
      <c r="U23" s="28">
        <f t="shared" si="8"/>
        <v>1</v>
      </c>
      <c r="V23" s="28">
        <f t="shared" si="8"/>
        <v>1</v>
      </c>
      <c r="W23" s="28">
        <f t="shared" si="8"/>
        <v>4.5</v>
      </c>
      <c r="X23" s="28">
        <f t="shared" si="8"/>
        <v>270</v>
      </c>
      <c r="Y23" s="28">
        <f t="shared" si="8"/>
        <v>1</v>
      </c>
      <c r="Z23" s="28">
        <f>(IF((MID(Z21,1,1))="&lt;",MID(Z21,2,6),Z21))/(IF((MID(Z22,1,1))="&lt;",MID(Z22,2,6),Z22))</f>
        <v>1</v>
      </c>
      <c r="AA23" s="28">
        <f>(IF((MID(AA21,1,1))="&lt;",MID(AA21,2,6),AA21))/(IF((MID(AA22,1,1))="&lt;",MID(AA22,2,6),AA22))</f>
        <v>1</v>
      </c>
      <c r="AB23" s="28">
        <f>(IF((MID(AB21,1,1))="&lt;",MID(AB21,2,6),AB21))/(IF((MID(AB22,1,1))="&lt;",MID(AB22,2,6),AB22))</f>
        <v>10</v>
      </c>
      <c r="AC23" s="28">
        <f>(IF((MID(AC21,1,1))="&lt;",MID(AC21,2,6),AC21))/(IF((MID(AC22,1,1))="&lt;",MID(AC22,2,6),AC22))</f>
        <v>3.8</v>
      </c>
      <c r="AD23" s="28">
        <f t="shared" ref="AD23:AI23" si="9">(IF((MID(AD21,1,1))="&lt;",MID(AD21,2,6),AD21))/(IF((MID(AD22,1,1))="&lt;",MID(AD22,2,6),AD22))</f>
        <v>1</v>
      </c>
      <c r="AE23" s="28">
        <f t="shared" si="9"/>
        <v>1</v>
      </c>
      <c r="AF23" s="28">
        <f t="shared" si="9"/>
        <v>1</v>
      </c>
      <c r="AG23" s="28">
        <f t="shared" si="9"/>
        <v>1</v>
      </c>
      <c r="AH23" s="28">
        <f t="shared" si="9"/>
        <v>44</v>
      </c>
      <c r="AI23" s="40">
        <f t="shared" si="9"/>
        <v>1</v>
      </c>
      <c r="AL23" s="4"/>
    </row>
    <row r="24" spans="1:45" ht="51">
      <c r="A24" s="182" t="s">
        <v>73</v>
      </c>
      <c r="B24" s="183"/>
      <c r="C24" s="184"/>
      <c r="D24" s="130" t="s">
        <v>112</v>
      </c>
      <c r="E24" s="130" t="s">
        <v>110</v>
      </c>
      <c r="F24" s="130" t="s">
        <v>112</v>
      </c>
      <c r="G24" s="130" t="s">
        <v>110</v>
      </c>
      <c r="H24" s="130" t="s">
        <v>112</v>
      </c>
      <c r="I24" s="130" t="s">
        <v>112</v>
      </c>
      <c r="J24" s="130" t="s">
        <v>112</v>
      </c>
      <c r="K24" s="130" t="s">
        <v>112</v>
      </c>
      <c r="L24" s="130" t="s">
        <v>112</v>
      </c>
      <c r="M24" s="130" t="s">
        <v>112</v>
      </c>
      <c r="N24" s="130" t="s">
        <v>112</v>
      </c>
      <c r="O24" s="130" t="s">
        <v>110</v>
      </c>
      <c r="P24" s="130" t="s">
        <v>110</v>
      </c>
      <c r="Q24" s="130" t="s">
        <v>112</v>
      </c>
      <c r="R24" s="130" t="s">
        <v>112</v>
      </c>
      <c r="S24" s="130" t="s">
        <v>112</v>
      </c>
      <c r="T24" s="130" t="s">
        <v>110</v>
      </c>
      <c r="U24" s="130" t="s">
        <v>112</v>
      </c>
      <c r="V24" s="130" t="s">
        <v>112</v>
      </c>
      <c r="W24" s="130" t="s">
        <v>112</v>
      </c>
      <c r="X24" s="130" t="s">
        <v>110</v>
      </c>
      <c r="Y24" s="130" t="s">
        <v>112</v>
      </c>
      <c r="Z24" s="130" t="s">
        <v>112</v>
      </c>
      <c r="AA24" s="130" t="s">
        <v>112</v>
      </c>
      <c r="AB24" s="130" t="s">
        <v>112</v>
      </c>
      <c r="AC24" s="130" t="s">
        <v>112</v>
      </c>
      <c r="AD24" s="130" t="s">
        <v>112</v>
      </c>
      <c r="AE24" s="130" t="s">
        <v>112</v>
      </c>
      <c r="AF24" s="130" t="s">
        <v>112</v>
      </c>
      <c r="AG24" s="130" t="s">
        <v>112</v>
      </c>
      <c r="AH24" s="130" t="s">
        <v>110</v>
      </c>
      <c r="AI24" s="180" t="s">
        <v>112</v>
      </c>
      <c r="AJ24" s="4"/>
      <c r="AK24" s="4"/>
      <c r="AM24" s="4"/>
      <c r="AN24" s="4"/>
      <c r="AO24" s="4"/>
      <c r="AP24" s="4"/>
      <c r="AQ24" s="4"/>
      <c r="AR24" s="4"/>
      <c r="AS24" s="4"/>
    </row>
    <row r="25" spans="1:45">
      <c r="A25" s="185" t="s">
        <v>75</v>
      </c>
      <c r="B25" s="186"/>
      <c r="C25" s="187"/>
      <c r="D25" s="129" t="s">
        <v>76</v>
      </c>
      <c r="E25" s="129" t="s">
        <v>76</v>
      </c>
      <c r="F25" s="129" t="s">
        <v>76</v>
      </c>
      <c r="G25" s="129" t="s">
        <v>76</v>
      </c>
      <c r="H25" s="129" t="s">
        <v>76</v>
      </c>
      <c r="I25" s="129" t="s">
        <v>76</v>
      </c>
      <c r="J25" s="129" t="s">
        <v>76</v>
      </c>
      <c r="K25" s="129" t="s">
        <v>76</v>
      </c>
      <c r="L25" s="129" t="s">
        <v>76</v>
      </c>
      <c r="M25" s="129" t="s">
        <v>76</v>
      </c>
      <c r="N25" s="129" t="s">
        <v>76</v>
      </c>
      <c r="O25" s="129" t="s">
        <v>76</v>
      </c>
      <c r="P25" s="129" t="s">
        <v>76</v>
      </c>
      <c r="Q25" s="129" t="s">
        <v>76</v>
      </c>
      <c r="R25" s="129" t="s">
        <v>76</v>
      </c>
      <c r="S25" s="129" t="s">
        <v>76</v>
      </c>
      <c r="T25" s="129" t="s">
        <v>76</v>
      </c>
      <c r="U25" s="129" t="s">
        <v>76</v>
      </c>
      <c r="V25" s="129" t="s">
        <v>76</v>
      </c>
      <c r="W25" s="129" t="s">
        <v>76</v>
      </c>
      <c r="X25" s="129" t="s">
        <v>76</v>
      </c>
      <c r="Y25" s="129" t="s">
        <v>76</v>
      </c>
      <c r="Z25" s="129" t="s">
        <v>76</v>
      </c>
      <c r="AA25" s="129" t="s">
        <v>76</v>
      </c>
      <c r="AB25" s="129" t="s">
        <v>76</v>
      </c>
      <c r="AC25" s="129" t="s">
        <v>76</v>
      </c>
      <c r="AD25" s="129" t="s">
        <v>76</v>
      </c>
      <c r="AE25" s="129" t="s">
        <v>76</v>
      </c>
      <c r="AF25" s="129" t="s">
        <v>76</v>
      </c>
      <c r="AG25" s="129" t="s">
        <v>76</v>
      </c>
      <c r="AH25" s="129" t="s">
        <v>76</v>
      </c>
      <c r="AI25" s="7" t="s">
        <v>76</v>
      </c>
      <c r="AJ25" s="4"/>
      <c r="AK25" s="4"/>
      <c r="AM25" s="4"/>
      <c r="AN25" s="4"/>
      <c r="AO25" s="4"/>
      <c r="AP25" s="4"/>
      <c r="AQ25" s="4"/>
      <c r="AR25" s="4"/>
      <c r="AS25" s="4"/>
    </row>
    <row r="26" spans="1:45" ht="27" thickBot="1">
      <c r="A26" s="188" t="s">
        <v>77</v>
      </c>
      <c r="B26" s="189"/>
      <c r="C26" s="190"/>
      <c r="D26" s="44" t="s">
        <v>111</v>
      </c>
      <c r="E26" s="44" t="s">
        <v>111</v>
      </c>
      <c r="F26" s="44" t="s">
        <v>111</v>
      </c>
      <c r="G26" s="44" t="s">
        <v>111</v>
      </c>
      <c r="H26" s="44" t="s">
        <v>111</v>
      </c>
      <c r="I26" s="44" t="s">
        <v>111</v>
      </c>
      <c r="J26" s="44" t="s">
        <v>111</v>
      </c>
      <c r="K26" s="44" t="s">
        <v>111</v>
      </c>
      <c r="L26" s="44" t="s">
        <v>111</v>
      </c>
      <c r="M26" s="44" t="s">
        <v>111</v>
      </c>
      <c r="N26" s="44" t="s">
        <v>111</v>
      </c>
      <c r="O26" s="44" t="s">
        <v>111</v>
      </c>
      <c r="P26" s="44" t="s">
        <v>111</v>
      </c>
      <c r="Q26" s="44" t="s">
        <v>111</v>
      </c>
      <c r="R26" s="44" t="s">
        <v>111</v>
      </c>
      <c r="S26" s="44" t="s">
        <v>111</v>
      </c>
      <c r="T26" s="44" t="s">
        <v>111</v>
      </c>
      <c r="U26" s="44" t="s">
        <v>111</v>
      </c>
      <c r="V26" s="44" t="s">
        <v>111</v>
      </c>
      <c r="W26" s="44" t="s">
        <v>111</v>
      </c>
      <c r="X26" s="44" t="s">
        <v>111</v>
      </c>
      <c r="Y26" s="44" t="s">
        <v>111</v>
      </c>
      <c r="Z26" s="44" t="s">
        <v>111</v>
      </c>
      <c r="AA26" s="44" t="s">
        <v>111</v>
      </c>
      <c r="AB26" s="44" t="s">
        <v>111</v>
      </c>
      <c r="AC26" s="44" t="s">
        <v>111</v>
      </c>
      <c r="AD26" s="44" t="s">
        <v>111</v>
      </c>
      <c r="AE26" s="44" t="s">
        <v>111</v>
      </c>
      <c r="AF26" s="44" t="s">
        <v>111</v>
      </c>
      <c r="AG26" s="44" t="s">
        <v>111</v>
      </c>
      <c r="AH26" s="44" t="s">
        <v>111</v>
      </c>
      <c r="AI26" s="181" t="s">
        <v>111</v>
      </c>
      <c r="AJ26" s="4"/>
      <c r="AK26" s="4"/>
      <c r="AM26" s="4"/>
      <c r="AN26" s="4"/>
      <c r="AO26" s="4"/>
      <c r="AP26" s="4"/>
      <c r="AQ26" s="4"/>
      <c r="AR26" s="4"/>
      <c r="AS26" s="4"/>
    </row>
    <row r="27" spans="1:45">
      <c r="A27" s="1" t="s">
        <v>93</v>
      </c>
      <c r="B27" s="22">
        <v>40395</v>
      </c>
      <c r="C27" s="2" t="s">
        <v>60</v>
      </c>
      <c r="D27" s="18" t="s">
        <v>61</v>
      </c>
      <c r="E27" s="159">
        <v>1.5</v>
      </c>
      <c r="F27" s="19" t="s">
        <v>63</v>
      </c>
      <c r="G27" s="20">
        <v>0.17</v>
      </c>
      <c r="H27" s="19" t="s">
        <v>81</v>
      </c>
      <c r="I27" s="19" t="s">
        <v>64</v>
      </c>
      <c r="J27" s="19" t="s">
        <v>61</v>
      </c>
      <c r="K27" s="19" t="s">
        <v>65</v>
      </c>
      <c r="L27" s="19" t="s">
        <v>61</v>
      </c>
      <c r="M27" s="18">
        <v>8.0000000000000002E-3</v>
      </c>
      <c r="N27" s="19" t="s">
        <v>67</v>
      </c>
      <c r="O27" s="18" t="s">
        <v>65</v>
      </c>
      <c r="P27" s="19">
        <v>2</v>
      </c>
      <c r="Q27" s="19" t="s">
        <v>65</v>
      </c>
      <c r="R27" s="20" t="s">
        <v>68</v>
      </c>
      <c r="S27" s="19" t="s">
        <v>65</v>
      </c>
      <c r="T27" s="20">
        <v>0.57999999999999996</v>
      </c>
      <c r="U27" s="19" t="s">
        <v>65</v>
      </c>
      <c r="V27" s="19" t="s">
        <v>65</v>
      </c>
      <c r="W27" s="20">
        <v>0.04</v>
      </c>
      <c r="X27" s="18">
        <v>0.436</v>
      </c>
      <c r="Y27" s="19" t="s">
        <v>63</v>
      </c>
      <c r="Z27" s="18" t="s">
        <v>69</v>
      </c>
      <c r="AA27" s="19" t="s">
        <v>83</v>
      </c>
      <c r="AB27" s="19" t="s">
        <v>64</v>
      </c>
      <c r="AC27" s="19">
        <v>0.09</v>
      </c>
      <c r="AD27" s="19" t="s">
        <v>62</v>
      </c>
      <c r="AE27" s="19" t="s">
        <v>71</v>
      </c>
      <c r="AF27" s="18">
        <v>3.0000000000000001E-3</v>
      </c>
      <c r="AG27" s="19" t="s">
        <v>72</v>
      </c>
      <c r="AH27" s="20">
        <v>2.2000000000000002</v>
      </c>
      <c r="AI27" s="21" t="s">
        <v>67</v>
      </c>
    </row>
    <row r="28" spans="1:45">
      <c r="A28" s="191" t="s">
        <v>79</v>
      </c>
      <c r="B28" s="192"/>
      <c r="C28" s="193"/>
      <c r="D28" s="15" t="s">
        <v>61</v>
      </c>
      <c r="E28" s="160" t="s">
        <v>72</v>
      </c>
      <c r="F28" s="15" t="s">
        <v>63</v>
      </c>
      <c r="G28" s="15" t="s">
        <v>63</v>
      </c>
      <c r="H28" s="15" t="s">
        <v>81</v>
      </c>
      <c r="I28" s="15" t="s">
        <v>64</v>
      </c>
      <c r="J28" s="15" t="s">
        <v>61</v>
      </c>
      <c r="K28" s="15" t="s">
        <v>65</v>
      </c>
      <c r="L28" s="15" t="s">
        <v>61</v>
      </c>
      <c r="M28" s="15" t="s">
        <v>61</v>
      </c>
      <c r="N28" s="15" t="s">
        <v>67</v>
      </c>
      <c r="O28" s="15" t="s">
        <v>65</v>
      </c>
      <c r="P28" s="15" t="s">
        <v>82</v>
      </c>
      <c r="Q28" s="15" t="s">
        <v>65</v>
      </c>
      <c r="R28" s="15" t="s">
        <v>62</v>
      </c>
      <c r="S28" s="15" t="s">
        <v>65</v>
      </c>
      <c r="T28" s="15" t="s">
        <v>65</v>
      </c>
      <c r="U28" s="15" t="s">
        <v>65</v>
      </c>
      <c r="V28" s="15" t="s">
        <v>65</v>
      </c>
      <c r="W28" s="15" t="s">
        <v>63</v>
      </c>
      <c r="X28" s="15" t="s">
        <v>61</v>
      </c>
      <c r="Y28" s="15" t="s">
        <v>63</v>
      </c>
      <c r="Z28" s="15" t="s">
        <v>69</v>
      </c>
      <c r="AA28" s="15" t="s">
        <v>83</v>
      </c>
      <c r="AB28" s="15" t="s">
        <v>64</v>
      </c>
      <c r="AC28" s="15" t="s">
        <v>65</v>
      </c>
      <c r="AD28" s="15" t="s">
        <v>62</v>
      </c>
      <c r="AE28" s="15" t="s">
        <v>71</v>
      </c>
      <c r="AF28" s="15" t="s">
        <v>71</v>
      </c>
      <c r="AG28" s="15" t="s">
        <v>72</v>
      </c>
      <c r="AH28" s="15" t="s">
        <v>67</v>
      </c>
      <c r="AI28" s="16" t="s">
        <v>67</v>
      </c>
    </row>
    <row r="29" spans="1:45">
      <c r="A29" s="194" t="s">
        <v>84</v>
      </c>
      <c r="B29" s="195"/>
      <c r="C29" s="196"/>
      <c r="D29" s="28">
        <f t="shared" ref="D29:AI29" si="10">(IF((MID(D27,1,1))="&lt;",MID(D27,2,6),D27))/(IF((MID(D28,1,1))="&lt;",MID(D28,2,6),D28))</f>
        <v>1</v>
      </c>
      <c r="E29" s="161">
        <f t="shared" si="10"/>
        <v>7.5</v>
      </c>
      <c r="F29" s="28">
        <f t="shared" si="10"/>
        <v>1</v>
      </c>
      <c r="G29" s="28">
        <f t="shared" si="10"/>
        <v>8.5</v>
      </c>
      <c r="H29" s="28">
        <f t="shared" si="10"/>
        <v>1</v>
      </c>
      <c r="I29" s="28">
        <f t="shared" si="10"/>
        <v>1</v>
      </c>
      <c r="J29" s="28">
        <f t="shared" si="10"/>
        <v>1</v>
      </c>
      <c r="K29" s="28">
        <f t="shared" si="10"/>
        <v>1</v>
      </c>
      <c r="L29" s="28">
        <f t="shared" si="10"/>
        <v>1</v>
      </c>
      <c r="M29" s="28">
        <f t="shared" si="10"/>
        <v>1.6</v>
      </c>
      <c r="N29" s="28">
        <f t="shared" si="10"/>
        <v>1</v>
      </c>
      <c r="O29" s="28">
        <f t="shared" si="10"/>
        <v>1</v>
      </c>
      <c r="P29" s="28">
        <f t="shared" si="10"/>
        <v>2</v>
      </c>
      <c r="Q29" s="28">
        <f t="shared" si="10"/>
        <v>1</v>
      </c>
      <c r="R29" s="28">
        <f t="shared" si="10"/>
        <v>1E-3</v>
      </c>
      <c r="S29" s="28">
        <f t="shared" si="10"/>
        <v>1</v>
      </c>
      <c r="T29" s="28">
        <f t="shared" si="10"/>
        <v>11.599999999999998</v>
      </c>
      <c r="U29" s="28">
        <f t="shared" si="10"/>
        <v>1</v>
      </c>
      <c r="V29" s="28">
        <f t="shared" si="10"/>
        <v>1</v>
      </c>
      <c r="W29" s="28">
        <f t="shared" si="10"/>
        <v>2</v>
      </c>
      <c r="X29" s="28">
        <f t="shared" si="10"/>
        <v>87.2</v>
      </c>
      <c r="Y29" s="28">
        <f t="shared" si="10"/>
        <v>1</v>
      </c>
      <c r="Z29" s="28">
        <f t="shared" si="10"/>
        <v>1</v>
      </c>
      <c r="AA29" s="28">
        <f t="shared" si="10"/>
        <v>1</v>
      </c>
      <c r="AB29" s="28">
        <f t="shared" si="10"/>
        <v>1</v>
      </c>
      <c r="AC29" s="28">
        <f t="shared" si="10"/>
        <v>1.7999999999999998</v>
      </c>
      <c r="AD29" s="28">
        <f t="shared" si="10"/>
        <v>1</v>
      </c>
      <c r="AE29" s="28">
        <f t="shared" si="10"/>
        <v>1</v>
      </c>
      <c r="AF29" s="28">
        <f t="shared" si="10"/>
        <v>1.5</v>
      </c>
      <c r="AG29" s="28">
        <f t="shared" si="10"/>
        <v>1</v>
      </c>
      <c r="AH29" s="28">
        <f t="shared" si="10"/>
        <v>22</v>
      </c>
      <c r="AI29" s="40">
        <f t="shared" si="10"/>
        <v>1</v>
      </c>
    </row>
    <row r="30" spans="1:45" ht="38.25">
      <c r="A30" s="182" t="s">
        <v>73</v>
      </c>
      <c r="B30" s="183"/>
      <c r="C30" s="184"/>
      <c r="D30" s="6"/>
      <c r="E30" s="130" t="s">
        <v>94</v>
      </c>
      <c r="F30" s="6"/>
      <c r="G30" s="114" t="s">
        <v>94</v>
      </c>
      <c r="H30" s="6"/>
      <c r="I30" s="6"/>
      <c r="J30" s="6"/>
      <c r="K30" s="6"/>
      <c r="L30" s="6"/>
      <c r="M30" s="6"/>
      <c r="N30" s="6"/>
      <c r="O30" s="34"/>
      <c r="P30" s="34"/>
      <c r="Q30" s="34"/>
      <c r="R30" s="34"/>
      <c r="S30" s="34"/>
      <c r="T30" s="117" t="s">
        <v>94</v>
      </c>
      <c r="U30" s="34"/>
      <c r="V30" s="34"/>
      <c r="W30" s="34"/>
      <c r="X30" s="120" t="s">
        <v>94</v>
      </c>
      <c r="Y30" s="34"/>
      <c r="Z30" s="34"/>
      <c r="AA30" s="34"/>
      <c r="AB30" s="34"/>
      <c r="AC30" s="34"/>
      <c r="AD30" s="34"/>
      <c r="AE30" s="34"/>
      <c r="AF30" s="34"/>
      <c r="AG30" s="34"/>
      <c r="AH30" s="123" t="s">
        <v>94</v>
      </c>
      <c r="AI30" s="36"/>
    </row>
    <row r="31" spans="1:45">
      <c r="A31" s="185" t="s">
        <v>75</v>
      </c>
      <c r="B31" s="186"/>
      <c r="C31" s="187"/>
      <c r="D31" s="5"/>
      <c r="E31" s="162" t="s">
        <v>76</v>
      </c>
      <c r="F31" s="5"/>
      <c r="G31" s="113" t="s">
        <v>76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16" t="s">
        <v>76</v>
      </c>
      <c r="U31" s="5"/>
      <c r="V31" s="5"/>
      <c r="W31" s="5"/>
      <c r="X31" s="119" t="s">
        <v>86</v>
      </c>
      <c r="Y31" s="5"/>
      <c r="Z31" s="5"/>
      <c r="AA31" s="5"/>
      <c r="AB31" s="5"/>
      <c r="AC31" s="5"/>
      <c r="AD31" s="5"/>
      <c r="AE31" s="5"/>
      <c r="AF31" s="5"/>
      <c r="AG31" s="5"/>
      <c r="AH31" s="122" t="s">
        <v>86</v>
      </c>
      <c r="AI31" s="7"/>
    </row>
    <row r="32" spans="1:45" ht="26.25" thickBot="1">
      <c r="A32" s="188" t="s">
        <v>77</v>
      </c>
      <c r="B32" s="189"/>
      <c r="C32" s="190"/>
      <c r="D32" s="14"/>
      <c r="E32" s="131" t="s">
        <v>95</v>
      </c>
      <c r="F32" s="14"/>
      <c r="G32" s="115" t="s">
        <v>95</v>
      </c>
      <c r="H32" s="14"/>
      <c r="I32" s="14"/>
      <c r="J32" s="13"/>
      <c r="K32" s="13"/>
      <c r="L32" s="14"/>
      <c r="M32" s="14"/>
      <c r="N32" s="14"/>
      <c r="O32" s="37"/>
      <c r="P32" s="37"/>
      <c r="Q32" s="37"/>
      <c r="R32" s="37"/>
      <c r="S32" s="37"/>
      <c r="T32" s="118" t="s">
        <v>95</v>
      </c>
      <c r="U32" s="37"/>
      <c r="V32" s="37"/>
      <c r="W32" s="37"/>
      <c r="X32" s="121" t="s">
        <v>92</v>
      </c>
      <c r="Y32" s="37"/>
      <c r="Z32" s="37"/>
      <c r="AA32" s="37"/>
      <c r="AB32" s="37"/>
      <c r="AC32" s="37"/>
      <c r="AD32" s="37"/>
      <c r="AE32" s="37"/>
      <c r="AF32" s="37"/>
      <c r="AG32" s="37"/>
      <c r="AH32" s="124" t="s">
        <v>92</v>
      </c>
      <c r="AI32" s="76"/>
    </row>
    <row r="33" spans="1:35">
      <c r="A33" s="1" t="s">
        <v>100</v>
      </c>
      <c r="B33" s="22">
        <v>40395</v>
      </c>
      <c r="C33" s="2" t="s">
        <v>60</v>
      </c>
      <c r="D33" s="18"/>
      <c r="E33" s="159"/>
      <c r="F33" s="19"/>
      <c r="G33" s="20"/>
      <c r="H33" s="19"/>
      <c r="I33" s="19"/>
      <c r="J33" s="19"/>
      <c r="K33" s="19"/>
      <c r="L33" s="19"/>
      <c r="M33" s="18"/>
      <c r="N33" s="19"/>
      <c r="O33" s="18"/>
      <c r="P33" s="19"/>
      <c r="Q33" s="19"/>
      <c r="R33" s="20"/>
      <c r="S33" s="19"/>
      <c r="T33" s="20"/>
      <c r="U33" s="19"/>
      <c r="V33" s="19"/>
      <c r="W33" s="20"/>
      <c r="X33" s="18">
        <v>0.48799999999999999</v>
      </c>
      <c r="Y33" s="19"/>
      <c r="Z33" s="18"/>
      <c r="AA33" s="19"/>
      <c r="AB33" s="19"/>
      <c r="AC33" s="19"/>
      <c r="AD33" s="19"/>
      <c r="AE33" s="19"/>
      <c r="AF33" s="18"/>
      <c r="AG33" s="19"/>
      <c r="AH33" s="20">
        <v>2.2999999999999998</v>
      </c>
      <c r="AI33" s="21"/>
    </row>
    <row r="34" spans="1:35">
      <c r="A34" s="191" t="s">
        <v>79</v>
      </c>
      <c r="B34" s="192"/>
      <c r="C34" s="193"/>
      <c r="D34" s="15" t="s">
        <v>61</v>
      </c>
      <c r="E34" s="160" t="s">
        <v>72</v>
      </c>
      <c r="F34" s="15" t="s">
        <v>63</v>
      </c>
      <c r="G34" s="15" t="s">
        <v>63</v>
      </c>
      <c r="H34" s="15" t="s">
        <v>81</v>
      </c>
      <c r="I34" s="15" t="s">
        <v>64</v>
      </c>
      <c r="J34" s="15" t="s">
        <v>61</v>
      </c>
      <c r="K34" s="15" t="s">
        <v>65</v>
      </c>
      <c r="L34" s="15" t="s">
        <v>61</v>
      </c>
      <c r="M34" s="15" t="s">
        <v>61</v>
      </c>
      <c r="N34" s="15" t="s">
        <v>67</v>
      </c>
      <c r="O34" s="15" t="s">
        <v>65</v>
      </c>
      <c r="P34" s="15" t="s">
        <v>82</v>
      </c>
      <c r="Q34" s="15" t="s">
        <v>65</v>
      </c>
      <c r="R34" s="15" t="s">
        <v>62</v>
      </c>
      <c r="S34" s="15" t="s">
        <v>65</v>
      </c>
      <c r="T34" s="15" t="s">
        <v>65</v>
      </c>
      <c r="U34" s="15" t="s">
        <v>65</v>
      </c>
      <c r="V34" s="15" t="s">
        <v>65</v>
      </c>
      <c r="W34" s="15" t="s">
        <v>63</v>
      </c>
      <c r="X34" s="15" t="s">
        <v>61</v>
      </c>
      <c r="Y34" s="15" t="s">
        <v>63</v>
      </c>
      <c r="Z34" s="15" t="s">
        <v>69</v>
      </c>
      <c r="AA34" s="15" t="s">
        <v>83</v>
      </c>
      <c r="AB34" s="15" t="s">
        <v>64</v>
      </c>
      <c r="AC34" s="15" t="s">
        <v>65</v>
      </c>
      <c r="AD34" s="15" t="s">
        <v>62</v>
      </c>
      <c r="AE34" s="15" t="s">
        <v>71</v>
      </c>
      <c r="AF34" s="15" t="s">
        <v>71</v>
      </c>
      <c r="AG34" s="15" t="s">
        <v>72</v>
      </c>
      <c r="AH34" s="15" t="s">
        <v>67</v>
      </c>
      <c r="AI34" s="16" t="s">
        <v>67</v>
      </c>
    </row>
    <row r="35" spans="1:35">
      <c r="A35" s="194" t="s">
        <v>84</v>
      </c>
      <c r="B35" s="195"/>
      <c r="C35" s="196"/>
      <c r="D35" s="28">
        <f t="shared" ref="D35:AI35" si="11">(IF((MID(D33,1,1))="&lt;",MID(D33,2,6),D33))/(IF((MID(D34,1,1))="&lt;",MID(D34,2,6),D34))</f>
        <v>0</v>
      </c>
      <c r="E35" s="161">
        <f t="shared" si="11"/>
        <v>0</v>
      </c>
      <c r="F35" s="28">
        <f t="shared" si="11"/>
        <v>0</v>
      </c>
      <c r="G35" s="28">
        <f t="shared" si="11"/>
        <v>0</v>
      </c>
      <c r="H35" s="28">
        <f t="shared" si="11"/>
        <v>0</v>
      </c>
      <c r="I35" s="28">
        <f t="shared" si="11"/>
        <v>0</v>
      </c>
      <c r="J35" s="28">
        <f t="shared" si="11"/>
        <v>0</v>
      </c>
      <c r="K35" s="28">
        <f t="shared" si="11"/>
        <v>0</v>
      </c>
      <c r="L35" s="28">
        <f t="shared" si="11"/>
        <v>0</v>
      </c>
      <c r="M35" s="28">
        <f t="shared" si="11"/>
        <v>0</v>
      </c>
      <c r="N35" s="28">
        <f t="shared" si="11"/>
        <v>0</v>
      </c>
      <c r="O35" s="28">
        <f t="shared" si="11"/>
        <v>0</v>
      </c>
      <c r="P35" s="28">
        <f t="shared" si="11"/>
        <v>0</v>
      </c>
      <c r="Q35" s="28">
        <f t="shared" si="11"/>
        <v>0</v>
      </c>
      <c r="R35" s="28">
        <f t="shared" si="11"/>
        <v>0</v>
      </c>
      <c r="S35" s="28">
        <f t="shared" si="11"/>
        <v>0</v>
      </c>
      <c r="T35" s="28">
        <f t="shared" si="11"/>
        <v>0</v>
      </c>
      <c r="U35" s="28">
        <f t="shared" si="11"/>
        <v>0</v>
      </c>
      <c r="V35" s="28">
        <f t="shared" si="11"/>
        <v>0</v>
      </c>
      <c r="W35" s="28">
        <f t="shared" si="11"/>
        <v>0</v>
      </c>
      <c r="X35" s="28">
        <f t="shared" si="11"/>
        <v>97.6</v>
      </c>
      <c r="Y35" s="28">
        <f t="shared" si="11"/>
        <v>0</v>
      </c>
      <c r="Z35" s="28">
        <f t="shared" si="11"/>
        <v>0</v>
      </c>
      <c r="AA35" s="28">
        <f t="shared" si="11"/>
        <v>0</v>
      </c>
      <c r="AB35" s="28">
        <f t="shared" si="11"/>
        <v>0</v>
      </c>
      <c r="AC35" s="28">
        <f t="shared" si="11"/>
        <v>0</v>
      </c>
      <c r="AD35" s="28">
        <f t="shared" si="11"/>
        <v>0</v>
      </c>
      <c r="AE35" s="28">
        <f t="shared" si="11"/>
        <v>0</v>
      </c>
      <c r="AF35" s="28">
        <f t="shared" si="11"/>
        <v>0</v>
      </c>
      <c r="AG35" s="28">
        <f t="shared" si="11"/>
        <v>0</v>
      </c>
      <c r="AH35" s="28">
        <f t="shared" si="11"/>
        <v>22.999999999999996</v>
      </c>
      <c r="AI35" s="40">
        <f t="shared" si="11"/>
        <v>0</v>
      </c>
    </row>
    <row r="36" spans="1:35" ht="51">
      <c r="A36" s="182" t="s">
        <v>73</v>
      </c>
      <c r="B36" s="183"/>
      <c r="C36" s="184"/>
      <c r="D36" s="6"/>
      <c r="E36" s="130"/>
      <c r="F36" s="6"/>
      <c r="G36" s="42"/>
      <c r="H36" s="6"/>
      <c r="I36" s="6"/>
      <c r="J36" s="6"/>
      <c r="K36" s="6"/>
      <c r="L36" s="6"/>
      <c r="M36" s="6"/>
      <c r="N36" s="6"/>
      <c r="O36" s="34"/>
      <c r="P36" s="34"/>
      <c r="Q36" s="34"/>
      <c r="R36" s="34"/>
      <c r="S36" s="34"/>
      <c r="T36" s="42"/>
      <c r="U36" s="34"/>
      <c r="V36" s="34"/>
      <c r="W36" s="34"/>
      <c r="X36" s="125" t="s">
        <v>98</v>
      </c>
      <c r="Y36" s="34"/>
      <c r="Z36" s="34"/>
      <c r="AA36" s="34"/>
      <c r="AB36" s="34"/>
      <c r="AC36" s="34"/>
      <c r="AD36" s="34"/>
      <c r="AE36" s="34"/>
      <c r="AF36" s="34"/>
      <c r="AG36" s="34"/>
      <c r="AH36" s="123" t="s">
        <v>98</v>
      </c>
      <c r="AI36" s="36"/>
    </row>
    <row r="37" spans="1:35">
      <c r="A37" s="185" t="s">
        <v>75</v>
      </c>
      <c r="B37" s="186"/>
      <c r="C37" s="187"/>
      <c r="D37" s="5"/>
      <c r="E37" s="162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127" t="s">
        <v>76</v>
      </c>
      <c r="Y37" s="5"/>
      <c r="Z37" s="5"/>
      <c r="AA37" s="5"/>
      <c r="AB37" s="5"/>
      <c r="AC37" s="5"/>
      <c r="AD37" s="5"/>
      <c r="AE37" s="5"/>
      <c r="AF37" s="5"/>
      <c r="AG37" s="5"/>
      <c r="AH37" s="74" t="s">
        <v>76</v>
      </c>
      <c r="AI37" s="7"/>
    </row>
    <row r="38" spans="1:35" ht="26.25" thickBot="1">
      <c r="A38" s="188" t="s">
        <v>77</v>
      </c>
      <c r="B38" s="189"/>
      <c r="C38" s="190"/>
      <c r="D38" s="14"/>
      <c r="E38" s="44"/>
      <c r="F38" s="14"/>
      <c r="G38" s="44"/>
      <c r="H38" s="14"/>
      <c r="I38" s="14"/>
      <c r="J38" s="13"/>
      <c r="K38" s="13"/>
      <c r="L38" s="14"/>
      <c r="M38" s="14"/>
      <c r="N38" s="14"/>
      <c r="O38" s="37"/>
      <c r="P38" s="37"/>
      <c r="Q38" s="37"/>
      <c r="R38" s="37"/>
      <c r="S38" s="37"/>
      <c r="T38" s="44"/>
      <c r="U38" s="37"/>
      <c r="V38" s="37"/>
      <c r="W38" s="37"/>
      <c r="X38" s="126" t="s">
        <v>97</v>
      </c>
      <c r="Y38" s="37"/>
      <c r="Z38" s="37"/>
      <c r="AA38" s="37"/>
      <c r="AB38" s="37"/>
      <c r="AC38" s="37"/>
      <c r="AD38" s="37"/>
      <c r="AE38" s="37"/>
      <c r="AF38" s="37"/>
      <c r="AG38" s="37"/>
      <c r="AH38" s="126" t="s">
        <v>97</v>
      </c>
      <c r="AI38" s="39"/>
    </row>
    <row r="39" spans="1:35">
      <c r="A39" s="132" t="s">
        <v>93</v>
      </c>
      <c r="B39" s="22">
        <v>40458</v>
      </c>
      <c r="C39" s="2" t="s">
        <v>60</v>
      </c>
      <c r="D39" s="46" t="s">
        <v>61</v>
      </c>
      <c r="E39" s="163">
        <v>1.9</v>
      </c>
      <c r="F39" s="55" t="s">
        <v>63</v>
      </c>
      <c r="G39" s="73">
        <v>0.16</v>
      </c>
      <c r="H39" s="55" t="s">
        <v>81</v>
      </c>
      <c r="I39" s="55" t="s">
        <v>64</v>
      </c>
      <c r="J39" s="55" t="s">
        <v>61</v>
      </c>
      <c r="K39" s="55" t="s">
        <v>65</v>
      </c>
      <c r="L39" s="55" t="s">
        <v>61</v>
      </c>
      <c r="M39" s="46" t="s">
        <v>61</v>
      </c>
      <c r="N39" s="55" t="s">
        <v>67</v>
      </c>
      <c r="O39" s="46">
        <v>0.06</v>
      </c>
      <c r="P39" s="55">
        <v>2</v>
      </c>
      <c r="Q39" s="55" t="s">
        <v>65</v>
      </c>
      <c r="R39" s="73" t="s">
        <v>68</v>
      </c>
      <c r="S39" s="55" t="s">
        <v>65</v>
      </c>
      <c r="T39" s="73">
        <v>0.51</v>
      </c>
      <c r="U39" s="55" t="s">
        <v>65</v>
      </c>
      <c r="V39" s="55" t="s">
        <v>65</v>
      </c>
      <c r="W39" s="73">
        <v>0.03</v>
      </c>
      <c r="X39" s="46">
        <v>0.26100000000000001</v>
      </c>
      <c r="Y39" s="55" t="s">
        <v>63</v>
      </c>
      <c r="Z39" s="46" t="s">
        <v>69</v>
      </c>
      <c r="AA39" s="55" t="s">
        <v>83</v>
      </c>
      <c r="AB39" s="55" t="s">
        <v>64</v>
      </c>
      <c r="AC39" s="55">
        <v>0.08</v>
      </c>
      <c r="AD39" s="55" t="s">
        <v>62</v>
      </c>
      <c r="AE39" s="55" t="s">
        <v>71</v>
      </c>
      <c r="AF39" s="46">
        <v>5.0000000000000001E-3</v>
      </c>
      <c r="AG39" s="55" t="s">
        <v>72</v>
      </c>
      <c r="AH39" s="73">
        <v>1.5</v>
      </c>
      <c r="AI39" s="57" t="s">
        <v>67</v>
      </c>
    </row>
    <row r="40" spans="1:35">
      <c r="A40" s="191" t="s">
        <v>79</v>
      </c>
      <c r="B40" s="192"/>
      <c r="C40" s="193"/>
      <c r="D40" s="59" t="s">
        <v>61</v>
      </c>
      <c r="E40" s="164" t="s">
        <v>72</v>
      </c>
      <c r="F40" s="59" t="s">
        <v>63</v>
      </c>
      <c r="G40" s="59" t="s">
        <v>63</v>
      </c>
      <c r="H40" s="59" t="s">
        <v>81</v>
      </c>
      <c r="I40" s="59" t="s">
        <v>64</v>
      </c>
      <c r="J40" s="59" t="s">
        <v>61</v>
      </c>
      <c r="K40" s="59" t="s">
        <v>65</v>
      </c>
      <c r="L40" s="59" t="s">
        <v>61</v>
      </c>
      <c r="M40" s="59" t="s">
        <v>61</v>
      </c>
      <c r="N40" s="59" t="s">
        <v>67</v>
      </c>
      <c r="O40" s="59" t="s">
        <v>65</v>
      </c>
      <c r="P40" s="59" t="s">
        <v>82</v>
      </c>
      <c r="Q40" s="59" t="s">
        <v>65</v>
      </c>
      <c r="R40" s="59" t="s">
        <v>62</v>
      </c>
      <c r="S40" s="59" t="s">
        <v>65</v>
      </c>
      <c r="T40" s="59" t="s">
        <v>65</v>
      </c>
      <c r="U40" s="59" t="s">
        <v>65</v>
      </c>
      <c r="V40" s="59" t="s">
        <v>65</v>
      </c>
      <c r="W40" s="59" t="s">
        <v>63</v>
      </c>
      <c r="X40" s="59" t="s">
        <v>61</v>
      </c>
      <c r="Y40" s="59" t="s">
        <v>63</v>
      </c>
      <c r="Z40" s="59" t="s">
        <v>69</v>
      </c>
      <c r="AA40" s="59" t="s">
        <v>83</v>
      </c>
      <c r="AB40" s="59" t="s">
        <v>64</v>
      </c>
      <c r="AC40" s="59" t="s">
        <v>65</v>
      </c>
      <c r="AD40" s="59" t="s">
        <v>62</v>
      </c>
      <c r="AE40" s="59" t="s">
        <v>71</v>
      </c>
      <c r="AF40" s="59" t="s">
        <v>71</v>
      </c>
      <c r="AG40" s="59" t="s">
        <v>72</v>
      </c>
      <c r="AH40" s="59" t="s">
        <v>67</v>
      </c>
      <c r="AI40" s="61" t="s">
        <v>67</v>
      </c>
    </row>
    <row r="41" spans="1:35">
      <c r="A41" s="194" t="s">
        <v>84</v>
      </c>
      <c r="B41" s="195"/>
      <c r="C41" s="196"/>
      <c r="D41" s="48">
        <f t="shared" ref="D41:AI41" si="12">(IF((MID(D39,1,1))="&lt;",MID(D39,2,6),D39))/(IF((MID(D40,1,1))="&lt;",MID(D40,2,6),D40))</f>
        <v>1</v>
      </c>
      <c r="E41" s="165">
        <f t="shared" si="12"/>
        <v>9.4999999999999982</v>
      </c>
      <c r="F41" s="48">
        <f t="shared" si="12"/>
        <v>1</v>
      </c>
      <c r="G41" s="48">
        <f t="shared" si="12"/>
        <v>8</v>
      </c>
      <c r="H41" s="48">
        <f t="shared" si="12"/>
        <v>1</v>
      </c>
      <c r="I41" s="48">
        <f t="shared" si="12"/>
        <v>1</v>
      </c>
      <c r="J41" s="48">
        <f t="shared" si="12"/>
        <v>1</v>
      </c>
      <c r="K41" s="48">
        <f t="shared" si="12"/>
        <v>1</v>
      </c>
      <c r="L41" s="48">
        <f t="shared" si="12"/>
        <v>1</v>
      </c>
      <c r="M41" s="48">
        <f t="shared" si="12"/>
        <v>1</v>
      </c>
      <c r="N41" s="48">
        <f t="shared" si="12"/>
        <v>1</v>
      </c>
      <c r="O41" s="48">
        <f t="shared" si="12"/>
        <v>1.2</v>
      </c>
      <c r="P41" s="48">
        <f t="shared" si="12"/>
        <v>2</v>
      </c>
      <c r="Q41" s="48">
        <f t="shared" si="12"/>
        <v>1</v>
      </c>
      <c r="R41" s="48">
        <f t="shared" si="12"/>
        <v>1E-3</v>
      </c>
      <c r="S41" s="48">
        <f t="shared" si="12"/>
        <v>1</v>
      </c>
      <c r="T41" s="48">
        <f t="shared" si="12"/>
        <v>10.199999999999999</v>
      </c>
      <c r="U41" s="48">
        <f t="shared" si="12"/>
        <v>1</v>
      </c>
      <c r="V41" s="48">
        <f t="shared" si="12"/>
        <v>1</v>
      </c>
      <c r="W41" s="48">
        <f t="shared" si="12"/>
        <v>1.5</v>
      </c>
      <c r="X41" s="48">
        <f t="shared" si="12"/>
        <v>52.2</v>
      </c>
      <c r="Y41" s="48">
        <f t="shared" si="12"/>
        <v>1</v>
      </c>
      <c r="Z41" s="48">
        <f t="shared" si="12"/>
        <v>1</v>
      </c>
      <c r="AA41" s="48">
        <f t="shared" si="12"/>
        <v>1</v>
      </c>
      <c r="AB41" s="48">
        <f t="shared" si="12"/>
        <v>1</v>
      </c>
      <c r="AC41" s="48">
        <f t="shared" si="12"/>
        <v>1.5999999999999999</v>
      </c>
      <c r="AD41" s="48">
        <f t="shared" si="12"/>
        <v>1</v>
      </c>
      <c r="AE41" s="48">
        <f t="shared" si="12"/>
        <v>1</v>
      </c>
      <c r="AF41" s="48">
        <f t="shared" si="12"/>
        <v>2.5</v>
      </c>
      <c r="AG41" s="48">
        <f t="shared" si="12"/>
        <v>1</v>
      </c>
      <c r="AH41" s="48">
        <f t="shared" si="12"/>
        <v>15</v>
      </c>
      <c r="AI41" s="75">
        <f t="shared" si="12"/>
        <v>1</v>
      </c>
    </row>
    <row r="42" spans="1:35" ht="38.25">
      <c r="A42" s="182" t="s">
        <v>73</v>
      </c>
      <c r="B42" s="183"/>
      <c r="C42" s="184"/>
      <c r="D42" s="130"/>
      <c r="E42" s="130" t="s">
        <v>94</v>
      </c>
      <c r="F42" s="130"/>
      <c r="G42" s="130" t="s">
        <v>94</v>
      </c>
      <c r="H42" s="130"/>
      <c r="I42" s="130"/>
      <c r="J42" s="130"/>
      <c r="K42" s="130"/>
      <c r="L42" s="130"/>
      <c r="M42" s="130"/>
      <c r="N42" s="130"/>
      <c r="O42" s="34"/>
      <c r="P42" s="34"/>
      <c r="Q42" s="34"/>
      <c r="R42" s="34"/>
      <c r="S42" s="34"/>
      <c r="T42" s="130" t="s">
        <v>94</v>
      </c>
      <c r="U42" s="34"/>
      <c r="V42" s="34"/>
      <c r="W42" s="34"/>
      <c r="X42" s="130" t="s">
        <v>94</v>
      </c>
      <c r="Y42" s="34"/>
      <c r="Z42" s="34"/>
      <c r="AA42" s="34"/>
      <c r="AB42" s="34"/>
      <c r="AC42" s="34"/>
      <c r="AD42" s="34"/>
      <c r="AE42" s="34"/>
      <c r="AF42" s="34"/>
      <c r="AG42" s="34"/>
      <c r="AH42" s="130" t="s">
        <v>94</v>
      </c>
      <c r="AI42" s="36"/>
    </row>
    <row r="43" spans="1:35">
      <c r="A43" s="185" t="s">
        <v>75</v>
      </c>
      <c r="B43" s="186"/>
      <c r="C43" s="187"/>
      <c r="D43" s="129"/>
      <c r="E43" s="162" t="s">
        <v>76</v>
      </c>
      <c r="F43" s="129"/>
      <c r="G43" s="129" t="s">
        <v>76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 t="s">
        <v>76</v>
      </c>
      <c r="U43" s="129"/>
      <c r="V43" s="129"/>
      <c r="W43" s="129"/>
      <c r="X43" s="129" t="s">
        <v>86</v>
      </c>
      <c r="Y43" s="129"/>
      <c r="Z43" s="129"/>
      <c r="AA43" s="129"/>
      <c r="AB43" s="129"/>
      <c r="AC43" s="129"/>
      <c r="AD43" s="129"/>
      <c r="AE43" s="129"/>
      <c r="AF43" s="129"/>
      <c r="AG43" s="129"/>
      <c r="AH43" s="129" t="s">
        <v>76</v>
      </c>
      <c r="AI43" s="7"/>
    </row>
    <row r="44" spans="1:35" ht="26.25" thickBot="1">
      <c r="A44" s="188" t="s">
        <v>77</v>
      </c>
      <c r="B44" s="189"/>
      <c r="C44" s="190"/>
      <c r="D44" s="45"/>
      <c r="E44" s="43" t="s">
        <v>85</v>
      </c>
      <c r="F44" s="45"/>
      <c r="G44" s="43" t="s">
        <v>85</v>
      </c>
      <c r="H44" s="45"/>
      <c r="I44" s="45"/>
      <c r="J44" s="69"/>
      <c r="K44" s="69"/>
      <c r="L44" s="45"/>
      <c r="M44" s="45"/>
      <c r="N44" s="45"/>
      <c r="O44" s="37"/>
      <c r="P44" s="37"/>
      <c r="Q44" s="37"/>
      <c r="R44" s="37"/>
      <c r="S44" s="37"/>
      <c r="T44" s="43" t="s">
        <v>85</v>
      </c>
      <c r="U44" s="37"/>
      <c r="V44" s="37"/>
      <c r="W44" s="37"/>
      <c r="X44" s="131" t="s">
        <v>92</v>
      </c>
      <c r="Y44" s="37"/>
      <c r="Z44" s="37"/>
      <c r="AA44" s="37"/>
      <c r="AB44" s="37"/>
      <c r="AC44" s="37"/>
      <c r="AD44" s="37"/>
      <c r="AE44" s="37"/>
      <c r="AF44" s="37"/>
      <c r="AG44" s="37"/>
      <c r="AH44" s="44" t="s">
        <v>85</v>
      </c>
      <c r="AI44" s="39"/>
    </row>
    <row r="45" spans="1:35">
      <c r="A45" s="132" t="s">
        <v>100</v>
      </c>
      <c r="B45" s="22">
        <v>40458</v>
      </c>
      <c r="C45" s="2" t="s">
        <v>60</v>
      </c>
      <c r="D45" s="18"/>
      <c r="E45" s="159"/>
      <c r="F45" s="19"/>
      <c r="G45" s="20"/>
      <c r="H45" s="19"/>
      <c r="I45" s="19"/>
      <c r="J45" s="19"/>
      <c r="K45" s="19"/>
      <c r="L45" s="19"/>
      <c r="M45" s="18"/>
      <c r="N45" s="19"/>
      <c r="O45" s="18"/>
      <c r="P45" s="19"/>
      <c r="Q45" s="19"/>
      <c r="R45" s="20"/>
      <c r="S45" s="19"/>
      <c r="T45" s="20"/>
      <c r="U45" s="19"/>
      <c r="V45" s="19"/>
      <c r="W45" s="20"/>
      <c r="X45" s="18">
        <v>0.27300000000000002</v>
      </c>
      <c r="Y45" s="19"/>
      <c r="Z45" s="18"/>
      <c r="AA45" s="19"/>
      <c r="AB45" s="19"/>
      <c r="AC45" s="19"/>
      <c r="AD45" s="19"/>
      <c r="AE45" s="19"/>
      <c r="AF45" s="18"/>
      <c r="AG45" s="19"/>
      <c r="AH45" s="20"/>
      <c r="AI45" s="21"/>
    </row>
    <row r="46" spans="1:35">
      <c r="A46" s="191" t="s">
        <v>79</v>
      </c>
      <c r="B46" s="192"/>
      <c r="C46" s="193"/>
      <c r="D46" s="15" t="s">
        <v>61</v>
      </c>
      <c r="E46" s="160" t="s">
        <v>72</v>
      </c>
      <c r="F46" s="15" t="s">
        <v>63</v>
      </c>
      <c r="G46" s="15" t="s">
        <v>63</v>
      </c>
      <c r="H46" s="15" t="s">
        <v>81</v>
      </c>
      <c r="I46" s="15" t="s">
        <v>64</v>
      </c>
      <c r="J46" s="15" t="s">
        <v>61</v>
      </c>
      <c r="K46" s="15" t="s">
        <v>65</v>
      </c>
      <c r="L46" s="15" t="s">
        <v>61</v>
      </c>
      <c r="M46" s="15" t="s">
        <v>61</v>
      </c>
      <c r="N46" s="15" t="s">
        <v>67</v>
      </c>
      <c r="O46" s="15" t="s">
        <v>65</v>
      </c>
      <c r="P46" s="15" t="s">
        <v>82</v>
      </c>
      <c r="Q46" s="15" t="s">
        <v>65</v>
      </c>
      <c r="R46" s="15" t="s">
        <v>62</v>
      </c>
      <c r="S46" s="15" t="s">
        <v>65</v>
      </c>
      <c r="T46" s="15" t="s">
        <v>65</v>
      </c>
      <c r="U46" s="15" t="s">
        <v>65</v>
      </c>
      <c r="V46" s="15" t="s">
        <v>65</v>
      </c>
      <c r="W46" s="15" t="s">
        <v>63</v>
      </c>
      <c r="X46" s="15" t="s">
        <v>61</v>
      </c>
      <c r="Y46" s="15" t="s">
        <v>63</v>
      </c>
      <c r="Z46" s="15" t="s">
        <v>69</v>
      </c>
      <c r="AA46" s="15" t="s">
        <v>83</v>
      </c>
      <c r="AB46" s="15" t="s">
        <v>64</v>
      </c>
      <c r="AC46" s="15" t="s">
        <v>65</v>
      </c>
      <c r="AD46" s="15" t="s">
        <v>62</v>
      </c>
      <c r="AE46" s="15" t="s">
        <v>71</v>
      </c>
      <c r="AF46" s="15" t="s">
        <v>71</v>
      </c>
      <c r="AG46" s="15" t="s">
        <v>72</v>
      </c>
      <c r="AH46" s="15" t="s">
        <v>67</v>
      </c>
      <c r="AI46" s="16" t="s">
        <v>67</v>
      </c>
    </row>
    <row r="47" spans="1:35">
      <c r="A47" s="194" t="s">
        <v>84</v>
      </c>
      <c r="B47" s="195"/>
      <c r="C47" s="196"/>
      <c r="D47" s="28">
        <f t="shared" ref="D47:AI47" si="13">(IF((MID(D45,1,1))="&lt;",MID(D45,2,6),D45))/(IF((MID(D46,1,1))="&lt;",MID(D46,2,6),D46))</f>
        <v>0</v>
      </c>
      <c r="E47" s="161">
        <f t="shared" si="13"/>
        <v>0</v>
      </c>
      <c r="F47" s="28">
        <f t="shared" si="13"/>
        <v>0</v>
      </c>
      <c r="G47" s="28">
        <f t="shared" si="13"/>
        <v>0</v>
      </c>
      <c r="H47" s="28">
        <f t="shared" si="13"/>
        <v>0</v>
      </c>
      <c r="I47" s="28">
        <f t="shared" si="13"/>
        <v>0</v>
      </c>
      <c r="J47" s="28">
        <f t="shared" si="13"/>
        <v>0</v>
      </c>
      <c r="K47" s="28">
        <f t="shared" si="13"/>
        <v>0</v>
      </c>
      <c r="L47" s="28">
        <f t="shared" si="13"/>
        <v>0</v>
      </c>
      <c r="M47" s="28">
        <f t="shared" si="13"/>
        <v>0</v>
      </c>
      <c r="N47" s="28">
        <f t="shared" si="13"/>
        <v>0</v>
      </c>
      <c r="O47" s="28">
        <f t="shared" si="13"/>
        <v>0</v>
      </c>
      <c r="P47" s="28">
        <f t="shared" si="13"/>
        <v>0</v>
      </c>
      <c r="Q47" s="28">
        <f t="shared" si="13"/>
        <v>0</v>
      </c>
      <c r="R47" s="28">
        <f t="shared" si="13"/>
        <v>0</v>
      </c>
      <c r="S47" s="28">
        <f t="shared" si="13"/>
        <v>0</v>
      </c>
      <c r="T47" s="28">
        <f t="shared" si="13"/>
        <v>0</v>
      </c>
      <c r="U47" s="28">
        <f t="shared" si="13"/>
        <v>0</v>
      </c>
      <c r="V47" s="28">
        <f t="shared" si="13"/>
        <v>0</v>
      </c>
      <c r="W47" s="28">
        <f t="shared" si="13"/>
        <v>0</v>
      </c>
      <c r="X47" s="28">
        <f t="shared" si="13"/>
        <v>54.6</v>
      </c>
      <c r="Y47" s="28">
        <f t="shared" si="13"/>
        <v>0</v>
      </c>
      <c r="Z47" s="28">
        <f t="shared" si="13"/>
        <v>0</v>
      </c>
      <c r="AA47" s="28">
        <f t="shared" si="13"/>
        <v>0</v>
      </c>
      <c r="AB47" s="28">
        <f t="shared" si="13"/>
        <v>0</v>
      </c>
      <c r="AC47" s="28">
        <f t="shared" si="13"/>
        <v>0</v>
      </c>
      <c r="AD47" s="28">
        <f t="shared" si="13"/>
        <v>0</v>
      </c>
      <c r="AE47" s="28">
        <f t="shared" si="13"/>
        <v>0</v>
      </c>
      <c r="AF47" s="28">
        <f t="shared" si="13"/>
        <v>0</v>
      </c>
      <c r="AG47" s="28">
        <f t="shared" si="13"/>
        <v>0</v>
      </c>
      <c r="AH47" s="28">
        <f t="shared" si="13"/>
        <v>0</v>
      </c>
      <c r="AI47" s="40">
        <f t="shared" si="13"/>
        <v>0</v>
      </c>
    </row>
    <row r="48" spans="1:35" ht="51">
      <c r="A48" s="182" t="s">
        <v>73</v>
      </c>
      <c r="B48" s="183"/>
      <c r="C48" s="18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34"/>
      <c r="P48" s="34"/>
      <c r="Q48" s="34"/>
      <c r="R48" s="34"/>
      <c r="S48" s="34"/>
      <c r="T48" s="34"/>
      <c r="U48" s="34"/>
      <c r="V48" s="34"/>
      <c r="W48" s="34"/>
      <c r="X48" s="130" t="s">
        <v>101</v>
      </c>
      <c r="Y48" s="34"/>
      <c r="Z48" s="34"/>
      <c r="AA48" s="34"/>
      <c r="AB48" s="34"/>
      <c r="AC48" s="34"/>
      <c r="AD48" s="34"/>
      <c r="AE48" s="34"/>
      <c r="AF48" s="34"/>
      <c r="AG48" s="34"/>
      <c r="AH48" s="6"/>
      <c r="AI48" s="36"/>
    </row>
    <row r="49" spans="1:35">
      <c r="A49" s="185" t="s">
        <v>75</v>
      </c>
      <c r="B49" s="186"/>
      <c r="C49" s="187"/>
      <c r="D49" s="5"/>
      <c r="E49" s="16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127" t="s">
        <v>76</v>
      </c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/>
    </row>
    <row r="50" spans="1:35" ht="26.25" thickBot="1">
      <c r="A50" s="188" t="s">
        <v>77</v>
      </c>
      <c r="B50" s="189"/>
      <c r="C50" s="190"/>
      <c r="D50" s="14"/>
      <c r="E50" s="32"/>
      <c r="F50" s="14"/>
      <c r="G50" s="33"/>
      <c r="H50" s="14"/>
      <c r="I50" s="14"/>
      <c r="J50" s="13"/>
      <c r="K50" s="13"/>
      <c r="L50" s="14"/>
      <c r="M50" s="14"/>
      <c r="N50" s="14"/>
      <c r="O50" s="37"/>
      <c r="P50" s="37"/>
      <c r="Q50" s="37"/>
      <c r="R50" s="37"/>
      <c r="S50" s="37"/>
      <c r="T50" s="37"/>
      <c r="U50" s="37"/>
      <c r="V50" s="37"/>
      <c r="W50" s="37"/>
      <c r="X50" s="131" t="s">
        <v>97</v>
      </c>
      <c r="Y50" s="37"/>
      <c r="Z50" s="37"/>
      <c r="AA50" s="37"/>
      <c r="AB50" s="37"/>
      <c r="AC50" s="37"/>
      <c r="AD50" s="37"/>
      <c r="AE50" s="37"/>
      <c r="AF50" s="37"/>
      <c r="AG50" s="37"/>
      <c r="AH50" s="33"/>
      <c r="AI50" s="39"/>
    </row>
    <row r="51" spans="1:35">
      <c r="A51" s="1" t="s">
        <v>93</v>
      </c>
      <c r="B51" s="22">
        <v>40500</v>
      </c>
      <c r="C51" s="2" t="s">
        <v>60</v>
      </c>
      <c r="D51" s="18" t="s">
        <v>61</v>
      </c>
      <c r="E51" s="159">
        <v>0.9</v>
      </c>
      <c r="F51" s="19" t="s">
        <v>63</v>
      </c>
      <c r="G51" s="20">
        <v>0.16</v>
      </c>
      <c r="H51" s="19" t="s">
        <v>81</v>
      </c>
      <c r="I51" s="19" t="s">
        <v>64</v>
      </c>
      <c r="J51" s="19" t="s">
        <v>61</v>
      </c>
      <c r="K51" s="19" t="s">
        <v>65</v>
      </c>
      <c r="L51" s="19" t="s">
        <v>61</v>
      </c>
      <c r="M51" s="18" t="s">
        <v>61</v>
      </c>
      <c r="N51" s="19" t="s">
        <v>67</v>
      </c>
      <c r="O51" s="18" t="s">
        <v>65</v>
      </c>
      <c r="P51" s="19" t="s">
        <v>82</v>
      </c>
      <c r="Q51" s="19" t="s">
        <v>65</v>
      </c>
      <c r="R51" s="20" t="s">
        <v>68</v>
      </c>
      <c r="S51" s="19" t="s">
        <v>65</v>
      </c>
      <c r="T51" s="20">
        <v>0.13</v>
      </c>
      <c r="U51" s="19" t="s">
        <v>65</v>
      </c>
      <c r="V51" s="19" t="s">
        <v>65</v>
      </c>
      <c r="W51" s="20">
        <v>0.03</v>
      </c>
      <c r="X51" s="18">
        <v>0.151</v>
      </c>
      <c r="Y51" s="19" t="s">
        <v>63</v>
      </c>
      <c r="Z51" s="18" t="s">
        <v>69</v>
      </c>
      <c r="AA51" s="19" t="s">
        <v>83</v>
      </c>
      <c r="AB51" s="19" t="s">
        <v>64</v>
      </c>
      <c r="AC51" s="19" t="s">
        <v>65</v>
      </c>
      <c r="AD51" s="19" t="s">
        <v>62</v>
      </c>
      <c r="AE51" s="19" t="s">
        <v>71</v>
      </c>
      <c r="AF51" s="18" t="s">
        <v>71</v>
      </c>
      <c r="AG51" s="19" t="s">
        <v>72</v>
      </c>
      <c r="AH51" s="20">
        <v>0.5</v>
      </c>
      <c r="AI51" s="21" t="s">
        <v>67</v>
      </c>
    </row>
    <row r="52" spans="1:35">
      <c r="A52" s="191" t="s">
        <v>79</v>
      </c>
      <c r="B52" s="192"/>
      <c r="C52" s="193"/>
      <c r="D52" s="15" t="s">
        <v>61</v>
      </c>
      <c r="E52" s="160" t="s">
        <v>72</v>
      </c>
      <c r="F52" s="15" t="s">
        <v>63</v>
      </c>
      <c r="G52" s="15" t="s">
        <v>63</v>
      </c>
      <c r="H52" s="15" t="s">
        <v>81</v>
      </c>
      <c r="I52" s="15" t="s">
        <v>64</v>
      </c>
      <c r="J52" s="15" t="s">
        <v>61</v>
      </c>
      <c r="K52" s="15" t="s">
        <v>65</v>
      </c>
      <c r="L52" s="15" t="s">
        <v>61</v>
      </c>
      <c r="M52" s="15" t="s">
        <v>61</v>
      </c>
      <c r="N52" s="15" t="s">
        <v>67</v>
      </c>
      <c r="O52" s="15" t="s">
        <v>65</v>
      </c>
      <c r="P52" s="15" t="s">
        <v>82</v>
      </c>
      <c r="Q52" s="15" t="s">
        <v>65</v>
      </c>
      <c r="R52" s="15" t="s">
        <v>62</v>
      </c>
      <c r="S52" s="15" t="s">
        <v>65</v>
      </c>
      <c r="T52" s="15" t="s">
        <v>65</v>
      </c>
      <c r="U52" s="15" t="s">
        <v>65</v>
      </c>
      <c r="V52" s="15" t="s">
        <v>65</v>
      </c>
      <c r="W52" s="15" t="s">
        <v>63</v>
      </c>
      <c r="X52" s="15" t="s">
        <v>61</v>
      </c>
      <c r="Y52" s="15" t="s">
        <v>63</v>
      </c>
      <c r="Z52" s="15" t="s">
        <v>69</v>
      </c>
      <c r="AA52" s="15" t="s">
        <v>83</v>
      </c>
      <c r="AB52" s="15" t="s">
        <v>64</v>
      </c>
      <c r="AC52" s="15" t="s">
        <v>65</v>
      </c>
      <c r="AD52" s="15" t="s">
        <v>62</v>
      </c>
      <c r="AE52" s="15" t="s">
        <v>71</v>
      </c>
      <c r="AF52" s="15" t="s">
        <v>71</v>
      </c>
      <c r="AG52" s="15" t="s">
        <v>72</v>
      </c>
      <c r="AH52" s="15" t="s">
        <v>67</v>
      </c>
      <c r="AI52" s="16" t="s">
        <v>67</v>
      </c>
    </row>
    <row r="53" spans="1:35">
      <c r="A53" s="194" t="s">
        <v>84</v>
      </c>
      <c r="B53" s="195"/>
      <c r="C53" s="196"/>
      <c r="D53" s="28">
        <f t="shared" ref="D53:AI53" si="14">(IF((MID(D51,1,1))="&lt;",MID(D51,2,6),D51))/(IF((MID(D52,1,1))="&lt;",MID(D52,2,6),D52))</f>
        <v>1</v>
      </c>
      <c r="E53" s="161">
        <f t="shared" si="14"/>
        <v>4.5</v>
      </c>
      <c r="F53" s="28">
        <f t="shared" si="14"/>
        <v>1</v>
      </c>
      <c r="G53" s="28">
        <f t="shared" si="14"/>
        <v>8</v>
      </c>
      <c r="H53" s="28">
        <f t="shared" si="14"/>
        <v>1</v>
      </c>
      <c r="I53" s="28">
        <f t="shared" si="14"/>
        <v>1</v>
      </c>
      <c r="J53" s="28">
        <f t="shared" si="14"/>
        <v>1</v>
      </c>
      <c r="K53" s="28">
        <f t="shared" si="14"/>
        <v>1</v>
      </c>
      <c r="L53" s="28">
        <f t="shared" si="14"/>
        <v>1</v>
      </c>
      <c r="M53" s="28">
        <f t="shared" si="14"/>
        <v>1</v>
      </c>
      <c r="N53" s="28">
        <f t="shared" si="14"/>
        <v>1</v>
      </c>
      <c r="O53" s="28">
        <f t="shared" si="14"/>
        <v>1</v>
      </c>
      <c r="P53" s="28">
        <f t="shared" si="14"/>
        <v>1</v>
      </c>
      <c r="Q53" s="28">
        <f t="shared" si="14"/>
        <v>1</v>
      </c>
      <c r="R53" s="28">
        <f t="shared" si="14"/>
        <v>1E-3</v>
      </c>
      <c r="S53" s="28">
        <f t="shared" si="14"/>
        <v>1</v>
      </c>
      <c r="T53" s="28">
        <f t="shared" si="14"/>
        <v>2.6</v>
      </c>
      <c r="U53" s="28">
        <f t="shared" si="14"/>
        <v>1</v>
      </c>
      <c r="V53" s="28">
        <f t="shared" si="14"/>
        <v>1</v>
      </c>
      <c r="W53" s="28">
        <f t="shared" si="14"/>
        <v>1.5</v>
      </c>
      <c r="X53" s="28">
        <f t="shared" si="14"/>
        <v>30.2</v>
      </c>
      <c r="Y53" s="28">
        <f t="shared" si="14"/>
        <v>1</v>
      </c>
      <c r="Z53" s="28">
        <f t="shared" si="14"/>
        <v>1</v>
      </c>
      <c r="AA53" s="28">
        <f t="shared" si="14"/>
        <v>1</v>
      </c>
      <c r="AB53" s="28">
        <f t="shared" si="14"/>
        <v>1</v>
      </c>
      <c r="AC53" s="28">
        <f t="shared" si="14"/>
        <v>1</v>
      </c>
      <c r="AD53" s="28">
        <f t="shared" si="14"/>
        <v>1</v>
      </c>
      <c r="AE53" s="28">
        <f t="shared" si="14"/>
        <v>1</v>
      </c>
      <c r="AF53" s="28">
        <f t="shared" si="14"/>
        <v>1</v>
      </c>
      <c r="AG53" s="28">
        <f t="shared" si="14"/>
        <v>1</v>
      </c>
      <c r="AH53" s="28">
        <f t="shared" si="14"/>
        <v>5</v>
      </c>
      <c r="AI53" s="40">
        <f t="shared" si="14"/>
        <v>1</v>
      </c>
    </row>
    <row r="54" spans="1:35" ht="38.25">
      <c r="A54" s="182" t="s">
        <v>73</v>
      </c>
      <c r="B54" s="183"/>
      <c r="C54" s="184"/>
      <c r="D54" s="6"/>
      <c r="E54" s="6"/>
      <c r="F54" s="6"/>
      <c r="G54" s="130" t="s">
        <v>94</v>
      </c>
      <c r="H54" s="6"/>
      <c r="I54" s="6"/>
      <c r="J54" s="6"/>
      <c r="K54" s="6"/>
      <c r="L54" s="6"/>
      <c r="M54" s="6"/>
      <c r="N54" s="6"/>
      <c r="O54" s="34"/>
      <c r="P54" s="34"/>
      <c r="Q54" s="34"/>
      <c r="R54" s="34"/>
      <c r="S54" s="34"/>
      <c r="T54" s="34"/>
      <c r="U54" s="34"/>
      <c r="V54" s="34"/>
      <c r="W54" s="34"/>
      <c r="X54" s="130" t="s">
        <v>94</v>
      </c>
      <c r="Y54" s="34"/>
      <c r="Z54" s="34"/>
      <c r="AA54" s="34"/>
      <c r="AB54" s="34"/>
      <c r="AC54" s="34"/>
      <c r="AD54" s="34"/>
      <c r="AE54" s="34"/>
      <c r="AF54" s="34"/>
      <c r="AG54" s="34"/>
      <c r="AH54" s="130" t="s">
        <v>102</v>
      </c>
      <c r="AI54" s="36"/>
    </row>
    <row r="55" spans="1:35">
      <c r="A55" s="185" t="s">
        <v>75</v>
      </c>
      <c r="B55" s="186"/>
      <c r="C55" s="187"/>
      <c r="D55" s="5"/>
      <c r="E55" s="162"/>
      <c r="F55" s="5"/>
      <c r="G55" s="129" t="s">
        <v>76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129" t="s">
        <v>86</v>
      </c>
      <c r="Y55" s="5"/>
      <c r="Z55" s="5"/>
      <c r="AA55" s="5"/>
      <c r="AB55" s="5"/>
      <c r="AC55" s="5"/>
      <c r="AD55" s="5"/>
      <c r="AE55" s="5"/>
      <c r="AF55" s="5"/>
      <c r="AG55" s="5"/>
      <c r="AH55" s="129" t="s">
        <v>76</v>
      </c>
      <c r="AI55" s="7"/>
    </row>
    <row r="56" spans="1:35" ht="26.25" thickBot="1">
      <c r="A56" s="188" t="s">
        <v>77</v>
      </c>
      <c r="B56" s="189"/>
      <c r="C56" s="190"/>
      <c r="D56" s="14"/>
      <c r="E56" s="32"/>
      <c r="F56" s="14"/>
      <c r="G56" s="131" t="s">
        <v>95</v>
      </c>
      <c r="H56" s="14"/>
      <c r="I56" s="14"/>
      <c r="J56" s="13"/>
      <c r="K56" s="13"/>
      <c r="L56" s="14"/>
      <c r="M56" s="14"/>
      <c r="N56" s="14"/>
      <c r="O56" s="37"/>
      <c r="P56" s="37"/>
      <c r="Q56" s="37"/>
      <c r="R56" s="37"/>
      <c r="S56" s="37"/>
      <c r="T56" s="37"/>
      <c r="U56" s="37"/>
      <c r="V56" s="37"/>
      <c r="W56" s="37"/>
      <c r="X56" s="131" t="s">
        <v>92</v>
      </c>
      <c r="Y56" s="37"/>
      <c r="Z56" s="37"/>
      <c r="AA56" s="37"/>
      <c r="AB56" s="37"/>
      <c r="AC56" s="37"/>
      <c r="AD56" s="37"/>
      <c r="AE56" s="37"/>
      <c r="AF56" s="37"/>
      <c r="AG56" s="37"/>
      <c r="AH56" s="131" t="s">
        <v>85</v>
      </c>
      <c r="AI56" s="39"/>
    </row>
    <row r="57" spans="1:35">
      <c r="A57" s="1" t="s">
        <v>100</v>
      </c>
      <c r="B57" s="22">
        <v>40500</v>
      </c>
      <c r="C57" s="2" t="s">
        <v>60</v>
      </c>
      <c r="D57" s="18"/>
      <c r="E57" s="159"/>
      <c r="F57" s="19"/>
      <c r="G57" s="20"/>
      <c r="H57" s="19"/>
      <c r="I57" s="19"/>
      <c r="J57" s="19"/>
      <c r="K57" s="19"/>
      <c r="L57" s="19"/>
      <c r="M57" s="18"/>
      <c r="N57" s="19"/>
      <c r="O57" s="18"/>
      <c r="P57" s="19"/>
      <c r="Q57" s="19"/>
      <c r="R57" s="20"/>
      <c r="S57" s="19"/>
      <c r="T57" s="20"/>
      <c r="U57" s="19"/>
      <c r="V57" s="19"/>
      <c r="W57" s="20"/>
      <c r="X57" s="18">
        <v>0.17100000000000001</v>
      </c>
      <c r="Y57" s="19"/>
      <c r="Z57" s="18"/>
      <c r="AA57" s="19"/>
      <c r="AB57" s="19"/>
      <c r="AC57" s="19"/>
      <c r="AD57" s="19"/>
      <c r="AE57" s="19"/>
      <c r="AF57" s="18"/>
      <c r="AG57" s="19"/>
      <c r="AH57" s="20"/>
      <c r="AI57" s="21"/>
    </row>
    <row r="58" spans="1:35">
      <c r="A58" s="191" t="s">
        <v>79</v>
      </c>
      <c r="B58" s="192"/>
      <c r="C58" s="193"/>
      <c r="D58" s="15" t="s">
        <v>61</v>
      </c>
      <c r="E58" s="160" t="s">
        <v>72</v>
      </c>
      <c r="F58" s="15" t="s">
        <v>63</v>
      </c>
      <c r="G58" s="15" t="s">
        <v>63</v>
      </c>
      <c r="H58" s="15" t="s">
        <v>81</v>
      </c>
      <c r="I58" s="15" t="s">
        <v>64</v>
      </c>
      <c r="J58" s="15" t="s">
        <v>61</v>
      </c>
      <c r="K58" s="15" t="s">
        <v>65</v>
      </c>
      <c r="L58" s="15" t="s">
        <v>61</v>
      </c>
      <c r="M58" s="15" t="s">
        <v>61</v>
      </c>
      <c r="N58" s="15" t="s">
        <v>67</v>
      </c>
      <c r="O58" s="15" t="s">
        <v>65</v>
      </c>
      <c r="P58" s="15" t="s">
        <v>82</v>
      </c>
      <c r="Q58" s="15" t="s">
        <v>65</v>
      </c>
      <c r="R58" s="15" t="s">
        <v>62</v>
      </c>
      <c r="S58" s="15" t="s">
        <v>65</v>
      </c>
      <c r="T58" s="15" t="s">
        <v>65</v>
      </c>
      <c r="U58" s="15" t="s">
        <v>65</v>
      </c>
      <c r="V58" s="15" t="s">
        <v>65</v>
      </c>
      <c r="W58" s="15" t="s">
        <v>63</v>
      </c>
      <c r="X58" s="15" t="s">
        <v>61</v>
      </c>
      <c r="Y58" s="15" t="s">
        <v>63</v>
      </c>
      <c r="Z58" s="15" t="s">
        <v>69</v>
      </c>
      <c r="AA58" s="15" t="s">
        <v>83</v>
      </c>
      <c r="AB58" s="15" t="s">
        <v>64</v>
      </c>
      <c r="AC58" s="15" t="s">
        <v>65</v>
      </c>
      <c r="AD58" s="15" t="s">
        <v>62</v>
      </c>
      <c r="AE58" s="15" t="s">
        <v>71</v>
      </c>
      <c r="AF58" s="15" t="s">
        <v>71</v>
      </c>
      <c r="AG58" s="15" t="s">
        <v>72</v>
      </c>
      <c r="AH58" s="15" t="s">
        <v>67</v>
      </c>
      <c r="AI58" s="16" t="s">
        <v>67</v>
      </c>
    </row>
    <row r="59" spans="1:35">
      <c r="A59" s="194" t="s">
        <v>84</v>
      </c>
      <c r="B59" s="195"/>
      <c r="C59" s="196"/>
      <c r="D59" s="28">
        <f t="shared" ref="D59:AI59" si="15">(IF((MID(D57,1,1))="&lt;",MID(D57,2,6),D57))/(IF((MID(D58,1,1))="&lt;",MID(D58,2,6),D58))</f>
        <v>0</v>
      </c>
      <c r="E59" s="161">
        <f t="shared" si="15"/>
        <v>0</v>
      </c>
      <c r="F59" s="28">
        <f t="shared" si="15"/>
        <v>0</v>
      </c>
      <c r="G59" s="28">
        <f t="shared" si="15"/>
        <v>0</v>
      </c>
      <c r="H59" s="28">
        <f t="shared" si="15"/>
        <v>0</v>
      </c>
      <c r="I59" s="28">
        <f t="shared" si="15"/>
        <v>0</v>
      </c>
      <c r="J59" s="28">
        <f t="shared" si="15"/>
        <v>0</v>
      </c>
      <c r="K59" s="28">
        <f t="shared" si="15"/>
        <v>0</v>
      </c>
      <c r="L59" s="28">
        <f t="shared" si="15"/>
        <v>0</v>
      </c>
      <c r="M59" s="28">
        <f t="shared" si="15"/>
        <v>0</v>
      </c>
      <c r="N59" s="28">
        <f t="shared" si="15"/>
        <v>0</v>
      </c>
      <c r="O59" s="28">
        <f t="shared" si="15"/>
        <v>0</v>
      </c>
      <c r="P59" s="28">
        <f t="shared" si="15"/>
        <v>0</v>
      </c>
      <c r="Q59" s="28">
        <f t="shared" si="15"/>
        <v>0</v>
      </c>
      <c r="R59" s="28">
        <f t="shared" si="15"/>
        <v>0</v>
      </c>
      <c r="S59" s="28">
        <f t="shared" si="15"/>
        <v>0</v>
      </c>
      <c r="T59" s="28">
        <f t="shared" si="15"/>
        <v>0</v>
      </c>
      <c r="U59" s="28">
        <f t="shared" si="15"/>
        <v>0</v>
      </c>
      <c r="V59" s="28">
        <f t="shared" si="15"/>
        <v>0</v>
      </c>
      <c r="W59" s="28">
        <f t="shared" si="15"/>
        <v>0</v>
      </c>
      <c r="X59" s="28">
        <f t="shared" si="15"/>
        <v>34.200000000000003</v>
      </c>
      <c r="Y59" s="28">
        <f t="shared" si="15"/>
        <v>0</v>
      </c>
      <c r="Z59" s="28">
        <f t="shared" si="15"/>
        <v>0</v>
      </c>
      <c r="AA59" s="28">
        <f t="shared" si="15"/>
        <v>0</v>
      </c>
      <c r="AB59" s="28">
        <f t="shared" si="15"/>
        <v>0</v>
      </c>
      <c r="AC59" s="28">
        <f t="shared" si="15"/>
        <v>0</v>
      </c>
      <c r="AD59" s="28">
        <f t="shared" si="15"/>
        <v>0</v>
      </c>
      <c r="AE59" s="28">
        <f t="shared" si="15"/>
        <v>0</v>
      </c>
      <c r="AF59" s="28">
        <f t="shared" si="15"/>
        <v>0</v>
      </c>
      <c r="AG59" s="28">
        <f t="shared" si="15"/>
        <v>0</v>
      </c>
      <c r="AH59" s="28">
        <f t="shared" si="15"/>
        <v>0</v>
      </c>
      <c r="AI59" s="40">
        <f t="shared" si="15"/>
        <v>0</v>
      </c>
    </row>
    <row r="60" spans="1:35" ht="63.75">
      <c r="A60" s="182" t="s">
        <v>73</v>
      </c>
      <c r="B60" s="183"/>
      <c r="C60" s="184"/>
      <c r="D60" s="6"/>
      <c r="E60" s="6"/>
      <c r="F60" s="6"/>
      <c r="G60" s="130"/>
      <c r="H60" s="6"/>
      <c r="I60" s="6"/>
      <c r="J60" s="6"/>
      <c r="K60" s="6"/>
      <c r="L60" s="6"/>
      <c r="M60" s="6"/>
      <c r="N60" s="6"/>
      <c r="O60" s="34"/>
      <c r="P60" s="34"/>
      <c r="Q60" s="34"/>
      <c r="R60" s="34"/>
      <c r="S60" s="34"/>
      <c r="T60" s="34"/>
      <c r="U60" s="34"/>
      <c r="V60" s="34"/>
      <c r="W60" s="34"/>
      <c r="X60" s="130" t="s">
        <v>105</v>
      </c>
      <c r="Y60" s="34"/>
      <c r="Z60" s="34"/>
      <c r="AA60" s="34"/>
      <c r="AB60" s="34"/>
      <c r="AC60" s="34"/>
      <c r="AD60" s="34"/>
      <c r="AE60" s="34"/>
      <c r="AF60" s="34"/>
      <c r="AG60" s="34"/>
      <c r="AH60" s="130"/>
      <c r="AI60" s="36"/>
    </row>
    <row r="61" spans="1:35">
      <c r="A61" s="185" t="s">
        <v>75</v>
      </c>
      <c r="B61" s="186"/>
      <c r="C61" s="187"/>
      <c r="D61" s="129"/>
      <c r="E61" s="162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7" t="s">
        <v>76</v>
      </c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7"/>
    </row>
    <row r="62" spans="1:35" ht="26.25" thickBot="1">
      <c r="A62" s="197" t="s">
        <v>77</v>
      </c>
      <c r="B62" s="198"/>
      <c r="C62" s="199"/>
      <c r="D62" s="133"/>
      <c r="E62" s="134"/>
      <c r="F62" s="133"/>
      <c r="G62" s="131"/>
      <c r="H62" s="133"/>
      <c r="I62" s="133"/>
      <c r="J62" s="136"/>
      <c r="K62" s="136"/>
      <c r="L62" s="133"/>
      <c r="M62" s="133"/>
      <c r="N62" s="133"/>
      <c r="O62" s="137"/>
      <c r="P62" s="137"/>
      <c r="Q62" s="137"/>
      <c r="R62" s="137"/>
      <c r="S62" s="137"/>
      <c r="T62" s="137"/>
      <c r="U62" s="137"/>
      <c r="V62" s="137"/>
      <c r="W62" s="137"/>
      <c r="X62" s="131" t="s">
        <v>97</v>
      </c>
      <c r="Y62" s="137"/>
      <c r="Z62" s="137"/>
      <c r="AA62" s="137"/>
      <c r="AB62" s="137"/>
      <c r="AC62" s="137"/>
      <c r="AD62" s="137"/>
      <c r="AE62" s="137"/>
      <c r="AF62" s="137"/>
      <c r="AG62" s="137"/>
      <c r="AH62" s="131"/>
      <c r="AI62" s="76"/>
    </row>
    <row r="63" spans="1:35">
      <c r="E63" s="175" t="s">
        <v>89</v>
      </c>
      <c r="U63" s="175" t="s">
        <v>89</v>
      </c>
    </row>
    <row r="64" spans="1:35">
      <c r="D64" s="49"/>
      <c r="E64" s="175" t="s">
        <v>90</v>
      </c>
      <c r="T64" s="49"/>
      <c r="U64" s="175" t="s">
        <v>90</v>
      </c>
    </row>
    <row r="65" spans="1:35">
      <c r="D65" s="50"/>
      <c r="E65" s="175" t="s">
        <v>91</v>
      </c>
      <c r="T65" s="50"/>
      <c r="U65" s="175" t="s">
        <v>91</v>
      </c>
    </row>
    <row r="66" spans="1:35">
      <c r="D66" s="51"/>
      <c r="E66" s="175" t="s">
        <v>107</v>
      </c>
      <c r="T66" s="51"/>
      <c r="U66" s="175" t="s">
        <v>107</v>
      </c>
    </row>
    <row r="67" spans="1:35" s="4" customFormat="1">
      <c r="E67" s="176"/>
      <c r="U67" s="176"/>
    </row>
    <row r="68" spans="1:35" s="4" customFormat="1" ht="15.75" thickBot="1">
      <c r="E68" s="176"/>
      <c r="U68" s="176"/>
    </row>
    <row r="69" spans="1:35">
      <c r="A69" s="1" t="s">
        <v>93</v>
      </c>
      <c r="B69" s="22">
        <v>40528</v>
      </c>
      <c r="C69" s="2" t="s">
        <v>60</v>
      </c>
      <c r="D69" s="18" t="s">
        <v>61</v>
      </c>
      <c r="E69" s="159">
        <v>0.7</v>
      </c>
      <c r="F69" s="19" t="s">
        <v>63</v>
      </c>
      <c r="G69" s="20">
        <v>0.06</v>
      </c>
      <c r="H69" s="19" t="s">
        <v>81</v>
      </c>
      <c r="I69" s="19" t="s">
        <v>64</v>
      </c>
      <c r="J69" s="19">
        <v>0.16900000000000001</v>
      </c>
      <c r="K69" s="19">
        <v>0.12</v>
      </c>
      <c r="L69" s="19" t="s">
        <v>61</v>
      </c>
      <c r="M69" s="18">
        <v>1.7000000000000001E-2</v>
      </c>
      <c r="N69" s="19" t="s">
        <v>67</v>
      </c>
      <c r="O69" s="18">
        <v>0.1</v>
      </c>
      <c r="P69" s="19">
        <v>5</v>
      </c>
      <c r="Q69" s="19" t="s">
        <v>65</v>
      </c>
      <c r="R69" s="20" t="s">
        <v>68</v>
      </c>
      <c r="S69" s="19">
        <v>0.06</v>
      </c>
      <c r="T69" s="20">
        <v>1.3</v>
      </c>
      <c r="U69" s="19" t="s">
        <v>65</v>
      </c>
      <c r="V69" s="19" t="s">
        <v>65</v>
      </c>
      <c r="W69" s="20">
        <v>0.09</v>
      </c>
      <c r="X69" s="18">
        <v>4.4999999999999998E-2</v>
      </c>
      <c r="Y69" s="19" t="s">
        <v>63</v>
      </c>
      <c r="Z69" s="18" t="s">
        <v>69</v>
      </c>
      <c r="AA69" s="19" t="s">
        <v>83</v>
      </c>
      <c r="AB69" s="19" t="s">
        <v>64</v>
      </c>
      <c r="AC69" s="19">
        <v>0.43</v>
      </c>
      <c r="AD69" s="19" t="s">
        <v>62</v>
      </c>
      <c r="AE69" s="19" t="s">
        <v>71</v>
      </c>
      <c r="AF69" s="18">
        <v>7.0000000000000001E-3</v>
      </c>
      <c r="AG69" s="19" t="s">
        <v>72</v>
      </c>
      <c r="AH69" s="20">
        <v>4.8</v>
      </c>
      <c r="AI69" s="21" t="s">
        <v>67</v>
      </c>
    </row>
    <row r="70" spans="1:35">
      <c r="A70" s="191" t="s">
        <v>79</v>
      </c>
      <c r="B70" s="192"/>
      <c r="C70" s="193"/>
      <c r="D70" s="15" t="s">
        <v>61</v>
      </c>
      <c r="E70" s="160" t="s">
        <v>72</v>
      </c>
      <c r="F70" s="15" t="s">
        <v>63</v>
      </c>
      <c r="G70" s="15" t="s">
        <v>63</v>
      </c>
      <c r="H70" s="15" t="s">
        <v>81</v>
      </c>
      <c r="I70" s="15" t="s">
        <v>64</v>
      </c>
      <c r="J70" s="15" t="s">
        <v>61</v>
      </c>
      <c r="K70" s="15" t="s">
        <v>65</v>
      </c>
      <c r="L70" s="15" t="s">
        <v>61</v>
      </c>
      <c r="M70" s="15" t="s">
        <v>61</v>
      </c>
      <c r="N70" s="15" t="s">
        <v>67</v>
      </c>
      <c r="O70" s="15" t="s">
        <v>65</v>
      </c>
      <c r="P70" s="15" t="s">
        <v>82</v>
      </c>
      <c r="Q70" s="15" t="s">
        <v>65</v>
      </c>
      <c r="R70" s="15" t="s">
        <v>62</v>
      </c>
      <c r="S70" s="15" t="s">
        <v>65</v>
      </c>
      <c r="T70" s="15" t="s">
        <v>65</v>
      </c>
      <c r="U70" s="15" t="s">
        <v>65</v>
      </c>
      <c r="V70" s="15" t="s">
        <v>65</v>
      </c>
      <c r="W70" s="15" t="s">
        <v>63</v>
      </c>
      <c r="X70" s="15" t="s">
        <v>61</v>
      </c>
      <c r="Y70" s="15" t="s">
        <v>63</v>
      </c>
      <c r="Z70" s="15" t="s">
        <v>69</v>
      </c>
      <c r="AA70" s="15" t="s">
        <v>83</v>
      </c>
      <c r="AB70" s="15" t="s">
        <v>64</v>
      </c>
      <c r="AC70" s="15" t="s">
        <v>65</v>
      </c>
      <c r="AD70" s="15" t="s">
        <v>62</v>
      </c>
      <c r="AE70" s="15" t="s">
        <v>71</v>
      </c>
      <c r="AF70" s="15" t="s">
        <v>71</v>
      </c>
      <c r="AG70" s="15" t="s">
        <v>72</v>
      </c>
      <c r="AH70" s="15" t="s">
        <v>67</v>
      </c>
      <c r="AI70" s="16" t="s">
        <v>67</v>
      </c>
    </row>
    <row r="71" spans="1:35">
      <c r="A71" s="194" t="s">
        <v>84</v>
      </c>
      <c r="B71" s="195"/>
      <c r="C71" s="196"/>
      <c r="D71" s="28">
        <f t="shared" ref="D71:AI71" si="16">(IF((MID(D69,1,1))="&lt;",MID(D69,2,6),D69))/(IF((MID(D70,1,1))="&lt;",MID(D70,2,6),D70))</f>
        <v>1</v>
      </c>
      <c r="E71" s="161">
        <f t="shared" si="16"/>
        <v>3.4999999999999996</v>
      </c>
      <c r="F71" s="28">
        <f t="shared" si="16"/>
        <v>1</v>
      </c>
      <c r="G71" s="28">
        <f t="shared" si="16"/>
        <v>3</v>
      </c>
      <c r="H71" s="28">
        <f t="shared" si="16"/>
        <v>1</v>
      </c>
      <c r="I71" s="28">
        <f t="shared" si="16"/>
        <v>1</v>
      </c>
      <c r="J71" s="28">
        <f t="shared" si="16"/>
        <v>33.800000000000004</v>
      </c>
      <c r="K71" s="28">
        <f t="shared" si="16"/>
        <v>2.4</v>
      </c>
      <c r="L71" s="28">
        <f t="shared" si="16"/>
        <v>1</v>
      </c>
      <c r="M71" s="28">
        <f t="shared" si="16"/>
        <v>3.4000000000000004</v>
      </c>
      <c r="N71" s="28">
        <f t="shared" si="16"/>
        <v>1</v>
      </c>
      <c r="O71" s="28">
        <f t="shared" si="16"/>
        <v>2</v>
      </c>
      <c r="P71" s="28">
        <f t="shared" si="16"/>
        <v>5</v>
      </c>
      <c r="Q71" s="28">
        <f t="shared" si="16"/>
        <v>1</v>
      </c>
      <c r="R71" s="28">
        <f t="shared" si="16"/>
        <v>1E-3</v>
      </c>
      <c r="S71" s="28">
        <f t="shared" si="16"/>
        <v>1.2</v>
      </c>
      <c r="T71" s="28">
        <f t="shared" si="16"/>
        <v>26</v>
      </c>
      <c r="U71" s="28">
        <f t="shared" si="16"/>
        <v>1</v>
      </c>
      <c r="V71" s="28">
        <f t="shared" si="16"/>
        <v>1</v>
      </c>
      <c r="W71" s="28">
        <f t="shared" si="16"/>
        <v>4.5</v>
      </c>
      <c r="X71" s="28">
        <f t="shared" si="16"/>
        <v>9</v>
      </c>
      <c r="Y71" s="28">
        <f t="shared" si="16"/>
        <v>1</v>
      </c>
      <c r="Z71" s="28">
        <f t="shared" si="16"/>
        <v>1</v>
      </c>
      <c r="AA71" s="28">
        <f t="shared" si="16"/>
        <v>1</v>
      </c>
      <c r="AB71" s="28">
        <f t="shared" si="16"/>
        <v>1</v>
      </c>
      <c r="AC71" s="28">
        <f t="shared" si="16"/>
        <v>8.6</v>
      </c>
      <c r="AD71" s="28">
        <f t="shared" si="16"/>
        <v>1</v>
      </c>
      <c r="AE71" s="28">
        <f t="shared" si="16"/>
        <v>1</v>
      </c>
      <c r="AF71" s="28">
        <f t="shared" si="16"/>
        <v>3.5</v>
      </c>
      <c r="AG71" s="28">
        <f t="shared" si="16"/>
        <v>1</v>
      </c>
      <c r="AH71" s="28">
        <f t="shared" si="16"/>
        <v>47.999999999999993</v>
      </c>
      <c r="AI71" s="40">
        <f t="shared" si="16"/>
        <v>1</v>
      </c>
    </row>
    <row r="72" spans="1:35" ht="38.25">
      <c r="A72" s="182" t="s">
        <v>73</v>
      </c>
      <c r="B72" s="183"/>
      <c r="C72" s="184"/>
      <c r="D72" s="6"/>
      <c r="E72" s="6"/>
      <c r="F72" s="6"/>
      <c r="G72" s="6"/>
      <c r="H72" s="6"/>
      <c r="I72" s="6"/>
      <c r="J72" s="130" t="s">
        <v>94</v>
      </c>
      <c r="K72" s="6"/>
      <c r="L72" s="6"/>
      <c r="M72" s="6"/>
      <c r="N72" s="6"/>
      <c r="O72" s="34"/>
      <c r="P72" s="130" t="s">
        <v>102</v>
      </c>
      <c r="Q72" s="34"/>
      <c r="R72" s="34"/>
      <c r="S72" s="34"/>
      <c r="T72" s="130" t="s">
        <v>94</v>
      </c>
      <c r="U72" s="34"/>
      <c r="V72" s="34"/>
      <c r="W72" s="34"/>
      <c r="X72" s="130" t="s">
        <v>94</v>
      </c>
      <c r="Y72" s="34"/>
      <c r="Z72" s="34"/>
      <c r="AA72" s="34"/>
      <c r="AB72" s="34"/>
      <c r="AC72" s="130" t="s">
        <v>94</v>
      </c>
      <c r="AD72" s="34"/>
      <c r="AE72" s="34"/>
      <c r="AF72" s="34"/>
      <c r="AG72" s="34"/>
      <c r="AH72" s="130" t="s">
        <v>94</v>
      </c>
      <c r="AI72" s="36"/>
    </row>
    <row r="73" spans="1:35">
      <c r="A73" s="185" t="s">
        <v>75</v>
      </c>
      <c r="B73" s="186"/>
      <c r="C73" s="187"/>
      <c r="D73" s="5"/>
      <c r="E73" s="162"/>
      <c r="F73" s="5"/>
      <c r="G73" s="5"/>
      <c r="H73" s="5"/>
      <c r="I73" s="5"/>
      <c r="J73" s="129" t="s">
        <v>86</v>
      </c>
      <c r="K73" s="5"/>
      <c r="L73" s="5"/>
      <c r="M73" s="5"/>
      <c r="N73" s="5"/>
      <c r="O73" s="5"/>
      <c r="P73" s="129" t="s">
        <v>76</v>
      </c>
      <c r="Q73" s="5"/>
      <c r="R73" s="5"/>
      <c r="S73" s="5"/>
      <c r="T73" s="129" t="s">
        <v>86</v>
      </c>
      <c r="U73" s="5"/>
      <c r="V73" s="5"/>
      <c r="W73" s="5"/>
      <c r="X73" s="129" t="s">
        <v>76</v>
      </c>
      <c r="Y73" s="5"/>
      <c r="Z73" s="5"/>
      <c r="AA73" s="5"/>
      <c r="AB73" s="5"/>
      <c r="AC73" s="129" t="s">
        <v>76</v>
      </c>
      <c r="AD73" s="5"/>
      <c r="AE73" s="5"/>
      <c r="AF73" s="5"/>
      <c r="AG73" s="5"/>
      <c r="AH73" s="129" t="s">
        <v>86</v>
      </c>
      <c r="AI73" s="7"/>
    </row>
    <row r="74" spans="1:35" ht="26.25" thickBot="1">
      <c r="A74" s="188" t="s">
        <v>77</v>
      </c>
      <c r="B74" s="189"/>
      <c r="C74" s="190"/>
      <c r="D74" s="14"/>
      <c r="E74" s="32"/>
      <c r="F74" s="14"/>
      <c r="G74" s="33"/>
      <c r="H74" s="14"/>
      <c r="I74" s="14"/>
      <c r="J74" s="131" t="s">
        <v>92</v>
      </c>
      <c r="K74" s="13"/>
      <c r="L74" s="14"/>
      <c r="M74" s="14"/>
      <c r="N74" s="14"/>
      <c r="O74" s="37"/>
      <c r="P74" s="131" t="s">
        <v>85</v>
      </c>
      <c r="Q74" s="37"/>
      <c r="R74" s="37"/>
      <c r="S74" s="37"/>
      <c r="T74" s="131" t="s">
        <v>92</v>
      </c>
      <c r="U74" s="37"/>
      <c r="V74" s="37"/>
      <c r="W74" s="37"/>
      <c r="X74" s="131" t="s">
        <v>95</v>
      </c>
      <c r="Y74" s="37"/>
      <c r="Z74" s="37"/>
      <c r="AA74" s="37"/>
      <c r="AB74" s="37"/>
      <c r="AC74" s="131" t="s">
        <v>95</v>
      </c>
      <c r="AD74" s="37"/>
      <c r="AE74" s="37"/>
      <c r="AF74" s="37"/>
      <c r="AG74" s="37"/>
      <c r="AH74" s="131" t="s">
        <v>92</v>
      </c>
      <c r="AI74" s="39"/>
    </row>
    <row r="75" spans="1:35">
      <c r="A75" s="1" t="s">
        <v>100</v>
      </c>
      <c r="B75" s="22">
        <v>40528</v>
      </c>
      <c r="C75" s="2" t="s">
        <v>60</v>
      </c>
      <c r="D75" s="18"/>
      <c r="E75" s="159"/>
      <c r="F75" s="19"/>
      <c r="G75" s="20"/>
      <c r="H75" s="19"/>
      <c r="I75" s="19"/>
      <c r="J75" s="19">
        <v>0.189</v>
      </c>
      <c r="K75" s="19"/>
      <c r="L75" s="19"/>
      <c r="M75" s="18"/>
      <c r="N75" s="19"/>
      <c r="O75" s="18"/>
      <c r="P75" s="19"/>
      <c r="Q75" s="19"/>
      <c r="R75" s="20"/>
      <c r="S75" s="19"/>
      <c r="T75" s="20">
        <v>1.24</v>
      </c>
      <c r="U75" s="19"/>
      <c r="V75" s="19"/>
      <c r="W75" s="20"/>
      <c r="X75" s="18"/>
      <c r="Y75" s="19"/>
      <c r="Z75" s="18"/>
      <c r="AA75" s="19"/>
      <c r="AB75" s="19"/>
      <c r="AC75" s="19"/>
      <c r="AD75" s="19"/>
      <c r="AE75" s="19"/>
      <c r="AF75" s="18"/>
      <c r="AG75" s="19"/>
      <c r="AH75" s="20">
        <v>4.5999999999999996</v>
      </c>
      <c r="AI75" s="21"/>
    </row>
    <row r="76" spans="1:35">
      <c r="A76" s="191" t="s">
        <v>79</v>
      </c>
      <c r="B76" s="192"/>
      <c r="C76" s="193"/>
      <c r="D76" s="15" t="s">
        <v>61</v>
      </c>
      <c r="E76" s="160" t="s">
        <v>72</v>
      </c>
      <c r="F76" s="15" t="s">
        <v>63</v>
      </c>
      <c r="G76" s="15" t="s">
        <v>63</v>
      </c>
      <c r="H76" s="15" t="s">
        <v>81</v>
      </c>
      <c r="I76" s="15" t="s">
        <v>64</v>
      </c>
      <c r="J76" s="15" t="s">
        <v>61</v>
      </c>
      <c r="K76" s="15" t="s">
        <v>65</v>
      </c>
      <c r="L76" s="15" t="s">
        <v>61</v>
      </c>
      <c r="M76" s="15" t="s">
        <v>61</v>
      </c>
      <c r="N76" s="15" t="s">
        <v>67</v>
      </c>
      <c r="O76" s="15" t="s">
        <v>65</v>
      </c>
      <c r="P76" s="15" t="s">
        <v>82</v>
      </c>
      <c r="Q76" s="15" t="s">
        <v>65</v>
      </c>
      <c r="R76" s="15" t="s">
        <v>62</v>
      </c>
      <c r="S76" s="15" t="s">
        <v>65</v>
      </c>
      <c r="T76" s="15" t="s">
        <v>65</v>
      </c>
      <c r="U76" s="15" t="s">
        <v>65</v>
      </c>
      <c r="V76" s="15" t="s">
        <v>65</v>
      </c>
      <c r="W76" s="15" t="s">
        <v>63</v>
      </c>
      <c r="X76" s="15" t="s">
        <v>61</v>
      </c>
      <c r="Y76" s="15" t="s">
        <v>63</v>
      </c>
      <c r="Z76" s="15" t="s">
        <v>69</v>
      </c>
      <c r="AA76" s="15" t="s">
        <v>83</v>
      </c>
      <c r="AB76" s="15" t="s">
        <v>64</v>
      </c>
      <c r="AC76" s="15" t="s">
        <v>65</v>
      </c>
      <c r="AD76" s="15" t="s">
        <v>62</v>
      </c>
      <c r="AE76" s="15" t="s">
        <v>71</v>
      </c>
      <c r="AF76" s="15" t="s">
        <v>71</v>
      </c>
      <c r="AG76" s="15" t="s">
        <v>72</v>
      </c>
      <c r="AH76" s="15" t="s">
        <v>67</v>
      </c>
      <c r="AI76" s="16" t="s">
        <v>67</v>
      </c>
    </row>
    <row r="77" spans="1:35">
      <c r="A77" s="194" t="s">
        <v>84</v>
      </c>
      <c r="B77" s="195"/>
      <c r="C77" s="196"/>
      <c r="D77" s="28">
        <f t="shared" ref="D77:AI77" si="17">(IF((MID(D75,1,1))="&lt;",MID(D75,2,6),D75))/(IF((MID(D76,1,1))="&lt;",MID(D76,2,6),D76))</f>
        <v>0</v>
      </c>
      <c r="E77" s="161">
        <f t="shared" si="17"/>
        <v>0</v>
      </c>
      <c r="F77" s="28">
        <f t="shared" si="17"/>
        <v>0</v>
      </c>
      <c r="G77" s="28">
        <f t="shared" si="17"/>
        <v>0</v>
      </c>
      <c r="H77" s="28">
        <f t="shared" si="17"/>
        <v>0</v>
      </c>
      <c r="I77" s="28">
        <f t="shared" si="17"/>
        <v>0</v>
      </c>
      <c r="J77" s="28">
        <f t="shared" si="17"/>
        <v>37.799999999999997</v>
      </c>
      <c r="K77" s="28">
        <f t="shared" si="17"/>
        <v>0</v>
      </c>
      <c r="L77" s="28">
        <f t="shared" si="17"/>
        <v>0</v>
      </c>
      <c r="M77" s="28">
        <f t="shared" si="17"/>
        <v>0</v>
      </c>
      <c r="N77" s="28">
        <f t="shared" si="17"/>
        <v>0</v>
      </c>
      <c r="O77" s="28">
        <f t="shared" si="17"/>
        <v>0</v>
      </c>
      <c r="P77" s="28">
        <f t="shared" si="17"/>
        <v>0</v>
      </c>
      <c r="Q77" s="28">
        <f t="shared" si="17"/>
        <v>0</v>
      </c>
      <c r="R77" s="28">
        <f t="shared" si="17"/>
        <v>0</v>
      </c>
      <c r="S77" s="28">
        <f t="shared" si="17"/>
        <v>0</v>
      </c>
      <c r="T77" s="28">
        <f t="shared" si="17"/>
        <v>24.799999999999997</v>
      </c>
      <c r="U77" s="28">
        <f t="shared" si="17"/>
        <v>0</v>
      </c>
      <c r="V77" s="28">
        <f t="shared" si="17"/>
        <v>0</v>
      </c>
      <c r="W77" s="28">
        <f t="shared" si="17"/>
        <v>0</v>
      </c>
      <c r="X77" s="28">
        <f t="shared" si="17"/>
        <v>0</v>
      </c>
      <c r="Y77" s="28">
        <f t="shared" si="17"/>
        <v>0</v>
      </c>
      <c r="Z77" s="28">
        <f t="shared" si="17"/>
        <v>0</v>
      </c>
      <c r="AA77" s="28">
        <f t="shared" si="17"/>
        <v>0</v>
      </c>
      <c r="AB77" s="28">
        <f t="shared" si="17"/>
        <v>0</v>
      </c>
      <c r="AC77" s="28">
        <f t="shared" si="17"/>
        <v>0</v>
      </c>
      <c r="AD77" s="28">
        <f t="shared" si="17"/>
        <v>0</v>
      </c>
      <c r="AE77" s="28">
        <f t="shared" si="17"/>
        <v>0</v>
      </c>
      <c r="AF77" s="28">
        <f t="shared" si="17"/>
        <v>0</v>
      </c>
      <c r="AG77" s="28">
        <f t="shared" si="17"/>
        <v>0</v>
      </c>
      <c r="AH77" s="28">
        <f t="shared" si="17"/>
        <v>45.999999999999993</v>
      </c>
      <c r="AI77" s="40">
        <f t="shared" si="17"/>
        <v>0</v>
      </c>
    </row>
    <row r="78" spans="1:35" ht="63.75">
      <c r="A78" s="182" t="s">
        <v>73</v>
      </c>
      <c r="B78" s="183"/>
      <c r="C78" s="184"/>
      <c r="D78" s="6"/>
      <c r="E78" s="6"/>
      <c r="F78" s="6"/>
      <c r="G78" s="6"/>
      <c r="H78" s="6"/>
      <c r="I78" s="6"/>
      <c r="J78" s="130" t="s">
        <v>103</v>
      </c>
      <c r="K78" s="6"/>
      <c r="L78" s="6"/>
      <c r="M78" s="6"/>
      <c r="N78" s="6"/>
      <c r="O78" s="34"/>
      <c r="P78" s="34"/>
      <c r="Q78" s="34"/>
      <c r="R78" s="34"/>
      <c r="S78" s="34"/>
      <c r="T78" s="130" t="s">
        <v>103</v>
      </c>
      <c r="U78" s="34"/>
      <c r="V78" s="34"/>
      <c r="W78" s="34"/>
      <c r="X78" s="6"/>
      <c r="Y78" s="34"/>
      <c r="Z78" s="34"/>
      <c r="AA78" s="34"/>
      <c r="AB78" s="34"/>
      <c r="AC78" s="34"/>
      <c r="AD78" s="34"/>
      <c r="AE78" s="34"/>
      <c r="AF78" s="34"/>
      <c r="AG78" s="34"/>
      <c r="AH78" s="130" t="s">
        <v>103</v>
      </c>
      <c r="AI78" s="36"/>
    </row>
    <row r="79" spans="1:35">
      <c r="A79" s="185" t="s">
        <v>75</v>
      </c>
      <c r="B79" s="186"/>
      <c r="C79" s="187"/>
      <c r="D79" s="5"/>
      <c r="E79" s="162"/>
      <c r="F79" s="5"/>
      <c r="G79" s="5"/>
      <c r="H79" s="5"/>
      <c r="I79" s="5"/>
      <c r="J79" s="127" t="s">
        <v>76</v>
      </c>
      <c r="K79" s="5"/>
      <c r="L79" s="5"/>
      <c r="M79" s="5"/>
      <c r="N79" s="5"/>
      <c r="O79" s="5"/>
      <c r="P79" s="5"/>
      <c r="Q79" s="5"/>
      <c r="R79" s="5"/>
      <c r="S79" s="5"/>
      <c r="T79" s="127" t="s">
        <v>76</v>
      </c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127" t="s">
        <v>76</v>
      </c>
      <c r="AI79" s="7"/>
    </row>
    <row r="80" spans="1:35" ht="26.25" thickBot="1">
      <c r="A80" s="197" t="s">
        <v>77</v>
      </c>
      <c r="B80" s="198"/>
      <c r="C80" s="199"/>
      <c r="D80" s="133"/>
      <c r="E80" s="134"/>
      <c r="F80" s="133"/>
      <c r="G80" s="135"/>
      <c r="H80" s="133"/>
      <c r="I80" s="133"/>
      <c r="J80" s="131" t="s">
        <v>97</v>
      </c>
      <c r="K80" s="136"/>
      <c r="L80" s="133"/>
      <c r="M80" s="133"/>
      <c r="N80" s="133"/>
      <c r="O80" s="137"/>
      <c r="P80" s="137"/>
      <c r="Q80" s="137"/>
      <c r="R80" s="137"/>
      <c r="S80" s="137"/>
      <c r="T80" s="131" t="s">
        <v>97</v>
      </c>
      <c r="U80" s="137"/>
      <c r="V80" s="137"/>
      <c r="W80" s="137"/>
      <c r="X80" s="135"/>
      <c r="Y80" s="137"/>
      <c r="Z80" s="137"/>
      <c r="AA80" s="137"/>
      <c r="AB80" s="137"/>
      <c r="AC80" s="137"/>
      <c r="AD80" s="137"/>
      <c r="AE80" s="137"/>
      <c r="AF80" s="137"/>
      <c r="AG80" s="137"/>
      <c r="AH80" s="131" t="s">
        <v>97</v>
      </c>
      <c r="AI80" s="76"/>
    </row>
    <row r="81" spans="4:21">
      <c r="E81" s="175" t="s">
        <v>89</v>
      </c>
      <c r="U81" s="175" t="s">
        <v>89</v>
      </c>
    </row>
    <row r="82" spans="4:21">
      <c r="D82" s="49"/>
      <c r="E82" s="175" t="s">
        <v>90</v>
      </c>
      <c r="T82" s="49"/>
      <c r="U82" s="175" t="s">
        <v>90</v>
      </c>
    </row>
    <row r="83" spans="4:21">
      <c r="D83" s="50"/>
      <c r="E83" s="175" t="s">
        <v>91</v>
      </c>
      <c r="T83" s="50"/>
      <c r="U83" s="175" t="s">
        <v>91</v>
      </c>
    </row>
    <row r="84" spans="4:21">
      <c r="D84" s="51"/>
      <c r="E84" s="175" t="s">
        <v>107</v>
      </c>
      <c r="T84" s="51"/>
      <c r="U84" s="175" t="s">
        <v>107</v>
      </c>
    </row>
  </sheetData>
  <mergeCells count="60">
    <mergeCell ref="A76:C76"/>
    <mergeCell ref="A77:C77"/>
    <mergeCell ref="A78:C78"/>
    <mergeCell ref="A79:C79"/>
    <mergeCell ref="A80:C80"/>
    <mergeCell ref="A70:C70"/>
    <mergeCell ref="A71:C71"/>
    <mergeCell ref="A72:C72"/>
    <mergeCell ref="A73:C73"/>
    <mergeCell ref="A74:C74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20:C20"/>
    <mergeCell ref="A22:C22"/>
    <mergeCell ref="A23:C23"/>
    <mergeCell ref="A24:C24"/>
    <mergeCell ref="A25:C25"/>
    <mergeCell ref="A26:C26"/>
    <mergeCell ref="A29:C29"/>
    <mergeCell ref="A30:C30"/>
    <mergeCell ref="A31:C31"/>
    <mergeCell ref="A32:C32"/>
    <mergeCell ref="A34:C34"/>
    <mergeCell ref="A10:C10"/>
    <mergeCell ref="A11:C11"/>
    <mergeCell ref="A12:C12"/>
    <mergeCell ref="A13:C13"/>
    <mergeCell ref="A14:C14"/>
    <mergeCell ref="A6:C6"/>
    <mergeCell ref="A4:C4"/>
    <mergeCell ref="A5:C5"/>
    <mergeCell ref="A7:C7"/>
    <mergeCell ref="A8:C8"/>
    <mergeCell ref="A16:C16"/>
    <mergeCell ref="A17:C17"/>
    <mergeCell ref="A18:C18"/>
    <mergeCell ref="A19:C19"/>
    <mergeCell ref="A28:C28"/>
    <mergeCell ref="A58:C58"/>
    <mergeCell ref="A59:C59"/>
    <mergeCell ref="A60:C60"/>
    <mergeCell ref="A61:C61"/>
    <mergeCell ref="A62:C62"/>
  </mergeCells>
  <conditionalFormatting sqref="D77:AI77 D71:AI71 D53:AI53 D47:AI47 D41:AI41 D29:AI29 D35:AI35 D59:AI59">
    <cfRule type="cellIs" dxfId="36" priority="278" operator="greaterThanOrEqual">
      <formula>5</formula>
    </cfRule>
  </conditionalFormatting>
  <conditionalFormatting sqref="D5:AI5 D17:AI17">
    <cfRule type="expression" dxfId="35" priority="230">
      <formula>IF(AND((MID(D3,1,1))="&lt;",(MID(D4,1,1))="&lt;",D5&gt;=5),TRUE,FALSE)</formula>
    </cfRule>
    <cfRule type="cellIs" dxfId="34" priority="231" operator="greaterThanOrEqual">
      <formula>20</formula>
    </cfRule>
    <cfRule type="cellIs" dxfId="33" priority="232" operator="greaterThanOrEqual">
      <formula>5</formula>
    </cfRule>
  </conditionalFormatting>
  <conditionalFormatting sqref="D29:AI29">
    <cfRule type="expression" dxfId="32" priority="227">
      <formula>IF(AND((MID(D27,1,1))="&lt;",(MID(D28,1,1))="&lt;",D29&gt;=5),TRUE,FALSE)</formula>
    </cfRule>
    <cfRule type="cellIs" dxfId="31" priority="228" operator="greaterThanOrEqual">
      <formula>20</formula>
    </cfRule>
    <cfRule type="cellIs" dxfId="30" priority="229" operator="greaterThanOrEqual">
      <formula>5</formula>
    </cfRule>
  </conditionalFormatting>
  <conditionalFormatting sqref="D41:AI41">
    <cfRule type="expression" dxfId="29" priority="206">
      <formula>IF(AND((MID(D39,1,1))="&lt;",(MID(D40,1,1))="&lt;",D41&gt;=5),TRUE,FALSE)</formula>
    </cfRule>
    <cfRule type="cellIs" dxfId="28" priority="207" operator="greaterThanOrEqual">
      <formula>20</formula>
    </cfRule>
    <cfRule type="cellIs" dxfId="27" priority="208" operator="greaterThanOrEqual">
      <formula>5</formula>
    </cfRule>
  </conditionalFormatting>
  <conditionalFormatting sqref="D47:AI47">
    <cfRule type="expression" dxfId="26" priority="200">
      <formula>IF(AND((MID(D45,1,1))="&lt;",(MID(D46,1,1))="&lt;",D47&gt;=5),TRUE,FALSE)</formula>
    </cfRule>
    <cfRule type="cellIs" dxfId="25" priority="201" operator="greaterThanOrEqual">
      <formula>20</formula>
    </cfRule>
    <cfRule type="cellIs" dxfId="24" priority="202" operator="greaterThanOrEqual">
      <formula>5</formula>
    </cfRule>
  </conditionalFormatting>
  <conditionalFormatting sqref="D53:AI53">
    <cfRule type="expression" dxfId="23" priority="194">
      <formula>IF(AND((MID(D51,1,1))="&lt;",(MID(D52,1,1))="&lt;",D53&gt;=5),TRUE,FALSE)</formula>
    </cfRule>
    <cfRule type="cellIs" dxfId="22" priority="195" operator="greaterThanOrEqual">
      <formula>20</formula>
    </cfRule>
    <cfRule type="cellIs" dxfId="21" priority="196" operator="greaterThanOrEqual">
      <formula>5</formula>
    </cfRule>
  </conditionalFormatting>
  <conditionalFormatting sqref="D71:AI71">
    <cfRule type="expression" dxfId="20" priority="191">
      <formula>IF(AND((MID(D69,1,1))="&lt;",(MID(D70,1,1))="&lt;",D71&gt;=5),TRUE,FALSE)</formula>
    </cfRule>
    <cfRule type="cellIs" dxfId="19" priority="192" operator="greaterThanOrEqual">
      <formula>20</formula>
    </cfRule>
    <cfRule type="cellIs" dxfId="18" priority="193" operator="greaterThanOrEqual">
      <formula>5</formula>
    </cfRule>
  </conditionalFormatting>
  <conditionalFormatting sqref="D77:AI77">
    <cfRule type="expression" dxfId="17" priority="185">
      <formula>IF(AND((MID(D75,1,1))="&lt;",(MID(D76,1,1))="&lt;",D77&gt;=5),TRUE,FALSE)</formula>
    </cfRule>
    <cfRule type="cellIs" dxfId="16" priority="186" operator="greaterThanOrEqual">
      <formula>20</formula>
    </cfRule>
    <cfRule type="cellIs" dxfId="15" priority="187" operator="greaterThanOrEqual">
      <formula>5</formula>
    </cfRule>
  </conditionalFormatting>
  <conditionalFormatting sqref="D11:AI11">
    <cfRule type="expression" dxfId="14" priority="41">
      <formula>IF(AND((MID(D9,1,1))="&lt;",(MID(D10,1,1))="&lt;",D11&gt;=5),TRUE,FALSE)</formula>
    </cfRule>
    <cfRule type="cellIs" dxfId="13" priority="42" operator="greaterThanOrEqual">
      <formula>20</formula>
    </cfRule>
    <cfRule type="cellIs" dxfId="12" priority="43" operator="greaterThanOrEqual">
      <formula>5</formula>
    </cfRule>
  </conditionalFormatting>
  <conditionalFormatting sqref="D23:AI23">
    <cfRule type="expression" dxfId="11" priority="38">
      <formula>IF(AND((MID(D21,1,1))="&lt;",(MID(D22,1,1))="&lt;",D23&gt;=5),TRUE,FALSE)</formula>
    </cfRule>
    <cfRule type="cellIs" dxfId="10" priority="39" operator="greaterThanOrEqual">
      <formula>20</formula>
    </cfRule>
    <cfRule type="cellIs" dxfId="9" priority="40" operator="greaterThanOrEqual">
      <formula>5</formula>
    </cfRule>
  </conditionalFormatting>
  <conditionalFormatting sqref="D35:AI35">
    <cfRule type="expression" dxfId="8" priority="22">
      <formula>IF(AND((MID(D33,1,1))="&lt;",(MID(D34,1,1))="&lt;",D35&gt;=5),TRUE,FALSE)</formula>
    </cfRule>
    <cfRule type="cellIs" dxfId="7" priority="23" operator="greaterThanOrEqual">
      <formula>20</formula>
    </cfRule>
    <cfRule type="cellIs" dxfId="6" priority="24" operator="greaterThanOrEqual">
      <formula>5</formula>
    </cfRule>
  </conditionalFormatting>
  <conditionalFormatting sqref="D41:AI41">
    <cfRule type="expression" dxfId="5" priority="5">
      <formula>IF(AND((MID(D39,1,1))="&lt;",(MID(D40,1,1))="&lt;",D41&gt;=5),TRUE,FALSE)</formula>
    </cfRule>
    <cfRule type="cellIs" dxfId="4" priority="6" operator="greaterThanOrEqual">
      <formula>20</formula>
    </cfRule>
    <cfRule type="cellIs" dxfId="3" priority="7" operator="greaterThanOrEqual">
      <formula>5</formula>
    </cfRule>
  </conditionalFormatting>
  <conditionalFormatting sqref="D59:AI59">
    <cfRule type="expression" dxfId="2" priority="1">
      <formula>IF(AND((MID(D57,1,1))="&lt;",(MID(D58,1,1))="&lt;",D59&gt;=5),TRUE,FALSE)</formula>
    </cfRule>
    <cfRule type="cellIs" dxfId="1" priority="2" operator="greaterThanOrEqual">
      <formula>20</formula>
    </cfRule>
    <cfRule type="cellIs" dxfId="0" priority="3" operator="greaterThanOrEqual">
      <formula>5</formula>
    </cfRule>
  </conditionalFormatting>
  <dataValidations disablePrompts="1" count="1">
    <dataValidation type="list" allowBlank="1" showInputMessage="1" showErrorMessage="1" sqref="K79:S79 AI73 D73:I73 K73:O73 Q73:S73 U73:W73 Y73:AB73 AD73:AG73 AI79 U79:AG79 D79:I79 D25:AI25 D7:AI7 D13:AI13 D19:AI19 H55:W55 AI55 D55:F55 Y55:AG55 D37:AI37 D31:AI31 D43:AI43 D49:AI49 AI61 D61:F61 H61:AG61">
      <formula1>#REF!</formula1>
    </dataValidation>
  </dataValidations>
  <pageMargins left="0.70866141732283472" right="0.70866141732283472" top="0.82677165354330717" bottom="0.74803149606299213" header="0.31496062992125984" footer="0.31496062992125984"/>
  <pageSetup paperSize="17" scale="48" orientation="landscape" r:id="rId1"/>
  <headerFooter>
    <oddHeader>&amp;L&amp;G&amp;C&amp;"Arial,Regular"&amp;18Table D-25:  Vangorda Creek Drainage Groundwater Quality
2010 QA/QC Field Blanks - Dissolved Metals&amp;R&amp;G</oddHeader>
    <oddFooter>&amp;L&amp;"Arial,Regular"&amp;8&amp;Z&amp;F\&amp;A&amp;R&amp;"Arial,Regular"&amp;10Page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9"/>
  <sheetViews>
    <sheetView workbookViewId="0">
      <selection activeCell="C11" sqref="C11"/>
    </sheetView>
  </sheetViews>
  <sheetFormatPr defaultRowHeight="15"/>
  <sheetData>
    <row r="2" spans="1:1">
      <c r="A2" s="41" t="s">
        <v>74</v>
      </c>
    </row>
    <row r="3" spans="1:1">
      <c r="A3" s="30" t="s">
        <v>76</v>
      </c>
    </row>
    <row r="4" spans="1:1">
      <c r="A4" s="4" t="s">
        <v>78</v>
      </c>
    </row>
    <row r="6" spans="1:1">
      <c r="A6" s="41" t="s">
        <v>74</v>
      </c>
    </row>
    <row r="7" spans="1:1">
      <c r="A7" s="30" t="s">
        <v>76</v>
      </c>
    </row>
    <row r="8" spans="1:1">
      <c r="A8" s="4" t="s">
        <v>78</v>
      </c>
    </row>
    <row r="9" spans="1:1">
      <c r="A9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</vt:lpstr>
      <vt:lpstr>Diss. Metals</vt:lpstr>
      <vt:lpstr>Refs</vt:lpstr>
      <vt:lpstr>'Diss. Metals'!Print_Titles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2011-02-21T21:00:41Z</cp:lastPrinted>
  <dcterms:created xsi:type="dcterms:W3CDTF">2010-02-03T22:56:34Z</dcterms:created>
  <dcterms:modified xsi:type="dcterms:W3CDTF">2011-03-10T17:21:16Z</dcterms:modified>
</cp:coreProperties>
</file>