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145" yWindow="0" windowWidth="14745" windowHeight="11760" activeTab="1"/>
  </bookViews>
  <sheets>
    <sheet name="General" sheetId="2" r:id="rId1"/>
    <sheet name="Diss. Metals" sheetId="3" r:id="rId2"/>
    <sheet name="Refs" sheetId="4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K17" i="3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Y17" i="2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AK29" i="3" l="1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Y29" i="2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</calcChain>
</file>

<file path=xl/sharedStrings.xml><?xml version="1.0" encoding="utf-8"?>
<sst xmlns="http://schemas.openxmlformats.org/spreadsheetml/2006/main" count="564" uniqueCount="279">
  <si>
    <t>Station</t>
  </si>
  <si>
    <t>µg/L</t>
  </si>
  <si>
    <t>mg/L</t>
  </si>
  <si>
    <t>M</t>
  </si>
  <si>
    <t>&lt;50.0</t>
  </si>
  <si>
    <t>&lt;0.2</t>
  </si>
  <si>
    <t>&lt;0.5</t>
  </si>
  <si>
    <t>&lt;0.1</t>
  </si>
  <si>
    <t>DUPLICATE</t>
  </si>
  <si>
    <t>&lt;0.005</t>
  </si>
  <si>
    <t>&lt;0.002</t>
  </si>
  <si>
    <t>RPD (%)</t>
  </si>
  <si>
    <t>Acid(pH4.5)</t>
  </si>
  <si>
    <t>Acid(pH8.3)</t>
  </si>
  <si>
    <t>CaCO3</t>
  </si>
  <si>
    <t>CaCO3-d</t>
  </si>
  <si>
    <t>CO3</t>
  </si>
  <si>
    <t>Colour</t>
  </si>
  <si>
    <t>DOC</t>
  </si>
  <si>
    <t>NH3</t>
  </si>
  <si>
    <t>S-d</t>
  </si>
  <si>
    <t>TDS</t>
  </si>
  <si>
    <t>TOC</t>
  </si>
  <si>
    <t>TSS</t>
  </si>
  <si>
    <t>TURB</t>
  </si>
  <si>
    <t>OH</t>
  </si>
  <si>
    <t>ALK</t>
  </si>
  <si>
    <t>COND</t>
  </si>
  <si>
    <t>HCO3</t>
  </si>
  <si>
    <t>pH</t>
  </si>
  <si>
    <t>SO4-d</t>
  </si>
  <si>
    <t>TCU</t>
  </si>
  <si>
    <t>NTU</t>
  </si>
  <si>
    <t>µmho/cm</t>
  </si>
  <si>
    <t>&lt;0.01</t>
  </si>
  <si>
    <t>&lt;0.03</t>
  </si>
  <si>
    <t>&lt;0.05</t>
  </si>
  <si>
    <t>Ag-d</t>
  </si>
  <si>
    <t>Al-d</t>
  </si>
  <si>
    <t>As-d</t>
  </si>
  <si>
    <t>Ba-d</t>
  </si>
  <si>
    <t>B-d</t>
  </si>
  <si>
    <t>Be-d</t>
  </si>
  <si>
    <t>Bi-d</t>
  </si>
  <si>
    <t>Ca-d</t>
  </si>
  <si>
    <t>Cd-d</t>
  </si>
  <si>
    <t>Co-d</t>
  </si>
  <si>
    <t>Cr-d</t>
  </si>
  <si>
    <t>Cu-d</t>
  </si>
  <si>
    <t>Fe-d</t>
  </si>
  <si>
    <t>Hg-d</t>
  </si>
  <si>
    <t>K-d</t>
  </si>
  <si>
    <t>Li-d</t>
  </si>
  <si>
    <t>Mg-d</t>
  </si>
  <si>
    <t>Mn-d</t>
  </si>
  <si>
    <t>Mo-d</t>
  </si>
  <si>
    <t>Na-d</t>
  </si>
  <si>
    <t>Ni-d</t>
  </si>
  <si>
    <t>Pb-d</t>
  </si>
  <si>
    <t>Sb-d</t>
  </si>
  <si>
    <t>Se-d</t>
  </si>
  <si>
    <t>Si-d</t>
  </si>
  <si>
    <t>Sn-d</t>
  </si>
  <si>
    <t>Sr-d</t>
  </si>
  <si>
    <t>Ti-d</t>
  </si>
  <si>
    <t>Tl-d</t>
  </si>
  <si>
    <t>U-d</t>
  </si>
  <si>
    <t>V-d</t>
  </si>
  <si>
    <t>Zn-d</t>
  </si>
  <si>
    <t>Zr-d</t>
  </si>
  <si>
    <t>&lt;0.04</t>
  </si>
  <si>
    <t>N/A</t>
  </si>
  <si>
    <t>Date</t>
  </si>
  <si>
    <t>Sample Type</t>
  </si>
  <si>
    <t>ALKPP</t>
  </si>
  <si>
    <t>CNTHIO</t>
  </si>
  <si>
    <t>Comments</t>
  </si>
  <si>
    <t>Action</t>
  </si>
  <si>
    <t>Result</t>
  </si>
  <si>
    <t>Change Value</t>
  </si>
  <si>
    <t>Let Value Stand</t>
  </si>
  <si>
    <t>CN(wad)</t>
  </si>
  <si>
    <t>Remove Value</t>
  </si>
  <si>
    <t>&lt;0.3</t>
  </si>
  <si>
    <t>Discrepancy between values remains.</t>
  </si>
  <si>
    <t>&lt;50</t>
  </si>
  <si>
    <t>&lt;1</t>
  </si>
  <si>
    <t>&lt;300</t>
  </si>
  <si>
    <t>&lt;3</t>
  </si>
  <si>
    <t>Chloride</t>
  </si>
  <si>
    <t>Request Retest</t>
  </si>
  <si>
    <t>2</t>
  </si>
  <si>
    <t>63</t>
  </si>
  <si>
    <t>7.7</t>
  </si>
  <si>
    <t>0.028</t>
  </si>
  <si>
    <t>0.3</t>
  </si>
  <si>
    <t>2.9</t>
  </si>
  <si>
    <t>0.07</t>
  </si>
  <si>
    <t>0.13</t>
  </si>
  <si>
    <t>0.029</t>
  </si>
  <si>
    <t>0.004</t>
  </si>
  <si>
    <t>0.03</t>
  </si>
  <si>
    <t>47</t>
  </si>
  <si>
    <t>6.4</t>
  </si>
  <si>
    <t>50</t>
  </si>
  <si>
    <t>0.2</t>
  </si>
  <si>
    <t>0.06</t>
  </si>
  <si>
    <t>4.5</t>
  </si>
  <si>
    <t>0.04</t>
  </si>
  <si>
    <t>0.05</t>
  </si>
  <si>
    <t>1.5</t>
  </si>
  <si>
    <t>11.2</t>
  </si>
  <si>
    <t>0.4</t>
  </si>
  <si>
    <t>13.3</t>
  </si>
  <si>
    <t>3</t>
  </si>
  <si>
    <t>3.9</t>
  </si>
  <si>
    <t>410</t>
  </si>
  <si>
    <t>420</t>
  </si>
  <si>
    <t>3.4</t>
  </si>
  <si>
    <t>0.9</t>
  </si>
  <si>
    <t>14</t>
  </si>
  <si>
    <t>5.7</t>
  </si>
  <si>
    <t>1000</t>
  </si>
  <si>
    <t>2.8</t>
  </si>
  <si>
    <t>1</t>
  </si>
  <si>
    <t>1.7</t>
  </si>
  <si>
    <t>1190</t>
  </si>
  <si>
    <t>7.5</t>
  </si>
  <si>
    <t>400</t>
  </si>
  <si>
    <t>0.016</t>
  </si>
  <si>
    <t>17.3</t>
  </si>
  <si>
    <t>1.2</t>
  </si>
  <si>
    <t>12</t>
  </si>
  <si>
    <t>160</t>
  </si>
  <si>
    <t>8.4</t>
  </si>
  <si>
    <t>173</t>
  </si>
  <si>
    <t>1.32</t>
  </si>
  <si>
    <t>59.7</t>
  </si>
  <si>
    <t>0.71</t>
  </si>
  <si>
    <t>33.4</t>
  </si>
  <si>
    <t>1.13</t>
  </si>
  <si>
    <t xml:space="preserve">Both values &gt; PQL and correctly entered into emLine. </t>
  </si>
  <si>
    <t>V37</t>
  </si>
  <si>
    <t>3.3</t>
  </si>
  <si>
    <t>440</t>
  </si>
  <si>
    <t>490</t>
  </si>
  <si>
    <t>16</t>
  </si>
  <si>
    <t>956</t>
  </si>
  <si>
    <t>500</t>
  </si>
  <si>
    <t>8.5</t>
  </si>
  <si>
    <t>70</t>
  </si>
  <si>
    <t>430</t>
  </si>
  <si>
    <t>475</t>
  </si>
  <si>
    <t>943</t>
  </si>
  <si>
    <t>130</t>
  </si>
  <si>
    <t>P2001-2A</t>
  </si>
  <si>
    <t>39.1</t>
  </si>
  <si>
    <t>450</t>
  </si>
  <si>
    <t>971</t>
  </si>
  <si>
    <t>1630</t>
  </si>
  <si>
    <t>550</t>
  </si>
  <si>
    <t>3300</t>
  </si>
  <si>
    <t>26.9</t>
  </si>
  <si>
    <t>985</t>
  </si>
  <si>
    <t>1.9</t>
  </si>
  <si>
    <t>1560</t>
  </si>
  <si>
    <t>7.8</t>
  </si>
  <si>
    <t>P2001-2B</t>
  </si>
  <si>
    <t>27.1</t>
  </si>
  <si>
    <t>790</t>
  </si>
  <si>
    <t>1430</t>
  </si>
  <si>
    <t>2200</t>
  </si>
  <si>
    <t>27.4</t>
  </si>
  <si>
    <t>855</t>
  </si>
  <si>
    <t>1450</t>
  </si>
  <si>
    <t>510</t>
  </si>
  <si>
    <t>460</t>
  </si>
  <si>
    <t>3500</t>
  </si>
  <si>
    <t>24.3</t>
  </si>
  <si>
    <t>1.96</t>
  </si>
  <si>
    <t>77.6</t>
  </si>
  <si>
    <t>0.026</t>
  </si>
  <si>
    <t>0.558</t>
  </si>
  <si>
    <t>1.01</t>
  </si>
  <si>
    <t>359</t>
  </si>
  <si>
    <t>5.95</t>
  </si>
  <si>
    <t>0.0259</t>
  </si>
  <si>
    <t>82.7</t>
  </si>
  <si>
    <t>103</t>
  </si>
  <si>
    <t>18</t>
  </si>
  <si>
    <t>29.8</t>
  </si>
  <si>
    <t>1.59</t>
  </si>
  <si>
    <t>0.624</t>
  </si>
  <si>
    <t>2620</t>
  </si>
  <si>
    <t>546</t>
  </si>
  <si>
    <t>1.09</t>
  </si>
  <si>
    <t>17.4</t>
  </si>
  <si>
    <t>1.74</t>
  </si>
  <si>
    <t>77.3</t>
  </si>
  <si>
    <t>62.6</t>
  </si>
  <si>
    <t>0.013</t>
  </si>
  <si>
    <t>0.486</t>
  </si>
  <si>
    <t>0.24</t>
  </si>
  <si>
    <t>393</t>
  </si>
  <si>
    <t>5.75</t>
  </si>
  <si>
    <t>0.0267</t>
  </si>
  <si>
    <t>77.5</t>
  </si>
  <si>
    <t>97.8</t>
  </si>
  <si>
    <t>27.7</t>
  </si>
  <si>
    <t>1.36</t>
  </si>
  <si>
    <t>0.279</t>
  </si>
  <si>
    <t>2850</t>
  </si>
  <si>
    <t>541</t>
  </si>
  <si>
    <t>0.983</t>
  </si>
  <si>
    <t>9</t>
  </si>
  <si>
    <t>10.1</t>
  </si>
  <si>
    <t>16.1</t>
  </si>
  <si>
    <t>218</t>
  </si>
  <si>
    <t>0.47</t>
  </si>
  <si>
    <t>104</t>
  </si>
  <si>
    <t>94.2</t>
  </si>
  <si>
    <t>11.3</t>
  </si>
  <si>
    <t>0.27</t>
  </si>
  <si>
    <t>175</t>
  </si>
  <si>
    <t>5000</t>
  </si>
  <si>
    <t>9.8</t>
  </si>
  <si>
    <t>15.5</t>
  </si>
  <si>
    <t>223</t>
  </si>
  <si>
    <t>0.42</t>
  </si>
  <si>
    <t>387</t>
  </si>
  <si>
    <t>4.1</t>
  </si>
  <si>
    <t>93.2</t>
  </si>
  <si>
    <t>1.3</t>
  </si>
  <si>
    <t>0.37</t>
  </si>
  <si>
    <t>5190</t>
  </si>
  <si>
    <t>1180</t>
  </si>
  <si>
    <t>32.8</t>
  </si>
  <si>
    <t>7.4</t>
  </si>
  <si>
    <t>14.4</t>
  </si>
  <si>
    <t>23.4</t>
  </si>
  <si>
    <t>177</t>
  </si>
  <si>
    <t>107</t>
  </si>
  <si>
    <t>4.34</t>
  </si>
  <si>
    <t>84.8</t>
  </si>
  <si>
    <t>178</t>
  </si>
  <si>
    <t>6.88</t>
  </si>
  <si>
    <t>4.39</t>
  </si>
  <si>
    <t>1.25</t>
  </si>
  <si>
    <t>145</t>
  </si>
  <si>
    <t>0.15</t>
  </si>
  <si>
    <t>4980</t>
  </si>
  <si>
    <t>1010</t>
  </si>
  <si>
    <t>23.6</t>
  </si>
  <si>
    <t>3.2</t>
  </si>
  <si>
    <t>17.2</t>
  </si>
  <si>
    <t>22.7</t>
  </si>
  <si>
    <t>0.019</t>
  </si>
  <si>
    <t>95</t>
  </si>
  <si>
    <t>4.94</t>
  </si>
  <si>
    <t>0.0321</t>
  </si>
  <si>
    <t>102</t>
  </si>
  <si>
    <t>201</t>
  </si>
  <si>
    <t>6.92</t>
  </si>
  <si>
    <t>15.9</t>
  </si>
  <si>
    <t>4.96</t>
  </si>
  <si>
    <t>2.73</t>
  </si>
  <si>
    <t>0.69</t>
  </si>
  <si>
    <t>169</t>
  </si>
  <si>
    <t>4740</t>
  </si>
  <si>
    <t>970</t>
  </si>
  <si>
    <t>23.1</t>
  </si>
  <si>
    <t>3.6</t>
  </si>
  <si>
    <t>P09-LCD1</t>
  </si>
  <si>
    <t>V36</t>
  </si>
  <si>
    <t>Both values correctly entered into emLine; however, duplicate value not &gt; PQL. Therefore, RPD analysis not valid in this case.</t>
  </si>
  <si>
    <t>Discrepancy between values remains. Retest not carried out because insufficient sample remaining to reanalyze.</t>
  </si>
  <si>
    <t>Discrepancy between values remains. Retest not carried out because remainder of samples had been discarded.</t>
  </si>
  <si>
    <t>RPD &gt; 50%</t>
  </si>
  <si>
    <t>RPD &gt; 100%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</si>
</sst>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00A47"/>
        <bgColor indexed="64"/>
      </patternFill>
    </fill>
    <fill>
      <patternFill patternType="solid">
        <fgColor rgb="FFF6F2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3">
    <xf numFmtId="0" fontId="0" fillId="0" borderId="0" xfId="0"/>
    <xf numFmtId="164" fontId="0" fillId="0" borderId="0" xfId="0" applyNumberFormat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7" xfId="0" applyFill="1" applyBorder="1" applyProtection="1">
      <protection locked="0"/>
    </xf>
    <xf numFmtId="0" fontId="2" fillId="0" borderId="15" xfId="1" applyFont="1" applyBorder="1" applyAlignment="1" applyProtection="1">
      <alignment vertical="center"/>
      <protection locked="0"/>
    </xf>
    <xf numFmtId="14" fontId="2" fillId="0" borderId="8" xfId="1" applyNumberFormat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0" fontId="2" fillId="0" borderId="11" xfId="1" applyFont="1" applyBorder="1" applyAlignment="1" applyProtection="1">
      <alignment vertical="center"/>
      <protection locked="0"/>
    </xf>
    <xf numFmtId="14" fontId="2" fillId="0" borderId="1" xfId="1" applyNumberFormat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0" fillId="2" borderId="0" xfId="0" applyFill="1" applyProtection="1"/>
    <xf numFmtId="0" fontId="0" fillId="0" borderId="0" xfId="0" applyProtection="1"/>
    <xf numFmtId="2" fontId="0" fillId="0" borderId="0" xfId="0" applyNumberFormat="1" applyProtection="1"/>
    <xf numFmtId="0" fontId="1" fillId="0" borderId="0" xfId="0" applyFont="1" applyProtection="1">
      <protection locked="0"/>
    </xf>
    <xf numFmtId="2" fontId="1" fillId="0" borderId="1" xfId="0" applyNumberFormat="1" applyFont="1" applyFill="1" applyBorder="1" applyAlignment="1" applyProtection="1">
      <alignment horizontal="left" vertical="center" wrapText="1"/>
      <protection locked="0"/>
    </xf>
    <xf numFmtId="2" fontId="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vertical="center"/>
      <protection locked="0"/>
    </xf>
    <xf numFmtId="14" fontId="2" fillId="0" borderId="8" xfId="0" applyNumberFormat="1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1" fillId="2" borderId="13" xfId="0" applyNumberFormat="1" applyFont="1" applyFill="1" applyBorder="1" applyAlignment="1" applyProtection="1">
      <alignment horizontal="center" vertical="center"/>
    </xf>
    <xf numFmtId="2" fontId="1" fillId="0" borderId="11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right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13" xfId="0" applyNumberFormat="1" applyFont="1" applyFill="1" applyBorder="1" applyAlignment="1" applyProtection="1">
      <alignment horizontal="center" vertical="center"/>
      <protection locked="0"/>
    </xf>
    <xf numFmtId="2" fontId="1" fillId="0" borderId="10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right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165" fontId="1" fillId="0" borderId="2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14" xfId="0" applyNumberFormat="1" applyFont="1" applyFill="1" applyBorder="1" applyAlignment="1" applyProtection="1">
      <alignment horizontal="center" vertical="center"/>
      <protection locked="0"/>
    </xf>
    <xf numFmtId="2" fontId="1" fillId="0" borderId="15" xfId="2" applyNumberFormat="1" applyFont="1" applyBorder="1" applyAlignment="1" applyProtection="1">
      <alignment horizontal="right" vertical="center"/>
      <protection locked="0"/>
    </xf>
    <xf numFmtId="2" fontId="1" fillId="0" borderId="8" xfId="2" applyNumberFormat="1" applyFont="1" applyBorder="1" applyAlignment="1" applyProtection="1">
      <alignment horizontal="right" vertical="center"/>
      <protection locked="0"/>
    </xf>
    <xf numFmtId="2" fontId="1" fillId="0" borderId="8" xfId="3" applyNumberFormat="1" applyFont="1" applyBorder="1" applyAlignment="1" applyProtection="1">
      <alignment horizontal="right" vertical="center"/>
      <protection locked="0"/>
    </xf>
    <xf numFmtId="2" fontId="1" fillId="0" borderId="8" xfId="4" applyNumberFormat="1" applyFont="1" applyBorder="1" applyAlignment="1" applyProtection="1">
      <alignment horizontal="right" vertical="center"/>
      <protection locked="0"/>
    </xf>
    <xf numFmtId="165" fontId="1" fillId="0" borderId="8" xfId="4" applyNumberFormat="1" applyFont="1" applyBorder="1" applyAlignment="1" applyProtection="1">
      <alignment horizontal="right" vertical="center"/>
      <protection locked="0"/>
    </xf>
    <xf numFmtId="164" fontId="1" fillId="0" borderId="8" xfId="4" applyNumberFormat="1" applyFont="1" applyBorder="1" applyAlignment="1" applyProtection="1">
      <alignment horizontal="right" vertical="center"/>
      <protection locked="0"/>
    </xf>
    <xf numFmtId="2" fontId="1" fillId="0" borderId="8" xfId="10" applyNumberFormat="1" applyFont="1" applyBorder="1" applyAlignment="1" applyProtection="1">
      <alignment horizontal="right" vertical="center"/>
      <protection locked="0"/>
    </xf>
    <xf numFmtId="2" fontId="1" fillId="0" borderId="12" xfId="10" applyNumberFormat="1" applyFont="1" applyBorder="1" applyAlignment="1" applyProtection="1">
      <alignment horizontal="right" vertical="center"/>
      <protection locked="0"/>
    </xf>
    <xf numFmtId="2" fontId="1" fillId="0" borderId="11" xfId="2" applyNumberFormat="1" applyFont="1" applyBorder="1" applyAlignment="1" applyProtection="1">
      <alignment horizontal="right" vertical="center"/>
      <protection locked="0"/>
    </xf>
    <xf numFmtId="2" fontId="1" fillId="0" borderId="1" xfId="2" applyNumberFormat="1" applyFont="1" applyBorder="1" applyAlignment="1" applyProtection="1">
      <alignment horizontal="right" vertical="center"/>
      <protection locked="0"/>
    </xf>
    <xf numFmtId="2" fontId="1" fillId="0" borderId="1" xfId="3" applyNumberFormat="1" applyFont="1" applyBorder="1" applyAlignment="1" applyProtection="1">
      <alignment horizontal="right" vertical="center"/>
      <protection locked="0"/>
    </xf>
    <xf numFmtId="2" fontId="1" fillId="0" borderId="1" xfId="4" applyNumberFormat="1" applyFont="1" applyBorder="1" applyAlignment="1" applyProtection="1">
      <alignment horizontal="right" vertical="center"/>
      <protection locked="0"/>
    </xf>
    <xf numFmtId="165" fontId="1" fillId="0" borderId="1" xfId="4" applyNumberFormat="1" applyFont="1" applyBorder="1" applyAlignment="1" applyProtection="1">
      <alignment horizontal="right" vertical="center"/>
      <protection locked="0"/>
    </xf>
    <xf numFmtId="164" fontId="1" fillId="0" borderId="1" xfId="4" applyNumberFormat="1" applyFont="1" applyBorder="1" applyAlignment="1" applyProtection="1">
      <alignment horizontal="right" vertical="center"/>
      <protection locked="0"/>
    </xf>
    <xf numFmtId="2" fontId="1" fillId="0" borderId="1" xfId="10" applyNumberFormat="1" applyFont="1" applyBorder="1" applyAlignment="1" applyProtection="1">
      <alignment horizontal="right" vertical="center"/>
      <protection locked="0"/>
    </xf>
    <xf numFmtId="2" fontId="1" fillId="0" borderId="13" xfId="1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164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2" borderId="0" xfId="0" applyFill="1"/>
    <xf numFmtId="14" fontId="2" fillId="0" borderId="8" xfId="1" applyNumberFormat="1" applyFont="1" applyBorder="1" applyAlignment="1" applyProtection="1">
      <alignment horizontal="center" vertical="center" wrapText="1"/>
      <protection locked="0"/>
    </xf>
    <xf numFmtId="0" fontId="2" fillId="0" borderId="9" xfId="1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14" fontId="2" fillId="0" borderId="1" xfId="1" applyNumberFormat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0" fillId="0" borderId="7" xfId="0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15" xfId="1" applyFont="1" applyBorder="1" applyAlignment="1" applyProtection="1">
      <alignment vertical="center" wrapText="1"/>
      <protection locked="0"/>
    </xf>
    <xf numFmtId="0" fontId="2" fillId="0" borderId="11" xfId="1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protection locked="0"/>
    </xf>
    <xf numFmtId="0" fontId="2" fillId="0" borderId="16" xfId="0" applyFont="1" applyBorder="1" applyAlignment="1" applyProtection="1">
      <protection locked="0"/>
    </xf>
    <xf numFmtId="0" fontId="0" fillId="0" borderId="0" xfId="0" applyAlignment="1"/>
    <xf numFmtId="0" fontId="0" fillId="0" borderId="0" xfId="0" applyProtection="1">
      <protection locked="0"/>
    </xf>
    <xf numFmtId="2" fontId="2" fillId="0" borderId="1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left" vertical="center" wrapText="1"/>
    </xf>
    <xf numFmtId="2" fontId="1" fillId="0" borderId="11" xfId="0" applyNumberFormat="1" applyFont="1" applyFill="1" applyBorder="1" applyAlignment="1">
      <alignment horizontal="left" vertical="center" wrapText="1"/>
    </xf>
    <xf numFmtId="2" fontId="2" fillId="0" borderId="11" xfId="0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18" xfId="1" applyFont="1" applyBorder="1" applyAlignment="1" applyProtection="1">
      <alignment horizontal="center" vertical="center"/>
      <protection locked="0"/>
    </xf>
    <xf numFmtId="0" fontId="2" fillId="0" borderId="18" xfId="2" applyFont="1" applyBorder="1" applyAlignment="1" applyProtection="1">
      <alignment horizontal="center" vertical="center"/>
      <protection locked="0"/>
    </xf>
    <xf numFmtId="0" fontId="2" fillId="0" borderId="18" xfId="10" applyFont="1" applyBorder="1" applyAlignment="1" applyProtection="1">
      <alignment horizontal="center" vertical="center"/>
      <protection locked="0"/>
    </xf>
    <xf numFmtId="0" fontId="2" fillId="0" borderId="19" xfId="1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2" fillId="0" borderId="20" xfId="1" applyFont="1" applyBorder="1" applyAlignment="1" applyProtection="1">
      <alignment vertical="center"/>
      <protection locked="0"/>
    </xf>
    <xf numFmtId="2" fontId="1" fillId="0" borderId="14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2" xfId="4" applyNumberFormat="1" applyFont="1" applyBorder="1" applyAlignment="1" applyProtection="1">
      <alignment horizontal="right" vertical="center"/>
      <protection locked="0"/>
    </xf>
    <xf numFmtId="2" fontId="1" fillId="0" borderId="13" xfId="4" applyNumberFormat="1" applyFont="1" applyBorder="1" applyAlignment="1" applyProtection="1">
      <alignment horizontal="right" vertical="center"/>
      <protection locked="0"/>
    </xf>
    <xf numFmtId="2" fontId="1" fillId="0" borderId="13" xfId="0" applyNumberFormat="1" applyFont="1" applyFill="1" applyBorder="1" applyAlignment="1" applyProtection="1">
      <alignment horizontal="right" vertical="center"/>
      <protection locked="0"/>
    </xf>
    <xf numFmtId="2" fontId="1" fillId="0" borderId="14" xfId="0" applyNumberFormat="1" applyFont="1" applyFill="1" applyBorder="1" applyAlignment="1" applyProtection="1">
      <alignment horizontal="right" vertical="center"/>
      <protection locked="0"/>
    </xf>
    <xf numFmtId="0" fontId="0" fillId="4" borderId="0" xfId="0" applyFill="1" applyProtection="1">
      <protection locked="0"/>
    </xf>
    <xf numFmtId="0" fontId="0" fillId="3" borderId="0" xfId="0" applyFill="1" applyProtection="1"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21" xfId="1" applyFont="1" applyBorder="1" applyAlignment="1" applyProtection="1">
      <alignment vertical="center"/>
      <protection locked="0"/>
    </xf>
    <xf numFmtId="0" fontId="2" fillId="0" borderId="22" xfId="1" applyFont="1" applyBorder="1" applyAlignment="1" applyProtection="1">
      <alignment vertical="center"/>
      <protection locked="0"/>
    </xf>
    <xf numFmtId="0" fontId="2" fillId="0" borderId="23" xfId="1" applyFont="1" applyBorder="1" applyAlignment="1" applyProtection="1">
      <alignment vertical="center"/>
      <protection locked="0"/>
    </xf>
    <xf numFmtId="0" fontId="2" fillId="0" borderId="21" xfId="1" applyFont="1" applyFill="1" applyBorder="1" applyAlignment="1" applyProtection="1">
      <alignment horizontal="left" vertical="center"/>
      <protection locked="0"/>
    </xf>
    <xf numFmtId="0" fontId="2" fillId="0" borderId="22" xfId="1" applyFont="1" applyFill="1" applyBorder="1" applyAlignment="1" applyProtection="1">
      <alignment vertical="center"/>
      <protection locked="0"/>
    </xf>
    <xf numFmtId="0" fontId="2" fillId="0" borderId="23" xfId="1" applyFont="1" applyFill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 vertical="center"/>
      <protection locked="0"/>
    </xf>
    <xf numFmtId="0" fontId="2" fillId="0" borderId="8" xfId="10" applyFont="1" applyBorder="1" applyAlignment="1" applyProtection="1">
      <alignment horizontal="center" vertical="center"/>
      <protection locked="0"/>
    </xf>
    <xf numFmtId="0" fontId="2" fillId="0" borderId="12" xfId="10" applyFont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right" vertical="center" wrapText="1"/>
      <protection locked="0"/>
    </xf>
    <xf numFmtId="0" fontId="0" fillId="0" borderId="0" xfId="0" applyFill="1" applyBorder="1" applyAlignment="1">
      <alignment horizontal="righ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/>
    <xf numFmtId="0" fontId="0" fillId="0" borderId="0" xfId="0" applyFill="1" applyBorder="1"/>
    <xf numFmtId="0" fontId="1" fillId="0" borderId="0" xfId="0" applyFont="1" applyFill="1" applyBorder="1" applyProtection="1"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2" borderId="11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2" borderId="1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2" borderId="1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</cellXfs>
  <cellStyles count="35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0" xfId="21"/>
    <cellStyle name="Normal 21" xfId="22"/>
    <cellStyle name="Normal 22" xfId="23"/>
    <cellStyle name="Normal 23" xfId="24"/>
    <cellStyle name="Normal 24" xfId="25"/>
    <cellStyle name="Normal 25" xfId="26"/>
    <cellStyle name="Normal 26" xfId="27"/>
    <cellStyle name="Normal 27" xfId="28"/>
    <cellStyle name="Normal 28" xfId="29"/>
    <cellStyle name="Normal 3" xfId="1"/>
    <cellStyle name="Normal 3 2" xfId="6"/>
    <cellStyle name="Normal 30" xfId="30"/>
    <cellStyle name="Normal 31" xfId="31"/>
    <cellStyle name="Normal 32" xfId="32"/>
    <cellStyle name="Normal 33" xfId="33"/>
    <cellStyle name="Normal 34" xfId="34"/>
    <cellStyle name="Normal 4" xfId="2"/>
    <cellStyle name="Normal 4 2" xfId="7"/>
    <cellStyle name="Normal 5" xfId="3"/>
    <cellStyle name="Normal 5 2" xfId="8"/>
    <cellStyle name="Normal 6" xfId="4"/>
    <cellStyle name="Normal 6 2" xfId="9"/>
    <cellStyle name="Normal 7 2" xfId="10"/>
    <cellStyle name="Normal 9" xfId="5"/>
  </cellStyles>
  <dxfs count="4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afts/Quality%20Control/2010%20Vangorda%20QC%20Duplicates%20Tabl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tal Metals"/>
      <sheetName val="Diss. Metals"/>
      <sheetName val="General"/>
      <sheetName val="Sheet1"/>
    </sheetNames>
    <sheetDataSet>
      <sheetData sheetId="0"/>
      <sheetData sheetId="1">
        <row r="2">
          <cell r="AL2" t="str">
            <v>N/A</v>
          </cell>
        </row>
      </sheetData>
      <sheetData sheetId="2">
        <row r="2">
          <cell r="AC2" t="str">
            <v>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IU46"/>
  <sheetViews>
    <sheetView view="pageLayout" zoomScaleNormal="60" workbookViewId="0"/>
  </sheetViews>
  <sheetFormatPr defaultRowHeight="15"/>
  <cols>
    <col min="1" max="1" width="9.5703125" style="85" bestFit="1" customWidth="1"/>
    <col min="2" max="2" width="10.140625" bestFit="1" customWidth="1"/>
    <col min="3" max="3" width="13.140625" bestFit="1" customWidth="1"/>
    <col min="4" max="5" width="11.140625" bestFit="1" customWidth="1"/>
    <col min="6" max="6" width="6.5703125" bestFit="1" customWidth="1"/>
    <col min="7" max="7" width="7.28515625" bestFit="1" customWidth="1"/>
    <col min="8" max="8" width="7.140625" bestFit="1" customWidth="1"/>
    <col min="9" max="9" width="8.85546875" bestFit="1" customWidth="1"/>
    <col min="10" max="10" width="8.7109375" bestFit="1" customWidth="1"/>
    <col min="11" max="11" width="8.5703125" bestFit="1" customWidth="1"/>
    <col min="12" max="12" width="8" bestFit="1" customWidth="1"/>
    <col min="13" max="13" width="5.5703125" bestFit="1" customWidth="1"/>
    <col min="14" max="14" width="7" bestFit="1" customWidth="1"/>
    <col min="15" max="15" width="9.28515625" bestFit="1" customWidth="1"/>
    <col min="16" max="16" width="5.5703125" bestFit="1" customWidth="1"/>
    <col min="17" max="17" width="6.5703125" bestFit="1" customWidth="1"/>
    <col min="18" max="19" width="5.5703125" bestFit="1" customWidth="1"/>
    <col min="20" max="20" width="7.140625" bestFit="1" customWidth="1"/>
    <col min="21" max="21" width="7.5703125" bestFit="1" customWidth="1"/>
    <col min="22" max="23" width="5.5703125" bestFit="1" customWidth="1"/>
    <col min="24" max="24" width="24.85546875" bestFit="1" customWidth="1"/>
    <col min="25" max="25" width="6" bestFit="1" customWidth="1"/>
    <col min="26" max="255" width="9.140625" style="137"/>
  </cols>
  <sheetData>
    <row r="1" spans="1:255" s="2" customFormat="1" ht="15.75" thickBot="1">
      <c r="A1" s="115"/>
      <c r="B1" s="106"/>
      <c r="C1" s="107"/>
      <c r="D1" s="83" t="s">
        <v>12</v>
      </c>
      <c r="E1" s="125" t="s">
        <v>13</v>
      </c>
      <c r="F1" s="125" t="s">
        <v>26</v>
      </c>
      <c r="G1" s="125" t="s">
        <v>74</v>
      </c>
      <c r="H1" s="125" t="s">
        <v>14</v>
      </c>
      <c r="I1" s="125" t="s">
        <v>15</v>
      </c>
      <c r="J1" s="125" t="s">
        <v>89</v>
      </c>
      <c r="K1" s="125" t="s">
        <v>81</v>
      </c>
      <c r="L1" s="125" t="s">
        <v>75</v>
      </c>
      <c r="M1" s="125" t="s">
        <v>16</v>
      </c>
      <c r="N1" s="125" t="s">
        <v>17</v>
      </c>
      <c r="O1" s="125" t="s">
        <v>27</v>
      </c>
      <c r="P1" s="126" t="s">
        <v>18</v>
      </c>
      <c r="Q1" s="126" t="s">
        <v>28</v>
      </c>
      <c r="R1" s="126" t="s">
        <v>19</v>
      </c>
      <c r="S1" s="126" t="s">
        <v>25</v>
      </c>
      <c r="T1" s="126" t="s">
        <v>29</v>
      </c>
      <c r="U1" s="126" t="s">
        <v>30</v>
      </c>
      <c r="V1" s="126" t="s">
        <v>21</v>
      </c>
      <c r="W1" s="126" t="s">
        <v>22</v>
      </c>
      <c r="X1" s="127" t="s">
        <v>23</v>
      </c>
      <c r="Y1" s="128" t="s">
        <v>24</v>
      </c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</row>
    <row r="2" spans="1:255" s="2" customFormat="1" ht="15.75" thickBot="1">
      <c r="A2" s="120" t="s">
        <v>0</v>
      </c>
      <c r="B2" s="121" t="s">
        <v>72</v>
      </c>
      <c r="C2" s="122" t="s">
        <v>73</v>
      </c>
      <c r="D2" s="98" t="s">
        <v>2</v>
      </c>
      <c r="E2" s="99" t="s">
        <v>2</v>
      </c>
      <c r="F2" s="99" t="s">
        <v>2</v>
      </c>
      <c r="G2" s="99" t="s">
        <v>2</v>
      </c>
      <c r="H2" s="99" t="s">
        <v>2</v>
      </c>
      <c r="I2" s="99" t="s">
        <v>2</v>
      </c>
      <c r="J2" s="99" t="s">
        <v>2</v>
      </c>
      <c r="K2" s="99" t="s">
        <v>2</v>
      </c>
      <c r="L2" s="99" t="s">
        <v>2</v>
      </c>
      <c r="M2" s="99" t="s">
        <v>2</v>
      </c>
      <c r="N2" s="99" t="s">
        <v>31</v>
      </c>
      <c r="O2" s="99" t="s">
        <v>33</v>
      </c>
      <c r="P2" s="100" t="s">
        <v>2</v>
      </c>
      <c r="Q2" s="100" t="s">
        <v>2</v>
      </c>
      <c r="R2" s="100" t="s">
        <v>2</v>
      </c>
      <c r="S2" s="100" t="s">
        <v>2</v>
      </c>
      <c r="T2" s="100"/>
      <c r="U2" s="100" t="s">
        <v>2</v>
      </c>
      <c r="V2" s="100" t="s">
        <v>2</v>
      </c>
      <c r="W2" s="100" t="s">
        <v>2</v>
      </c>
      <c r="X2" s="101" t="s">
        <v>2</v>
      </c>
      <c r="Y2" s="102" t="s">
        <v>32</v>
      </c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</row>
    <row r="3" spans="1:255" s="14" customFormat="1" ht="12.75">
      <c r="A3" s="60" t="s">
        <v>142</v>
      </c>
      <c r="B3" s="61">
        <v>40342</v>
      </c>
      <c r="C3" s="62" t="s">
        <v>3</v>
      </c>
      <c r="D3" s="37" t="s">
        <v>6</v>
      </c>
      <c r="E3" s="38" t="s">
        <v>143</v>
      </c>
      <c r="F3" s="38" t="s">
        <v>144</v>
      </c>
      <c r="G3" s="38" t="s">
        <v>120</v>
      </c>
      <c r="H3" s="38"/>
      <c r="I3" s="39" t="s">
        <v>145</v>
      </c>
      <c r="J3" s="39" t="s">
        <v>131</v>
      </c>
      <c r="K3" s="39"/>
      <c r="L3" s="39"/>
      <c r="M3" s="39" t="s">
        <v>146</v>
      </c>
      <c r="N3" s="39"/>
      <c r="O3" s="39" t="s">
        <v>147</v>
      </c>
      <c r="P3" s="39"/>
      <c r="Q3" s="39" t="s">
        <v>148</v>
      </c>
      <c r="R3" s="39"/>
      <c r="S3" s="39" t="s">
        <v>6</v>
      </c>
      <c r="T3" s="39" t="s">
        <v>149</v>
      </c>
      <c r="U3" s="39" t="s">
        <v>133</v>
      </c>
      <c r="V3" s="40"/>
      <c r="W3" s="40"/>
      <c r="X3" s="40" t="s">
        <v>150</v>
      </c>
      <c r="Y3" s="109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</row>
    <row r="4" spans="1:255" s="14" customFormat="1" ht="12.75">
      <c r="A4" s="63" t="s">
        <v>142</v>
      </c>
      <c r="B4" s="64">
        <v>40342</v>
      </c>
      <c r="C4" s="65" t="s">
        <v>8</v>
      </c>
      <c r="D4" s="45" t="s">
        <v>6</v>
      </c>
      <c r="E4" s="46" t="s">
        <v>114</v>
      </c>
      <c r="F4" s="46" t="s">
        <v>151</v>
      </c>
      <c r="G4" s="46" t="s">
        <v>132</v>
      </c>
      <c r="H4" s="46"/>
      <c r="I4" s="47" t="s">
        <v>152</v>
      </c>
      <c r="J4" s="47" t="s">
        <v>124</v>
      </c>
      <c r="K4" s="47"/>
      <c r="L4" s="47"/>
      <c r="M4" s="47" t="s">
        <v>120</v>
      </c>
      <c r="N4" s="47"/>
      <c r="O4" s="47" t="s">
        <v>153</v>
      </c>
      <c r="P4" s="47"/>
      <c r="Q4" s="47" t="s">
        <v>148</v>
      </c>
      <c r="R4" s="47"/>
      <c r="S4" s="47" t="s">
        <v>6</v>
      </c>
      <c r="T4" s="47" t="s">
        <v>134</v>
      </c>
      <c r="U4" s="47" t="s">
        <v>154</v>
      </c>
      <c r="V4" s="48"/>
      <c r="W4" s="48"/>
      <c r="X4" s="48" t="s">
        <v>92</v>
      </c>
      <c r="Y4" s="110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</row>
    <row r="5" spans="1:255" s="66" customFormat="1">
      <c r="A5" s="148" t="s">
        <v>11</v>
      </c>
      <c r="B5" s="149"/>
      <c r="C5" s="150"/>
      <c r="D5" s="22" t="str">
        <f>IFERROR((((2*(ABS((D3-D4))))/(D4+D3))*100),[1]General!$AC$2)</f>
        <v>N/A</v>
      </c>
      <c r="E5" s="23">
        <f>IFERROR((((2*(ABS((E3-E4))))/(E4+E3))*100),[1]General!$AC$2)</f>
        <v>9.5238095238095184</v>
      </c>
      <c r="F5" s="23">
        <f>IFERROR((((2*(ABS((F3-F4))))/(F4+F3))*100),[1]General!$AC$2)</f>
        <v>2.2988505747126435</v>
      </c>
      <c r="G5" s="23">
        <f>IFERROR((((2*(ABS((G3-G4))))/(G4+G3))*100),[1]General!$AC$2)</f>
        <v>15.384615384615385</v>
      </c>
      <c r="H5" s="23" t="str">
        <f>IFERROR((((2*(ABS((H3-H4))))/(H4+H3))*100),[1]General!$AC$2)</f>
        <v>N/A</v>
      </c>
      <c r="I5" s="23">
        <f>IFERROR((((2*(ABS((I3-I4))))/(I4+I3))*100),[1]General!$AC$2)</f>
        <v>3.1088082901554404</v>
      </c>
      <c r="J5" s="23">
        <f>IFERROR((((2*(ABS((J3-J4))))/(J4+J3))*100),[1]General!$AC$2)</f>
        <v>18.181818181818176</v>
      </c>
      <c r="K5" s="23" t="str">
        <f>IFERROR((((2*(ABS((K3-K4))))/(K4+K3))*100),[1]General!$AC$2)</f>
        <v>N/A</v>
      </c>
      <c r="L5" s="23" t="str">
        <f>IFERROR((((2*(ABS((L3-L4))))/(L4+L3))*100),[1]General!$AC$2)</f>
        <v>N/A</v>
      </c>
      <c r="M5" s="23">
        <f>IFERROR((((2*(ABS((M3-M4))))/(M4+M3))*100),[1]General!$AC$2)</f>
        <v>13.333333333333334</v>
      </c>
      <c r="N5" s="23" t="str">
        <f>IFERROR((((2*(ABS((N3-N4))))/(N4+N3))*100),[1]General!$AC$2)</f>
        <v>N/A</v>
      </c>
      <c r="O5" s="23">
        <f>IFERROR((((2*(ABS((O3-O4))))/(O4+O3))*100),[1]General!$AC$2)</f>
        <v>1.369141653501843</v>
      </c>
      <c r="P5" s="23" t="str">
        <f>IFERROR((((2*(ABS((P3-P4))))/(P4+P3))*100),[1]General!$AC$2)</f>
        <v>N/A</v>
      </c>
      <c r="Q5" s="23">
        <f>IFERROR((((2*(ABS((Q3-Q4))))/(Q4+Q3))*100),[1]General!$AC$2)</f>
        <v>0</v>
      </c>
      <c r="R5" s="23" t="str">
        <f>IFERROR((((2*(ABS((R3-R4))))/(R4+R3))*100),[1]General!$AC$2)</f>
        <v>N/A</v>
      </c>
      <c r="S5" s="23" t="str">
        <f>IFERROR((((2*(ABS((S3-S4))))/(S4+S3))*100),[1]General!$AC$2)</f>
        <v>N/A</v>
      </c>
      <c r="T5" s="23">
        <f>IFERROR((ABS(T4-T3)),[1]General!$AC$2)</f>
        <v>9.9999999999999645E-2</v>
      </c>
      <c r="U5" s="23">
        <f>IFERROR((((2*(ABS((U3-U4))))/(U4+U3))*100),[1]General!$AC$2)</f>
        <v>20.689655172413794</v>
      </c>
      <c r="V5" s="23" t="str">
        <f>IFERROR((((2*(ABS((V3-V4))))/(V4+V3))*100),[1]General!$AC$2)</f>
        <v>N/A</v>
      </c>
      <c r="W5" s="23" t="str">
        <f>IFERROR((((2*(ABS((W3-W4))))/(W4+W3))*100),[1]General!$AC$2)</f>
        <v>N/A</v>
      </c>
      <c r="X5" s="23">
        <f>IFERROR((((2*(ABS((X3-X4))))/(X4+X3))*100),[1]General!$AC$2)</f>
        <v>10.526315789473683</v>
      </c>
      <c r="Y5" s="24" t="str">
        <f>IFERROR((((2*(ABS((Y3-Y4))))/(Y4+Y3))*100),[1]General!$AC$2)</f>
        <v>N/A</v>
      </c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</row>
    <row r="6" spans="1:255" s="3" customFormat="1">
      <c r="A6" s="139" t="s">
        <v>76</v>
      </c>
      <c r="B6" s="140"/>
      <c r="C6" s="141"/>
      <c r="D6" s="25"/>
      <c r="E6" s="26"/>
      <c r="F6" s="26"/>
      <c r="G6" s="27"/>
      <c r="H6" s="27"/>
      <c r="I6" s="26"/>
      <c r="J6" s="27"/>
      <c r="K6" s="26"/>
      <c r="L6" s="27"/>
      <c r="M6" s="27"/>
      <c r="N6" s="27"/>
      <c r="O6" s="26"/>
      <c r="P6" s="26"/>
      <c r="Q6" s="27"/>
      <c r="R6" s="26"/>
      <c r="S6" s="27"/>
      <c r="T6" s="27"/>
      <c r="U6" s="26"/>
      <c r="V6" s="26"/>
      <c r="W6" s="26"/>
      <c r="X6" s="27"/>
      <c r="Y6" s="75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</row>
    <row r="7" spans="1:255" s="3" customFormat="1">
      <c r="A7" s="139" t="s">
        <v>77</v>
      </c>
      <c r="B7" s="140"/>
      <c r="C7" s="141"/>
      <c r="D7" s="25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</row>
    <row r="8" spans="1:255" s="4" customFormat="1" ht="15.75" thickBot="1">
      <c r="A8" s="142" t="s">
        <v>78</v>
      </c>
      <c r="B8" s="143"/>
      <c r="C8" s="144"/>
      <c r="D8" s="31"/>
      <c r="E8" s="32"/>
      <c r="F8" s="32"/>
      <c r="G8" s="33"/>
      <c r="H8" s="33"/>
      <c r="I8" s="32"/>
      <c r="J8" s="33"/>
      <c r="K8" s="32"/>
      <c r="L8" s="33"/>
      <c r="M8" s="33"/>
      <c r="N8" s="33"/>
      <c r="O8" s="32"/>
      <c r="P8" s="32"/>
      <c r="Q8" s="33"/>
      <c r="R8" s="32"/>
      <c r="S8" s="33"/>
      <c r="T8" s="33"/>
      <c r="U8" s="32"/>
      <c r="V8" s="32"/>
      <c r="W8" s="32"/>
      <c r="X8" s="33"/>
      <c r="Y8" s="108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</row>
    <row r="9" spans="1:255" s="14" customFormat="1" ht="12.75">
      <c r="A9" s="60" t="s">
        <v>155</v>
      </c>
      <c r="B9" s="61">
        <v>40342</v>
      </c>
      <c r="C9" s="62" t="s">
        <v>3</v>
      </c>
      <c r="D9" s="37" t="s">
        <v>6</v>
      </c>
      <c r="E9" s="38" t="s">
        <v>156</v>
      </c>
      <c r="F9" s="38" t="s">
        <v>157</v>
      </c>
      <c r="G9" s="38" t="s">
        <v>6</v>
      </c>
      <c r="H9" s="38"/>
      <c r="I9" s="39" t="s">
        <v>158</v>
      </c>
      <c r="J9" s="39" t="s">
        <v>125</v>
      </c>
      <c r="K9" s="39"/>
      <c r="L9" s="39"/>
      <c r="M9" s="39" t="s">
        <v>6</v>
      </c>
      <c r="N9" s="39"/>
      <c r="O9" s="39" t="s">
        <v>159</v>
      </c>
      <c r="P9" s="39"/>
      <c r="Q9" s="39" t="s">
        <v>160</v>
      </c>
      <c r="R9" s="39"/>
      <c r="S9" s="39" t="s">
        <v>6</v>
      </c>
      <c r="T9" s="39" t="s">
        <v>127</v>
      </c>
      <c r="U9" s="39" t="s">
        <v>160</v>
      </c>
      <c r="V9" s="40"/>
      <c r="W9" s="40"/>
      <c r="X9" s="40" t="s">
        <v>161</v>
      </c>
      <c r="Y9" s="109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138"/>
      <c r="EL9" s="138"/>
      <c r="EM9" s="138"/>
      <c r="EN9" s="138"/>
      <c r="EO9" s="138"/>
      <c r="EP9" s="138"/>
      <c r="EQ9" s="138"/>
      <c r="ER9" s="138"/>
      <c r="ES9" s="138"/>
      <c r="ET9" s="138"/>
      <c r="EU9" s="138"/>
      <c r="EV9" s="138"/>
      <c r="EW9" s="138"/>
      <c r="EX9" s="138"/>
      <c r="EY9" s="138"/>
      <c r="EZ9" s="138"/>
      <c r="FA9" s="138"/>
      <c r="FB9" s="138"/>
      <c r="FC9" s="138"/>
      <c r="FD9" s="138"/>
      <c r="FE9" s="138"/>
      <c r="FF9" s="138"/>
      <c r="FG9" s="138"/>
      <c r="FH9" s="138"/>
      <c r="FI9" s="138"/>
      <c r="FJ9" s="138"/>
      <c r="FK9" s="138"/>
      <c r="FL9" s="138"/>
      <c r="FM9" s="138"/>
      <c r="FN9" s="138"/>
      <c r="FO9" s="138"/>
      <c r="FP9" s="138"/>
      <c r="FQ9" s="138"/>
      <c r="FR9" s="138"/>
      <c r="FS9" s="138"/>
      <c r="FT9" s="138"/>
      <c r="FU9" s="138"/>
      <c r="FV9" s="138"/>
      <c r="FW9" s="138"/>
      <c r="FX9" s="138"/>
      <c r="FY9" s="138"/>
      <c r="FZ9" s="138"/>
      <c r="GA9" s="138"/>
      <c r="GB9" s="138"/>
      <c r="GC9" s="138"/>
      <c r="GD9" s="138"/>
      <c r="GE9" s="138"/>
      <c r="GF9" s="138"/>
      <c r="GG9" s="138"/>
      <c r="GH9" s="138"/>
      <c r="GI9" s="138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138"/>
      <c r="GX9" s="138"/>
      <c r="GY9" s="138"/>
      <c r="GZ9" s="138"/>
      <c r="HA9" s="138"/>
      <c r="HB9" s="138"/>
      <c r="HC9" s="138"/>
      <c r="HD9" s="138"/>
      <c r="HE9" s="138"/>
      <c r="HF9" s="138"/>
      <c r="HG9" s="138"/>
      <c r="HH9" s="138"/>
      <c r="HI9" s="138"/>
      <c r="HJ9" s="138"/>
      <c r="HK9" s="138"/>
      <c r="HL9" s="138"/>
      <c r="HM9" s="138"/>
      <c r="HN9" s="138"/>
      <c r="HO9" s="138"/>
      <c r="HP9" s="138"/>
      <c r="HQ9" s="138"/>
      <c r="HR9" s="138"/>
      <c r="HS9" s="138"/>
      <c r="HT9" s="138"/>
      <c r="HU9" s="138"/>
      <c r="HV9" s="138"/>
      <c r="HW9" s="138"/>
      <c r="HX9" s="138"/>
      <c r="HY9" s="138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  <c r="IU9" s="138"/>
    </row>
    <row r="10" spans="1:255" s="14" customFormat="1" ht="12.75">
      <c r="A10" s="63" t="s">
        <v>155</v>
      </c>
      <c r="B10" s="64">
        <v>40342</v>
      </c>
      <c r="C10" s="65" t="s">
        <v>8</v>
      </c>
      <c r="D10" s="45" t="s">
        <v>6</v>
      </c>
      <c r="E10" s="46" t="s">
        <v>162</v>
      </c>
      <c r="F10" s="46" t="s">
        <v>128</v>
      </c>
      <c r="G10" s="46" t="s">
        <v>6</v>
      </c>
      <c r="H10" s="46"/>
      <c r="I10" s="47" t="s">
        <v>163</v>
      </c>
      <c r="J10" s="47" t="s">
        <v>164</v>
      </c>
      <c r="K10" s="47"/>
      <c r="L10" s="47"/>
      <c r="M10" s="47" t="s">
        <v>6</v>
      </c>
      <c r="N10" s="47"/>
      <c r="O10" s="47" t="s">
        <v>165</v>
      </c>
      <c r="P10" s="47"/>
      <c r="Q10" s="47" t="s">
        <v>145</v>
      </c>
      <c r="R10" s="47"/>
      <c r="S10" s="47" t="s">
        <v>6</v>
      </c>
      <c r="T10" s="47" t="s">
        <v>166</v>
      </c>
      <c r="U10" s="47" t="s">
        <v>160</v>
      </c>
      <c r="V10" s="48"/>
      <c r="W10" s="48"/>
      <c r="X10" s="48" t="s">
        <v>122</v>
      </c>
      <c r="Y10" s="110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  <c r="IU10" s="138"/>
    </row>
    <row r="11" spans="1:255" s="66" customFormat="1">
      <c r="A11" s="148" t="s">
        <v>11</v>
      </c>
      <c r="B11" s="149"/>
      <c r="C11" s="150"/>
      <c r="D11" s="22" t="str">
        <f>IFERROR((((2*(ABS((D9-D10))))/(D10+D9))*100),[1]General!$AC$2)</f>
        <v>N/A</v>
      </c>
      <c r="E11" s="23">
        <f>IFERROR((((2*(ABS((E9-E10))))/(E10+E9))*100),[1]General!$AC$2)</f>
        <v>36.969696969696983</v>
      </c>
      <c r="F11" s="23">
        <f>IFERROR((((2*(ABS((F9-F10))))/(F10+F9))*100),[1]General!$AC$2)</f>
        <v>11.76470588235294</v>
      </c>
      <c r="G11" s="23" t="str">
        <f>IFERROR((((2*(ABS((G9-G10))))/(G10+G9))*100),[1]General!$AC$2)</f>
        <v>N/A</v>
      </c>
      <c r="H11" s="23" t="str">
        <f>IFERROR((((2*(ABS((H9-H10))))/(H10+H9))*100),[1]General!$AC$2)</f>
        <v>N/A</v>
      </c>
      <c r="I11" s="23">
        <f>IFERROR((((2*(ABS((I9-I10))))/(I10+I9))*100),[1]General!$AC$2)</f>
        <v>1.4314928425357873</v>
      </c>
      <c r="J11" s="23">
        <f>IFERROR((((2*(ABS((J9-J10))))/(J10+J9))*100),[1]General!$AC$2)</f>
        <v>11.111111111111109</v>
      </c>
      <c r="K11" s="23" t="str">
        <f>IFERROR((((2*(ABS((K9-K10))))/(K10+K9))*100),[1]General!$AC$2)</f>
        <v>N/A</v>
      </c>
      <c r="L11" s="23" t="str">
        <f>IFERROR((((2*(ABS((L9-L10))))/(L10+L9))*100),[1]General!$AC$2)</f>
        <v>N/A</v>
      </c>
      <c r="M11" s="23" t="str">
        <f>IFERROR((((2*(ABS((M9-M10))))/(M10+M9))*100),[1]General!$AC$2)</f>
        <v>N/A</v>
      </c>
      <c r="N11" s="23" t="str">
        <f>IFERROR((((2*(ABS((N9-N10))))/(N10+N9))*100),[1]General!$AC$2)</f>
        <v>N/A</v>
      </c>
      <c r="O11" s="23">
        <f>IFERROR((((2*(ABS((O9-O10))))/(O10+O9))*100),[1]General!$AC$2)</f>
        <v>4.3887147335423196</v>
      </c>
      <c r="P11" s="23" t="str">
        <f>IFERROR((((2*(ABS((P9-P10))))/(P10+P9))*100),[1]General!$AC$2)</f>
        <v>N/A</v>
      </c>
      <c r="Q11" s="23">
        <f>IFERROR((((2*(ABS((Q9-Q10))))/(Q10+Q9))*100),[1]General!$AC$2)</f>
        <v>11.538461538461538</v>
      </c>
      <c r="R11" s="23" t="str">
        <f>IFERROR((((2*(ABS((R9-R10))))/(R10+R9))*100),[1]General!$AC$2)</f>
        <v>N/A</v>
      </c>
      <c r="S11" s="23" t="str">
        <f>IFERROR((((2*(ABS((S9-S10))))/(S10+S9))*100),[1]General!$AC$2)</f>
        <v>N/A</v>
      </c>
      <c r="T11" s="23">
        <f>IFERROR((ABS(T10-T9)),[1]General!$AC$2)</f>
        <v>0.29999999999999982</v>
      </c>
      <c r="U11" s="23">
        <f>IFERROR((((2*(ABS((U9-U10))))/(U10+U9))*100),[1]General!$AC$2)</f>
        <v>0</v>
      </c>
      <c r="V11" s="23" t="str">
        <f>IFERROR((((2*(ABS((V9-V10))))/(V10+V9))*100),[1]General!$AC$2)</f>
        <v>N/A</v>
      </c>
      <c r="W11" s="23" t="str">
        <f>IFERROR((((2*(ABS((W9-W10))))/(W10+W9))*100),[1]General!$AC$2)</f>
        <v>N/A</v>
      </c>
      <c r="X11" s="23">
        <f>IFERROR((((2*(ABS((X9-X10))))/(X10+X9))*100),[1]General!$AC$2)</f>
        <v>106.9767441860465</v>
      </c>
      <c r="Y11" s="24" t="str">
        <f>IFERROR((((2*(ABS((Y9-Y10))))/(Y10+Y9))*100),[1]General!$AC$2)</f>
        <v>N/A</v>
      </c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7"/>
      <c r="EG11" s="137"/>
      <c r="EH11" s="137"/>
      <c r="EI11" s="137"/>
      <c r="EJ11" s="137"/>
      <c r="EK11" s="137"/>
      <c r="EL11" s="137"/>
      <c r="EM11" s="137"/>
      <c r="EN11" s="137"/>
      <c r="EO11" s="137"/>
      <c r="EP11" s="137"/>
      <c r="EQ11" s="137"/>
      <c r="ER11" s="137"/>
      <c r="ES11" s="137"/>
      <c r="ET11" s="137"/>
      <c r="EU11" s="137"/>
      <c r="EV11" s="137"/>
      <c r="EW11" s="137"/>
      <c r="EX11" s="137"/>
      <c r="EY11" s="137"/>
      <c r="EZ11" s="137"/>
      <c r="FA11" s="137"/>
      <c r="FB11" s="137"/>
      <c r="FC11" s="137"/>
      <c r="FD11" s="137"/>
      <c r="FE11" s="137"/>
      <c r="FF11" s="137"/>
      <c r="FG11" s="137"/>
      <c r="FH11" s="137"/>
      <c r="FI11" s="137"/>
      <c r="FJ11" s="137"/>
      <c r="FK11" s="137"/>
      <c r="FL11" s="137"/>
      <c r="FM11" s="137"/>
      <c r="FN11" s="137"/>
      <c r="FO11" s="137"/>
      <c r="FP11" s="137"/>
      <c r="FQ11" s="137"/>
      <c r="FR11" s="137"/>
      <c r="FS11" s="137"/>
      <c r="FT11" s="137"/>
      <c r="FU11" s="137"/>
      <c r="FV11" s="137"/>
      <c r="FW11" s="137"/>
      <c r="FX11" s="137"/>
      <c r="FY11" s="137"/>
      <c r="FZ11" s="137"/>
      <c r="GA11" s="137"/>
      <c r="GB11" s="137"/>
      <c r="GC11" s="137"/>
      <c r="GD11" s="137"/>
      <c r="GE11" s="137"/>
      <c r="GF11" s="137"/>
      <c r="GG11" s="137"/>
      <c r="GH11" s="137"/>
      <c r="GI11" s="137"/>
      <c r="GJ11" s="137"/>
      <c r="GK11" s="137"/>
      <c r="GL11" s="137"/>
      <c r="GM11" s="137"/>
      <c r="GN11" s="137"/>
      <c r="GO11" s="137"/>
      <c r="GP11" s="137"/>
      <c r="GQ11" s="137"/>
      <c r="GR11" s="137"/>
      <c r="GS11" s="137"/>
      <c r="GT11" s="137"/>
      <c r="GU11" s="137"/>
      <c r="GV11" s="137"/>
      <c r="GW11" s="137"/>
      <c r="GX11" s="137"/>
      <c r="GY11" s="137"/>
      <c r="GZ11" s="137"/>
      <c r="HA11" s="137"/>
      <c r="HB11" s="137"/>
      <c r="HC11" s="137"/>
      <c r="HD11" s="137"/>
      <c r="HE11" s="137"/>
      <c r="HF11" s="137"/>
      <c r="HG11" s="137"/>
      <c r="HH11" s="137"/>
      <c r="HI11" s="137"/>
      <c r="HJ11" s="137"/>
      <c r="HK11" s="137"/>
      <c r="HL11" s="137"/>
      <c r="HM11" s="137"/>
      <c r="HN11" s="137"/>
      <c r="HO11" s="137"/>
      <c r="HP11" s="137"/>
      <c r="HQ11" s="137"/>
      <c r="HR11" s="137"/>
      <c r="HS11" s="137"/>
      <c r="HT11" s="137"/>
      <c r="HU11" s="137"/>
      <c r="HV11" s="137"/>
      <c r="HW11" s="137"/>
      <c r="HX11" s="137"/>
      <c r="HY11" s="137"/>
      <c r="HZ11" s="137"/>
      <c r="IA11" s="137"/>
      <c r="IB11" s="137"/>
      <c r="IC11" s="137"/>
      <c r="ID11" s="137"/>
      <c r="IE11" s="137"/>
      <c r="IF11" s="137"/>
      <c r="IG11" s="137"/>
      <c r="IH11" s="137"/>
      <c r="II11" s="137"/>
      <c r="IJ11" s="137"/>
      <c r="IK11" s="137"/>
      <c r="IL11" s="137"/>
      <c r="IM11" s="137"/>
      <c r="IN11" s="137"/>
      <c r="IO11" s="137"/>
      <c r="IP11" s="137"/>
      <c r="IQ11" s="137"/>
      <c r="IR11" s="137"/>
      <c r="IS11" s="137"/>
      <c r="IT11" s="137"/>
      <c r="IU11" s="137"/>
    </row>
    <row r="12" spans="1:255" s="3" customFormat="1" ht="38.25">
      <c r="A12" s="139" t="s">
        <v>76</v>
      </c>
      <c r="B12" s="140"/>
      <c r="C12" s="141"/>
      <c r="D12" s="25"/>
      <c r="E12" s="26"/>
      <c r="F12" s="26"/>
      <c r="G12" s="27"/>
      <c r="H12" s="27"/>
      <c r="I12" s="26"/>
      <c r="J12" s="27"/>
      <c r="K12" s="26"/>
      <c r="L12" s="27"/>
      <c r="M12" s="27"/>
      <c r="N12" s="27"/>
      <c r="O12" s="26"/>
      <c r="P12" s="26"/>
      <c r="Q12" s="27"/>
      <c r="R12" s="26"/>
      <c r="S12" s="27"/>
      <c r="T12" s="27"/>
      <c r="U12" s="26"/>
      <c r="V12" s="26"/>
      <c r="W12" s="26"/>
      <c r="X12" s="80" t="s">
        <v>141</v>
      </c>
      <c r="Y12" s="75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  <c r="IU12" s="130"/>
    </row>
    <row r="13" spans="1:255" s="3" customFormat="1">
      <c r="A13" s="139" t="s">
        <v>77</v>
      </c>
      <c r="B13" s="140"/>
      <c r="C13" s="141"/>
      <c r="D13" s="25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92" t="s">
        <v>80</v>
      </c>
      <c r="Y13" s="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</row>
    <row r="14" spans="1:255" s="4" customFormat="1" ht="64.5" thickBot="1">
      <c r="A14" s="142" t="s">
        <v>78</v>
      </c>
      <c r="B14" s="143"/>
      <c r="C14" s="144"/>
      <c r="D14" s="31"/>
      <c r="E14" s="32"/>
      <c r="F14" s="32"/>
      <c r="G14" s="33"/>
      <c r="H14" s="33"/>
      <c r="I14" s="32"/>
      <c r="J14" s="33"/>
      <c r="K14" s="32"/>
      <c r="L14" s="33"/>
      <c r="M14" s="33"/>
      <c r="N14" s="33"/>
      <c r="O14" s="32"/>
      <c r="P14" s="32"/>
      <c r="Q14" s="33"/>
      <c r="R14" s="32"/>
      <c r="S14" s="33"/>
      <c r="T14" s="33"/>
      <c r="U14" s="32"/>
      <c r="V14" s="32"/>
      <c r="W14" s="32"/>
      <c r="X14" s="93" t="s">
        <v>275</v>
      </c>
      <c r="Y14" s="108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</row>
    <row r="15" spans="1:255" s="14" customFormat="1" ht="12.75">
      <c r="A15" s="60" t="s">
        <v>167</v>
      </c>
      <c r="B15" s="61">
        <v>40342</v>
      </c>
      <c r="C15" s="62" t="s">
        <v>3</v>
      </c>
      <c r="D15" s="37" t="s">
        <v>6</v>
      </c>
      <c r="E15" s="38" t="s">
        <v>168</v>
      </c>
      <c r="F15" s="38" t="s">
        <v>116</v>
      </c>
      <c r="G15" s="38" t="s">
        <v>6</v>
      </c>
      <c r="H15" s="38"/>
      <c r="I15" s="39" t="s">
        <v>169</v>
      </c>
      <c r="J15" s="39" t="s">
        <v>110</v>
      </c>
      <c r="K15" s="39"/>
      <c r="L15" s="39"/>
      <c r="M15" s="39" t="s">
        <v>6</v>
      </c>
      <c r="N15" s="39"/>
      <c r="O15" s="39" t="s">
        <v>170</v>
      </c>
      <c r="P15" s="39"/>
      <c r="Q15" s="39" t="s">
        <v>148</v>
      </c>
      <c r="R15" s="39"/>
      <c r="S15" s="39" t="s">
        <v>6</v>
      </c>
      <c r="T15" s="39" t="s">
        <v>166</v>
      </c>
      <c r="U15" s="39" t="s">
        <v>157</v>
      </c>
      <c r="V15" s="40"/>
      <c r="W15" s="40"/>
      <c r="X15" s="40" t="s">
        <v>171</v>
      </c>
      <c r="Y15" s="109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  <c r="EF15" s="138"/>
      <c r="EG15" s="138"/>
      <c r="EH15" s="138"/>
      <c r="EI15" s="138"/>
      <c r="EJ15" s="138"/>
      <c r="EK15" s="138"/>
      <c r="EL15" s="138"/>
      <c r="EM15" s="138"/>
      <c r="EN15" s="138"/>
      <c r="EO15" s="138"/>
      <c r="EP15" s="138"/>
      <c r="EQ15" s="138"/>
      <c r="ER15" s="138"/>
      <c r="ES15" s="138"/>
      <c r="ET15" s="138"/>
      <c r="EU15" s="138"/>
      <c r="EV15" s="138"/>
      <c r="EW15" s="138"/>
      <c r="EX15" s="138"/>
      <c r="EY15" s="138"/>
      <c r="EZ15" s="138"/>
      <c r="FA15" s="138"/>
      <c r="FB15" s="138"/>
      <c r="FC15" s="138"/>
      <c r="FD15" s="138"/>
      <c r="FE15" s="138"/>
      <c r="FF15" s="138"/>
      <c r="FG15" s="138"/>
      <c r="FH15" s="138"/>
      <c r="FI15" s="138"/>
      <c r="FJ15" s="138"/>
      <c r="FK15" s="138"/>
      <c r="FL15" s="138"/>
      <c r="FM15" s="138"/>
      <c r="FN15" s="138"/>
      <c r="FO15" s="138"/>
      <c r="FP15" s="138"/>
      <c r="FQ15" s="138"/>
      <c r="FR15" s="138"/>
      <c r="FS15" s="138"/>
      <c r="FT15" s="138"/>
      <c r="FU15" s="138"/>
      <c r="FV15" s="138"/>
      <c r="FW15" s="138"/>
      <c r="FX15" s="138"/>
      <c r="FY15" s="138"/>
      <c r="FZ15" s="138"/>
      <c r="GA15" s="138"/>
      <c r="GB15" s="138"/>
      <c r="GC15" s="138"/>
      <c r="GD15" s="138"/>
      <c r="GE15" s="138"/>
      <c r="GF15" s="138"/>
      <c r="GG15" s="138"/>
      <c r="GH15" s="138"/>
      <c r="GI15" s="138"/>
      <c r="GJ15" s="138"/>
      <c r="GK15" s="138"/>
      <c r="GL15" s="138"/>
      <c r="GM15" s="138"/>
      <c r="GN15" s="138"/>
      <c r="GO15" s="138"/>
      <c r="GP15" s="138"/>
      <c r="GQ15" s="138"/>
      <c r="GR15" s="138"/>
      <c r="GS15" s="138"/>
      <c r="GT15" s="138"/>
      <c r="GU15" s="138"/>
      <c r="GV15" s="138"/>
      <c r="GW15" s="138"/>
      <c r="GX15" s="138"/>
      <c r="GY15" s="138"/>
      <c r="GZ15" s="138"/>
      <c r="HA15" s="138"/>
      <c r="HB15" s="138"/>
      <c r="HC15" s="138"/>
      <c r="HD15" s="138"/>
      <c r="HE15" s="138"/>
      <c r="HF15" s="138"/>
      <c r="HG15" s="138"/>
      <c r="HH15" s="138"/>
      <c r="HI15" s="138"/>
      <c r="HJ15" s="138"/>
      <c r="HK15" s="138"/>
      <c r="HL15" s="138"/>
      <c r="HM15" s="138"/>
      <c r="HN15" s="138"/>
      <c r="HO15" s="138"/>
      <c r="HP15" s="138"/>
      <c r="HQ15" s="138"/>
      <c r="HR15" s="138"/>
      <c r="HS15" s="138"/>
      <c r="HT15" s="138"/>
      <c r="HU15" s="138"/>
      <c r="HV15" s="138"/>
      <c r="HW15" s="138"/>
      <c r="HX15" s="138"/>
      <c r="HY15" s="138"/>
      <c r="HZ15" s="138"/>
      <c r="IA15" s="138"/>
      <c r="IB15" s="138"/>
      <c r="IC15" s="138"/>
      <c r="ID15" s="138"/>
      <c r="IE15" s="138"/>
      <c r="IF15" s="138"/>
      <c r="IG15" s="138"/>
      <c r="IH15" s="138"/>
      <c r="II15" s="138"/>
      <c r="IJ15" s="138"/>
      <c r="IK15" s="138"/>
      <c r="IL15" s="138"/>
      <c r="IM15" s="138"/>
      <c r="IN15" s="138"/>
      <c r="IO15" s="138"/>
      <c r="IP15" s="138"/>
      <c r="IQ15" s="138"/>
      <c r="IR15" s="138"/>
      <c r="IS15" s="138"/>
      <c r="IT15" s="138"/>
      <c r="IU15" s="138"/>
    </row>
    <row r="16" spans="1:255" s="14" customFormat="1" ht="12.75">
      <c r="A16" s="63" t="s">
        <v>167</v>
      </c>
      <c r="B16" s="64">
        <v>40342</v>
      </c>
      <c r="C16" s="65" t="s">
        <v>8</v>
      </c>
      <c r="D16" s="45" t="s">
        <v>6</v>
      </c>
      <c r="E16" s="46" t="s">
        <v>172</v>
      </c>
      <c r="F16" s="46" t="s">
        <v>117</v>
      </c>
      <c r="G16" s="46" t="s">
        <v>6</v>
      </c>
      <c r="H16" s="46"/>
      <c r="I16" s="47" t="s">
        <v>173</v>
      </c>
      <c r="J16" s="47" t="s">
        <v>164</v>
      </c>
      <c r="K16" s="47"/>
      <c r="L16" s="47"/>
      <c r="M16" s="47" t="s">
        <v>6</v>
      </c>
      <c r="N16" s="47"/>
      <c r="O16" s="47" t="s">
        <v>174</v>
      </c>
      <c r="P16" s="47"/>
      <c r="Q16" s="47" t="s">
        <v>175</v>
      </c>
      <c r="R16" s="47"/>
      <c r="S16" s="47" t="s">
        <v>6</v>
      </c>
      <c r="T16" s="47" t="s">
        <v>93</v>
      </c>
      <c r="U16" s="47" t="s">
        <v>176</v>
      </c>
      <c r="V16" s="48"/>
      <c r="W16" s="48"/>
      <c r="X16" s="48" t="s">
        <v>177</v>
      </c>
      <c r="Y16" s="110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  <c r="GO16" s="138"/>
      <c r="GP16" s="138"/>
      <c r="GQ16" s="138"/>
      <c r="GR16" s="138"/>
      <c r="GS16" s="138"/>
      <c r="GT16" s="138"/>
      <c r="GU16" s="138"/>
      <c r="GV16" s="138"/>
      <c r="GW16" s="138"/>
      <c r="GX16" s="138"/>
      <c r="GY16" s="138"/>
      <c r="GZ16" s="138"/>
      <c r="HA16" s="138"/>
      <c r="HB16" s="138"/>
      <c r="HC16" s="138"/>
      <c r="HD16" s="138"/>
      <c r="HE16" s="138"/>
      <c r="HF16" s="138"/>
      <c r="HG16" s="138"/>
      <c r="HH16" s="138"/>
      <c r="HI16" s="138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8"/>
      <c r="IF16" s="138"/>
      <c r="IG16" s="138"/>
      <c r="IH16" s="138"/>
      <c r="II16" s="138"/>
      <c r="IJ16" s="138"/>
      <c r="IK16" s="138"/>
      <c r="IL16" s="138"/>
      <c r="IM16" s="138"/>
      <c r="IN16" s="138"/>
      <c r="IO16" s="138"/>
      <c r="IP16" s="138"/>
      <c r="IQ16" s="138"/>
      <c r="IR16" s="138"/>
      <c r="IS16" s="138"/>
      <c r="IT16" s="138"/>
      <c r="IU16" s="138"/>
    </row>
    <row r="17" spans="1:255" s="66" customFormat="1">
      <c r="A17" s="148" t="s">
        <v>11</v>
      </c>
      <c r="B17" s="149"/>
      <c r="C17" s="150"/>
      <c r="D17" s="22" t="str">
        <f>IFERROR((((2*(ABS((D15-D16))))/(D16+D15))*100),[1]General!$AC$2)</f>
        <v>N/A</v>
      </c>
      <c r="E17" s="23">
        <f>IFERROR((((2*(ABS((E15-E16))))/(E16+E15))*100),[1]General!$AC$2)</f>
        <v>1.1009174311926502</v>
      </c>
      <c r="F17" s="23">
        <f>IFERROR((((2*(ABS((F15-F16))))/(F16+F15))*100),[1]General!$AC$2)</f>
        <v>2.4096385542168677</v>
      </c>
      <c r="G17" s="23" t="str">
        <f>IFERROR((((2*(ABS((G15-G16))))/(G16+G15))*100),[1]General!$AC$2)</f>
        <v>N/A</v>
      </c>
      <c r="H17" s="23" t="str">
        <f>IFERROR((((2*(ABS((H15-H16))))/(H16+H15))*100),[1]General!$AC$2)</f>
        <v>N/A</v>
      </c>
      <c r="I17" s="23">
        <f>IFERROR((((2*(ABS((I15-I16))))/(I16+I15))*100),[1]General!$AC$2)</f>
        <v>7.9027355623100304</v>
      </c>
      <c r="J17" s="23">
        <f>IFERROR((((2*(ABS((J15-J16))))/(J16+J15))*100),[1]General!$AC$2)</f>
        <v>23.529411764705877</v>
      </c>
      <c r="K17" s="23" t="str">
        <f>IFERROR((((2*(ABS((K15-K16))))/(K16+K15))*100),[1]General!$AC$2)</f>
        <v>N/A</v>
      </c>
      <c r="L17" s="23" t="str">
        <f>IFERROR((((2*(ABS((L15-L16))))/(L16+L15))*100),[1]General!$AC$2)</f>
        <v>N/A</v>
      </c>
      <c r="M17" s="23" t="str">
        <f>IFERROR((((2*(ABS((M15-M16))))/(M16+M15))*100),[1]General!$AC$2)</f>
        <v>N/A</v>
      </c>
      <c r="N17" s="23" t="str">
        <f>IFERROR((((2*(ABS((N15-N16))))/(N16+N15))*100),[1]General!$AC$2)</f>
        <v>N/A</v>
      </c>
      <c r="O17" s="23">
        <f>IFERROR((((2*(ABS((O15-O16))))/(O16+O15))*100),[1]General!$AC$2)</f>
        <v>1.3888888888888888</v>
      </c>
      <c r="P17" s="23" t="str">
        <f>IFERROR((((2*(ABS((P15-P16))))/(P16+P15))*100),[1]General!$AC$2)</f>
        <v>N/A</v>
      </c>
      <c r="Q17" s="23">
        <f>IFERROR((((2*(ABS((Q15-Q16))))/(Q16+Q15))*100),[1]General!$AC$2)</f>
        <v>1.9801980198019802</v>
      </c>
      <c r="R17" s="23" t="str">
        <f>IFERROR((((2*(ABS((R15-R16))))/(R16+R15))*100),[1]General!$AC$2)</f>
        <v>N/A</v>
      </c>
      <c r="S17" s="23" t="str">
        <f>IFERROR((((2*(ABS((S15-S16))))/(S16+S15))*100),[1]General!$AC$2)</f>
        <v>N/A</v>
      </c>
      <c r="T17" s="23">
        <f>IFERROR((ABS(T16-T15)),[1]General!$AC$2)</f>
        <v>9.9999999999999645E-2</v>
      </c>
      <c r="U17" s="23">
        <f>IFERROR((((2*(ABS((U15-U16))))/(U16+U15))*100),[1]General!$AC$2)</f>
        <v>2.197802197802198</v>
      </c>
      <c r="V17" s="23" t="str">
        <f>IFERROR((((2*(ABS((V15-V16))))/(V16+V15))*100),[1]General!$AC$2)</f>
        <v>N/A</v>
      </c>
      <c r="W17" s="23" t="str">
        <f>IFERROR((((2*(ABS((W15-W16))))/(W16+W15))*100),[1]General!$AC$2)</f>
        <v>N/A</v>
      </c>
      <c r="X17" s="23">
        <f>IFERROR((((2*(ABS((X15-X16))))/(X16+X15))*100),[1]General!$AC$2)</f>
        <v>45.614035087719294</v>
      </c>
      <c r="Y17" s="24" t="str">
        <f>IFERROR((((2*(ABS((Y15-Y16))))/(Y16+Y15))*100),[1]General!$AC$2)</f>
        <v>N/A</v>
      </c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  <c r="CD17" s="137"/>
      <c r="CE17" s="137"/>
      <c r="CF17" s="137"/>
      <c r="CG17" s="137"/>
      <c r="CH17" s="137"/>
      <c r="CI17" s="137"/>
      <c r="CJ17" s="137"/>
      <c r="CK17" s="137"/>
      <c r="CL17" s="137"/>
      <c r="CM17" s="137"/>
      <c r="CN17" s="137"/>
      <c r="CO17" s="137"/>
      <c r="CP17" s="137"/>
      <c r="CQ17" s="137"/>
      <c r="CR17" s="137"/>
      <c r="CS17" s="137"/>
      <c r="CT17" s="137"/>
      <c r="CU17" s="137"/>
      <c r="CV17" s="137"/>
      <c r="CW17" s="137"/>
      <c r="CX17" s="137"/>
      <c r="CY17" s="137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7"/>
      <c r="DK17" s="137"/>
      <c r="DL17" s="137"/>
      <c r="DM17" s="137"/>
      <c r="DN17" s="137"/>
      <c r="DO17" s="137"/>
      <c r="DP17" s="137"/>
      <c r="DQ17" s="137"/>
      <c r="DR17" s="137"/>
      <c r="DS17" s="137"/>
      <c r="DT17" s="137"/>
      <c r="DU17" s="137"/>
      <c r="DV17" s="137"/>
      <c r="DW17" s="137"/>
      <c r="DX17" s="137"/>
      <c r="DY17" s="137"/>
      <c r="DZ17" s="137"/>
      <c r="EA17" s="137"/>
      <c r="EB17" s="137"/>
      <c r="EC17" s="137"/>
      <c r="ED17" s="137"/>
      <c r="EE17" s="137"/>
      <c r="EF17" s="137"/>
      <c r="EG17" s="137"/>
      <c r="EH17" s="137"/>
      <c r="EI17" s="137"/>
      <c r="EJ17" s="137"/>
      <c r="EK17" s="137"/>
      <c r="EL17" s="137"/>
      <c r="EM17" s="137"/>
      <c r="EN17" s="137"/>
      <c r="EO17" s="137"/>
      <c r="EP17" s="137"/>
      <c r="EQ17" s="137"/>
      <c r="ER17" s="137"/>
      <c r="ES17" s="137"/>
      <c r="ET17" s="137"/>
      <c r="EU17" s="137"/>
      <c r="EV17" s="137"/>
      <c r="EW17" s="137"/>
      <c r="EX17" s="137"/>
      <c r="EY17" s="137"/>
      <c r="EZ17" s="137"/>
      <c r="FA17" s="137"/>
      <c r="FB17" s="137"/>
      <c r="FC17" s="137"/>
      <c r="FD17" s="137"/>
      <c r="FE17" s="137"/>
      <c r="FF17" s="137"/>
      <c r="FG17" s="137"/>
      <c r="FH17" s="137"/>
      <c r="FI17" s="137"/>
      <c r="FJ17" s="137"/>
      <c r="FK17" s="137"/>
      <c r="FL17" s="137"/>
      <c r="FM17" s="137"/>
      <c r="FN17" s="137"/>
      <c r="FO17" s="137"/>
      <c r="FP17" s="137"/>
      <c r="FQ17" s="137"/>
      <c r="FR17" s="137"/>
      <c r="FS17" s="137"/>
      <c r="FT17" s="137"/>
      <c r="FU17" s="137"/>
      <c r="FV17" s="137"/>
      <c r="FW17" s="137"/>
      <c r="FX17" s="137"/>
      <c r="FY17" s="137"/>
      <c r="FZ17" s="137"/>
      <c r="GA17" s="137"/>
      <c r="GB17" s="137"/>
      <c r="GC17" s="137"/>
      <c r="GD17" s="137"/>
      <c r="GE17" s="137"/>
      <c r="GF17" s="137"/>
      <c r="GG17" s="137"/>
      <c r="GH17" s="137"/>
      <c r="GI17" s="137"/>
      <c r="GJ17" s="137"/>
      <c r="GK17" s="137"/>
      <c r="GL17" s="137"/>
      <c r="GM17" s="137"/>
      <c r="GN17" s="137"/>
      <c r="GO17" s="137"/>
      <c r="GP17" s="137"/>
      <c r="GQ17" s="137"/>
      <c r="GR17" s="137"/>
      <c r="GS17" s="137"/>
      <c r="GT17" s="137"/>
      <c r="GU17" s="137"/>
      <c r="GV17" s="137"/>
      <c r="GW17" s="137"/>
      <c r="GX17" s="137"/>
      <c r="GY17" s="137"/>
      <c r="GZ17" s="137"/>
      <c r="HA17" s="137"/>
      <c r="HB17" s="137"/>
      <c r="HC17" s="137"/>
      <c r="HD17" s="137"/>
      <c r="HE17" s="137"/>
      <c r="HF17" s="137"/>
      <c r="HG17" s="137"/>
      <c r="HH17" s="137"/>
      <c r="HI17" s="137"/>
      <c r="HJ17" s="137"/>
      <c r="HK17" s="137"/>
      <c r="HL17" s="137"/>
      <c r="HM17" s="137"/>
      <c r="HN17" s="137"/>
      <c r="HO17" s="137"/>
      <c r="HP17" s="137"/>
      <c r="HQ17" s="137"/>
      <c r="HR17" s="137"/>
      <c r="HS17" s="137"/>
      <c r="HT17" s="137"/>
      <c r="HU17" s="137"/>
      <c r="HV17" s="137"/>
      <c r="HW17" s="137"/>
      <c r="HX17" s="137"/>
      <c r="HY17" s="137"/>
      <c r="HZ17" s="137"/>
      <c r="IA17" s="137"/>
      <c r="IB17" s="137"/>
      <c r="IC17" s="137"/>
      <c r="ID17" s="137"/>
      <c r="IE17" s="137"/>
      <c r="IF17" s="137"/>
      <c r="IG17" s="137"/>
      <c r="IH17" s="137"/>
      <c r="II17" s="137"/>
      <c r="IJ17" s="137"/>
      <c r="IK17" s="137"/>
      <c r="IL17" s="137"/>
      <c r="IM17" s="137"/>
      <c r="IN17" s="137"/>
      <c r="IO17" s="137"/>
      <c r="IP17" s="137"/>
      <c r="IQ17" s="137"/>
      <c r="IR17" s="137"/>
      <c r="IS17" s="137"/>
      <c r="IT17" s="137"/>
      <c r="IU17" s="137"/>
    </row>
    <row r="18" spans="1:255" s="3" customFormat="1">
      <c r="A18" s="139" t="s">
        <v>76</v>
      </c>
      <c r="B18" s="140"/>
      <c r="C18" s="141"/>
      <c r="D18" s="25"/>
      <c r="E18" s="26"/>
      <c r="F18" s="26"/>
      <c r="G18" s="27"/>
      <c r="H18" s="27"/>
      <c r="I18" s="26"/>
      <c r="J18" s="27"/>
      <c r="K18" s="26"/>
      <c r="L18" s="27"/>
      <c r="M18" s="27"/>
      <c r="N18" s="27"/>
      <c r="O18" s="26"/>
      <c r="P18" s="26"/>
      <c r="Q18" s="27"/>
      <c r="R18" s="26"/>
      <c r="S18" s="27"/>
      <c r="T18" s="27"/>
      <c r="U18" s="26"/>
      <c r="V18" s="26"/>
      <c r="W18" s="26"/>
      <c r="X18" s="27"/>
      <c r="Y18" s="75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30"/>
      <c r="EI18" s="130"/>
      <c r="EJ18" s="130"/>
      <c r="EK18" s="130"/>
      <c r="EL18" s="130"/>
      <c r="EM18" s="130"/>
      <c r="EN18" s="130"/>
      <c r="EO18" s="130"/>
      <c r="EP18" s="130"/>
      <c r="EQ18" s="130"/>
      <c r="ER18" s="130"/>
      <c r="ES18" s="130"/>
      <c r="ET18" s="130"/>
      <c r="EU18" s="130"/>
      <c r="EV18" s="130"/>
      <c r="EW18" s="130"/>
      <c r="EX18" s="130"/>
      <c r="EY18" s="130"/>
      <c r="EZ18" s="130"/>
      <c r="FA18" s="130"/>
      <c r="FB18" s="130"/>
      <c r="FC18" s="130"/>
      <c r="FD18" s="130"/>
      <c r="FE18" s="130"/>
      <c r="FF18" s="130"/>
      <c r="FG18" s="130"/>
      <c r="FH18" s="130"/>
      <c r="FI18" s="130"/>
      <c r="FJ18" s="130"/>
      <c r="FK18" s="130"/>
      <c r="FL18" s="130"/>
      <c r="FM18" s="130"/>
      <c r="FN18" s="130"/>
      <c r="FO18" s="130"/>
      <c r="FP18" s="130"/>
      <c r="FQ18" s="130"/>
      <c r="FR18" s="130"/>
      <c r="FS18" s="130"/>
      <c r="FT18" s="130"/>
      <c r="FU18" s="130"/>
      <c r="FV18" s="130"/>
      <c r="FW18" s="130"/>
      <c r="FX18" s="130"/>
      <c r="FY18" s="130"/>
      <c r="FZ18" s="130"/>
      <c r="GA18" s="130"/>
      <c r="GB18" s="130"/>
      <c r="GC18" s="130"/>
      <c r="GD18" s="130"/>
      <c r="GE18" s="130"/>
      <c r="GF18" s="130"/>
      <c r="GG18" s="130"/>
      <c r="GH18" s="130"/>
      <c r="GI18" s="130"/>
      <c r="GJ18" s="130"/>
      <c r="GK18" s="130"/>
      <c r="GL18" s="130"/>
      <c r="GM18" s="130"/>
      <c r="GN18" s="130"/>
      <c r="GO18" s="130"/>
      <c r="GP18" s="130"/>
      <c r="GQ18" s="130"/>
      <c r="GR18" s="130"/>
      <c r="GS18" s="130"/>
      <c r="GT18" s="130"/>
      <c r="GU18" s="130"/>
      <c r="GV18" s="130"/>
      <c r="GW18" s="130"/>
      <c r="GX18" s="130"/>
      <c r="GY18" s="130"/>
      <c r="GZ18" s="130"/>
      <c r="HA18" s="130"/>
      <c r="HB18" s="130"/>
      <c r="HC18" s="130"/>
      <c r="HD18" s="130"/>
      <c r="HE18" s="130"/>
      <c r="HF18" s="130"/>
      <c r="HG18" s="130"/>
      <c r="HH18" s="130"/>
      <c r="HI18" s="130"/>
      <c r="HJ18" s="130"/>
      <c r="HK18" s="130"/>
      <c r="HL18" s="130"/>
      <c r="HM18" s="130"/>
      <c r="HN18" s="130"/>
      <c r="HO18" s="130"/>
      <c r="HP18" s="130"/>
      <c r="HQ18" s="130"/>
      <c r="HR18" s="130"/>
      <c r="HS18" s="130"/>
      <c r="HT18" s="130"/>
      <c r="HU18" s="130"/>
      <c r="HV18" s="130"/>
      <c r="HW18" s="130"/>
      <c r="HX18" s="130"/>
      <c r="HY18" s="130"/>
      <c r="HZ18" s="130"/>
      <c r="IA18" s="130"/>
      <c r="IB18" s="130"/>
      <c r="IC18" s="130"/>
      <c r="ID18" s="130"/>
      <c r="IE18" s="130"/>
      <c r="IF18" s="130"/>
      <c r="IG18" s="130"/>
      <c r="IH18" s="130"/>
      <c r="II18" s="130"/>
      <c r="IJ18" s="130"/>
      <c r="IK18" s="130"/>
      <c r="IL18" s="130"/>
      <c r="IM18" s="130"/>
      <c r="IN18" s="130"/>
      <c r="IO18" s="130"/>
      <c r="IP18" s="130"/>
      <c r="IQ18" s="130"/>
      <c r="IR18" s="130"/>
      <c r="IS18" s="130"/>
      <c r="IT18" s="130"/>
      <c r="IU18" s="130"/>
    </row>
    <row r="19" spans="1:255" s="3" customFormat="1">
      <c r="A19" s="139" t="s">
        <v>77</v>
      </c>
      <c r="B19" s="140"/>
      <c r="C19" s="141"/>
      <c r="D19" s="25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  <c r="EI19" s="130"/>
      <c r="EJ19" s="130"/>
      <c r="EK19" s="130"/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  <c r="EZ19" s="130"/>
      <c r="FA19" s="130"/>
      <c r="FB19" s="130"/>
      <c r="FC19" s="130"/>
      <c r="FD19" s="130"/>
      <c r="FE19" s="130"/>
      <c r="FF19" s="130"/>
      <c r="FG19" s="130"/>
      <c r="FH19" s="130"/>
      <c r="FI19" s="130"/>
      <c r="FJ19" s="130"/>
      <c r="FK19" s="130"/>
      <c r="FL19" s="130"/>
      <c r="FM19" s="130"/>
      <c r="FN19" s="130"/>
      <c r="FO19" s="130"/>
      <c r="FP19" s="130"/>
      <c r="FQ19" s="130"/>
      <c r="FR19" s="130"/>
      <c r="FS19" s="130"/>
      <c r="FT19" s="130"/>
      <c r="FU19" s="130"/>
      <c r="FV19" s="130"/>
      <c r="FW19" s="130"/>
      <c r="FX19" s="130"/>
      <c r="FY19" s="130"/>
      <c r="FZ19" s="130"/>
      <c r="GA19" s="130"/>
      <c r="GB19" s="130"/>
      <c r="GC19" s="130"/>
      <c r="GD19" s="130"/>
      <c r="GE19" s="130"/>
      <c r="GF19" s="130"/>
      <c r="GG19" s="130"/>
      <c r="GH19" s="130"/>
      <c r="GI19" s="130"/>
      <c r="GJ19" s="130"/>
      <c r="GK19" s="130"/>
      <c r="GL19" s="130"/>
      <c r="GM19" s="130"/>
      <c r="GN19" s="130"/>
      <c r="GO19" s="130"/>
      <c r="GP19" s="130"/>
      <c r="GQ19" s="130"/>
      <c r="GR19" s="130"/>
      <c r="GS19" s="130"/>
      <c r="GT19" s="130"/>
      <c r="GU19" s="130"/>
      <c r="GV19" s="130"/>
      <c r="GW19" s="130"/>
      <c r="GX19" s="130"/>
      <c r="GY19" s="130"/>
      <c r="GZ19" s="130"/>
      <c r="HA19" s="130"/>
      <c r="HB19" s="130"/>
      <c r="HC19" s="130"/>
      <c r="HD19" s="130"/>
      <c r="HE19" s="130"/>
      <c r="HF19" s="130"/>
      <c r="HG19" s="130"/>
      <c r="HH19" s="130"/>
      <c r="HI19" s="130"/>
      <c r="HJ19" s="130"/>
      <c r="HK19" s="130"/>
      <c r="HL19" s="130"/>
      <c r="HM19" s="130"/>
      <c r="HN19" s="130"/>
      <c r="HO19" s="130"/>
      <c r="HP19" s="130"/>
      <c r="HQ19" s="130"/>
      <c r="HR19" s="130"/>
      <c r="HS19" s="130"/>
      <c r="HT19" s="130"/>
      <c r="HU19" s="130"/>
      <c r="HV19" s="130"/>
      <c r="HW19" s="130"/>
      <c r="HX19" s="130"/>
      <c r="HY19" s="130"/>
      <c r="HZ19" s="130"/>
      <c r="IA19" s="130"/>
      <c r="IB19" s="130"/>
      <c r="IC19" s="130"/>
      <c r="ID19" s="130"/>
      <c r="IE19" s="130"/>
      <c r="IF19" s="130"/>
      <c r="IG19" s="130"/>
      <c r="IH19" s="130"/>
      <c r="II19" s="130"/>
      <c r="IJ19" s="130"/>
      <c r="IK19" s="130"/>
      <c r="IL19" s="130"/>
      <c r="IM19" s="130"/>
      <c r="IN19" s="130"/>
      <c r="IO19" s="130"/>
      <c r="IP19" s="130"/>
      <c r="IQ19" s="130"/>
      <c r="IR19" s="130"/>
      <c r="IS19" s="130"/>
      <c r="IT19" s="130"/>
      <c r="IU19" s="130"/>
    </row>
    <row r="20" spans="1:255" s="4" customFormat="1" ht="15.75" thickBot="1">
      <c r="A20" s="142" t="s">
        <v>78</v>
      </c>
      <c r="B20" s="143"/>
      <c r="C20" s="144"/>
      <c r="D20" s="31"/>
      <c r="E20" s="32"/>
      <c r="F20" s="32"/>
      <c r="G20" s="33"/>
      <c r="H20" s="33"/>
      <c r="I20" s="32"/>
      <c r="J20" s="33"/>
      <c r="K20" s="32"/>
      <c r="L20" s="33"/>
      <c r="M20" s="33"/>
      <c r="N20" s="33"/>
      <c r="O20" s="32"/>
      <c r="P20" s="32"/>
      <c r="Q20" s="33"/>
      <c r="R20" s="32"/>
      <c r="S20" s="33"/>
      <c r="T20" s="33"/>
      <c r="U20" s="32"/>
      <c r="V20" s="32"/>
      <c r="W20" s="32"/>
      <c r="X20" s="33"/>
      <c r="Y20" s="108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0"/>
      <c r="DU20" s="130"/>
      <c r="DV20" s="130"/>
      <c r="DW20" s="130"/>
      <c r="DX20" s="130"/>
      <c r="DY20" s="130"/>
      <c r="DZ20" s="130"/>
      <c r="EA20" s="130"/>
      <c r="EB20" s="130"/>
      <c r="EC20" s="130"/>
      <c r="ED20" s="130"/>
      <c r="EE20" s="130"/>
      <c r="EF20" s="130"/>
      <c r="EG20" s="130"/>
      <c r="EH20" s="130"/>
      <c r="EI20" s="130"/>
      <c r="EJ20" s="130"/>
      <c r="EK20" s="130"/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0"/>
      <c r="EZ20" s="130"/>
      <c r="FA20" s="130"/>
      <c r="FB20" s="130"/>
      <c r="FC20" s="130"/>
      <c r="FD20" s="130"/>
      <c r="FE20" s="130"/>
      <c r="FF20" s="130"/>
      <c r="FG20" s="130"/>
      <c r="FH20" s="130"/>
      <c r="FI20" s="130"/>
      <c r="FJ20" s="130"/>
      <c r="FK20" s="130"/>
      <c r="FL20" s="130"/>
      <c r="FM20" s="130"/>
      <c r="FN20" s="130"/>
      <c r="FO20" s="130"/>
      <c r="FP20" s="130"/>
      <c r="FQ20" s="130"/>
      <c r="FR20" s="130"/>
      <c r="FS20" s="130"/>
      <c r="FT20" s="130"/>
      <c r="FU20" s="130"/>
      <c r="FV20" s="130"/>
      <c r="FW20" s="130"/>
      <c r="FX20" s="130"/>
      <c r="FY20" s="130"/>
      <c r="FZ20" s="130"/>
      <c r="GA20" s="130"/>
      <c r="GB20" s="130"/>
      <c r="GC20" s="130"/>
      <c r="GD20" s="130"/>
      <c r="GE20" s="130"/>
      <c r="GF20" s="130"/>
      <c r="GG20" s="130"/>
      <c r="GH20" s="130"/>
      <c r="GI20" s="130"/>
      <c r="GJ20" s="130"/>
      <c r="GK20" s="130"/>
      <c r="GL20" s="130"/>
      <c r="GM20" s="130"/>
      <c r="GN20" s="130"/>
      <c r="GO20" s="130"/>
      <c r="GP20" s="130"/>
      <c r="GQ20" s="130"/>
      <c r="GR20" s="130"/>
      <c r="GS20" s="130"/>
      <c r="GT20" s="130"/>
      <c r="GU20" s="130"/>
      <c r="GV20" s="130"/>
      <c r="GW20" s="130"/>
      <c r="GX20" s="130"/>
      <c r="GY20" s="130"/>
      <c r="GZ20" s="130"/>
      <c r="HA20" s="130"/>
      <c r="HB20" s="130"/>
      <c r="HC20" s="130"/>
      <c r="HD20" s="130"/>
      <c r="HE20" s="130"/>
      <c r="HF20" s="130"/>
      <c r="HG20" s="130"/>
      <c r="HH20" s="130"/>
      <c r="HI20" s="130"/>
      <c r="HJ20" s="130"/>
      <c r="HK20" s="130"/>
      <c r="HL20" s="130"/>
      <c r="HM20" s="130"/>
      <c r="HN20" s="130"/>
      <c r="HO20" s="130"/>
      <c r="HP20" s="130"/>
      <c r="HQ20" s="130"/>
      <c r="HR20" s="130"/>
      <c r="HS20" s="130"/>
      <c r="HT20" s="130"/>
      <c r="HU20" s="130"/>
      <c r="HV20" s="130"/>
      <c r="HW20" s="130"/>
      <c r="HX20" s="130"/>
      <c r="HY20" s="130"/>
      <c r="HZ20" s="130"/>
      <c r="IA20" s="130"/>
      <c r="IB20" s="130"/>
      <c r="IC20" s="130"/>
      <c r="ID20" s="130"/>
      <c r="IE20" s="130"/>
      <c r="IF20" s="130"/>
      <c r="IG20" s="130"/>
      <c r="IH20" s="130"/>
      <c r="II20" s="130"/>
      <c r="IJ20" s="130"/>
      <c r="IK20" s="130"/>
      <c r="IL20" s="130"/>
      <c r="IM20" s="130"/>
      <c r="IN20" s="130"/>
      <c r="IO20" s="130"/>
      <c r="IP20" s="130"/>
      <c r="IQ20" s="130"/>
      <c r="IR20" s="130"/>
      <c r="IS20" s="130"/>
      <c r="IT20" s="130"/>
      <c r="IU20" s="130"/>
    </row>
    <row r="21" spans="1:255" s="14" customFormat="1" ht="12.75">
      <c r="A21" s="81" t="s">
        <v>272</v>
      </c>
      <c r="B21" s="18">
        <v>40441</v>
      </c>
      <c r="C21" s="19" t="s">
        <v>3</v>
      </c>
      <c r="D21" s="37" t="s">
        <v>6</v>
      </c>
      <c r="E21" s="38">
        <v>16.899999999999999</v>
      </c>
      <c r="F21" s="38">
        <v>270</v>
      </c>
      <c r="G21" s="38" t="s">
        <v>6</v>
      </c>
      <c r="H21" s="38"/>
      <c r="I21" s="39">
        <v>441</v>
      </c>
      <c r="J21" s="39">
        <v>0.5</v>
      </c>
      <c r="K21" s="39"/>
      <c r="L21" s="39"/>
      <c r="M21" s="39" t="s">
        <v>6</v>
      </c>
      <c r="N21" s="39"/>
      <c r="O21" s="39">
        <v>843</v>
      </c>
      <c r="P21" s="39"/>
      <c r="Q21" s="39">
        <v>330</v>
      </c>
      <c r="R21" s="39"/>
      <c r="S21" s="39" t="s">
        <v>6</v>
      </c>
      <c r="T21" s="39">
        <v>7.9</v>
      </c>
      <c r="U21" s="39">
        <v>160</v>
      </c>
      <c r="V21" s="40"/>
      <c r="W21" s="40"/>
      <c r="X21" s="40">
        <v>580</v>
      </c>
      <c r="Y21" s="109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8"/>
      <c r="EI21" s="138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8"/>
      <c r="FG21" s="138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8"/>
      <c r="GK21" s="138"/>
      <c r="GL21" s="138"/>
      <c r="GM21" s="138"/>
      <c r="GN21" s="138"/>
      <c r="GO21" s="138"/>
      <c r="GP21" s="138"/>
      <c r="GQ21" s="138"/>
      <c r="GR21" s="138"/>
      <c r="GS21" s="138"/>
      <c r="GT21" s="138"/>
      <c r="GU21" s="138"/>
      <c r="GV21" s="138"/>
      <c r="GW21" s="138"/>
      <c r="GX21" s="138"/>
      <c r="GY21" s="138"/>
      <c r="GZ21" s="138"/>
      <c r="HA21" s="138"/>
      <c r="HB21" s="138"/>
      <c r="HC21" s="138"/>
      <c r="HD21" s="138"/>
      <c r="HE21" s="138"/>
      <c r="HF21" s="138"/>
      <c r="HG21" s="138"/>
      <c r="HH21" s="138"/>
      <c r="HI21" s="138"/>
      <c r="HJ21" s="138"/>
      <c r="HK21" s="138"/>
      <c r="HL21" s="138"/>
      <c r="HM21" s="138"/>
      <c r="HN21" s="138"/>
      <c r="HO21" s="138"/>
      <c r="HP21" s="138"/>
      <c r="HQ21" s="138"/>
      <c r="HR21" s="138"/>
      <c r="HS21" s="138"/>
      <c r="HT21" s="138"/>
      <c r="HU21" s="138"/>
      <c r="HV21" s="138"/>
      <c r="HW21" s="138"/>
      <c r="HX21" s="138"/>
      <c r="HY21" s="138"/>
      <c r="HZ21" s="138"/>
      <c r="IA21" s="138"/>
      <c r="IB21" s="138"/>
      <c r="IC21" s="138"/>
      <c r="ID21" s="138"/>
      <c r="IE21" s="138"/>
      <c r="IF21" s="138"/>
      <c r="IG21" s="138"/>
      <c r="IH21" s="138"/>
      <c r="II21" s="138"/>
      <c r="IJ21" s="138"/>
      <c r="IK21" s="138"/>
      <c r="IL21" s="138"/>
      <c r="IM21" s="138"/>
      <c r="IN21" s="138"/>
      <c r="IO21" s="138"/>
      <c r="IP21" s="138"/>
      <c r="IQ21" s="138"/>
      <c r="IR21" s="138"/>
      <c r="IS21" s="138"/>
      <c r="IT21" s="138"/>
      <c r="IU21" s="138"/>
    </row>
    <row r="22" spans="1:255" s="14" customFormat="1" ht="12.75">
      <c r="A22" s="82" t="s">
        <v>272</v>
      </c>
      <c r="B22" s="20">
        <v>40441</v>
      </c>
      <c r="C22" s="21" t="s">
        <v>8</v>
      </c>
      <c r="D22" s="45" t="s">
        <v>6</v>
      </c>
      <c r="E22" s="46">
        <v>16.3</v>
      </c>
      <c r="F22" s="46">
        <v>270</v>
      </c>
      <c r="G22" s="46" t="s">
        <v>6</v>
      </c>
      <c r="H22" s="46"/>
      <c r="I22" s="47">
        <v>439</v>
      </c>
      <c r="J22" s="47" t="s">
        <v>6</v>
      </c>
      <c r="K22" s="47"/>
      <c r="L22" s="47"/>
      <c r="M22" s="47" t="s">
        <v>6</v>
      </c>
      <c r="N22" s="47"/>
      <c r="O22" s="47">
        <v>838</v>
      </c>
      <c r="P22" s="47"/>
      <c r="Q22" s="47">
        <v>330</v>
      </c>
      <c r="R22" s="47"/>
      <c r="S22" s="47" t="s">
        <v>6</v>
      </c>
      <c r="T22" s="47">
        <v>7.84</v>
      </c>
      <c r="U22" s="47">
        <v>160</v>
      </c>
      <c r="V22" s="48"/>
      <c r="W22" s="48"/>
      <c r="X22" s="48">
        <v>540</v>
      </c>
      <c r="Y22" s="110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8"/>
      <c r="DV22" s="138"/>
      <c r="DW22" s="138"/>
      <c r="DX22" s="138"/>
      <c r="DY22" s="138"/>
      <c r="DZ22" s="138"/>
      <c r="EA22" s="138"/>
      <c r="EB22" s="138"/>
      <c r="EC22" s="138"/>
      <c r="ED22" s="138"/>
      <c r="EE22" s="138"/>
      <c r="EF22" s="138"/>
      <c r="EG22" s="138"/>
      <c r="EH22" s="138"/>
      <c r="EI22" s="138"/>
      <c r="EJ22" s="138"/>
      <c r="EK22" s="138"/>
      <c r="EL22" s="138"/>
      <c r="EM22" s="138"/>
      <c r="EN22" s="138"/>
      <c r="EO22" s="138"/>
      <c r="EP22" s="138"/>
      <c r="EQ22" s="138"/>
      <c r="ER22" s="138"/>
      <c r="ES22" s="138"/>
      <c r="ET22" s="138"/>
      <c r="EU22" s="138"/>
      <c r="EV22" s="138"/>
      <c r="EW22" s="138"/>
      <c r="EX22" s="138"/>
      <c r="EY22" s="138"/>
      <c r="EZ22" s="138"/>
      <c r="FA22" s="138"/>
      <c r="FB22" s="138"/>
      <c r="FC22" s="138"/>
      <c r="FD22" s="138"/>
      <c r="FE22" s="138"/>
      <c r="FF22" s="138"/>
      <c r="FG22" s="138"/>
      <c r="FH22" s="138"/>
      <c r="FI22" s="138"/>
      <c r="FJ22" s="138"/>
      <c r="FK22" s="138"/>
      <c r="FL22" s="138"/>
      <c r="FM22" s="138"/>
      <c r="FN22" s="138"/>
      <c r="FO22" s="138"/>
      <c r="FP22" s="138"/>
      <c r="FQ22" s="138"/>
      <c r="FR22" s="138"/>
      <c r="FS22" s="138"/>
      <c r="FT22" s="138"/>
      <c r="FU22" s="138"/>
      <c r="FV22" s="138"/>
      <c r="FW22" s="138"/>
      <c r="FX22" s="138"/>
      <c r="FY22" s="138"/>
      <c r="FZ22" s="138"/>
      <c r="GA22" s="138"/>
      <c r="GB22" s="138"/>
      <c r="GC22" s="138"/>
      <c r="GD22" s="138"/>
      <c r="GE22" s="138"/>
      <c r="GF22" s="138"/>
      <c r="GG22" s="138"/>
      <c r="GH22" s="138"/>
      <c r="GI22" s="138"/>
      <c r="GJ22" s="138"/>
      <c r="GK22" s="138"/>
      <c r="GL22" s="138"/>
      <c r="GM22" s="138"/>
      <c r="GN22" s="138"/>
      <c r="GO22" s="138"/>
      <c r="GP22" s="138"/>
      <c r="GQ22" s="138"/>
      <c r="GR22" s="138"/>
      <c r="GS22" s="138"/>
      <c r="GT22" s="138"/>
      <c r="GU22" s="138"/>
      <c r="GV22" s="138"/>
      <c r="GW22" s="138"/>
      <c r="GX22" s="138"/>
      <c r="GY22" s="138"/>
      <c r="GZ22" s="138"/>
      <c r="HA22" s="138"/>
      <c r="HB22" s="138"/>
      <c r="HC22" s="138"/>
      <c r="HD22" s="138"/>
      <c r="HE22" s="138"/>
      <c r="HF22" s="138"/>
      <c r="HG22" s="138"/>
      <c r="HH22" s="138"/>
      <c r="HI22" s="138"/>
      <c r="HJ22" s="138"/>
      <c r="HK22" s="138"/>
      <c r="HL22" s="138"/>
      <c r="HM22" s="138"/>
      <c r="HN22" s="138"/>
      <c r="HO22" s="138"/>
      <c r="HP22" s="138"/>
      <c r="HQ22" s="138"/>
      <c r="HR22" s="138"/>
      <c r="HS22" s="138"/>
      <c r="HT22" s="138"/>
      <c r="HU22" s="138"/>
      <c r="HV22" s="138"/>
      <c r="HW22" s="138"/>
      <c r="HX22" s="138"/>
      <c r="HY22" s="138"/>
      <c r="HZ22" s="138"/>
      <c r="IA22" s="138"/>
      <c r="IB22" s="138"/>
      <c r="IC22" s="138"/>
      <c r="ID22" s="138"/>
      <c r="IE22" s="138"/>
      <c r="IF22" s="138"/>
      <c r="IG22" s="138"/>
      <c r="IH22" s="138"/>
      <c r="II22" s="138"/>
      <c r="IJ22" s="138"/>
      <c r="IK22" s="138"/>
      <c r="IL22" s="138"/>
      <c r="IM22" s="138"/>
      <c r="IN22" s="138"/>
      <c r="IO22" s="138"/>
      <c r="IP22" s="138"/>
      <c r="IQ22" s="138"/>
      <c r="IR22" s="138"/>
      <c r="IS22" s="138"/>
      <c r="IT22" s="138"/>
      <c r="IU22" s="138"/>
    </row>
    <row r="23" spans="1:255" s="11" customFormat="1">
      <c r="A23" s="145" t="s">
        <v>11</v>
      </c>
      <c r="B23" s="146"/>
      <c r="C23" s="147"/>
      <c r="D23" s="22" t="str">
        <f>IFERROR((((2*(ABS((D21-D22))))/(D22+D21))*100),Refs!$B$3)</f>
        <v>N/A</v>
      </c>
      <c r="E23" s="23">
        <f>IFERROR((((2*(ABS((E21-E22))))/(E22+E21))*100),Refs!$B$3)</f>
        <v>3.614457831325288</v>
      </c>
      <c r="F23" s="23">
        <f>IFERROR((((2*(ABS((F21-F22))))/(F22+F21))*100),Refs!$B$3)</f>
        <v>0</v>
      </c>
      <c r="G23" s="23" t="str">
        <f>IFERROR((((2*(ABS((G21-G22))))/(G22+G21))*100),Refs!$B$3)</f>
        <v>N/A</v>
      </c>
      <c r="H23" s="23" t="str">
        <f>IFERROR((((2*(ABS((H21-H22))))/(H22+H21))*100),Refs!$B$3)</f>
        <v>N/A</v>
      </c>
      <c r="I23" s="23">
        <f>IFERROR((((2*(ABS((I21-I22))))/(I22+I21))*100),Refs!$B$3)</f>
        <v>0.45454545454545453</v>
      </c>
      <c r="J23" s="23" t="str">
        <f>IFERROR((((2*(ABS((J21-J22))))/(J22+J21))*100),Refs!$B$3)</f>
        <v>N/A</v>
      </c>
      <c r="K23" s="23" t="str">
        <f>IFERROR((((2*(ABS((K21-K22))))/(K22+K21))*100),Refs!$B$3)</f>
        <v>N/A</v>
      </c>
      <c r="L23" s="23" t="str">
        <f>IFERROR((((2*(ABS((L21-L22))))/(L22+L21))*100),Refs!$B$3)</f>
        <v>N/A</v>
      </c>
      <c r="M23" s="23" t="str">
        <f>IFERROR((((2*(ABS((M21-M22))))/(M22+M21))*100),Refs!$B$3)</f>
        <v>N/A</v>
      </c>
      <c r="N23" s="23" t="str">
        <f>IFERROR((((2*(ABS((N21-N22))))/(N22+N21))*100),Refs!$B$3)</f>
        <v>N/A</v>
      </c>
      <c r="O23" s="23">
        <f>IFERROR((((2*(ABS((O21-O22))))/(O22+O21))*100),Refs!$B$3)</f>
        <v>0.59488399762046396</v>
      </c>
      <c r="P23" s="23" t="str">
        <f>IFERROR((((2*(ABS((P21-P22))))/(P22+P21))*100),Refs!$B$3)</f>
        <v>N/A</v>
      </c>
      <c r="Q23" s="23">
        <f>IFERROR((((2*(ABS((Q21-Q22))))/(Q22+Q21))*100),Refs!$B$3)</f>
        <v>0</v>
      </c>
      <c r="R23" s="23" t="str">
        <f>IFERROR((((2*(ABS((R21-R22))))/(R22+R21))*100),Refs!$B$3)</f>
        <v>N/A</v>
      </c>
      <c r="S23" s="23" t="str">
        <f>IFERROR((((2*(ABS((S21-S22))))/(S22+S21))*100),Refs!$B$3)</f>
        <v>N/A</v>
      </c>
      <c r="T23" s="23">
        <f>IFERROR((ABS(T22-T21)),Refs!$B$3)</f>
        <v>6.0000000000000497E-2</v>
      </c>
      <c r="U23" s="23">
        <f>IFERROR((((2*(ABS((U21-U22))))/(U22+U21))*100),Refs!$B$3)</f>
        <v>0</v>
      </c>
      <c r="V23" s="23" t="str">
        <f>IFERROR((((2*(ABS((V21-V22))))/(V22+V21))*100),Refs!$B$3)</f>
        <v>N/A</v>
      </c>
      <c r="W23" s="23" t="str">
        <f>IFERROR((((2*(ABS((W21-W22))))/(W22+W21))*100),Refs!$B$3)</f>
        <v>N/A</v>
      </c>
      <c r="X23" s="23">
        <f>IFERROR((((2*(ABS((X21-X22))))/(X22+X21))*100),Refs!$B$3)</f>
        <v>7.1428571428571423</v>
      </c>
      <c r="Y23" s="24" t="str">
        <f>IFERROR((((2*(ABS((Y21-Y22))))/(Y22+Y21))*100),Refs!$B$3)</f>
        <v>N/A</v>
      </c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6"/>
      <c r="EC23" s="136"/>
      <c r="ED23" s="136"/>
      <c r="EE23" s="136"/>
      <c r="EF23" s="136"/>
      <c r="EG23" s="136"/>
      <c r="EH23" s="136"/>
      <c r="EI23" s="136"/>
      <c r="EJ23" s="136"/>
      <c r="EK23" s="136"/>
      <c r="EL23" s="136"/>
      <c r="EM23" s="136"/>
      <c r="EN23" s="136"/>
      <c r="EO23" s="136"/>
      <c r="EP23" s="136"/>
      <c r="EQ23" s="136"/>
      <c r="ER23" s="136"/>
      <c r="ES23" s="136"/>
      <c r="ET23" s="136"/>
      <c r="EU23" s="136"/>
      <c r="EV23" s="136"/>
      <c r="EW23" s="136"/>
      <c r="EX23" s="136"/>
      <c r="EY23" s="136"/>
      <c r="EZ23" s="136"/>
      <c r="FA23" s="136"/>
      <c r="FB23" s="136"/>
      <c r="FC23" s="136"/>
      <c r="FD23" s="136"/>
      <c r="FE23" s="136"/>
      <c r="FF23" s="136"/>
      <c r="FG23" s="136"/>
      <c r="FH23" s="136"/>
      <c r="FI23" s="136"/>
      <c r="FJ23" s="136"/>
      <c r="FK23" s="136"/>
      <c r="FL23" s="136"/>
      <c r="FM23" s="136"/>
      <c r="FN23" s="136"/>
      <c r="FO23" s="136"/>
      <c r="FP23" s="136"/>
      <c r="FQ23" s="136"/>
      <c r="FR23" s="136"/>
      <c r="FS23" s="136"/>
      <c r="FT23" s="136"/>
      <c r="FU23" s="136"/>
      <c r="FV23" s="136"/>
      <c r="FW23" s="136"/>
      <c r="FX23" s="136"/>
      <c r="FY23" s="136"/>
      <c r="FZ23" s="136"/>
      <c r="GA23" s="136"/>
      <c r="GB23" s="136"/>
      <c r="GC23" s="136"/>
      <c r="GD23" s="136"/>
      <c r="GE23" s="136"/>
      <c r="GF23" s="136"/>
      <c r="GG23" s="136"/>
      <c r="GH23" s="136"/>
      <c r="GI23" s="136"/>
      <c r="GJ23" s="136"/>
      <c r="GK23" s="136"/>
      <c r="GL23" s="136"/>
      <c r="GM23" s="136"/>
      <c r="GN23" s="136"/>
      <c r="GO23" s="136"/>
      <c r="GP23" s="136"/>
      <c r="GQ23" s="136"/>
      <c r="GR23" s="136"/>
      <c r="GS23" s="136"/>
      <c r="GT23" s="136"/>
      <c r="GU23" s="136"/>
      <c r="GV23" s="136"/>
      <c r="GW23" s="136"/>
      <c r="GX23" s="136"/>
      <c r="GY23" s="136"/>
      <c r="GZ23" s="136"/>
      <c r="HA23" s="136"/>
      <c r="HB23" s="136"/>
      <c r="HC23" s="136"/>
      <c r="HD23" s="136"/>
      <c r="HE23" s="136"/>
      <c r="HF23" s="136"/>
      <c r="HG23" s="136"/>
      <c r="HH23" s="136"/>
      <c r="HI23" s="136"/>
      <c r="HJ23" s="136"/>
      <c r="HK23" s="136"/>
      <c r="HL23" s="136"/>
      <c r="HM23" s="136"/>
      <c r="HN23" s="136"/>
      <c r="HO23" s="136"/>
      <c r="HP23" s="136"/>
      <c r="HQ23" s="136"/>
      <c r="HR23" s="136"/>
      <c r="HS23" s="136"/>
      <c r="HT23" s="136"/>
      <c r="HU23" s="136"/>
      <c r="HV23" s="136"/>
      <c r="HW23" s="136"/>
      <c r="HX23" s="136"/>
      <c r="HY23" s="136"/>
      <c r="HZ23" s="136"/>
      <c r="IA23" s="136"/>
      <c r="IB23" s="136"/>
      <c r="IC23" s="136"/>
      <c r="ID23" s="136"/>
      <c r="IE23" s="136"/>
      <c r="IF23" s="136"/>
      <c r="IG23" s="136"/>
      <c r="IH23" s="136"/>
      <c r="II23" s="136"/>
      <c r="IJ23" s="136"/>
      <c r="IK23" s="136"/>
      <c r="IL23" s="136"/>
      <c r="IM23" s="136"/>
      <c r="IN23" s="136"/>
      <c r="IO23" s="136"/>
      <c r="IP23" s="136"/>
      <c r="IQ23" s="136"/>
      <c r="IR23" s="136"/>
      <c r="IS23" s="136"/>
      <c r="IT23" s="136"/>
      <c r="IU23" s="136"/>
    </row>
    <row r="24" spans="1:255" s="3" customFormat="1">
      <c r="A24" s="139" t="s">
        <v>76</v>
      </c>
      <c r="B24" s="140"/>
      <c r="C24" s="141"/>
      <c r="D24" s="25"/>
      <c r="E24" s="26"/>
      <c r="F24" s="26"/>
      <c r="G24" s="27"/>
      <c r="H24" s="27"/>
      <c r="I24" s="26"/>
      <c r="J24" s="27"/>
      <c r="K24" s="26"/>
      <c r="L24" s="15"/>
      <c r="M24" s="27"/>
      <c r="N24" s="27"/>
      <c r="O24" s="26"/>
      <c r="P24" s="26"/>
      <c r="Q24" s="27"/>
      <c r="R24" s="26"/>
      <c r="S24" s="27"/>
      <c r="T24" s="27"/>
      <c r="U24" s="15"/>
      <c r="V24" s="26"/>
      <c r="W24" s="26"/>
      <c r="X24" s="27"/>
      <c r="Y24" s="111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  <c r="DV24" s="130"/>
      <c r="DW24" s="130"/>
      <c r="DX24" s="130"/>
      <c r="DY24" s="130"/>
      <c r="DZ24" s="130"/>
      <c r="EA24" s="130"/>
      <c r="EB24" s="130"/>
      <c r="EC24" s="130"/>
      <c r="ED24" s="130"/>
      <c r="EE24" s="130"/>
      <c r="EF24" s="130"/>
      <c r="EG24" s="130"/>
      <c r="EH24" s="130"/>
      <c r="EI24" s="130"/>
      <c r="EJ24" s="130"/>
      <c r="EK24" s="130"/>
      <c r="EL24" s="130"/>
      <c r="EM24" s="130"/>
      <c r="EN24" s="130"/>
      <c r="EO24" s="130"/>
      <c r="EP24" s="130"/>
      <c r="EQ24" s="130"/>
      <c r="ER24" s="130"/>
      <c r="ES24" s="130"/>
      <c r="ET24" s="130"/>
      <c r="EU24" s="130"/>
      <c r="EV24" s="130"/>
      <c r="EW24" s="130"/>
      <c r="EX24" s="130"/>
      <c r="EY24" s="130"/>
      <c r="EZ24" s="130"/>
      <c r="FA24" s="130"/>
      <c r="FB24" s="130"/>
      <c r="FC24" s="130"/>
      <c r="FD24" s="130"/>
      <c r="FE24" s="130"/>
      <c r="FF24" s="130"/>
      <c r="FG24" s="130"/>
      <c r="FH24" s="130"/>
      <c r="FI24" s="130"/>
      <c r="FJ24" s="130"/>
      <c r="FK24" s="130"/>
      <c r="FL24" s="130"/>
      <c r="FM24" s="130"/>
      <c r="FN24" s="130"/>
      <c r="FO24" s="130"/>
      <c r="FP24" s="130"/>
      <c r="FQ24" s="130"/>
      <c r="FR24" s="130"/>
      <c r="FS24" s="130"/>
      <c r="FT24" s="130"/>
      <c r="FU24" s="130"/>
      <c r="FV24" s="130"/>
      <c r="FW24" s="130"/>
      <c r="FX24" s="130"/>
      <c r="FY24" s="130"/>
      <c r="FZ24" s="130"/>
      <c r="GA24" s="130"/>
      <c r="GB24" s="130"/>
      <c r="GC24" s="130"/>
      <c r="GD24" s="130"/>
      <c r="GE24" s="130"/>
      <c r="GF24" s="130"/>
      <c r="GG24" s="130"/>
      <c r="GH24" s="130"/>
      <c r="GI24" s="130"/>
      <c r="GJ24" s="130"/>
      <c r="GK24" s="130"/>
      <c r="GL24" s="130"/>
      <c r="GM24" s="130"/>
      <c r="GN24" s="130"/>
      <c r="GO24" s="130"/>
      <c r="GP24" s="130"/>
      <c r="GQ24" s="130"/>
      <c r="GR24" s="130"/>
      <c r="GS24" s="130"/>
      <c r="GT24" s="130"/>
      <c r="GU24" s="130"/>
      <c r="GV24" s="130"/>
      <c r="GW24" s="130"/>
      <c r="GX24" s="130"/>
      <c r="GY24" s="130"/>
      <c r="GZ24" s="130"/>
      <c r="HA24" s="130"/>
      <c r="HB24" s="130"/>
      <c r="HC24" s="130"/>
      <c r="HD24" s="130"/>
      <c r="HE24" s="130"/>
      <c r="HF24" s="130"/>
      <c r="HG24" s="130"/>
      <c r="HH24" s="130"/>
      <c r="HI24" s="130"/>
      <c r="HJ24" s="130"/>
      <c r="HK24" s="130"/>
      <c r="HL24" s="130"/>
      <c r="HM24" s="130"/>
      <c r="HN24" s="130"/>
      <c r="HO24" s="130"/>
      <c r="HP24" s="130"/>
      <c r="HQ24" s="130"/>
      <c r="HR24" s="130"/>
      <c r="HS24" s="130"/>
      <c r="HT24" s="130"/>
      <c r="HU24" s="130"/>
      <c r="HV24" s="130"/>
      <c r="HW24" s="130"/>
      <c r="HX24" s="130"/>
      <c r="HY24" s="130"/>
      <c r="HZ24" s="130"/>
      <c r="IA24" s="130"/>
      <c r="IB24" s="130"/>
      <c r="IC24" s="130"/>
      <c r="ID24" s="130"/>
      <c r="IE24" s="130"/>
      <c r="IF24" s="130"/>
      <c r="IG24" s="130"/>
      <c r="IH24" s="130"/>
      <c r="II24" s="130"/>
      <c r="IJ24" s="130"/>
      <c r="IK24" s="130"/>
      <c r="IL24" s="130"/>
      <c r="IM24" s="130"/>
      <c r="IN24" s="130"/>
      <c r="IO24" s="130"/>
      <c r="IP24" s="130"/>
      <c r="IQ24" s="130"/>
      <c r="IR24" s="130"/>
      <c r="IS24" s="130"/>
      <c r="IT24" s="130"/>
      <c r="IU24" s="130"/>
    </row>
    <row r="25" spans="1:255" s="3" customFormat="1">
      <c r="A25" s="139" t="s">
        <v>77</v>
      </c>
      <c r="B25" s="140"/>
      <c r="C25" s="141"/>
      <c r="D25" s="25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  <c r="DV25" s="130"/>
      <c r="DW25" s="130"/>
      <c r="DX25" s="130"/>
      <c r="DY25" s="130"/>
      <c r="DZ25" s="130"/>
      <c r="EA25" s="130"/>
      <c r="EB25" s="130"/>
      <c r="EC25" s="130"/>
      <c r="ED25" s="130"/>
      <c r="EE25" s="130"/>
      <c r="EF25" s="130"/>
      <c r="EG25" s="130"/>
      <c r="EH25" s="130"/>
      <c r="EI25" s="130"/>
      <c r="EJ25" s="130"/>
      <c r="EK25" s="130"/>
      <c r="EL25" s="130"/>
      <c r="EM25" s="130"/>
      <c r="EN25" s="130"/>
      <c r="EO25" s="130"/>
      <c r="EP25" s="130"/>
      <c r="EQ25" s="130"/>
      <c r="ER25" s="130"/>
      <c r="ES25" s="130"/>
      <c r="ET25" s="130"/>
      <c r="EU25" s="130"/>
      <c r="EV25" s="130"/>
      <c r="EW25" s="130"/>
      <c r="EX25" s="130"/>
      <c r="EY25" s="130"/>
      <c r="EZ25" s="130"/>
      <c r="FA25" s="130"/>
      <c r="FB25" s="130"/>
      <c r="FC25" s="130"/>
      <c r="FD25" s="130"/>
      <c r="FE25" s="130"/>
      <c r="FF25" s="130"/>
      <c r="FG25" s="130"/>
      <c r="FH25" s="130"/>
      <c r="FI25" s="130"/>
      <c r="FJ25" s="130"/>
      <c r="FK25" s="130"/>
      <c r="FL25" s="130"/>
      <c r="FM25" s="130"/>
      <c r="FN25" s="130"/>
      <c r="FO25" s="130"/>
      <c r="FP25" s="130"/>
      <c r="FQ25" s="130"/>
      <c r="FR25" s="130"/>
      <c r="FS25" s="130"/>
      <c r="FT25" s="130"/>
      <c r="FU25" s="130"/>
      <c r="FV25" s="130"/>
      <c r="FW25" s="130"/>
      <c r="FX25" s="130"/>
      <c r="FY25" s="130"/>
      <c r="FZ25" s="130"/>
      <c r="GA25" s="130"/>
      <c r="GB25" s="130"/>
      <c r="GC25" s="130"/>
      <c r="GD25" s="130"/>
      <c r="GE25" s="130"/>
      <c r="GF25" s="130"/>
      <c r="GG25" s="130"/>
      <c r="GH25" s="130"/>
      <c r="GI25" s="130"/>
      <c r="GJ25" s="130"/>
      <c r="GK25" s="130"/>
      <c r="GL25" s="130"/>
      <c r="GM25" s="130"/>
      <c r="GN25" s="130"/>
      <c r="GO25" s="130"/>
      <c r="GP25" s="130"/>
      <c r="GQ25" s="130"/>
      <c r="GR25" s="130"/>
      <c r="GS25" s="130"/>
      <c r="GT25" s="130"/>
      <c r="GU25" s="130"/>
      <c r="GV25" s="130"/>
      <c r="GW25" s="130"/>
      <c r="GX25" s="130"/>
      <c r="GY25" s="130"/>
      <c r="GZ25" s="130"/>
      <c r="HA25" s="130"/>
      <c r="HB25" s="130"/>
      <c r="HC25" s="130"/>
      <c r="HD25" s="130"/>
      <c r="HE25" s="130"/>
      <c r="HF25" s="130"/>
      <c r="HG25" s="130"/>
      <c r="HH25" s="130"/>
      <c r="HI25" s="130"/>
      <c r="HJ25" s="130"/>
      <c r="HK25" s="130"/>
      <c r="HL25" s="130"/>
      <c r="HM25" s="130"/>
      <c r="HN25" s="130"/>
      <c r="HO25" s="130"/>
      <c r="HP25" s="130"/>
      <c r="HQ25" s="130"/>
      <c r="HR25" s="130"/>
      <c r="HS25" s="130"/>
      <c r="HT25" s="130"/>
      <c r="HU25" s="130"/>
      <c r="HV25" s="130"/>
      <c r="HW25" s="130"/>
      <c r="HX25" s="130"/>
      <c r="HY25" s="130"/>
      <c r="HZ25" s="130"/>
      <c r="IA25" s="130"/>
      <c r="IB25" s="130"/>
      <c r="IC25" s="130"/>
      <c r="ID25" s="130"/>
      <c r="IE25" s="130"/>
      <c r="IF25" s="130"/>
      <c r="IG25" s="130"/>
      <c r="IH25" s="130"/>
      <c r="II25" s="130"/>
      <c r="IJ25" s="130"/>
      <c r="IK25" s="130"/>
      <c r="IL25" s="130"/>
      <c r="IM25" s="130"/>
      <c r="IN25" s="130"/>
      <c r="IO25" s="130"/>
      <c r="IP25" s="130"/>
      <c r="IQ25" s="130"/>
      <c r="IR25" s="130"/>
      <c r="IS25" s="130"/>
      <c r="IT25" s="130"/>
      <c r="IU25" s="130"/>
    </row>
    <row r="26" spans="1:255" s="4" customFormat="1" ht="15.75" thickBot="1">
      <c r="A26" s="142" t="s">
        <v>78</v>
      </c>
      <c r="B26" s="143"/>
      <c r="C26" s="144"/>
      <c r="D26" s="31"/>
      <c r="E26" s="32"/>
      <c r="F26" s="32"/>
      <c r="G26" s="33"/>
      <c r="H26" s="33"/>
      <c r="I26" s="32"/>
      <c r="J26" s="33"/>
      <c r="K26" s="32"/>
      <c r="L26" s="16"/>
      <c r="M26" s="33"/>
      <c r="N26" s="33"/>
      <c r="O26" s="32"/>
      <c r="P26" s="32"/>
      <c r="Q26" s="33"/>
      <c r="R26" s="32"/>
      <c r="S26" s="33"/>
      <c r="T26" s="33"/>
      <c r="U26" s="32"/>
      <c r="V26" s="32"/>
      <c r="W26" s="32"/>
      <c r="X26" s="33"/>
      <c r="Y26" s="112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  <c r="DV26" s="130"/>
      <c r="DW26" s="130"/>
      <c r="DX26" s="130"/>
      <c r="DY26" s="130"/>
      <c r="DZ26" s="130"/>
      <c r="EA26" s="130"/>
      <c r="EB26" s="130"/>
      <c r="EC26" s="130"/>
      <c r="ED26" s="130"/>
      <c r="EE26" s="130"/>
      <c r="EF26" s="130"/>
      <c r="EG26" s="130"/>
      <c r="EH26" s="130"/>
      <c r="EI26" s="130"/>
      <c r="EJ26" s="130"/>
      <c r="EK26" s="130"/>
      <c r="EL26" s="130"/>
      <c r="EM26" s="130"/>
      <c r="EN26" s="130"/>
      <c r="EO26" s="130"/>
      <c r="EP26" s="130"/>
      <c r="EQ26" s="130"/>
      <c r="ER26" s="130"/>
      <c r="ES26" s="130"/>
      <c r="ET26" s="130"/>
      <c r="EU26" s="130"/>
      <c r="EV26" s="130"/>
      <c r="EW26" s="130"/>
      <c r="EX26" s="130"/>
      <c r="EY26" s="130"/>
      <c r="EZ26" s="130"/>
      <c r="FA26" s="130"/>
      <c r="FB26" s="130"/>
      <c r="FC26" s="130"/>
      <c r="FD26" s="130"/>
      <c r="FE26" s="130"/>
      <c r="FF26" s="130"/>
      <c r="FG26" s="130"/>
      <c r="FH26" s="130"/>
      <c r="FI26" s="130"/>
      <c r="FJ26" s="130"/>
      <c r="FK26" s="130"/>
      <c r="FL26" s="130"/>
      <c r="FM26" s="130"/>
      <c r="FN26" s="130"/>
      <c r="FO26" s="130"/>
      <c r="FP26" s="130"/>
      <c r="FQ26" s="130"/>
      <c r="FR26" s="130"/>
      <c r="FS26" s="130"/>
      <c r="FT26" s="130"/>
      <c r="FU26" s="130"/>
      <c r="FV26" s="130"/>
      <c r="FW26" s="130"/>
      <c r="FX26" s="130"/>
      <c r="FY26" s="130"/>
      <c r="FZ26" s="130"/>
      <c r="GA26" s="130"/>
      <c r="GB26" s="130"/>
      <c r="GC26" s="130"/>
      <c r="GD26" s="130"/>
      <c r="GE26" s="130"/>
      <c r="GF26" s="130"/>
      <c r="GG26" s="130"/>
      <c r="GH26" s="130"/>
      <c r="GI26" s="130"/>
      <c r="GJ26" s="130"/>
      <c r="GK26" s="130"/>
      <c r="GL26" s="130"/>
      <c r="GM26" s="130"/>
      <c r="GN26" s="130"/>
      <c r="GO26" s="130"/>
      <c r="GP26" s="130"/>
      <c r="GQ26" s="130"/>
      <c r="GR26" s="130"/>
      <c r="GS26" s="130"/>
      <c r="GT26" s="130"/>
      <c r="GU26" s="130"/>
      <c r="GV26" s="130"/>
      <c r="GW26" s="130"/>
      <c r="GX26" s="130"/>
      <c r="GY26" s="130"/>
      <c r="GZ26" s="130"/>
      <c r="HA26" s="130"/>
      <c r="HB26" s="130"/>
      <c r="HC26" s="130"/>
      <c r="HD26" s="130"/>
      <c r="HE26" s="130"/>
      <c r="HF26" s="130"/>
      <c r="HG26" s="130"/>
      <c r="HH26" s="130"/>
      <c r="HI26" s="130"/>
      <c r="HJ26" s="130"/>
      <c r="HK26" s="130"/>
      <c r="HL26" s="130"/>
      <c r="HM26" s="130"/>
      <c r="HN26" s="130"/>
      <c r="HO26" s="130"/>
      <c r="HP26" s="130"/>
      <c r="HQ26" s="130"/>
      <c r="HR26" s="130"/>
      <c r="HS26" s="130"/>
      <c r="HT26" s="130"/>
      <c r="HU26" s="130"/>
      <c r="HV26" s="130"/>
      <c r="HW26" s="130"/>
      <c r="HX26" s="130"/>
      <c r="HY26" s="130"/>
      <c r="HZ26" s="130"/>
      <c r="IA26" s="130"/>
      <c r="IB26" s="130"/>
      <c r="IC26" s="130"/>
      <c r="ID26" s="130"/>
      <c r="IE26" s="130"/>
      <c r="IF26" s="130"/>
      <c r="IG26" s="130"/>
      <c r="IH26" s="130"/>
      <c r="II26" s="130"/>
      <c r="IJ26" s="130"/>
      <c r="IK26" s="130"/>
      <c r="IL26" s="130"/>
      <c r="IM26" s="130"/>
      <c r="IN26" s="130"/>
      <c r="IO26" s="130"/>
      <c r="IP26" s="130"/>
      <c r="IQ26" s="130"/>
      <c r="IR26" s="130"/>
      <c r="IS26" s="130"/>
      <c r="IT26" s="130"/>
      <c r="IU26" s="130"/>
    </row>
    <row r="27" spans="1:255" s="2" customFormat="1">
      <c r="A27" s="83" t="s">
        <v>273</v>
      </c>
      <c r="B27" s="6">
        <v>40439</v>
      </c>
      <c r="C27" s="7" t="s">
        <v>3</v>
      </c>
      <c r="D27" s="37" t="s">
        <v>6</v>
      </c>
      <c r="E27" s="38">
        <v>40.299999999999997</v>
      </c>
      <c r="F27" s="38">
        <v>500</v>
      </c>
      <c r="G27" s="38" t="s">
        <v>6</v>
      </c>
      <c r="H27" s="38"/>
      <c r="I27" s="39">
        <v>1760</v>
      </c>
      <c r="J27" s="39">
        <v>0.6</v>
      </c>
      <c r="K27" s="39"/>
      <c r="L27" s="39"/>
      <c r="M27" s="39" t="s">
        <v>6</v>
      </c>
      <c r="N27" s="39"/>
      <c r="O27" s="39">
        <v>2720</v>
      </c>
      <c r="P27" s="39"/>
      <c r="Q27" s="39">
        <v>600</v>
      </c>
      <c r="R27" s="39"/>
      <c r="S27" s="39" t="s">
        <v>6</v>
      </c>
      <c r="T27" s="39">
        <v>7.58</v>
      </c>
      <c r="U27" s="39">
        <v>1300</v>
      </c>
      <c r="V27" s="40"/>
      <c r="W27" s="40"/>
      <c r="X27" s="40">
        <v>42</v>
      </c>
      <c r="Y27" s="109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  <c r="DV27" s="130"/>
      <c r="DW27" s="130"/>
      <c r="DX27" s="130"/>
      <c r="DY27" s="130"/>
      <c r="DZ27" s="130"/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130"/>
      <c r="GE27" s="130"/>
      <c r="GF27" s="130"/>
      <c r="GG27" s="130"/>
      <c r="GH27" s="130"/>
      <c r="GI27" s="130"/>
      <c r="GJ27" s="130"/>
      <c r="GK27" s="130"/>
      <c r="GL27" s="130"/>
      <c r="GM27" s="130"/>
      <c r="GN27" s="130"/>
      <c r="GO27" s="130"/>
      <c r="GP27" s="130"/>
      <c r="GQ27" s="130"/>
      <c r="GR27" s="130"/>
      <c r="GS27" s="130"/>
      <c r="GT27" s="130"/>
      <c r="GU27" s="130"/>
      <c r="GV27" s="130"/>
      <c r="GW27" s="130"/>
      <c r="GX27" s="130"/>
      <c r="GY27" s="130"/>
      <c r="GZ27" s="130"/>
      <c r="HA27" s="130"/>
      <c r="HB27" s="130"/>
      <c r="HC27" s="130"/>
      <c r="HD27" s="130"/>
      <c r="HE27" s="130"/>
      <c r="HF27" s="130"/>
      <c r="HG27" s="130"/>
      <c r="HH27" s="130"/>
      <c r="HI27" s="130"/>
      <c r="HJ27" s="130"/>
      <c r="HK27" s="130"/>
      <c r="HL27" s="130"/>
      <c r="HM27" s="130"/>
      <c r="HN27" s="130"/>
      <c r="HO27" s="130"/>
      <c r="HP27" s="130"/>
      <c r="HQ27" s="130"/>
      <c r="HR27" s="130"/>
      <c r="HS27" s="130"/>
      <c r="HT27" s="130"/>
      <c r="HU27" s="130"/>
      <c r="HV27" s="130"/>
      <c r="HW27" s="130"/>
      <c r="HX27" s="130"/>
      <c r="HY27" s="130"/>
      <c r="HZ27" s="130"/>
      <c r="IA27" s="130"/>
      <c r="IB27" s="130"/>
      <c r="IC27" s="130"/>
      <c r="ID27" s="130"/>
      <c r="IE27" s="130"/>
      <c r="IF27" s="130"/>
      <c r="IG27" s="130"/>
      <c r="IH27" s="130"/>
      <c r="II27" s="130"/>
      <c r="IJ27" s="130"/>
      <c r="IK27" s="130"/>
      <c r="IL27" s="130"/>
      <c r="IM27" s="130"/>
      <c r="IN27" s="130"/>
      <c r="IO27" s="130"/>
      <c r="IP27" s="130"/>
      <c r="IQ27" s="130"/>
      <c r="IR27" s="130"/>
      <c r="IS27" s="130"/>
      <c r="IT27" s="130"/>
      <c r="IU27" s="130"/>
    </row>
    <row r="28" spans="1:255" s="2" customFormat="1">
      <c r="A28" s="84" t="s">
        <v>273</v>
      </c>
      <c r="B28" s="9">
        <v>40440</v>
      </c>
      <c r="C28" s="10" t="s">
        <v>8</v>
      </c>
      <c r="D28" s="45" t="s">
        <v>6</v>
      </c>
      <c r="E28" s="46">
        <v>46.7</v>
      </c>
      <c r="F28" s="46">
        <v>500</v>
      </c>
      <c r="G28" s="46" t="s">
        <v>6</v>
      </c>
      <c r="H28" s="46"/>
      <c r="I28" s="47">
        <v>1780</v>
      </c>
      <c r="J28" s="47" t="s">
        <v>6</v>
      </c>
      <c r="K28" s="47"/>
      <c r="L28" s="47"/>
      <c r="M28" s="47" t="s">
        <v>6</v>
      </c>
      <c r="N28" s="47"/>
      <c r="O28" s="47">
        <v>2760</v>
      </c>
      <c r="P28" s="47"/>
      <c r="Q28" s="47">
        <v>610</v>
      </c>
      <c r="R28" s="47"/>
      <c r="S28" s="47" t="s">
        <v>6</v>
      </c>
      <c r="T28" s="47">
        <v>7.62</v>
      </c>
      <c r="U28" s="47">
        <v>1300</v>
      </c>
      <c r="V28" s="48"/>
      <c r="W28" s="48"/>
      <c r="X28" s="48">
        <v>21</v>
      </c>
      <c r="Y28" s="11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  <c r="DV28" s="130"/>
      <c r="DW28" s="130"/>
      <c r="DX28" s="130"/>
      <c r="DY28" s="130"/>
      <c r="DZ28" s="130"/>
      <c r="EA28" s="130"/>
      <c r="EB28" s="130"/>
      <c r="EC28" s="130"/>
      <c r="ED28" s="130"/>
      <c r="EE28" s="130"/>
      <c r="EF28" s="130"/>
      <c r="EG28" s="130"/>
      <c r="EH28" s="130"/>
      <c r="EI28" s="130"/>
      <c r="EJ28" s="130"/>
      <c r="EK28" s="130"/>
      <c r="EL28" s="130"/>
      <c r="EM28" s="130"/>
      <c r="EN28" s="130"/>
      <c r="EO28" s="130"/>
      <c r="EP28" s="130"/>
      <c r="EQ28" s="130"/>
      <c r="ER28" s="130"/>
      <c r="ES28" s="130"/>
      <c r="ET28" s="130"/>
      <c r="EU28" s="130"/>
      <c r="EV28" s="130"/>
      <c r="EW28" s="130"/>
      <c r="EX28" s="130"/>
      <c r="EY28" s="130"/>
      <c r="EZ28" s="130"/>
      <c r="FA28" s="130"/>
      <c r="FB28" s="130"/>
      <c r="FC28" s="130"/>
      <c r="FD28" s="130"/>
      <c r="FE28" s="130"/>
      <c r="FF28" s="130"/>
      <c r="FG28" s="130"/>
      <c r="FH28" s="130"/>
      <c r="FI28" s="130"/>
      <c r="FJ28" s="130"/>
      <c r="FK28" s="130"/>
      <c r="FL28" s="130"/>
      <c r="FM28" s="130"/>
      <c r="FN28" s="130"/>
      <c r="FO28" s="130"/>
      <c r="FP28" s="130"/>
      <c r="FQ28" s="130"/>
      <c r="FR28" s="130"/>
      <c r="FS28" s="130"/>
      <c r="FT28" s="130"/>
      <c r="FU28" s="130"/>
      <c r="FV28" s="130"/>
      <c r="FW28" s="130"/>
      <c r="FX28" s="130"/>
      <c r="FY28" s="130"/>
      <c r="FZ28" s="130"/>
      <c r="GA28" s="130"/>
      <c r="GB28" s="130"/>
      <c r="GC28" s="130"/>
      <c r="GD28" s="130"/>
      <c r="GE28" s="130"/>
      <c r="GF28" s="130"/>
      <c r="GG28" s="130"/>
      <c r="GH28" s="130"/>
      <c r="GI28" s="130"/>
      <c r="GJ28" s="130"/>
      <c r="GK28" s="130"/>
      <c r="GL28" s="130"/>
      <c r="GM28" s="130"/>
      <c r="GN28" s="130"/>
      <c r="GO28" s="130"/>
      <c r="GP28" s="130"/>
      <c r="GQ28" s="130"/>
      <c r="GR28" s="130"/>
      <c r="GS28" s="130"/>
      <c r="GT28" s="130"/>
      <c r="GU28" s="130"/>
      <c r="GV28" s="130"/>
      <c r="GW28" s="130"/>
      <c r="GX28" s="130"/>
      <c r="GY28" s="130"/>
      <c r="GZ28" s="130"/>
      <c r="HA28" s="130"/>
      <c r="HB28" s="130"/>
      <c r="HC28" s="130"/>
      <c r="HD28" s="130"/>
      <c r="HE28" s="130"/>
      <c r="HF28" s="130"/>
      <c r="HG28" s="130"/>
      <c r="HH28" s="130"/>
      <c r="HI28" s="130"/>
      <c r="HJ28" s="130"/>
      <c r="HK28" s="130"/>
      <c r="HL28" s="130"/>
      <c r="HM28" s="130"/>
      <c r="HN28" s="130"/>
      <c r="HO28" s="130"/>
      <c r="HP28" s="130"/>
      <c r="HQ28" s="130"/>
      <c r="HR28" s="130"/>
      <c r="HS28" s="130"/>
      <c r="HT28" s="130"/>
      <c r="HU28" s="130"/>
      <c r="HV28" s="130"/>
      <c r="HW28" s="130"/>
      <c r="HX28" s="130"/>
      <c r="HY28" s="130"/>
      <c r="HZ28" s="130"/>
      <c r="IA28" s="130"/>
      <c r="IB28" s="130"/>
      <c r="IC28" s="130"/>
      <c r="ID28" s="130"/>
      <c r="IE28" s="130"/>
      <c r="IF28" s="130"/>
      <c r="IG28" s="130"/>
      <c r="IH28" s="130"/>
      <c r="II28" s="130"/>
      <c r="IJ28" s="130"/>
      <c r="IK28" s="130"/>
      <c r="IL28" s="130"/>
      <c r="IM28" s="130"/>
      <c r="IN28" s="130"/>
      <c r="IO28" s="130"/>
      <c r="IP28" s="130"/>
      <c r="IQ28" s="130"/>
      <c r="IR28" s="130"/>
      <c r="IS28" s="130"/>
      <c r="IT28" s="130"/>
      <c r="IU28" s="130"/>
    </row>
    <row r="29" spans="1:255" s="11" customFormat="1">
      <c r="A29" s="145" t="s">
        <v>11</v>
      </c>
      <c r="B29" s="146"/>
      <c r="C29" s="147"/>
      <c r="D29" s="22" t="str">
        <f>IFERROR((((2*(ABS((D27-D28))))/(D28+D27))*100),Refs!$B$3)</f>
        <v>N/A</v>
      </c>
      <c r="E29" s="23">
        <f>IFERROR((((2*(ABS((E27-E28))))/(E28+E27))*100),Refs!$B$3)</f>
        <v>14.712643678160934</v>
      </c>
      <c r="F29" s="23">
        <f>IFERROR((((2*(ABS((F27-F28))))/(F28+F27))*100),Refs!$B$3)</f>
        <v>0</v>
      </c>
      <c r="G29" s="23" t="str">
        <f>IFERROR((((2*(ABS((G27-G28))))/(G28+G27))*100),Refs!$B$3)</f>
        <v>N/A</v>
      </c>
      <c r="H29" s="23" t="str">
        <f>IFERROR((((2*(ABS((H27-H28))))/(H28+H27))*100),Refs!$B$3)</f>
        <v>N/A</v>
      </c>
      <c r="I29" s="23">
        <f>IFERROR((((2*(ABS((I27-I28))))/(I28+I27))*100),Refs!$B$3)</f>
        <v>1.1299435028248588</v>
      </c>
      <c r="J29" s="23" t="str">
        <f>IFERROR((((2*(ABS((J27-J28))))/(J28+J27))*100),Refs!$B$3)</f>
        <v>N/A</v>
      </c>
      <c r="K29" s="23" t="str">
        <f>IFERROR((((2*(ABS((K27-K28))))/(K28+K27))*100),Refs!$B$3)</f>
        <v>N/A</v>
      </c>
      <c r="L29" s="23" t="str">
        <f>IFERROR((((2*(ABS((L27-L28))))/(L28+L27))*100),Refs!$B$3)</f>
        <v>N/A</v>
      </c>
      <c r="M29" s="23" t="str">
        <f>IFERROR((((2*(ABS((M27-M28))))/(M28+M27))*100),Refs!$B$3)</f>
        <v>N/A</v>
      </c>
      <c r="N29" s="23" t="str">
        <f>IFERROR((((2*(ABS((N27-N28))))/(N28+N27))*100),Refs!$B$3)</f>
        <v>N/A</v>
      </c>
      <c r="O29" s="23">
        <f>IFERROR((((2*(ABS((O27-O28))))/(O28+O27))*100),Refs!$B$3)</f>
        <v>1.4598540145985401</v>
      </c>
      <c r="P29" s="23" t="str">
        <f>IFERROR((((2*(ABS((P27-P28))))/(P28+P27))*100),Refs!$B$3)</f>
        <v>N/A</v>
      </c>
      <c r="Q29" s="23">
        <f>IFERROR((((2*(ABS((Q27-Q28))))/(Q28+Q27))*100),Refs!$B$3)</f>
        <v>1.6528925619834711</v>
      </c>
      <c r="R29" s="23" t="str">
        <f>IFERROR((((2*(ABS((R27-R28))))/(R28+R27))*100),Refs!$B$3)</f>
        <v>N/A</v>
      </c>
      <c r="S29" s="23" t="str">
        <f>IFERROR((((2*(ABS((S27-S28))))/(S28+S27))*100),Refs!$B$3)</f>
        <v>N/A</v>
      </c>
      <c r="T29" s="23">
        <f>IFERROR((ABS(T28-T27)),Refs!$B$3)</f>
        <v>4.0000000000000036E-2</v>
      </c>
      <c r="U29" s="23">
        <f>IFERROR((((2*(ABS((U27-U28))))/(U28+U27))*100),Refs!$B$3)</f>
        <v>0</v>
      </c>
      <c r="V29" s="23" t="str">
        <f>IFERROR((((2*(ABS((V27-V28))))/(V28+V27))*100),Refs!$B$3)</f>
        <v>N/A</v>
      </c>
      <c r="W29" s="23" t="str">
        <f>IFERROR((((2*(ABS((W27-W28))))/(W28+W27))*100),Refs!$B$3)</f>
        <v>N/A</v>
      </c>
      <c r="X29" s="23">
        <f>IFERROR((((2*(ABS((X27-X28))))/(X28+X27))*100),Refs!$B$3)</f>
        <v>66.666666666666657</v>
      </c>
      <c r="Y29" s="24" t="str">
        <f>IFERROR((((2*(ABS((Y27-Y28))))/(Y28+Y27))*100),Refs!$B$3)</f>
        <v>N/A</v>
      </c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  <c r="DM29" s="136"/>
      <c r="DN29" s="136"/>
      <c r="DO29" s="136"/>
      <c r="DP29" s="136"/>
      <c r="DQ29" s="136"/>
      <c r="DR29" s="136"/>
      <c r="DS29" s="136"/>
      <c r="DT29" s="136"/>
      <c r="DU29" s="136"/>
      <c r="DV29" s="136"/>
      <c r="DW29" s="136"/>
      <c r="DX29" s="136"/>
      <c r="DY29" s="136"/>
      <c r="DZ29" s="136"/>
      <c r="EA29" s="136"/>
      <c r="EB29" s="136"/>
      <c r="EC29" s="136"/>
      <c r="ED29" s="136"/>
      <c r="EE29" s="136"/>
      <c r="EF29" s="136"/>
      <c r="EG29" s="136"/>
      <c r="EH29" s="136"/>
      <c r="EI29" s="136"/>
      <c r="EJ29" s="136"/>
      <c r="EK29" s="136"/>
      <c r="EL29" s="136"/>
      <c r="EM29" s="136"/>
      <c r="EN29" s="136"/>
      <c r="EO29" s="136"/>
      <c r="EP29" s="136"/>
      <c r="EQ29" s="136"/>
      <c r="ER29" s="136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36"/>
      <c r="FF29" s="136"/>
      <c r="FG29" s="136"/>
      <c r="FH29" s="136"/>
      <c r="FI29" s="136"/>
      <c r="FJ29" s="136"/>
      <c r="FK29" s="136"/>
      <c r="FL29" s="136"/>
      <c r="FM29" s="136"/>
      <c r="FN29" s="136"/>
      <c r="FO29" s="136"/>
      <c r="FP29" s="136"/>
      <c r="FQ29" s="136"/>
      <c r="FR29" s="136"/>
      <c r="FS29" s="136"/>
      <c r="FT29" s="136"/>
      <c r="FU29" s="136"/>
      <c r="FV29" s="136"/>
      <c r="FW29" s="136"/>
      <c r="FX29" s="136"/>
      <c r="FY29" s="136"/>
      <c r="FZ29" s="136"/>
      <c r="GA29" s="136"/>
      <c r="GB29" s="136"/>
      <c r="GC29" s="136"/>
      <c r="GD29" s="136"/>
      <c r="GE29" s="136"/>
      <c r="GF29" s="136"/>
      <c r="GG29" s="136"/>
      <c r="GH29" s="136"/>
      <c r="GI29" s="136"/>
      <c r="GJ29" s="136"/>
      <c r="GK29" s="136"/>
      <c r="GL29" s="136"/>
      <c r="GM29" s="136"/>
      <c r="GN29" s="136"/>
      <c r="GO29" s="136"/>
      <c r="GP29" s="136"/>
      <c r="GQ29" s="136"/>
      <c r="GR29" s="136"/>
      <c r="GS29" s="136"/>
      <c r="GT29" s="136"/>
      <c r="GU29" s="136"/>
      <c r="GV29" s="136"/>
      <c r="GW29" s="136"/>
      <c r="GX29" s="136"/>
      <c r="GY29" s="136"/>
      <c r="GZ29" s="136"/>
      <c r="HA29" s="136"/>
      <c r="HB29" s="136"/>
      <c r="HC29" s="136"/>
      <c r="HD29" s="136"/>
      <c r="HE29" s="136"/>
      <c r="HF29" s="136"/>
      <c r="HG29" s="136"/>
      <c r="HH29" s="136"/>
      <c r="HI29" s="136"/>
      <c r="HJ29" s="136"/>
      <c r="HK29" s="136"/>
      <c r="HL29" s="136"/>
      <c r="HM29" s="136"/>
      <c r="HN29" s="136"/>
      <c r="HO29" s="136"/>
      <c r="HP29" s="136"/>
      <c r="HQ29" s="136"/>
      <c r="HR29" s="136"/>
      <c r="HS29" s="136"/>
      <c r="HT29" s="136"/>
      <c r="HU29" s="136"/>
      <c r="HV29" s="136"/>
      <c r="HW29" s="136"/>
      <c r="HX29" s="136"/>
      <c r="HY29" s="136"/>
      <c r="HZ29" s="136"/>
      <c r="IA29" s="136"/>
      <c r="IB29" s="136"/>
      <c r="IC29" s="136"/>
      <c r="ID29" s="136"/>
      <c r="IE29" s="136"/>
      <c r="IF29" s="136"/>
      <c r="IG29" s="136"/>
      <c r="IH29" s="136"/>
      <c r="II29" s="136"/>
      <c r="IJ29" s="136"/>
      <c r="IK29" s="136"/>
      <c r="IL29" s="136"/>
      <c r="IM29" s="136"/>
      <c r="IN29" s="136"/>
      <c r="IO29" s="136"/>
      <c r="IP29" s="136"/>
      <c r="IQ29" s="136"/>
      <c r="IR29" s="136"/>
      <c r="IS29" s="136"/>
      <c r="IT29" s="136"/>
      <c r="IU29" s="136"/>
    </row>
    <row r="30" spans="1:255" s="3" customFormat="1" ht="38.25">
      <c r="A30" s="139" t="s">
        <v>76</v>
      </c>
      <c r="B30" s="140"/>
      <c r="C30" s="141"/>
      <c r="D30" s="25"/>
      <c r="E30" s="26"/>
      <c r="F30" s="26"/>
      <c r="G30" s="27"/>
      <c r="H30" s="27"/>
      <c r="I30" s="26"/>
      <c r="J30" s="27"/>
      <c r="K30" s="26"/>
      <c r="L30" s="27"/>
      <c r="M30" s="27"/>
      <c r="N30" s="27"/>
      <c r="O30" s="26"/>
      <c r="P30" s="15"/>
      <c r="Q30" s="27"/>
      <c r="R30" s="26"/>
      <c r="S30" s="27"/>
      <c r="T30" s="27"/>
      <c r="U30" s="15"/>
      <c r="V30" s="26"/>
      <c r="W30" s="26"/>
      <c r="X30" s="15" t="s">
        <v>141</v>
      </c>
      <c r="Y30" s="111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  <c r="DV30" s="130"/>
      <c r="DW30" s="130"/>
      <c r="DX30" s="130"/>
      <c r="DY30" s="130"/>
      <c r="DZ30" s="130"/>
      <c r="EA30" s="130"/>
      <c r="EB30" s="130"/>
      <c r="EC30" s="130"/>
      <c r="ED30" s="130"/>
      <c r="EE30" s="130"/>
      <c r="EF30" s="130"/>
      <c r="EG30" s="130"/>
      <c r="EH30" s="130"/>
      <c r="EI30" s="130"/>
      <c r="EJ30" s="130"/>
      <c r="EK30" s="130"/>
      <c r="EL30" s="130"/>
      <c r="EM30" s="130"/>
      <c r="EN30" s="130"/>
      <c r="EO30" s="130"/>
      <c r="EP30" s="130"/>
      <c r="EQ30" s="130"/>
      <c r="ER30" s="130"/>
      <c r="ES30" s="130"/>
      <c r="ET30" s="130"/>
      <c r="EU30" s="130"/>
      <c r="EV30" s="130"/>
      <c r="EW30" s="130"/>
      <c r="EX30" s="130"/>
      <c r="EY30" s="130"/>
      <c r="EZ30" s="130"/>
      <c r="FA30" s="130"/>
      <c r="FB30" s="130"/>
      <c r="FC30" s="130"/>
      <c r="FD30" s="130"/>
      <c r="FE30" s="130"/>
      <c r="FF30" s="130"/>
      <c r="FG30" s="130"/>
      <c r="FH30" s="130"/>
      <c r="FI30" s="130"/>
      <c r="FJ30" s="130"/>
      <c r="FK30" s="130"/>
      <c r="FL30" s="130"/>
      <c r="FM30" s="130"/>
      <c r="FN30" s="130"/>
      <c r="FO30" s="130"/>
      <c r="FP30" s="130"/>
      <c r="FQ30" s="130"/>
      <c r="FR30" s="130"/>
      <c r="FS30" s="130"/>
      <c r="FT30" s="130"/>
      <c r="FU30" s="130"/>
      <c r="FV30" s="130"/>
      <c r="FW30" s="130"/>
      <c r="FX30" s="130"/>
      <c r="FY30" s="130"/>
      <c r="FZ30" s="130"/>
      <c r="GA30" s="130"/>
      <c r="GB30" s="130"/>
      <c r="GC30" s="130"/>
      <c r="GD30" s="130"/>
      <c r="GE30" s="130"/>
      <c r="GF30" s="130"/>
      <c r="GG30" s="130"/>
      <c r="GH30" s="130"/>
      <c r="GI30" s="130"/>
      <c r="GJ30" s="130"/>
      <c r="GK30" s="130"/>
      <c r="GL30" s="130"/>
      <c r="GM30" s="130"/>
      <c r="GN30" s="130"/>
      <c r="GO30" s="130"/>
      <c r="GP30" s="130"/>
      <c r="GQ30" s="130"/>
      <c r="GR30" s="130"/>
      <c r="GS30" s="130"/>
      <c r="GT30" s="130"/>
      <c r="GU30" s="130"/>
      <c r="GV30" s="130"/>
      <c r="GW30" s="130"/>
      <c r="GX30" s="130"/>
      <c r="GY30" s="130"/>
      <c r="GZ30" s="130"/>
      <c r="HA30" s="130"/>
      <c r="HB30" s="130"/>
      <c r="HC30" s="130"/>
      <c r="HD30" s="130"/>
      <c r="HE30" s="130"/>
      <c r="HF30" s="130"/>
      <c r="HG30" s="130"/>
      <c r="HH30" s="130"/>
      <c r="HI30" s="130"/>
      <c r="HJ30" s="130"/>
      <c r="HK30" s="130"/>
      <c r="HL30" s="130"/>
      <c r="HM30" s="130"/>
      <c r="HN30" s="130"/>
      <c r="HO30" s="130"/>
      <c r="HP30" s="130"/>
      <c r="HQ30" s="130"/>
      <c r="HR30" s="130"/>
      <c r="HS30" s="130"/>
      <c r="HT30" s="130"/>
      <c r="HU30" s="130"/>
      <c r="HV30" s="130"/>
      <c r="HW30" s="130"/>
      <c r="HX30" s="130"/>
      <c r="HY30" s="130"/>
      <c r="HZ30" s="130"/>
      <c r="IA30" s="130"/>
      <c r="IB30" s="130"/>
      <c r="IC30" s="130"/>
      <c r="ID30" s="130"/>
      <c r="IE30" s="130"/>
      <c r="IF30" s="130"/>
      <c r="IG30" s="130"/>
      <c r="IH30" s="130"/>
      <c r="II30" s="130"/>
      <c r="IJ30" s="130"/>
      <c r="IK30" s="130"/>
      <c r="IL30" s="130"/>
      <c r="IM30" s="130"/>
      <c r="IN30" s="130"/>
      <c r="IO30" s="130"/>
      <c r="IP30" s="130"/>
      <c r="IQ30" s="130"/>
      <c r="IR30" s="130"/>
      <c r="IS30" s="130"/>
      <c r="IT30" s="130"/>
      <c r="IU30" s="130"/>
    </row>
    <row r="31" spans="1:255" s="3" customFormat="1">
      <c r="A31" s="139" t="s">
        <v>77</v>
      </c>
      <c r="B31" s="140"/>
      <c r="C31" s="141"/>
      <c r="D31" s="2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97" t="s">
        <v>80</v>
      </c>
      <c r="Y31" s="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  <c r="DV31" s="130"/>
      <c r="DW31" s="130"/>
      <c r="DX31" s="130"/>
      <c r="DY31" s="130"/>
      <c r="DZ31" s="130"/>
      <c r="EA31" s="130"/>
      <c r="EB31" s="130"/>
      <c r="EC31" s="130"/>
      <c r="ED31" s="130"/>
      <c r="EE31" s="130"/>
      <c r="EF31" s="130"/>
      <c r="EG31" s="130"/>
      <c r="EH31" s="130"/>
      <c r="EI31" s="130"/>
      <c r="EJ31" s="130"/>
      <c r="EK31" s="130"/>
      <c r="EL31" s="130"/>
      <c r="EM31" s="130"/>
      <c r="EN31" s="130"/>
      <c r="EO31" s="130"/>
      <c r="EP31" s="130"/>
      <c r="EQ31" s="130"/>
      <c r="ER31" s="130"/>
      <c r="ES31" s="130"/>
      <c r="ET31" s="130"/>
      <c r="EU31" s="130"/>
      <c r="EV31" s="130"/>
      <c r="EW31" s="130"/>
      <c r="EX31" s="130"/>
      <c r="EY31" s="130"/>
      <c r="EZ31" s="130"/>
      <c r="FA31" s="130"/>
      <c r="FB31" s="130"/>
      <c r="FC31" s="130"/>
      <c r="FD31" s="130"/>
      <c r="FE31" s="130"/>
      <c r="FF31" s="130"/>
      <c r="FG31" s="130"/>
      <c r="FH31" s="130"/>
      <c r="FI31" s="130"/>
      <c r="FJ31" s="130"/>
      <c r="FK31" s="130"/>
      <c r="FL31" s="130"/>
      <c r="FM31" s="130"/>
      <c r="FN31" s="130"/>
      <c r="FO31" s="130"/>
      <c r="FP31" s="130"/>
      <c r="FQ31" s="130"/>
      <c r="FR31" s="130"/>
      <c r="FS31" s="130"/>
      <c r="FT31" s="130"/>
      <c r="FU31" s="130"/>
      <c r="FV31" s="130"/>
      <c r="FW31" s="130"/>
      <c r="FX31" s="130"/>
      <c r="FY31" s="130"/>
      <c r="FZ31" s="130"/>
      <c r="GA31" s="130"/>
      <c r="GB31" s="130"/>
      <c r="GC31" s="130"/>
      <c r="GD31" s="130"/>
      <c r="GE31" s="130"/>
      <c r="GF31" s="130"/>
      <c r="GG31" s="130"/>
      <c r="GH31" s="130"/>
      <c r="GI31" s="130"/>
      <c r="GJ31" s="130"/>
      <c r="GK31" s="130"/>
      <c r="GL31" s="130"/>
      <c r="GM31" s="130"/>
      <c r="GN31" s="130"/>
      <c r="GO31" s="130"/>
      <c r="GP31" s="130"/>
      <c r="GQ31" s="130"/>
      <c r="GR31" s="130"/>
      <c r="GS31" s="130"/>
      <c r="GT31" s="130"/>
      <c r="GU31" s="130"/>
      <c r="GV31" s="130"/>
      <c r="GW31" s="130"/>
      <c r="GX31" s="130"/>
      <c r="GY31" s="130"/>
      <c r="GZ31" s="130"/>
      <c r="HA31" s="130"/>
      <c r="HB31" s="130"/>
      <c r="HC31" s="130"/>
      <c r="HD31" s="130"/>
      <c r="HE31" s="130"/>
      <c r="HF31" s="130"/>
      <c r="HG31" s="130"/>
      <c r="HH31" s="130"/>
      <c r="HI31" s="130"/>
      <c r="HJ31" s="130"/>
      <c r="HK31" s="130"/>
      <c r="HL31" s="130"/>
      <c r="HM31" s="130"/>
      <c r="HN31" s="130"/>
      <c r="HO31" s="130"/>
      <c r="HP31" s="130"/>
      <c r="HQ31" s="130"/>
      <c r="HR31" s="130"/>
      <c r="HS31" s="130"/>
      <c r="HT31" s="130"/>
      <c r="HU31" s="130"/>
      <c r="HV31" s="130"/>
      <c r="HW31" s="130"/>
      <c r="HX31" s="130"/>
      <c r="HY31" s="130"/>
      <c r="HZ31" s="130"/>
      <c r="IA31" s="130"/>
      <c r="IB31" s="130"/>
      <c r="IC31" s="130"/>
      <c r="ID31" s="130"/>
      <c r="IE31" s="130"/>
      <c r="IF31" s="130"/>
      <c r="IG31" s="130"/>
      <c r="IH31" s="130"/>
      <c r="II31" s="130"/>
      <c r="IJ31" s="130"/>
      <c r="IK31" s="130"/>
      <c r="IL31" s="130"/>
      <c r="IM31" s="130"/>
      <c r="IN31" s="130"/>
      <c r="IO31" s="130"/>
      <c r="IP31" s="130"/>
      <c r="IQ31" s="130"/>
      <c r="IR31" s="130"/>
      <c r="IS31" s="130"/>
      <c r="IT31" s="130"/>
      <c r="IU31" s="130"/>
    </row>
    <row r="32" spans="1:255" s="4" customFormat="1" ht="64.5" thickBot="1">
      <c r="A32" s="142" t="s">
        <v>78</v>
      </c>
      <c r="B32" s="143"/>
      <c r="C32" s="144"/>
      <c r="D32" s="31"/>
      <c r="E32" s="32"/>
      <c r="F32" s="32"/>
      <c r="G32" s="33"/>
      <c r="H32" s="33"/>
      <c r="I32" s="32"/>
      <c r="J32" s="33"/>
      <c r="K32" s="32"/>
      <c r="L32" s="33"/>
      <c r="M32" s="33"/>
      <c r="N32" s="33"/>
      <c r="O32" s="32"/>
      <c r="P32" s="32"/>
      <c r="Q32" s="33"/>
      <c r="R32" s="32"/>
      <c r="S32" s="33"/>
      <c r="T32" s="33"/>
      <c r="U32" s="16"/>
      <c r="V32" s="32"/>
      <c r="W32" s="32"/>
      <c r="X32" s="16" t="s">
        <v>276</v>
      </c>
      <c r="Y32" s="112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  <c r="DV32" s="130"/>
      <c r="DW32" s="130"/>
      <c r="DX32" s="130"/>
      <c r="DY32" s="130"/>
      <c r="DZ32" s="130"/>
      <c r="EA32" s="130"/>
      <c r="EB32" s="130"/>
      <c r="EC32" s="130"/>
      <c r="ED32" s="130"/>
      <c r="EE32" s="130"/>
      <c r="EF32" s="130"/>
      <c r="EG32" s="130"/>
      <c r="EH32" s="130"/>
      <c r="EI32" s="130"/>
      <c r="EJ32" s="130"/>
      <c r="EK32" s="130"/>
      <c r="EL32" s="130"/>
      <c r="EM32" s="130"/>
      <c r="EN32" s="130"/>
      <c r="EO32" s="130"/>
      <c r="EP32" s="130"/>
      <c r="EQ32" s="130"/>
      <c r="ER32" s="130"/>
      <c r="ES32" s="130"/>
      <c r="ET32" s="130"/>
      <c r="EU32" s="130"/>
      <c r="EV32" s="130"/>
      <c r="EW32" s="130"/>
      <c r="EX32" s="130"/>
      <c r="EY32" s="130"/>
      <c r="EZ32" s="130"/>
      <c r="FA32" s="130"/>
      <c r="FB32" s="130"/>
      <c r="FC32" s="130"/>
      <c r="FD32" s="130"/>
      <c r="FE32" s="130"/>
      <c r="FF32" s="130"/>
      <c r="FG32" s="130"/>
      <c r="FH32" s="130"/>
      <c r="FI32" s="130"/>
      <c r="FJ32" s="130"/>
      <c r="FK32" s="130"/>
      <c r="FL32" s="130"/>
      <c r="FM32" s="130"/>
      <c r="FN32" s="130"/>
      <c r="FO32" s="130"/>
      <c r="FP32" s="130"/>
      <c r="FQ32" s="130"/>
      <c r="FR32" s="130"/>
      <c r="FS32" s="130"/>
      <c r="FT32" s="130"/>
      <c r="FU32" s="130"/>
      <c r="FV32" s="130"/>
      <c r="FW32" s="130"/>
      <c r="FX32" s="130"/>
      <c r="FY32" s="130"/>
      <c r="FZ32" s="130"/>
      <c r="GA32" s="130"/>
      <c r="GB32" s="130"/>
      <c r="GC32" s="130"/>
      <c r="GD32" s="130"/>
      <c r="GE32" s="130"/>
      <c r="GF32" s="130"/>
      <c r="GG32" s="130"/>
      <c r="GH32" s="130"/>
      <c r="GI32" s="130"/>
      <c r="GJ32" s="130"/>
      <c r="GK32" s="130"/>
      <c r="GL32" s="130"/>
      <c r="GM32" s="130"/>
      <c r="GN32" s="130"/>
      <c r="GO32" s="130"/>
      <c r="GP32" s="130"/>
      <c r="GQ32" s="130"/>
      <c r="GR32" s="130"/>
      <c r="GS32" s="130"/>
      <c r="GT32" s="130"/>
      <c r="GU32" s="130"/>
      <c r="GV32" s="130"/>
      <c r="GW32" s="130"/>
      <c r="GX32" s="130"/>
      <c r="GY32" s="130"/>
      <c r="GZ32" s="130"/>
      <c r="HA32" s="130"/>
      <c r="HB32" s="130"/>
      <c r="HC32" s="130"/>
      <c r="HD32" s="130"/>
      <c r="HE32" s="130"/>
      <c r="HF32" s="130"/>
      <c r="HG32" s="130"/>
      <c r="HH32" s="130"/>
      <c r="HI32" s="130"/>
      <c r="HJ32" s="130"/>
      <c r="HK32" s="130"/>
      <c r="HL32" s="130"/>
      <c r="HM32" s="130"/>
      <c r="HN32" s="130"/>
      <c r="HO32" s="130"/>
      <c r="HP32" s="130"/>
      <c r="HQ32" s="130"/>
      <c r="HR32" s="130"/>
      <c r="HS32" s="130"/>
      <c r="HT32" s="130"/>
      <c r="HU32" s="130"/>
      <c r="HV32" s="130"/>
      <c r="HW32" s="130"/>
      <c r="HX32" s="130"/>
      <c r="HY32" s="130"/>
      <c r="HZ32" s="130"/>
      <c r="IA32" s="130"/>
      <c r="IB32" s="130"/>
      <c r="IC32" s="130"/>
      <c r="ID32" s="130"/>
      <c r="IE32" s="130"/>
      <c r="IF32" s="130"/>
      <c r="IG32" s="130"/>
      <c r="IH32" s="130"/>
      <c r="II32" s="130"/>
      <c r="IJ32" s="130"/>
      <c r="IK32" s="130"/>
      <c r="IL32" s="130"/>
      <c r="IM32" s="130"/>
      <c r="IN32" s="130"/>
      <c r="IO32" s="130"/>
      <c r="IP32" s="130"/>
      <c r="IQ32" s="130"/>
      <c r="IR32" s="130"/>
      <c r="IS32" s="130"/>
      <c r="IT32" s="130"/>
      <c r="IU32" s="130"/>
    </row>
    <row r="33" spans="1:255" s="3" customFormat="1">
      <c r="A33" s="85"/>
      <c r="B33"/>
      <c r="C33"/>
      <c r="D33" s="114"/>
      <c r="E33" s="91" t="s">
        <v>277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0"/>
      <c r="EH33" s="130"/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0"/>
      <c r="EW33" s="130"/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0"/>
      <c r="FL33" s="130"/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0"/>
      <c r="GA33" s="130"/>
      <c r="GB33" s="130"/>
      <c r="GC33" s="130"/>
      <c r="GD33" s="130"/>
      <c r="GE33" s="130"/>
      <c r="GF33" s="130"/>
      <c r="GG33" s="130"/>
      <c r="GH33" s="130"/>
      <c r="GI33" s="130"/>
      <c r="GJ33" s="130"/>
      <c r="GK33" s="130"/>
      <c r="GL33" s="130"/>
      <c r="GM33" s="130"/>
      <c r="GN33" s="130"/>
      <c r="GO33" s="130"/>
      <c r="GP33" s="130"/>
      <c r="GQ33" s="130"/>
      <c r="GR33" s="130"/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0"/>
      <c r="HG33" s="130"/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0"/>
      <c r="HV33" s="130"/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0"/>
      <c r="IK33" s="130"/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</row>
    <row r="34" spans="1:255" s="4" customFormat="1" ht="15.75" thickBot="1">
      <c r="A34" s="8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0"/>
      <c r="EH34" s="130"/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0"/>
      <c r="EW34" s="130"/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0"/>
      <c r="FL34" s="130"/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0"/>
      <c r="GA34" s="130"/>
      <c r="GB34" s="130"/>
      <c r="GC34" s="130"/>
      <c r="GD34" s="130"/>
      <c r="GE34" s="130"/>
      <c r="GF34" s="130"/>
      <c r="GG34" s="130"/>
      <c r="GH34" s="130"/>
      <c r="GI34" s="130"/>
      <c r="GJ34" s="130"/>
      <c r="GK34" s="130"/>
      <c r="GL34" s="130"/>
      <c r="GM34" s="130"/>
      <c r="GN34" s="130"/>
      <c r="GO34" s="130"/>
      <c r="GP34" s="130"/>
      <c r="GQ34" s="130"/>
      <c r="GR34" s="130"/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0"/>
      <c r="HG34" s="130"/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0"/>
      <c r="HV34" s="130"/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0"/>
      <c r="IK34" s="130"/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</row>
    <row r="35" spans="1:255" s="2" customFormat="1">
      <c r="A35" s="8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  <c r="DV35" s="130"/>
      <c r="DW35" s="130"/>
      <c r="DX35" s="130"/>
      <c r="DY35" s="130"/>
      <c r="DZ35" s="130"/>
      <c r="EA35" s="130"/>
      <c r="EB35" s="130"/>
      <c r="EC35" s="130"/>
      <c r="ED35" s="130"/>
      <c r="EE35" s="130"/>
      <c r="EF35" s="130"/>
      <c r="EG35" s="130"/>
      <c r="EH35" s="130"/>
      <c r="EI35" s="130"/>
      <c r="EJ35" s="130"/>
      <c r="EK35" s="130"/>
      <c r="EL35" s="130"/>
      <c r="EM35" s="130"/>
      <c r="EN35" s="130"/>
      <c r="EO35" s="130"/>
      <c r="EP35" s="130"/>
      <c r="EQ35" s="130"/>
      <c r="ER35" s="130"/>
      <c r="ES35" s="130"/>
      <c r="ET35" s="130"/>
      <c r="EU35" s="130"/>
      <c r="EV35" s="130"/>
      <c r="EW35" s="130"/>
      <c r="EX35" s="130"/>
      <c r="EY35" s="130"/>
      <c r="EZ35" s="130"/>
      <c r="FA35" s="130"/>
      <c r="FB35" s="130"/>
      <c r="FC35" s="130"/>
      <c r="FD35" s="130"/>
      <c r="FE35" s="130"/>
      <c r="FF35" s="130"/>
      <c r="FG35" s="130"/>
      <c r="FH35" s="130"/>
      <c r="FI35" s="130"/>
      <c r="FJ35" s="130"/>
      <c r="FK35" s="130"/>
      <c r="FL35" s="130"/>
      <c r="FM35" s="130"/>
      <c r="FN35" s="130"/>
      <c r="FO35" s="130"/>
      <c r="FP35" s="130"/>
      <c r="FQ35" s="130"/>
      <c r="FR35" s="130"/>
      <c r="FS35" s="130"/>
      <c r="FT35" s="130"/>
      <c r="FU35" s="130"/>
      <c r="FV35" s="130"/>
      <c r="FW35" s="130"/>
      <c r="FX35" s="130"/>
      <c r="FY35" s="130"/>
      <c r="FZ35" s="130"/>
      <c r="GA35" s="130"/>
      <c r="GB35" s="130"/>
      <c r="GC35" s="130"/>
      <c r="GD35" s="130"/>
      <c r="GE35" s="130"/>
      <c r="GF35" s="130"/>
      <c r="GG35" s="130"/>
      <c r="GH35" s="130"/>
      <c r="GI35" s="130"/>
      <c r="GJ35" s="130"/>
      <c r="GK35" s="130"/>
      <c r="GL35" s="130"/>
      <c r="GM35" s="130"/>
      <c r="GN35" s="130"/>
      <c r="GO35" s="130"/>
      <c r="GP35" s="130"/>
      <c r="GQ35" s="130"/>
      <c r="GR35" s="130"/>
      <c r="GS35" s="130"/>
      <c r="GT35" s="130"/>
      <c r="GU35" s="130"/>
      <c r="GV35" s="130"/>
      <c r="GW35" s="130"/>
      <c r="GX35" s="130"/>
      <c r="GY35" s="130"/>
      <c r="GZ35" s="130"/>
      <c r="HA35" s="130"/>
      <c r="HB35" s="130"/>
      <c r="HC35" s="130"/>
      <c r="HD35" s="130"/>
      <c r="HE35" s="130"/>
      <c r="HF35" s="130"/>
      <c r="HG35" s="130"/>
      <c r="HH35" s="130"/>
      <c r="HI35" s="130"/>
      <c r="HJ35" s="130"/>
      <c r="HK35" s="130"/>
      <c r="HL35" s="130"/>
      <c r="HM35" s="130"/>
      <c r="HN35" s="130"/>
      <c r="HO35" s="130"/>
      <c r="HP35" s="130"/>
      <c r="HQ35" s="130"/>
      <c r="HR35" s="130"/>
      <c r="HS35" s="130"/>
      <c r="HT35" s="130"/>
      <c r="HU35" s="130"/>
      <c r="HV35" s="130"/>
      <c r="HW35" s="130"/>
      <c r="HX35" s="130"/>
      <c r="HY35" s="130"/>
      <c r="HZ35" s="130"/>
      <c r="IA35" s="130"/>
      <c r="IB35" s="130"/>
      <c r="IC35" s="130"/>
      <c r="ID35" s="130"/>
      <c r="IE35" s="130"/>
      <c r="IF35" s="130"/>
      <c r="IG35" s="130"/>
      <c r="IH35" s="130"/>
      <c r="II35" s="130"/>
      <c r="IJ35" s="130"/>
      <c r="IK35" s="130"/>
      <c r="IL35" s="130"/>
      <c r="IM35" s="130"/>
      <c r="IN35" s="130"/>
      <c r="IO35" s="130"/>
      <c r="IP35" s="130"/>
      <c r="IQ35" s="130"/>
      <c r="IR35" s="130"/>
      <c r="IS35" s="130"/>
      <c r="IT35" s="130"/>
      <c r="IU35" s="130"/>
    </row>
    <row r="36" spans="1:255" s="2" customFormat="1">
      <c r="A36" s="85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130"/>
      <c r="DN36" s="130"/>
      <c r="DO36" s="130"/>
      <c r="DP36" s="130"/>
      <c r="DQ36" s="130"/>
      <c r="DR36" s="130"/>
      <c r="DS36" s="130"/>
      <c r="DT36" s="130"/>
      <c r="DU36" s="130"/>
      <c r="DV36" s="130"/>
      <c r="DW36" s="130"/>
      <c r="DX36" s="130"/>
      <c r="DY36" s="130"/>
      <c r="DZ36" s="130"/>
      <c r="EA36" s="130"/>
      <c r="EB36" s="130"/>
      <c r="EC36" s="130"/>
      <c r="ED36" s="130"/>
      <c r="EE36" s="130"/>
      <c r="EF36" s="130"/>
      <c r="EG36" s="130"/>
      <c r="EH36" s="130"/>
      <c r="EI36" s="130"/>
      <c r="EJ36" s="130"/>
      <c r="EK36" s="130"/>
      <c r="EL36" s="130"/>
      <c r="EM36" s="130"/>
      <c r="EN36" s="130"/>
      <c r="EO36" s="130"/>
      <c r="EP36" s="130"/>
      <c r="EQ36" s="130"/>
      <c r="ER36" s="130"/>
      <c r="ES36" s="130"/>
      <c r="ET36" s="130"/>
      <c r="EU36" s="130"/>
      <c r="EV36" s="130"/>
      <c r="EW36" s="130"/>
      <c r="EX36" s="130"/>
      <c r="EY36" s="130"/>
      <c r="EZ36" s="130"/>
      <c r="FA36" s="130"/>
      <c r="FB36" s="130"/>
      <c r="FC36" s="130"/>
      <c r="FD36" s="130"/>
      <c r="FE36" s="130"/>
      <c r="FF36" s="130"/>
      <c r="FG36" s="130"/>
      <c r="FH36" s="130"/>
      <c r="FI36" s="130"/>
      <c r="FJ36" s="130"/>
      <c r="FK36" s="130"/>
      <c r="FL36" s="130"/>
      <c r="FM36" s="130"/>
      <c r="FN36" s="130"/>
      <c r="FO36" s="130"/>
      <c r="FP36" s="130"/>
      <c r="FQ36" s="130"/>
      <c r="FR36" s="130"/>
      <c r="FS36" s="130"/>
      <c r="FT36" s="130"/>
      <c r="FU36" s="130"/>
      <c r="FV36" s="130"/>
      <c r="FW36" s="130"/>
      <c r="FX36" s="130"/>
      <c r="FY36" s="130"/>
      <c r="FZ36" s="130"/>
      <c r="GA36" s="130"/>
      <c r="GB36" s="130"/>
      <c r="GC36" s="130"/>
      <c r="GD36" s="130"/>
      <c r="GE36" s="130"/>
      <c r="GF36" s="130"/>
      <c r="GG36" s="130"/>
      <c r="GH36" s="130"/>
      <c r="GI36" s="130"/>
      <c r="GJ36" s="130"/>
      <c r="GK36" s="130"/>
      <c r="GL36" s="130"/>
      <c r="GM36" s="130"/>
      <c r="GN36" s="130"/>
      <c r="GO36" s="130"/>
      <c r="GP36" s="130"/>
      <c r="GQ36" s="130"/>
      <c r="GR36" s="130"/>
      <c r="GS36" s="130"/>
      <c r="GT36" s="130"/>
      <c r="GU36" s="130"/>
      <c r="GV36" s="130"/>
      <c r="GW36" s="130"/>
      <c r="GX36" s="130"/>
      <c r="GY36" s="130"/>
      <c r="GZ36" s="130"/>
      <c r="HA36" s="130"/>
      <c r="HB36" s="130"/>
      <c r="HC36" s="130"/>
      <c r="HD36" s="130"/>
      <c r="HE36" s="130"/>
      <c r="HF36" s="130"/>
      <c r="HG36" s="130"/>
      <c r="HH36" s="130"/>
      <c r="HI36" s="130"/>
      <c r="HJ36" s="130"/>
      <c r="HK36" s="130"/>
      <c r="HL36" s="130"/>
      <c r="HM36" s="130"/>
      <c r="HN36" s="130"/>
      <c r="HO36" s="130"/>
      <c r="HP36" s="130"/>
      <c r="HQ36" s="130"/>
      <c r="HR36" s="130"/>
      <c r="HS36" s="130"/>
      <c r="HT36" s="130"/>
      <c r="HU36" s="130"/>
      <c r="HV36" s="130"/>
      <c r="HW36" s="130"/>
      <c r="HX36" s="130"/>
      <c r="HY36" s="130"/>
      <c r="HZ36" s="130"/>
      <c r="IA36" s="130"/>
      <c r="IB36" s="130"/>
      <c r="IC36" s="130"/>
      <c r="ID36" s="130"/>
      <c r="IE36" s="130"/>
      <c r="IF36" s="130"/>
      <c r="IG36" s="130"/>
      <c r="IH36" s="130"/>
      <c r="II36" s="130"/>
      <c r="IJ36" s="130"/>
      <c r="IK36" s="130"/>
      <c r="IL36" s="130"/>
      <c r="IM36" s="130"/>
      <c r="IN36" s="130"/>
      <c r="IO36" s="130"/>
      <c r="IP36" s="130"/>
      <c r="IQ36" s="130"/>
      <c r="IR36" s="130"/>
      <c r="IS36" s="130"/>
      <c r="IT36" s="130"/>
      <c r="IU36" s="130"/>
    </row>
    <row r="37" spans="1:255" s="11" customFormat="1">
      <c r="A37" s="85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</row>
    <row r="38" spans="1:255" s="3" customFormat="1">
      <c r="A38" s="85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130"/>
      <c r="DN38" s="130"/>
      <c r="DO38" s="130"/>
      <c r="DP38" s="130"/>
      <c r="DQ38" s="130"/>
      <c r="DR38" s="130"/>
      <c r="DS38" s="130"/>
      <c r="DT38" s="130"/>
      <c r="DU38" s="130"/>
      <c r="DV38" s="130"/>
      <c r="DW38" s="130"/>
      <c r="DX38" s="130"/>
      <c r="DY38" s="130"/>
      <c r="DZ38" s="130"/>
      <c r="EA38" s="130"/>
      <c r="EB38" s="130"/>
      <c r="EC38" s="130"/>
      <c r="ED38" s="130"/>
      <c r="EE38" s="130"/>
      <c r="EF38" s="130"/>
      <c r="EG38" s="130"/>
      <c r="EH38" s="130"/>
      <c r="EI38" s="130"/>
      <c r="EJ38" s="130"/>
      <c r="EK38" s="130"/>
      <c r="EL38" s="130"/>
      <c r="EM38" s="130"/>
      <c r="EN38" s="130"/>
      <c r="EO38" s="130"/>
      <c r="EP38" s="130"/>
      <c r="EQ38" s="130"/>
      <c r="ER38" s="130"/>
      <c r="ES38" s="130"/>
      <c r="ET38" s="130"/>
      <c r="EU38" s="130"/>
      <c r="EV38" s="130"/>
      <c r="EW38" s="130"/>
      <c r="EX38" s="130"/>
      <c r="EY38" s="130"/>
      <c r="EZ38" s="130"/>
      <c r="FA38" s="130"/>
      <c r="FB38" s="130"/>
      <c r="FC38" s="130"/>
      <c r="FD38" s="130"/>
      <c r="FE38" s="130"/>
      <c r="FF38" s="130"/>
      <c r="FG38" s="130"/>
      <c r="FH38" s="130"/>
      <c r="FI38" s="130"/>
      <c r="FJ38" s="130"/>
      <c r="FK38" s="130"/>
      <c r="FL38" s="130"/>
      <c r="FM38" s="130"/>
      <c r="FN38" s="130"/>
      <c r="FO38" s="130"/>
      <c r="FP38" s="130"/>
      <c r="FQ38" s="130"/>
      <c r="FR38" s="130"/>
      <c r="FS38" s="130"/>
      <c r="FT38" s="130"/>
      <c r="FU38" s="130"/>
      <c r="FV38" s="130"/>
      <c r="FW38" s="130"/>
      <c r="FX38" s="130"/>
      <c r="FY38" s="130"/>
      <c r="FZ38" s="130"/>
      <c r="GA38" s="130"/>
      <c r="GB38" s="130"/>
      <c r="GC38" s="130"/>
      <c r="GD38" s="130"/>
      <c r="GE38" s="130"/>
      <c r="GF38" s="130"/>
      <c r="GG38" s="130"/>
      <c r="GH38" s="130"/>
      <c r="GI38" s="130"/>
      <c r="GJ38" s="130"/>
      <c r="GK38" s="130"/>
      <c r="GL38" s="130"/>
      <c r="GM38" s="130"/>
      <c r="GN38" s="130"/>
      <c r="GO38" s="130"/>
      <c r="GP38" s="130"/>
      <c r="GQ38" s="130"/>
      <c r="GR38" s="130"/>
      <c r="GS38" s="130"/>
      <c r="GT38" s="130"/>
      <c r="GU38" s="130"/>
      <c r="GV38" s="130"/>
      <c r="GW38" s="130"/>
      <c r="GX38" s="130"/>
      <c r="GY38" s="130"/>
      <c r="GZ38" s="130"/>
      <c r="HA38" s="130"/>
      <c r="HB38" s="130"/>
      <c r="HC38" s="130"/>
      <c r="HD38" s="130"/>
      <c r="HE38" s="130"/>
      <c r="HF38" s="130"/>
      <c r="HG38" s="130"/>
      <c r="HH38" s="130"/>
      <c r="HI38" s="130"/>
      <c r="HJ38" s="130"/>
      <c r="HK38" s="130"/>
      <c r="HL38" s="130"/>
      <c r="HM38" s="130"/>
      <c r="HN38" s="130"/>
      <c r="HO38" s="130"/>
      <c r="HP38" s="130"/>
      <c r="HQ38" s="130"/>
      <c r="HR38" s="130"/>
      <c r="HS38" s="130"/>
      <c r="HT38" s="130"/>
      <c r="HU38" s="130"/>
      <c r="HV38" s="130"/>
      <c r="HW38" s="130"/>
      <c r="HX38" s="130"/>
      <c r="HY38" s="130"/>
      <c r="HZ38" s="130"/>
      <c r="IA38" s="130"/>
      <c r="IB38" s="130"/>
      <c r="IC38" s="130"/>
      <c r="ID38" s="130"/>
      <c r="IE38" s="130"/>
      <c r="IF38" s="130"/>
      <c r="IG38" s="130"/>
      <c r="IH38" s="130"/>
      <c r="II38" s="130"/>
      <c r="IJ38" s="130"/>
      <c r="IK38" s="130"/>
      <c r="IL38" s="130"/>
      <c r="IM38" s="130"/>
      <c r="IN38" s="130"/>
      <c r="IO38" s="130"/>
      <c r="IP38" s="130"/>
      <c r="IQ38" s="130"/>
      <c r="IR38" s="130"/>
      <c r="IS38" s="130"/>
      <c r="IT38" s="130"/>
      <c r="IU38" s="130"/>
    </row>
    <row r="39" spans="1:255" s="3" customFormat="1">
      <c r="A39" s="85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130"/>
      <c r="EF39" s="130"/>
      <c r="EG39" s="130"/>
      <c r="EH39" s="130"/>
      <c r="EI39" s="130"/>
      <c r="EJ39" s="130"/>
      <c r="EK39" s="130"/>
      <c r="EL39" s="130"/>
      <c r="EM39" s="130"/>
      <c r="EN39" s="130"/>
      <c r="EO39" s="130"/>
      <c r="EP39" s="130"/>
      <c r="EQ39" s="130"/>
      <c r="ER39" s="130"/>
      <c r="ES39" s="130"/>
      <c r="ET39" s="130"/>
      <c r="EU39" s="130"/>
      <c r="EV39" s="130"/>
      <c r="EW39" s="130"/>
      <c r="EX39" s="130"/>
      <c r="EY39" s="130"/>
      <c r="EZ39" s="130"/>
      <c r="FA39" s="130"/>
      <c r="FB39" s="130"/>
      <c r="FC39" s="130"/>
      <c r="FD39" s="130"/>
      <c r="FE39" s="130"/>
      <c r="FF39" s="130"/>
      <c r="FG39" s="130"/>
      <c r="FH39" s="130"/>
      <c r="FI39" s="130"/>
      <c r="FJ39" s="130"/>
      <c r="FK39" s="130"/>
      <c r="FL39" s="130"/>
      <c r="FM39" s="130"/>
      <c r="FN39" s="130"/>
      <c r="FO39" s="130"/>
      <c r="FP39" s="130"/>
      <c r="FQ39" s="130"/>
      <c r="FR39" s="130"/>
      <c r="FS39" s="130"/>
      <c r="FT39" s="130"/>
      <c r="FU39" s="130"/>
      <c r="FV39" s="130"/>
      <c r="FW39" s="130"/>
      <c r="FX39" s="130"/>
      <c r="FY39" s="130"/>
      <c r="FZ39" s="130"/>
      <c r="GA39" s="130"/>
      <c r="GB39" s="130"/>
      <c r="GC39" s="130"/>
      <c r="GD39" s="130"/>
      <c r="GE39" s="130"/>
      <c r="GF39" s="130"/>
      <c r="GG39" s="130"/>
      <c r="GH39" s="130"/>
      <c r="GI39" s="130"/>
      <c r="GJ39" s="130"/>
      <c r="GK39" s="130"/>
      <c r="GL39" s="130"/>
      <c r="GM39" s="130"/>
      <c r="GN39" s="130"/>
      <c r="GO39" s="130"/>
      <c r="GP39" s="130"/>
      <c r="GQ39" s="130"/>
      <c r="GR39" s="130"/>
      <c r="GS39" s="130"/>
      <c r="GT39" s="130"/>
      <c r="GU39" s="130"/>
      <c r="GV39" s="130"/>
      <c r="GW39" s="130"/>
      <c r="GX39" s="130"/>
      <c r="GY39" s="130"/>
      <c r="GZ39" s="130"/>
      <c r="HA39" s="130"/>
      <c r="HB39" s="130"/>
      <c r="HC39" s="130"/>
      <c r="HD39" s="130"/>
      <c r="HE39" s="130"/>
      <c r="HF39" s="130"/>
      <c r="HG39" s="130"/>
      <c r="HH39" s="130"/>
      <c r="HI39" s="130"/>
      <c r="HJ39" s="130"/>
      <c r="HK39" s="130"/>
      <c r="HL39" s="130"/>
      <c r="HM39" s="130"/>
      <c r="HN39" s="130"/>
      <c r="HO39" s="130"/>
      <c r="HP39" s="130"/>
      <c r="HQ39" s="130"/>
      <c r="HR39" s="130"/>
      <c r="HS39" s="130"/>
      <c r="HT39" s="130"/>
      <c r="HU39" s="130"/>
      <c r="HV39" s="130"/>
      <c r="HW39" s="130"/>
      <c r="HX39" s="130"/>
      <c r="HY39" s="130"/>
      <c r="HZ39" s="130"/>
      <c r="IA39" s="130"/>
      <c r="IB39" s="130"/>
      <c r="IC39" s="130"/>
      <c r="ID39" s="130"/>
      <c r="IE39" s="130"/>
      <c r="IF39" s="130"/>
      <c r="IG39" s="130"/>
      <c r="IH39" s="130"/>
      <c r="II39" s="130"/>
      <c r="IJ39" s="130"/>
      <c r="IK39" s="130"/>
      <c r="IL39" s="130"/>
      <c r="IM39" s="130"/>
      <c r="IN39" s="130"/>
      <c r="IO39" s="130"/>
      <c r="IP39" s="130"/>
      <c r="IQ39" s="130"/>
      <c r="IR39" s="130"/>
      <c r="IS39" s="130"/>
      <c r="IT39" s="130"/>
      <c r="IU39" s="130"/>
    </row>
    <row r="40" spans="1:255" s="4" customFormat="1" ht="15.75" thickBot="1">
      <c r="A40" s="85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  <c r="DV40" s="130"/>
      <c r="DW40" s="130"/>
      <c r="DX40" s="130"/>
      <c r="DY40" s="130"/>
      <c r="DZ40" s="130"/>
      <c r="EA40" s="130"/>
      <c r="EB40" s="130"/>
      <c r="EC40" s="130"/>
      <c r="ED40" s="130"/>
      <c r="EE40" s="130"/>
      <c r="EF40" s="130"/>
      <c r="EG40" s="130"/>
      <c r="EH40" s="130"/>
      <c r="EI40" s="130"/>
      <c r="EJ40" s="130"/>
      <c r="EK40" s="130"/>
      <c r="EL40" s="130"/>
      <c r="EM40" s="130"/>
      <c r="EN40" s="130"/>
      <c r="EO40" s="130"/>
      <c r="EP40" s="130"/>
      <c r="EQ40" s="130"/>
      <c r="ER40" s="130"/>
      <c r="ES40" s="130"/>
      <c r="ET40" s="130"/>
      <c r="EU40" s="130"/>
      <c r="EV40" s="130"/>
      <c r="EW40" s="130"/>
      <c r="EX40" s="130"/>
      <c r="EY40" s="130"/>
      <c r="EZ40" s="130"/>
      <c r="FA40" s="130"/>
      <c r="FB40" s="130"/>
      <c r="FC40" s="130"/>
      <c r="FD40" s="130"/>
      <c r="FE40" s="130"/>
      <c r="FF40" s="130"/>
      <c r="FG40" s="130"/>
      <c r="FH40" s="130"/>
      <c r="FI40" s="130"/>
      <c r="FJ40" s="130"/>
      <c r="FK40" s="130"/>
      <c r="FL40" s="130"/>
      <c r="FM40" s="130"/>
      <c r="FN40" s="130"/>
      <c r="FO40" s="130"/>
      <c r="FP40" s="130"/>
      <c r="FQ40" s="130"/>
      <c r="FR40" s="130"/>
      <c r="FS40" s="130"/>
      <c r="FT40" s="130"/>
      <c r="FU40" s="130"/>
      <c r="FV40" s="130"/>
      <c r="FW40" s="130"/>
      <c r="FX40" s="130"/>
      <c r="FY40" s="130"/>
      <c r="FZ40" s="130"/>
      <c r="GA40" s="130"/>
      <c r="GB40" s="130"/>
      <c r="GC40" s="130"/>
      <c r="GD40" s="130"/>
      <c r="GE40" s="130"/>
      <c r="GF40" s="130"/>
      <c r="GG40" s="130"/>
      <c r="GH40" s="130"/>
      <c r="GI40" s="130"/>
      <c r="GJ40" s="130"/>
      <c r="GK40" s="130"/>
      <c r="GL40" s="130"/>
      <c r="GM40" s="130"/>
      <c r="GN40" s="130"/>
      <c r="GO40" s="130"/>
      <c r="GP40" s="130"/>
      <c r="GQ40" s="130"/>
      <c r="GR40" s="130"/>
      <c r="GS40" s="130"/>
      <c r="GT40" s="130"/>
      <c r="GU40" s="130"/>
      <c r="GV40" s="130"/>
      <c r="GW40" s="130"/>
      <c r="GX40" s="130"/>
      <c r="GY40" s="130"/>
      <c r="GZ40" s="130"/>
      <c r="HA40" s="130"/>
      <c r="HB40" s="130"/>
      <c r="HC40" s="130"/>
      <c r="HD40" s="130"/>
      <c r="HE40" s="130"/>
      <c r="HF40" s="130"/>
      <c r="HG40" s="130"/>
      <c r="HH40" s="130"/>
      <c r="HI40" s="130"/>
      <c r="HJ40" s="130"/>
      <c r="HK40" s="130"/>
      <c r="HL40" s="130"/>
      <c r="HM40" s="130"/>
      <c r="HN40" s="130"/>
      <c r="HO40" s="130"/>
      <c r="HP40" s="130"/>
      <c r="HQ40" s="130"/>
      <c r="HR40" s="130"/>
      <c r="HS40" s="130"/>
      <c r="HT40" s="130"/>
      <c r="HU40" s="130"/>
      <c r="HV40" s="130"/>
      <c r="HW40" s="130"/>
      <c r="HX40" s="130"/>
      <c r="HY40" s="130"/>
      <c r="HZ40" s="130"/>
      <c r="IA40" s="130"/>
      <c r="IB40" s="130"/>
      <c r="IC40" s="130"/>
      <c r="ID40" s="130"/>
      <c r="IE40" s="130"/>
      <c r="IF40" s="130"/>
      <c r="IG40" s="130"/>
      <c r="IH40" s="130"/>
      <c r="II40" s="130"/>
      <c r="IJ40" s="130"/>
      <c r="IK40" s="130"/>
      <c r="IL40" s="130"/>
      <c r="IM40" s="130"/>
      <c r="IN40" s="130"/>
      <c r="IO40" s="130"/>
      <c r="IP40" s="130"/>
      <c r="IQ40" s="130"/>
      <c r="IR40" s="130"/>
      <c r="IS40" s="130"/>
      <c r="IT40" s="130"/>
      <c r="IU40" s="130"/>
    </row>
    <row r="41" spans="1:255" s="14" customFormat="1">
      <c r="A41" s="85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8"/>
      <c r="DZ41" s="138"/>
      <c r="EA41" s="138"/>
      <c r="EB41" s="138"/>
      <c r="EC41" s="138"/>
      <c r="ED41" s="138"/>
      <c r="EE41" s="138"/>
      <c r="EF41" s="138"/>
      <c r="EG41" s="138"/>
      <c r="EH41" s="138"/>
      <c r="EI41" s="138"/>
      <c r="EJ41" s="138"/>
      <c r="EK41" s="138"/>
      <c r="EL41" s="138"/>
      <c r="EM41" s="138"/>
      <c r="EN41" s="138"/>
      <c r="EO41" s="138"/>
      <c r="EP41" s="138"/>
      <c r="EQ41" s="138"/>
      <c r="ER41" s="138"/>
      <c r="ES41" s="138"/>
      <c r="ET41" s="138"/>
      <c r="EU41" s="138"/>
      <c r="EV41" s="138"/>
      <c r="EW41" s="138"/>
      <c r="EX41" s="138"/>
      <c r="EY41" s="138"/>
      <c r="EZ41" s="138"/>
      <c r="FA41" s="138"/>
      <c r="FB41" s="138"/>
      <c r="FC41" s="138"/>
      <c r="FD41" s="138"/>
      <c r="FE41" s="138"/>
      <c r="FF41" s="138"/>
      <c r="FG41" s="138"/>
      <c r="FH41" s="138"/>
      <c r="FI41" s="138"/>
      <c r="FJ41" s="138"/>
      <c r="FK41" s="138"/>
      <c r="FL41" s="138"/>
      <c r="FM41" s="138"/>
      <c r="FN41" s="138"/>
      <c r="FO41" s="138"/>
      <c r="FP41" s="138"/>
      <c r="FQ41" s="138"/>
      <c r="FR41" s="138"/>
      <c r="FS41" s="138"/>
      <c r="FT41" s="138"/>
      <c r="FU41" s="138"/>
      <c r="FV41" s="138"/>
      <c r="FW41" s="138"/>
      <c r="FX41" s="138"/>
      <c r="FY41" s="138"/>
      <c r="FZ41" s="138"/>
      <c r="GA41" s="138"/>
      <c r="GB41" s="138"/>
      <c r="GC41" s="138"/>
      <c r="GD41" s="138"/>
      <c r="GE41" s="138"/>
      <c r="GF41" s="138"/>
      <c r="GG41" s="138"/>
      <c r="GH41" s="138"/>
      <c r="GI41" s="138"/>
      <c r="GJ41" s="138"/>
      <c r="GK41" s="138"/>
      <c r="GL41" s="138"/>
      <c r="GM41" s="138"/>
      <c r="GN41" s="138"/>
      <c r="GO41" s="138"/>
      <c r="GP41" s="138"/>
      <c r="GQ41" s="138"/>
      <c r="GR41" s="138"/>
      <c r="GS41" s="138"/>
      <c r="GT41" s="138"/>
      <c r="GU41" s="138"/>
      <c r="GV41" s="138"/>
      <c r="GW41" s="138"/>
      <c r="GX41" s="138"/>
      <c r="GY41" s="138"/>
      <c r="GZ41" s="138"/>
      <c r="HA41" s="138"/>
      <c r="HB41" s="138"/>
      <c r="HC41" s="138"/>
      <c r="HD41" s="138"/>
      <c r="HE41" s="138"/>
      <c r="HF41" s="138"/>
      <c r="HG41" s="138"/>
      <c r="HH41" s="138"/>
      <c r="HI41" s="138"/>
      <c r="HJ41" s="138"/>
      <c r="HK41" s="138"/>
      <c r="HL41" s="138"/>
      <c r="HM41" s="138"/>
      <c r="HN41" s="138"/>
      <c r="HO41" s="138"/>
      <c r="HP41" s="138"/>
      <c r="HQ41" s="138"/>
      <c r="HR41" s="138"/>
      <c r="HS41" s="138"/>
      <c r="HT41" s="138"/>
      <c r="HU41" s="138"/>
      <c r="HV41" s="138"/>
      <c r="HW41" s="138"/>
      <c r="HX41" s="138"/>
      <c r="HY41" s="138"/>
      <c r="HZ41" s="138"/>
      <c r="IA41" s="138"/>
      <c r="IB41" s="138"/>
      <c r="IC41" s="138"/>
      <c r="ID41" s="138"/>
      <c r="IE41" s="138"/>
      <c r="IF41" s="138"/>
      <c r="IG41" s="138"/>
      <c r="IH41" s="138"/>
      <c r="II41" s="138"/>
      <c r="IJ41" s="138"/>
      <c r="IK41" s="138"/>
      <c r="IL41" s="138"/>
      <c r="IM41" s="138"/>
      <c r="IN41" s="138"/>
      <c r="IO41" s="138"/>
      <c r="IP41" s="138"/>
      <c r="IQ41" s="138"/>
      <c r="IR41" s="138"/>
      <c r="IS41" s="138"/>
      <c r="IT41" s="138"/>
      <c r="IU41" s="138"/>
    </row>
    <row r="42" spans="1:255" s="14" customFormat="1">
      <c r="A42" s="85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8"/>
      <c r="BO42" s="138"/>
      <c r="BP42" s="138"/>
      <c r="BQ42" s="138"/>
      <c r="BR42" s="138"/>
      <c r="BS42" s="138"/>
      <c r="BT42" s="138"/>
      <c r="BU42" s="138"/>
      <c r="BV42" s="138"/>
      <c r="BW42" s="138"/>
      <c r="BX42" s="138"/>
      <c r="BY42" s="138"/>
      <c r="BZ42" s="138"/>
      <c r="CA42" s="138"/>
      <c r="CB42" s="138"/>
      <c r="CC42" s="138"/>
      <c r="CD42" s="138"/>
      <c r="CE42" s="138"/>
      <c r="CF42" s="138"/>
      <c r="CG42" s="138"/>
      <c r="CH42" s="138"/>
      <c r="CI42" s="138"/>
      <c r="CJ42" s="138"/>
      <c r="CK42" s="138"/>
      <c r="CL42" s="138"/>
      <c r="CM42" s="138"/>
      <c r="CN42" s="138"/>
      <c r="CO42" s="138"/>
      <c r="CP42" s="138"/>
      <c r="CQ42" s="138"/>
      <c r="CR42" s="138"/>
      <c r="CS42" s="138"/>
      <c r="CT42" s="138"/>
      <c r="CU42" s="138"/>
      <c r="CV42" s="138"/>
      <c r="CW42" s="138"/>
      <c r="CX42" s="138"/>
      <c r="CY42" s="138"/>
      <c r="CZ42" s="138"/>
      <c r="DA42" s="138"/>
      <c r="DB42" s="138"/>
      <c r="DC42" s="138"/>
      <c r="DD42" s="138"/>
      <c r="DE42" s="138"/>
      <c r="DF42" s="138"/>
      <c r="DG42" s="138"/>
      <c r="DH42" s="138"/>
      <c r="DI42" s="138"/>
      <c r="DJ42" s="138"/>
      <c r="DK42" s="138"/>
      <c r="DL42" s="138"/>
      <c r="DM42" s="138"/>
      <c r="DN42" s="138"/>
      <c r="DO42" s="138"/>
      <c r="DP42" s="138"/>
      <c r="DQ42" s="138"/>
      <c r="DR42" s="138"/>
      <c r="DS42" s="138"/>
      <c r="DT42" s="138"/>
      <c r="DU42" s="138"/>
      <c r="DV42" s="138"/>
      <c r="DW42" s="138"/>
      <c r="DX42" s="138"/>
      <c r="DY42" s="138"/>
      <c r="DZ42" s="138"/>
      <c r="EA42" s="138"/>
      <c r="EB42" s="138"/>
      <c r="EC42" s="138"/>
      <c r="ED42" s="138"/>
      <c r="EE42" s="138"/>
      <c r="EF42" s="138"/>
      <c r="EG42" s="138"/>
      <c r="EH42" s="138"/>
      <c r="EI42" s="138"/>
      <c r="EJ42" s="138"/>
      <c r="EK42" s="138"/>
      <c r="EL42" s="138"/>
      <c r="EM42" s="138"/>
      <c r="EN42" s="138"/>
      <c r="EO42" s="138"/>
      <c r="EP42" s="138"/>
      <c r="EQ42" s="138"/>
      <c r="ER42" s="138"/>
      <c r="ES42" s="138"/>
      <c r="ET42" s="138"/>
      <c r="EU42" s="138"/>
      <c r="EV42" s="138"/>
      <c r="EW42" s="138"/>
      <c r="EX42" s="138"/>
      <c r="EY42" s="138"/>
      <c r="EZ42" s="138"/>
      <c r="FA42" s="138"/>
      <c r="FB42" s="138"/>
      <c r="FC42" s="138"/>
      <c r="FD42" s="138"/>
      <c r="FE42" s="138"/>
      <c r="FF42" s="138"/>
      <c r="FG42" s="138"/>
      <c r="FH42" s="138"/>
      <c r="FI42" s="138"/>
      <c r="FJ42" s="138"/>
      <c r="FK42" s="138"/>
      <c r="FL42" s="138"/>
      <c r="FM42" s="138"/>
      <c r="FN42" s="138"/>
      <c r="FO42" s="138"/>
      <c r="FP42" s="138"/>
      <c r="FQ42" s="138"/>
      <c r="FR42" s="138"/>
      <c r="FS42" s="138"/>
      <c r="FT42" s="138"/>
      <c r="FU42" s="138"/>
      <c r="FV42" s="138"/>
      <c r="FW42" s="138"/>
      <c r="FX42" s="138"/>
      <c r="FY42" s="138"/>
      <c r="FZ42" s="138"/>
      <c r="GA42" s="138"/>
      <c r="GB42" s="138"/>
      <c r="GC42" s="138"/>
      <c r="GD42" s="138"/>
      <c r="GE42" s="138"/>
      <c r="GF42" s="138"/>
      <c r="GG42" s="138"/>
      <c r="GH42" s="138"/>
      <c r="GI42" s="138"/>
      <c r="GJ42" s="138"/>
      <c r="GK42" s="138"/>
      <c r="GL42" s="138"/>
      <c r="GM42" s="138"/>
      <c r="GN42" s="138"/>
      <c r="GO42" s="138"/>
      <c r="GP42" s="138"/>
      <c r="GQ42" s="138"/>
      <c r="GR42" s="138"/>
      <c r="GS42" s="138"/>
      <c r="GT42" s="138"/>
      <c r="GU42" s="138"/>
      <c r="GV42" s="138"/>
      <c r="GW42" s="138"/>
      <c r="GX42" s="138"/>
      <c r="GY42" s="138"/>
      <c r="GZ42" s="138"/>
      <c r="HA42" s="138"/>
      <c r="HB42" s="138"/>
      <c r="HC42" s="138"/>
      <c r="HD42" s="138"/>
      <c r="HE42" s="138"/>
      <c r="HF42" s="138"/>
      <c r="HG42" s="138"/>
      <c r="HH42" s="138"/>
      <c r="HI42" s="138"/>
      <c r="HJ42" s="138"/>
      <c r="HK42" s="138"/>
      <c r="HL42" s="138"/>
      <c r="HM42" s="138"/>
      <c r="HN42" s="138"/>
      <c r="HO42" s="138"/>
      <c r="HP42" s="138"/>
      <c r="HQ42" s="138"/>
      <c r="HR42" s="138"/>
      <c r="HS42" s="138"/>
      <c r="HT42" s="138"/>
      <c r="HU42" s="138"/>
      <c r="HV42" s="138"/>
      <c r="HW42" s="138"/>
      <c r="HX42" s="138"/>
      <c r="HY42" s="138"/>
      <c r="HZ42" s="138"/>
      <c r="IA42" s="138"/>
      <c r="IB42" s="138"/>
      <c r="IC42" s="138"/>
      <c r="ID42" s="138"/>
      <c r="IE42" s="138"/>
      <c r="IF42" s="138"/>
      <c r="IG42" s="138"/>
      <c r="IH42" s="138"/>
      <c r="II42" s="138"/>
      <c r="IJ42" s="138"/>
      <c r="IK42" s="138"/>
      <c r="IL42" s="138"/>
      <c r="IM42" s="138"/>
      <c r="IN42" s="138"/>
      <c r="IO42" s="138"/>
      <c r="IP42" s="138"/>
      <c r="IQ42" s="138"/>
      <c r="IR42" s="138"/>
      <c r="IS42" s="138"/>
      <c r="IT42" s="138"/>
      <c r="IU42" s="138"/>
    </row>
    <row r="43" spans="1:255" s="11" customFormat="1">
      <c r="A43" s="85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136"/>
      <c r="CU43" s="136"/>
      <c r="CV43" s="136"/>
      <c r="CW43" s="136"/>
      <c r="CX43" s="136"/>
      <c r="CY43" s="136"/>
      <c r="CZ43" s="136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  <c r="DN43" s="136"/>
      <c r="DO43" s="136"/>
      <c r="DP43" s="136"/>
      <c r="DQ43" s="136"/>
      <c r="DR43" s="136"/>
      <c r="DS43" s="136"/>
      <c r="DT43" s="136"/>
      <c r="DU43" s="136"/>
      <c r="DV43" s="136"/>
      <c r="DW43" s="136"/>
      <c r="DX43" s="136"/>
      <c r="DY43" s="136"/>
      <c r="DZ43" s="136"/>
      <c r="EA43" s="136"/>
      <c r="EB43" s="136"/>
      <c r="EC43" s="136"/>
      <c r="ED43" s="136"/>
      <c r="EE43" s="136"/>
      <c r="EF43" s="136"/>
      <c r="EG43" s="136"/>
      <c r="EH43" s="136"/>
      <c r="EI43" s="136"/>
      <c r="EJ43" s="136"/>
      <c r="EK43" s="136"/>
      <c r="EL43" s="136"/>
      <c r="EM43" s="136"/>
      <c r="EN43" s="136"/>
      <c r="EO43" s="136"/>
      <c r="EP43" s="136"/>
      <c r="EQ43" s="136"/>
      <c r="ER43" s="136"/>
      <c r="ES43" s="136"/>
      <c r="ET43" s="136"/>
      <c r="EU43" s="136"/>
      <c r="EV43" s="136"/>
      <c r="EW43" s="136"/>
      <c r="EX43" s="136"/>
      <c r="EY43" s="136"/>
      <c r="EZ43" s="136"/>
      <c r="FA43" s="136"/>
      <c r="FB43" s="136"/>
      <c r="FC43" s="136"/>
      <c r="FD43" s="136"/>
      <c r="FE43" s="136"/>
      <c r="FF43" s="136"/>
      <c r="FG43" s="136"/>
      <c r="FH43" s="136"/>
      <c r="FI43" s="136"/>
      <c r="FJ43" s="136"/>
      <c r="FK43" s="136"/>
      <c r="FL43" s="136"/>
      <c r="FM43" s="136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T43" s="136"/>
      <c r="GU43" s="136"/>
      <c r="GV43" s="136"/>
      <c r="GW43" s="136"/>
      <c r="GX43" s="136"/>
      <c r="GY43" s="136"/>
      <c r="GZ43" s="136"/>
      <c r="HA43" s="136"/>
      <c r="HB43" s="136"/>
      <c r="HC43" s="136"/>
      <c r="HD43" s="136"/>
      <c r="HE43" s="136"/>
      <c r="HF43" s="136"/>
      <c r="HG43" s="136"/>
      <c r="HH43" s="136"/>
      <c r="HI43" s="136"/>
      <c r="HJ43" s="136"/>
      <c r="HK43" s="136"/>
      <c r="HL43" s="136"/>
      <c r="HM43" s="136"/>
      <c r="HN43" s="136"/>
      <c r="HO43" s="136"/>
      <c r="HP43" s="136"/>
      <c r="HQ43" s="136"/>
      <c r="HR43" s="136"/>
      <c r="HS43" s="136"/>
      <c r="HT43" s="136"/>
      <c r="HU43" s="136"/>
      <c r="HV43" s="136"/>
      <c r="HW43" s="136"/>
      <c r="HX43" s="136"/>
      <c r="HY43" s="136"/>
      <c r="HZ43" s="136"/>
      <c r="IA43" s="136"/>
      <c r="IB43" s="136"/>
      <c r="IC43" s="136"/>
      <c r="ID43" s="136"/>
      <c r="IE43" s="136"/>
      <c r="IF43" s="136"/>
      <c r="IG43" s="136"/>
      <c r="IH43" s="136"/>
      <c r="II43" s="136"/>
      <c r="IJ43" s="136"/>
      <c r="IK43" s="136"/>
      <c r="IL43" s="136"/>
      <c r="IM43" s="136"/>
      <c r="IN43" s="136"/>
      <c r="IO43" s="136"/>
      <c r="IP43" s="136"/>
      <c r="IQ43" s="136"/>
      <c r="IR43" s="136"/>
      <c r="IS43" s="136"/>
      <c r="IT43" s="136"/>
      <c r="IU43" s="136"/>
    </row>
    <row r="44" spans="1:255" s="3" customFormat="1">
      <c r="A44" s="85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E44" s="130"/>
      <c r="CF44" s="130"/>
      <c r="CG44" s="130"/>
      <c r="CH44" s="130"/>
      <c r="CI44" s="130"/>
      <c r="CJ44" s="130"/>
      <c r="CK44" s="130"/>
      <c r="CL44" s="130"/>
      <c r="CM44" s="130"/>
      <c r="CN44" s="130"/>
      <c r="CO44" s="130"/>
      <c r="CP44" s="130"/>
      <c r="CQ44" s="130"/>
      <c r="CR44" s="130"/>
      <c r="CS44" s="130"/>
      <c r="CT44" s="130"/>
      <c r="CU44" s="130"/>
      <c r="CV44" s="130"/>
      <c r="CW44" s="130"/>
      <c r="CX44" s="130"/>
      <c r="CY44" s="130"/>
      <c r="CZ44" s="130"/>
      <c r="DA44" s="130"/>
      <c r="DB44" s="130"/>
      <c r="DC44" s="130"/>
      <c r="DD44" s="130"/>
      <c r="DE44" s="130"/>
      <c r="DF44" s="130"/>
      <c r="DG44" s="130"/>
      <c r="DH44" s="130"/>
      <c r="DI44" s="130"/>
      <c r="DJ44" s="130"/>
      <c r="DK44" s="130"/>
      <c r="DL44" s="130"/>
      <c r="DM44" s="130"/>
      <c r="DN44" s="130"/>
      <c r="DO44" s="130"/>
      <c r="DP44" s="130"/>
      <c r="DQ44" s="130"/>
      <c r="DR44" s="130"/>
      <c r="DS44" s="130"/>
      <c r="DT44" s="130"/>
      <c r="DU44" s="130"/>
      <c r="DV44" s="130"/>
      <c r="DW44" s="130"/>
      <c r="DX44" s="130"/>
      <c r="DY44" s="130"/>
      <c r="DZ44" s="130"/>
      <c r="EA44" s="130"/>
      <c r="EB44" s="130"/>
      <c r="EC44" s="130"/>
      <c r="ED44" s="130"/>
      <c r="EE44" s="130"/>
      <c r="EF44" s="130"/>
      <c r="EG44" s="130"/>
      <c r="EH44" s="130"/>
      <c r="EI44" s="130"/>
      <c r="EJ44" s="130"/>
      <c r="EK44" s="130"/>
      <c r="EL44" s="130"/>
      <c r="EM44" s="130"/>
      <c r="EN44" s="130"/>
      <c r="EO44" s="130"/>
      <c r="EP44" s="130"/>
      <c r="EQ44" s="130"/>
      <c r="ER44" s="130"/>
      <c r="ES44" s="130"/>
      <c r="ET44" s="130"/>
      <c r="EU44" s="130"/>
      <c r="EV44" s="130"/>
      <c r="EW44" s="130"/>
      <c r="EX44" s="130"/>
      <c r="EY44" s="130"/>
      <c r="EZ44" s="130"/>
      <c r="FA44" s="130"/>
      <c r="FB44" s="130"/>
      <c r="FC44" s="130"/>
      <c r="FD44" s="130"/>
      <c r="FE44" s="130"/>
      <c r="FF44" s="130"/>
      <c r="FG44" s="130"/>
      <c r="FH44" s="130"/>
      <c r="FI44" s="130"/>
      <c r="FJ44" s="130"/>
      <c r="FK44" s="130"/>
      <c r="FL44" s="130"/>
      <c r="FM44" s="130"/>
      <c r="FN44" s="130"/>
      <c r="FO44" s="130"/>
      <c r="FP44" s="130"/>
      <c r="FQ44" s="130"/>
      <c r="FR44" s="130"/>
      <c r="FS44" s="130"/>
      <c r="FT44" s="130"/>
      <c r="FU44" s="130"/>
      <c r="FV44" s="130"/>
      <c r="FW44" s="130"/>
      <c r="FX44" s="130"/>
      <c r="FY44" s="130"/>
      <c r="FZ44" s="130"/>
      <c r="GA44" s="130"/>
      <c r="GB44" s="130"/>
      <c r="GC44" s="130"/>
      <c r="GD44" s="130"/>
      <c r="GE44" s="130"/>
      <c r="GF44" s="130"/>
      <c r="GG44" s="130"/>
      <c r="GH44" s="130"/>
      <c r="GI44" s="130"/>
      <c r="GJ44" s="130"/>
      <c r="GK44" s="130"/>
      <c r="GL44" s="130"/>
      <c r="GM44" s="130"/>
      <c r="GN44" s="130"/>
      <c r="GO44" s="130"/>
      <c r="GP44" s="130"/>
      <c r="GQ44" s="130"/>
      <c r="GR44" s="130"/>
      <c r="GS44" s="130"/>
      <c r="GT44" s="130"/>
      <c r="GU44" s="130"/>
      <c r="GV44" s="130"/>
      <c r="GW44" s="130"/>
      <c r="GX44" s="130"/>
      <c r="GY44" s="130"/>
      <c r="GZ44" s="130"/>
      <c r="HA44" s="130"/>
      <c r="HB44" s="130"/>
      <c r="HC44" s="130"/>
      <c r="HD44" s="130"/>
      <c r="HE44" s="130"/>
      <c r="HF44" s="130"/>
      <c r="HG44" s="130"/>
      <c r="HH44" s="130"/>
      <c r="HI44" s="130"/>
      <c r="HJ44" s="130"/>
      <c r="HK44" s="130"/>
      <c r="HL44" s="130"/>
      <c r="HM44" s="130"/>
      <c r="HN44" s="130"/>
      <c r="HO44" s="130"/>
      <c r="HP44" s="130"/>
      <c r="HQ44" s="130"/>
      <c r="HR44" s="130"/>
      <c r="HS44" s="130"/>
      <c r="HT44" s="130"/>
      <c r="HU44" s="130"/>
      <c r="HV44" s="130"/>
      <c r="HW44" s="130"/>
      <c r="HX44" s="130"/>
      <c r="HY44" s="130"/>
      <c r="HZ44" s="130"/>
      <c r="IA44" s="130"/>
      <c r="IB44" s="130"/>
      <c r="IC44" s="130"/>
      <c r="ID44" s="130"/>
      <c r="IE44" s="130"/>
      <c r="IF44" s="130"/>
      <c r="IG44" s="130"/>
      <c r="IH44" s="130"/>
      <c r="II44" s="130"/>
      <c r="IJ44" s="130"/>
      <c r="IK44" s="130"/>
      <c r="IL44" s="130"/>
      <c r="IM44" s="130"/>
      <c r="IN44" s="130"/>
      <c r="IO44" s="130"/>
      <c r="IP44" s="130"/>
      <c r="IQ44" s="130"/>
      <c r="IR44" s="130"/>
      <c r="IS44" s="130"/>
      <c r="IT44" s="130"/>
      <c r="IU44" s="130"/>
    </row>
    <row r="45" spans="1:255" s="3" customFormat="1">
      <c r="A45" s="8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  <c r="BR45" s="130"/>
      <c r="BS45" s="130"/>
      <c r="BT45" s="130"/>
      <c r="BU45" s="130"/>
      <c r="BV45" s="130"/>
      <c r="BW45" s="130"/>
      <c r="BX45" s="130"/>
      <c r="BY45" s="130"/>
      <c r="BZ45" s="130"/>
      <c r="CA45" s="130"/>
      <c r="CB45" s="130"/>
      <c r="CC45" s="130"/>
      <c r="CD45" s="130"/>
      <c r="CE45" s="130"/>
      <c r="CF45" s="130"/>
      <c r="CG45" s="130"/>
      <c r="CH45" s="130"/>
      <c r="CI45" s="130"/>
      <c r="CJ45" s="130"/>
      <c r="CK45" s="130"/>
      <c r="CL45" s="130"/>
      <c r="CM45" s="130"/>
      <c r="CN45" s="130"/>
      <c r="CO45" s="130"/>
      <c r="CP45" s="130"/>
      <c r="CQ45" s="130"/>
      <c r="CR45" s="130"/>
      <c r="CS45" s="130"/>
      <c r="CT45" s="130"/>
      <c r="CU45" s="130"/>
      <c r="CV45" s="130"/>
      <c r="CW45" s="130"/>
      <c r="CX45" s="130"/>
      <c r="CY45" s="130"/>
      <c r="CZ45" s="130"/>
      <c r="DA45" s="130"/>
      <c r="DB45" s="130"/>
      <c r="DC45" s="130"/>
      <c r="DD45" s="130"/>
      <c r="DE45" s="130"/>
      <c r="DF45" s="130"/>
      <c r="DG45" s="130"/>
      <c r="DH45" s="130"/>
      <c r="DI45" s="130"/>
      <c r="DJ45" s="130"/>
      <c r="DK45" s="130"/>
      <c r="DL45" s="130"/>
      <c r="DM45" s="130"/>
      <c r="DN45" s="130"/>
      <c r="DO45" s="130"/>
      <c r="DP45" s="130"/>
      <c r="DQ45" s="130"/>
      <c r="DR45" s="130"/>
      <c r="DS45" s="130"/>
      <c r="DT45" s="130"/>
      <c r="DU45" s="130"/>
      <c r="DV45" s="130"/>
      <c r="DW45" s="130"/>
      <c r="DX45" s="130"/>
      <c r="DY45" s="130"/>
      <c r="DZ45" s="130"/>
      <c r="EA45" s="130"/>
      <c r="EB45" s="130"/>
      <c r="EC45" s="130"/>
      <c r="ED45" s="130"/>
      <c r="EE45" s="130"/>
      <c r="EF45" s="130"/>
      <c r="EG45" s="130"/>
      <c r="EH45" s="130"/>
      <c r="EI45" s="130"/>
      <c r="EJ45" s="130"/>
      <c r="EK45" s="130"/>
      <c r="EL45" s="130"/>
      <c r="EM45" s="130"/>
      <c r="EN45" s="130"/>
      <c r="EO45" s="130"/>
      <c r="EP45" s="130"/>
      <c r="EQ45" s="130"/>
      <c r="ER45" s="130"/>
      <c r="ES45" s="130"/>
      <c r="ET45" s="130"/>
      <c r="EU45" s="130"/>
      <c r="EV45" s="130"/>
      <c r="EW45" s="130"/>
      <c r="EX45" s="130"/>
      <c r="EY45" s="130"/>
      <c r="EZ45" s="130"/>
      <c r="FA45" s="130"/>
      <c r="FB45" s="130"/>
      <c r="FC45" s="130"/>
      <c r="FD45" s="130"/>
      <c r="FE45" s="130"/>
      <c r="FF45" s="130"/>
      <c r="FG45" s="130"/>
      <c r="FH45" s="130"/>
      <c r="FI45" s="130"/>
      <c r="FJ45" s="130"/>
      <c r="FK45" s="130"/>
      <c r="FL45" s="130"/>
      <c r="FM45" s="130"/>
      <c r="FN45" s="130"/>
      <c r="FO45" s="130"/>
      <c r="FP45" s="130"/>
      <c r="FQ45" s="130"/>
      <c r="FR45" s="130"/>
      <c r="FS45" s="130"/>
      <c r="FT45" s="130"/>
      <c r="FU45" s="130"/>
      <c r="FV45" s="130"/>
      <c r="FW45" s="130"/>
      <c r="FX45" s="130"/>
      <c r="FY45" s="130"/>
      <c r="FZ45" s="130"/>
      <c r="GA45" s="130"/>
      <c r="GB45" s="130"/>
      <c r="GC45" s="130"/>
      <c r="GD45" s="130"/>
      <c r="GE45" s="130"/>
      <c r="GF45" s="130"/>
      <c r="GG45" s="130"/>
      <c r="GH45" s="130"/>
      <c r="GI45" s="130"/>
      <c r="GJ45" s="130"/>
      <c r="GK45" s="130"/>
      <c r="GL45" s="130"/>
      <c r="GM45" s="130"/>
      <c r="GN45" s="130"/>
      <c r="GO45" s="130"/>
      <c r="GP45" s="130"/>
      <c r="GQ45" s="130"/>
      <c r="GR45" s="130"/>
      <c r="GS45" s="130"/>
      <c r="GT45" s="130"/>
      <c r="GU45" s="130"/>
      <c r="GV45" s="130"/>
      <c r="GW45" s="130"/>
      <c r="GX45" s="130"/>
      <c r="GY45" s="130"/>
      <c r="GZ45" s="130"/>
      <c r="HA45" s="130"/>
      <c r="HB45" s="130"/>
      <c r="HC45" s="130"/>
      <c r="HD45" s="130"/>
      <c r="HE45" s="130"/>
      <c r="HF45" s="130"/>
      <c r="HG45" s="130"/>
      <c r="HH45" s="130"/>
      <c r="HI45" s="130"/>
      <c r="HJ45" s="130"/>
      <c r="HK45" s="130"/>
      <c r="HL45" s="130"/>
      <c r="HM45" s="130"/>
      <c r="HN45" s="130"/>
      <c r="HO45" s="130"/>
      <c r="HP45" s="130"/>
      <c r="HQ45" s="130"/>
      <c r="HR45" s="130"/>
      <c r="HS45" s="130"/>
      <c r="HT45" s="130"/>
      <c r="HU45" s="130"/>
      <c r="HV45" s="130"/>
      <c r="HW45" s="130"/>
      <c r="HX45" s="130"/>
      <c r="HY45" s="130"/>
      <c r="HZ45" s="130"/>
      <c r="IA45" s="130"/>
      <c r="IB45" s="130"/>
      <c r="IC45" s="130"/>
      <c r="ID45" s="130"/>
      <c r="IE45" s="130"/>
      <c r="IF45" s="130"/>
      <c r="IG45" s="130"/>
      <c r="IH45" s="130"/>
      <c r="II45" s="130"/>
      <c r="IJ45" s="130"/>
      <c r="IK45" s="130"/>
      <c r="IL45" s="130"/>
      <c r="IM45" s="130"/>
      <c r="IN45" s="130"/>
      <c r="IO45" s="130"/>
      <c r="IP45" s="130"/>
      <c r="IQ45" s="130"/>
      <c r="IR45" s="130"/>
      <c r="IS45" s="130"/>
      <c r="IT45" s="130"/>
      <c r="IU45" s="130"/>
    </row>
    <row r="46" spans="1:255" s="4" customFormat="1" ht="15.75" thickBot="1">
      <c r="A46" s="85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  <c r="BR46" s="130"/>
      <c r="BS46" s="130"/>
      <c r="BT46" s="130"/>
      <c r="BU46" s="130"/>
      <c r="BV46" s="130"/>
      <c r="BW46" s="130"/>
      <c r="BX46" s="130"/>
      <c r="BY46" s="130"/>
      <c r="BZ46" s="130"/>
      <c r="CA46" s="130"/>
      <c r="CB46" s="130"/>
      <c r="CC46" s="130"/>
      <c r="CD46" s="130"/>
      <c r="CE46" s="130"/>
      <c r="CF46" s="130"/>
      <c r="CG46" s="130"/>
      <c r="CH46" s="130"/>
      <c r="CI46" s="130"/>
      <c r="CJ46" s="130"/>
      <c r="CK46" s="130"/>
      <c r="CL46" s="130"/>
      <c r="CM46" s="130"/>
      <c r="CN46" s="130"/>
      <c r="CO46" s="130"/>
      <c r="CP46" s="130"/>
      <c r="CQ46" s="130"/>
      <c r="CR46" s="130"/>
      <c r="CS46" s="130"/>
      <c r="CT46" s="130"/>
      <c r="CU46" s="130"/>
      <c r="CV46" s="130"/>
      <c r="CW46" s="130"/>
      <c r="CX46" s="130"/>
      <c r="CY46" s="130"/>
      <c r="CZ46" s="130"/>
      <c r="DA46" s="130"/>
      <c r="DB46" s="130"/>
      <c r="DC46" s="130"/>
      <c r="DD46" s="130"/>
      <c r="DE46" s="130"/>
      <c r="DF46" s="130"/>
      <c r="DG46" s="130"/>
      <c r="DH46" s="130"/>
      <c r="DI46" s="130"/>
      <c r="DJ46" s="130"/>
      <c r="DK46" s="130"/>
      <c r="DL46" s="130"/>
      <c r="DM46" s="130"/>
      <c r="DN46" s="130"/>
      <c r="DO46" s="130"/>
      <c r="DP46" s="130"/>
      <c r="DQ46" s="130"/>
      <c r="DR46" s="130"/>
      <c r="DS46" s="130"/>
      <c r="DT46" s="130"/>
      <c r="DU46" s="130"/>
      <c r="DV46" s="130"/>
      <c r="DW46" s="130"/>
      <c r="DX46" s="130"/>
      <c r="DY46" s="130"/>
      <c r="DZ46" s="130"/>
      <c r="EA46" s="130"/>
      <c r="EB46" s="130"/>
      <c r="EC46" s="130"/>
      <c r="ED46" s="130"/>
      <c r="EE46" s="130"/>
      <c r="EF46" s="130"/>
      <c r="EG46" s="130"/>
      <c r="EH46" s="130"/>
      <c r="EI46" s="130"/>
      <c r="EJ46" s="130"/>
      <c r="EK46" s="130"/>
      <c r="EL46" s="130"/>
      <c r="EM46" s="130"/>
      <c r="EN46" s="130"/>
      <c r="EO46" s="130"/>
      <c r="EP46" s="130"/>
      <c r="EQ46" s="130"/>
      <c r="ER46" s="130"/>
      <c r="ES46" s="130"/>
      <c r="ET46" s="130"/>
      <c r="EU46" s="130"/>
      <c r="EV46" s="130"/>
      <c r="EW46" s="130"/>
      <c r="EX46" s="130"/>
      <c r="EY46" s="130"/>
      <c r="EZ46" s="130"/>
      <c r="FA46" s="130"/>
      <c r="FB46" s="130"/>
      <c r="FC46" s="130"/>
      <c r="FD46" s="130"/>
      <c r="FE46" s="130"/>
      <c r="FF46" s="130"/>
      <c r="FG46" s="130"/>
      <c r="FH46" s="130"/>
      <c r="FI46" s="130"/>
      <c r="FJ46" s="130"/>
      <c r="FK46" s="130"/>
      <c r="FL46" s="130"/>
      <c r="FM46" s="130"/>
      <c r="FN46" s="130"/>
      <c r="FO46" s="130"/>
      <c r="FP46" s="130"/>
      <c r="FQ46" s="130"/>
      <c r="FR46" s="130"/>
      <c r="FS46" s="130"/>
      <c r="FT46" s="130"/>
      <c r="FU46" s="130"/>
      <c r="FV46" s="130"/>
      <c r="FW46" s="130"/>
      <c r="FX46" s="130"/>
      <c r="FY46" s="130"/>
      <c r="FZ46" s="130"/>
      <c r="GA46" s="130"/>
      <c r="GB46" s="130"/>
      <c r="GC46" s="130"/>
      <c r="GD46" s="130"/>
      <c r="GE46" s="130"/>
      <c r="GF46" s="130"/>
      <c r="GG46" s="130"/>
      <c r="GH46" s="130"/>
      <c r="GI46" s="130"/>
      <c r="GJ46" s="130"/>
      <c r="GK46" s="130"/>
      <c r="GL46" s="130"/>
      <c r="GM46" s="130"/>
      <c r="GN46" s="130"/>
      <c r="GO46" s="130"/>
      <c r="GP46" s="130"/>
      <c r="GQ46" s="130"/>
      <c r="GR46" s="130"/>
      <c r="GS46" s="130"/>
      <c r="GT46" s="130"/>
      <c r="GU46" s="130"/>
      <c r="GV46" s="130"/>
      <c r="GW46" s="130"/>
      <c r="GX46" s="130"/>
      <c r="GY46" s="130"/>
      <c r="GZ46" s="130"/>
      <c r="HA46" s="130"/>
      <c r="HB46" s="130"/>
      <c r="HC46" s="130"/>
      <c r="HD46" s="130"/>
      <c r="HE46" s="130"/>
      <c r="HF46" s="130"/>
      <c r="HG46" s="130"/>
      <c r="HH46" s="130"/>
      <c r="HI46" s="130"/>
      <c r="HJ46" s="130"/>
      <c r="HK46" s="130"/>
      <c r="HL46" s="130"/>
      <c r="HM46" s="130"/>
      <c r="HN46" s="130"/>
      <c r="HO46" s="130"/>
      <c r="HP46" s="130"/>
      <c r="HQ46" s="130"/>
      <c r="HR46" s="130"/>
      <c r="HS46" s="130"/>
      <c r="HT46" s="130"/>
      <c r="HU46" s="130"/>
      <c r="HV46" s="130"/>
      <c r="HW46" s="130"/>
      <c r="HX46" s="130"/>
      <c r="HY46" s="130"/>
      <c r="HZ46" s="130"/>
      <c r="IA46" s="130"/>
      <c r="IB46" s="130"/>
      <c r="IC46" s="130"/>
      <c r="ID46" s="130"/>
      <c r="IE46" s="130"/>
      <c r="IF46" s="130"/>
      <c r="IG46" s="130"/>
      <c r="IH46" s="130"/>
      <c r="II46" s="130"/>
      <c r="IJ46" s="130"/>
      <c r="IK46" s="130"/>
      <c r="IL46" s="130"/>
      <c r="IM46" s="130"/>
      <c r="IN46" s="130"/>
      <c r="IO46" s="130"/>
      <c r="IP46" s="130"/>
      <c r="IQ46" s="130"/>
      <c r="IR46" s="130"/>
      <c r="IS46" s="130"/>
      <c r="IT46" s="130"/>
      <c r="IU46" s="130"/>
    </row>
  </sheetData>
  <sheetProtection formatCells="0" formatColumns="0" formatRows="0" insertColumns="0" insertRows="0" deleteColumns="0" deleteRows="0" sort="0" autoFilter="0"/>
  <mergeCells count="20">
    <mergeCell ref="A18:C18"/>
    <mergeCell ref="A19:C19"/>
    <mergeCell ref="A20:C20"/>
    <mergeCell ref="A5:C5"/>
    <mergeCell ref="A11:C11"/>
    <mergeCell ref="A17:C17"/>
    <mergeCell ref="A6:C6"/>
    <mergeCell ref="A7:C7"/>
    <mergeCell ref="A8:C8"/>
    <mergeCell ref="A12:C12"/>
    <mergeCell ref="A13:C13"/>
    <mergeCell ref="A14:C14"/>
    <mergeCell ref="A30:C30"/>
    <mergeCell ref="A31:C31"/>
    <mergeCell ref="A32:C32"/>
    <mergeCell ref="A23:C23"/>
    <mergeCell ref="A24:C24"/>
    <mergeCell ref="A25:C25"/>
    <mergeCell ref="A26:C26"/>
    <mergeCell ref="A29:C29"/>
  </mergeCells>
  <conditionalFormatting sqref="D23:Y23 D29:Y29 D5:Y5 D11:Y11 D17:Y17">
    <cfRule type="expression" dxfId="3" priority="1">
      <formula>AND(IF(D5&gt;=50,TRUE),IF(D5="N/A",FALSE,TRUE))</formula>
    </cfRule>
    <cfRule type="expression" dxfId="2" priority="2">
      <formula>AND(IF(D5&gt;=50,TRUE),IF(D5="N/A",FALSE,TRUE))</formula>
    </cfRule>
  </conditionalFormatting>
  <dataValidations disablePrompts="1" count="1">
    <dataValidation type="list" allowBlank="1" showInputMessage="1" showErrorMessage="1" sqref="D25:Y25 D13:W13 D19:Y19 Y13 D7:Y7 D31:Y31">
      <formula1>#REF!</formula1>
    </dataValidation>
  </dataValidations>
  <pageMargins left="0.7" right="0.7" top="1.375" bottom="0.75" header="0.3" footer="0.3"/>
  <pageSetup paperSize="17" scale="93" orientation="landscape" r:id="rId1"/>
  <headerFooter>
    <oddHeader>&amp;L&amp;G&amp;C&amp;"Arial,Regular"&amp;18Table D-26: Vangorda Creek Drainage Groundwater Quality
 2010 QA/QC Duplicates - General Parameters&amp;R&amp;G</oddHeader>
    <oddFooter>&amp;L&amp;"Arial,Regular"&amp;8&amp;Z&amp;F\&amp;A&amp;R&amp;"Arial,Regular"&amp;10Pg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LL34"/>
  <sheetViews>
    <sheetView tabSelected="1" view="pageLayout" zoomScaleNormal="60" workbookViewId="0">
      <selection activeCell="A3" sqref="A3"/>
    </sheetView>
  </sheetViews>
  <sheetFormatPr defaultRowHeight="15"/>
  <cols>
    <col min="1" max="1" width="10.28515625" style="90" bestFit="1" customWidth="1"/>
    <col min="2" max="2" width="10.5703125" bestFit="1" customWidth="1"/>
    <col min="3" max="3" width="13.140625" bestFit="1" customWidth="1"/>
    <col min="4" max="5" width="25.5703125" bestFit="1" customWidth="1"/>
    <col min="6" max="7" width="5.5703125" bestFit="1" customWidth="1"/>
    <col min="8" max="9" width="5.7109375" bestFit="1" customWidth="1"/>
    <col min="10" max="10" width="6.7109375" bestFit="1" customWidth="1"/>
    <col min="11" max="11" width="6.5703125" bestFit="1" customWidth="1"/>
    <col min="12" max="12" width="5.7109375" bestFit="1" customWidth="1"/>
    <col min="13" max="14" width="5.5703125" bestFit="1" customWidth="1"/>
    <col min="15" max="15" width="25.5703125" bestFit="1" customWidth="1"/>
    <col min="16" max="16" width="7.5703125" bestFit="1" customWidth="1"/>
    <col min="17" max="17" width="5.140625" bestFit="1" customWidth="1"/>
    <col min="18" max="18" width="5.5703125" bestFit="1" customWidth="1"/>
    <col min="19" max="21" width="6.5703125" bestFit="1" customWidth="1"/>
    <col min="22" max="22" width="5.5703125" bestFit="1" customWidth="1"/>
    <col min="23" max="23" width="24.85546875" bestFit="1" customWidth="1"/>
    <col min="24" max="24" width="5.5703125" bestFit="1" customWidth="1"/>
    <col min="25" max="25" width="24.85546875" bestFit="1" customWidth="1"/>
    <col min="26" max="26" width="5.5703125" bestFit="1" customWidth="1"/>
    <col min="27" max="27" width="6.5703125" bestFit="1" customWidth="1"/>
    <col min="28" max="28" width="5.7109375" bestFit="1" customWidth="1"/>
    <col min="29" max="29" width="7.5703125" bestFit="1" customWidth="1"/>
    <col min="30" max="30" width="25.5703125" bestFit="1" customWidth="1"/>
    <col min="31" max="31" width="6.5703125" bestFit="1" customWidth="1"/>
    <col min="32" max="32" width="5.5703125" bestFit="1" customWidth="1"/>
    <col min="33" max="33" width="6.7109375" style="1" bestFit="1" customWidth="1"/>
    <col min="34" max="35" width="5.5703125" bestFit="1" customWidth="1"/>
    <col min="36" max="36" width="24.85546875" bestFit="1" customWidth="1"/>
    <col min="37" max="37" width="4.85546875" bestFit="1" customWidth="1"/>
    <col min="38" max="324" width="9.140625" style="137"/>
  </cols>
  <sheetData>
    <row r="1" spans="1:324" s="53" customFormat="1" ht="15.75" thickBot="1">
      <c r="A1" s="106"/>
      <c r="B1" s="115"/>
      <c r="C1" s="116"/>
      <c r="D1" s="81" t="s">
        <v>37</v>
      </c>
      <c r="E1" s="123" t="s">
        <v>38</v>
      </c>
      <c r="F1" s="123" t="s">
        <v>39</v>
      </c>
      <c r="G1" s="123" t="s">
        <v>40</v>
      </c>
      <c r="H1" s="123" t="s">
        <v>41</v>
      </c>
      <c r="I1" s="123" t="s">
        <v>42</v>
      </c>
      <c r="J1" s="123" t="s">
        <v>43</v>
      </c>
      <c r="K1" s="123" t="s">
        <v>44</v>
      </c>
      <c r="L1" s="123" t="s">
        <v>45</v>
      </c>
      <c r="M1" s="123" t="s">
        <v>46</v>
      </c>
      <c r="N1" s="123" t="s">
        <v>47</v>
      </c>
      <c r="O1" s="123" t="s">
        <v>48</v>
      </c>
      <c r="P1" s="123" t="s">
        <v>49</v>
      </c>
      <c r="Q1" s="123" t="s">
        <v>50</v>
      </c>
      <c r="R1" s="123" t="s">
        <v>51</v>
      </c>
      <c r="S1" s="123" t="s">
        <v>52</v>
      </c>
      <c r="T1" s="123" t="s">
        <v>53</v>
      </c>
      <c r="U1" s="123" t="s">
        <v>54</v>
      </c>
      <c r="V1" s="123" t="s">
        <v>55</v>
      </c>
      <c r="W1" s="123" t="s">
        <v>56</v>
      </c>
      <c r="X1" s="123" t="s">
        <v>57</v>
      </c>
      <c r="Y1" s="123" t="s">
        <v>58</v>
      </c>
      <c r="Z1" s="123" t="s">
        <v>59</v>
      </c>
      <c r="AA1" s="123" t="s">
        <v>20</v>
      </c>
      <c r="AB1" s="123" t="s">
        <v>60</v>
      </c>
      <c r="AC1" s="123" t="s">
        <v>61</v>
      </c>
      <c r="AD1" s="123" t="s">
        <v>62</v>
      </c>
      <c r="AE1" s="123" t="s">
        <v>63</v>
      </c>
      <c r="AF1" s="123" t="s">
        <v>64</v>
      </c>
      <c r="AG1" s="123" t="s">
        <v>65</v>
      </c>
      <c r="AH1" s="123" t="s">
        <v>66</v>
      </c>
      <c r="AI1" s="123" t="s">
        <v>67</v>
      </c>
      <c r="AJ1" s="123" t="s">
        <v>68</v>
      </c>
      <c r="AK1" s="124" t="s">
        <v>69</v>
      </c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  <c r="IX1" s="129"/>
      <c r="IY1" s="129"/>
      <c r="IZ1" s="129"/>
      <c r="JA1" s="129"/>
      <c r="JB1" s="129"/>
      <c r="JC1" s="129"/>
      <c r="JD1" s="129"/>
      <c r="JE1" s="129"/>
      <c r="JF1" s="129"/>
      <c r="JG1" s="129"/>
      <c r="JH1" s="129"/>
      <c r="JI1" s="129"/>
      <c r="JJ1" s="129"/>
      <c r="JK1" s="129"/>
      <c r="JL1" s="129"/>
      <c r="JM1" s="129"/>
      <c r="JN1" s="129"/>
      <c r="JO1" s="129"/>
      <c r="JP1" s="129"/>
      <c r="JQ1" s="129"/>
      <c r="JR1" s="129"/>
      <c r="JS1" s="129"/>
      <c r="JT1" s="129"/>
      <c r="JU1" s="129"/>
      <c r="JV1" s="129"/>
      <c r="JW1" s="129"/>
      <c r="JX1" s="129"/>
      <c r="JY1" s="129"/>
      <c r="JZ1" s="129"/>
      <c r="KA1" s="129"/>
      <c r="KB1" s="129"/>
      <c r="KC1" s="129"/>
      <c r="KD1" s="129"/>
      <c r="KE1" s="129"/>
      <c r="KF1" s="129"/>
      <c r="KG1" s="129"/>
      <c r="KH1" s="129"/>
      <c r="KI1" s="129"/>
      <c r="KJ1" s="129"/>
      <c r="KK1" s="129"/>
      <c r="KL1" s="129"/>
      <c r="KM1" s="129"/>
      <c r="KN1" s="129"/>
      <c r="KO1" s="129"/>
      <c r="KP1" s="129"/>
      <c r="KQ1" s="129"/>
      <c r="KR1" s="129"/>
      <c r="KS1" s="129"/>
      <c r="KT1" s="129"/>
      <c r="KU1" s="129"/>
      <c r="KV1" s="129"/>
      <c r="KW1" s="129"/>
      <c r="KX1" s="129"/>
      <c r="KY1" s="129"/>
      <c r="KZ1" s="129"/>
      <c r="LA1" s="129"/>
      <c r="LB1" s="129"/>
      <c r="LC1" s="129"/>
      <c r="LD1" s="129"/>
      <c r="LE1" s="129"/>
      <c r="LF1" s="129"/>
      <c r="LG1" s="129"/>
      <c r="LH1" s="129"/>
      <c r="LI1" s="129"/>
      <c r="LJ1" s="129"/>
      <c r="LK1" s="129"/>
      <c r="LL1" s="129"/>
    </row>
    <row r="2" spans="1:324" s="2" customFormat="1" ht="15.75" thickBot="1">
      <c r="A2" s="117" t="s">
        <v>0</v>
      </c>
      <c r="B2" s="118" t="s">
        <v>72</v>
      </c>
      <c r="C2" s="119" t="s">
        <v>73</v>
      </c>
      <c r="D2" s="103" t="s">
        <v>1</v>
      </c>
      <c r="E2" s="104" t="s">
        <v>1</v>
      </c>
      <c r="F2" s="104" t="s">
        <v>1</v>
      </c>
      <c r="G2" s="104" t="s">
        <v>1</v>
      </c>
      <c r="H2" s="104" t="s">
        <v>1</v>
      </c>
      <c r="I2" s="104" t="s">
        <v>1</v>
      </c>
      <c r="J2" s="104" t="s">
        <v>1</v>
      </c>
      <c r="K2" s="104" t="s">
        <v>2</v>
      </c>
      <c r="L2" s="104" t="s">
        <v>1</v>
      </c>
      <c r="M2" s="104" t="s">
        <v>1</v>
      </c>
      <c r="N2" s="104" t="s">
        <v>1</v>
      </c>
      <c r="O2" s="104" t="s">
        <v>1</v>
      </c>
      <c r="P2" s="104" t="s">
        <v>1</v>
      </c>
      <c r="Q2" s="104" t="s">
        <v>1</v>
      </c>
      <c r="R2" s="104" t="s">
        <v>2</v>
      </c>
      <c r="S2" s="104" t="s">
        <v>2</v>
      </c>
      <c r="T2" s="104" t="s">
        <v>2</v>
      </c>
      <c r="U2" s="104" t="s">
        <v>1</v>
      </c>
      <c r="V2" s="104" t="s">
        <v>1</v>
      </c>
      <c r="W2" s="104" t="s">
        <v>2</v>
      </c>
      <c r="X2" s="104" t="s">
        <v>1</v>
      </c>
      <c r="Y2" s="104" t="s">
        <v>1</v>
      </c>
      <c r="Z2" s="104" t="s">
        <v>1</v>
      </c>
      <c r="AA2" s="104" t="s">
        <v>2</v>
      </c>
      <c r="AB2" s="104" t="s">
        <v>1</v>
      </c>
      <c r="AC2" s="104" t="s">
        <v>1</v>
      </c>
      <c r="AD2" s="104" t="s">
        <v>1</v>
      </c>
      <c r="AE2" s="104" t="s">
        <v>1</v>
      </c>
      <c r="AF2" s="104" t="s">
        <v>1</v>
      </c>
      <c r="AG2" s="104" t="s">
        <v>1</v>
      </c>
      <c r="AH2" s="104" t="s">
        <v>1</v>
      </c>
      <c r="AI2" s="104" t="s">
        <v>1</v>
      </c>
      <c r="AJ2" s="104" t="s">
        <v>1</v>
      </c>
      <c r="AK2" s="105" t="s">
        <v>1</v>
      </c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  <c r="IV2" s="130"/>
      <c r="IW2" s="130"/>
      <c r="IX2" s="130"/>
      <c r="IY2" s="130"/>
      <c r="IZ2" s="130"/>
      <c r="JA2" s="130"/>
      <c r="JB2" s="130"/>
      <c r="JC2" s="130"/>
      <c r="JD2" s="130"/>
      <c r="JE2" s="130"/>
      <c r="JF2" s="130"/>
      <c r="JG2" s="130"/>
      <c r="JH2" s="130"/>
      <c r="JI2" s="130"/>
      <c r="JJ2" s="130"/>
      <c r="JK2" s="130"/>
      <c r="JL2" s="130"/>
      <c r="JM2" s="130"/>
      <c r="JN2" s="130"/>
      <c r="JO2" s="130"/>
      <c r="JP2" s="130"/>
      <c r="JQ2" s="130"/>
      <c r="JR2" s="130"/>
      <c r="JS2" s="130"/>
      <c r="JT2" s="130"/>
      <c r="JU2" s="130"/>
      <c r="JV2" s="130"/>
      <c r="JW2" s="130"/>
      <c r="JX2" s="130"/>
      <c r="JY2" s="130"/>
      <c r="JZ2" s="130"/>
      <c r="KA2" s="130"/>
      <c r="KB2" s="130"/>
      <c r="KC2" s="130"/>
      <c r="KD2" s="130"/>
      <c r="KE2" s="130"/>
      <c r="KF2" s="130"/>
      <c r="KG2" s="130"/>
      <c r="KH2" s="130"/>
      <c r="KI2" s="130"/>
      <c r="KJ2" s="130"/>
      <c r="KK2" s="130"/>
      <c r="KL2" s="130"/>
      <c r="KM2" s="130"/>
      <c r="KN2" s="130"/>
      <c r="KO2" s="130"/>
      <c r="KP2" s="130"/>
      <c r="KQ2" s="130"/>
      <c r="KR2" s="130"/>
      <c r="KS2" s="130"/>
      <c r="KT2" s="130"/>
      <c r="KU2" s="130"/>
      <c r="KV2" s="130"/>
      <c r="KW2" s="130"/>
      <c r="KX2" s="130"/>
      <c r="KY2" s="130"/>
      <c r="KZ2" s="130"/>
      <c r="LA2" s="130"/>
      <c r="LB2" s="130"/>
      <c r="LC2" s="130"/>
      <c r="LD2" s="130"/>
      <c r="LE2" s="130"/>
      <c r="LF2" s="130"/>
      <c r="LG2" s="130"/>
      <c r="LH2" s="130"/>
      <c r="LI2" s="130"/>
      <c r="LJ2" s="130"/>
      <c r="LK2" s="130"/>
      <c r="LL2" s="130"/>
    </row>
    <row r="3" spans="1:324" s="70" customFormat="1">
      <c r="A3" s="86" t="s">
        <v>142</v>
      </c>
      <c r="B3" s="67">
        <v>40342</v>
      </c>
      <c r="C3" s="68" t="s">
        <v>3</v>
      </c>
      <c r="D3" s="37" t="s">
        <v>9</v>
      </c>
      <c r="E3" s="38" t="s">
        <v>178</v>
      </c>
      <c r="F3" s="38" t="s">
        <v>179</v>
      </c>
      <c r="G3" s="38" t="s">
        <v>180</v>
      </c>
      <c r="H3" s="38" t="s">
        <v>85</v>
      </c>
      <c r="I3" s="39" t="s">
        <v>34</v>
      </c>
      <c r="J3" s="39" t="s">
        <v>181</v>
      </c>
      <c r="K3" s="39" t="s">
        <v>137</v>
      </c>
      <c r="L3" s="39" t="s">
        <v>129</v>
      </c>
      <c r="M3" s="39" t="s">
        <v>182</v>
      </c>
      <c r="N3" s="39" t="s">
        <v>105</v>
      </c>
      <c r="O3" s="39" t="s">
        <v>183</v>
      </c>
      <c r="P3" s="39" t="s">
        <v>184</v>
      </c>
      <c r="Q3" s="39"/>
      <c r="R3" s="39" t="s">
        <v>185</v>
      </c>
      <c r="S3" s="39" t="s">
        <v>186</v>
      </c>
      <c r="T3" s="39" t="s">
        <v>187</v>
      </c>
      <c r="U3" s="39" t="s">
        <v>188</v>
      </c>
      <c r="V3" s="40" t="s">
        <v>189</v>
      </c>
      <c r="W3" s="40" t="s">
        <v>190</v>
      </c>
      <c r="X3" s="40" t="s">
        <v>191</v>
      </c>
      <c r="Y3" s="40" t="s">
        <v>192</v>
      </c>
      <c r="Z3" s="40" t="s">
        <v>106</v>
      </c>
      <c r="AA3" s="40" t="s">
        <v>104</v>
      </c>
      <c r="AB3" s="40" t="s">
        <v>70</v>
      </c>
      <c r="AC3" s="40" t="s">
        <v>193</v>
      </c>
      <c r="AD3" s="40" t="s">
        <v>106</v>
      </c>
      <c r="AE3" s="41" t="s">
        <v>194</v>
      </c>
      <c r="AF3" s="40" t="s">
        <v>131</v>
      </c>
      <c r="AG3" s="42" t="s">
        <v>10</v>
      </c>
      <c r="AH3" s="43" t="s">
        <v>195</v>
      </c>
      <c r="AI3" s="43" t="s">
        <v>5</v>
      </c>
      <c r="AJ3" s="43" t="s">
        <v>107</v>
      </c>
      <c r="AK3" s="44" t="s">
        <v>105</v>
      </c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  <c r="IX3" s="131"/>
      <c r="IY3" s="131"/>
      <c r="IZ3" s="131"/>
      <c r="JA3" s="131"/>
      <c r="JB3" s="131"/>
      <c r="JC3" s="131"/>
      <c r="JD3" s="131"/>
      <c r="JE3" s="131"/>
      <c r="JF3" s="131"/>
      <c r="JG3" s="131"/>
      <c r="JH3" s="131"/>
      <c r="JI3" s="131"/>
      <c r="JJ3" s="131"/>
      <c r="JK3" s="131"/>
      <c r="JL3" s="131"/>
      <c r="JM3" s="131"/>
      <c r="JN3" s="131"/>
      <c r="JO3" s="131"/>
      <c r="JP3" s="131"/>
      <c r="JQ3" s="131"/>
      <c r="JR3" s="131"/>
      <c r="JS3" s="131"/>
      <c r="JT3" s="131"/>
      <c r="JU3" s="131"/>
      <c r="JV3" s="131"/>
      <c r="JW3" s="131"/>
      <c r="JX3" s="131"/>
      <c r="JY3" s="131"/>
      <c r="JZ3" s="131"/>
      <c r="KA3" s="131"/>
      <c r="KB3" s="131"/>
      <c r="KC3" s="131"/>
      <c r="KD3" s="131"/>
      <c r="KE3" s="131"/>
      <c r="KF3" s="131"/>
      <c r="KG3" s="131"/>
      <c r="KH3" s="131"/>
      <c r="KI3" s="131"/>
      <c r="KJ3" s="131"/>
      <c r="KK3" s="131"/>
      <c r="KL3" s="131"/>
      <c r="KM3" s="131"/>
      <c r="KN3" s="131"/>
      <c r="KO3" s="131"/>
      <c r="KP3" s="131"/>
      <c r="KQ3" s="131"/>
      <c r="KR3" s="131"/>
      <c r="KS3" s="131"/>
      <c r="KT3" s="131"/>
      <c r="KU3" s="131"/>
      <c r="KV3" s="131"/>
      <c r="KW3" s="131"/>
      <c r="KX3" s="131"/>
      <c r="KY3" s="131"/>
      <c r="KZ3" s="131"/>
      <c r="LA3" s="131"/>
      <c r="LB3" s="131"/>
      <c r="LC3" s="131"/>
      <c r="LD3" s="131"/>
      <c r="LE3" s="131"/>
      <c r="LF3" s="131"/>
      <c r="LG3" s="131"/>
      <c r="LH3" s="131"/>
      <c r="LI3" s="131"/>
      <c r="LJ3" s="131"/>
      <c r="LK3" s="131"/>
      <c r="LL3" s="131"/>
    </row>
    <row r="4" spans="1:324" s="70" customFormat="1">
      <c r="A4" s="87" t="s">
        <v>142</v>
      </c>
      <c r="B4" s="71">
        <v>40342</v>
      </c>
      <c r="C4" s="72" t="s">
        <v>8</v>
      </c>
      <c r="D4" s="45" t="s">
        <v>9</v>
      </c>
      <c r="E4" s="46" t="s">
        <v>196</v>
      </c>
      <c r="F4" s="46" t="s">
        <v>197</v>
      </c>
      <c r="G4" s="46" t="s">
        <v>198</v>
      </c>
      <c r="H4" s="46" t="s">
        <v>85</v>
      </c>
      <c r="I4" s="47" t="s">
        <v>34</v>
      </c>
      <c r="J4" s="47" t="s">
        <v>9</v>
      </c>
      <c r="K4" s="47" t="s">
        <v>199</v>
      </c>
      <c r="L4" s="47" t="s">
        <v>200</v>
      </c>
      <c r="M4" s="47" t="s">
        <v>201</v>
      </c>
      <c r="N4" s="47" t="s">
        <v>105</v>
      </c>
      <c r="O4" s="47" t="s">
        <v>202</v>
      </c>
      <c r="P4" s="47" t="s">
        <v>203</v>
      </c>
      <c r="Q4" s="47"/>
      <c r="R4" s="47" t="s">
        <v>204</v>
      </c>
      <c r="S4" s="47" t="s">
        <v>205</v>
      </c>
      <c r="T4" s="47" t="s">
        <v>206</v>
      </c>
      <c r="U4" s="47" t="s">
        <v>207</v>
      </c>
      <c r="V4" s="48" t="s">
        <v>130</v>
      </c>
      <c r="W4" s="48" t="s">
        <v>208</v>
      </c>
      <c r="X4" s="48" t="s">
        <v>209</v>
      </c>
      <c r="Y4" s="48" t="s">
        <v>210</v>
      </c>
      <c r="Z4" s="48" t="s">
        <v>108</v>
      </c>
      <c r="AA4" s="48" t="s">
        <v>102</v>
      </c>
      <c r="AB4" s="48" t="s">
        <v>70</v>
      </c>
      <c r="AC4" s="48" t="s">
        <v>211</v>
      </c>
      <c r="AD4" s="48" t="s">
        <v>109</v>
      </c>
      <c r="AE4" s="49" t="s">
        <v>212</v>
      </c>
      <c r="AF4" s="48" t="s">
        <v>119</v>
      </c>
      <c r="AG4" s="50" t="s">
        <v>10</v>
      </c>
      <c r="AH4" s="51" t="s">
        <v>213</v>
      </c>
      <c r="AI4" s="51" t="s">
        <v>5</v>
      </c>
      <c r="AJ4" s="51" t="s">
        <v>115</v>
      </c>
      <c r="AK4" s="52" t="s">
        <v>7</v>
      </c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</row>
    <row r="5" spans="1:324" s="73" customFormat="1">
      <c r="A5" s="154" t="s">
        <v>11</v>
      </c>
      <c r="B5" s="155"/>
      <c r="C5" s="156"/>
      <c r="D5" s="22" t="str">
        <f>IFERROR((((2*(ABS((D3-D4))))/(D4+D3))*100),'[1]Diss. Metals'!$AL$2)</f>
        <v>N/A</v>
      </c>
      <c r="E5" s="23">
        <f>IFERROR((((2*(ABS((E3-E4))))/(E4+E3))*100),'[1]Diss. Metals'!$AL$2)</f>
        <v>33.093525179856123</v>
      </c>
      <c r="F5" s="23">
        <f>IFERROR((((2*(ABS((F3-F4))))/(F4+F3))*100),'[1]Diss. Metals'!$AL$2)</f>
        <v>11.891891891891889</v>
      </c>
      <c r="G5" s="23">
        <f>IFERROR((((2*(ABS((G3-G4))))/(G4+G3))*100),'[1]Diss. Metals'!$AL$2)</f>
        <v>0.38734667527436695</v>
      </c>
      <c r="H5" s="23" t="str">
        <f>IFERROR((((2*(ABS((H3-H4))))/(H4+H3))*100),'[1]Diss. Metals'!$AL$2)</f>
        <v>N/A</v>
      </c>
      <c r="I5" s="23" t="str">
        <f>IFERROR((((2*(ABS((I3-I4))))/(I4+I3))*100),'[1]Diss. Metals'!$AL$2)</f>
        <v>N/A</v>
      </c>
      <c r="J5" s="23" t="str">
        <f>IFERROR((((2*(ABS((J3-J4))))/(J4+J3))*100),'[1]Diss. Metals'!$AL$2)</f>
        <v>N/A</v>
      </c>
      <c r="K5" s="23">
        <f>IFERROR((((2*(ABS((K3-K4))))/(K4+K3))*100),'[1]Diss. Metals'!$AL$2)</f>
        <v>4.742436631234666</v>
      </c>
      <c r="L5" s="23">
        <f>IFERROR((((2*(ABS((L3-L4))))/(L4+L3))*100),'[1]Diss. Metals'!$AL$2)</f>
        <v>20.689655172413801</v>
      </c>
      <c r="M5" s="23">
        <f>IFERROR((((2*(ABS((M3-M4))))/(M4+M3))*100),'[1]Diss. Metals'!$AL$2)</f>
        <v>13.793103448275874</v>
      </c>
      <c r="N5" s="23">
        <f>IFERROR((((2*(ABS((N3-N4))))/(N4+N3))*100),'[1]Diss. Metals'!$AL$2)</f>
        <v>0</v>
      </c>
      <c r="O5" s="23">
        <f>IFERROR((((2*(ABS((O3-O4))))/(O4+O3))*100),'[1]Diss. Metals'!$AL$2)</f>
        <v>123.2</v>
      </c>
      <c r="P5" s="23">
        <f>IFERROR((((2*(ABS((P3-P4))))/(P4+P3))*100),'[1]Diss. Metals'!$AL$2)</f>
        <v>9.0425531914893629</v>
      </c>
      <c r="Q5" s="23" t="str">
        <f>IFERROR((((2*(ABS((Q3-Q4))))/(Q4+Q3))*100),'[1]Diss. Metals'!$AL$2)</f>
        <v>N/A</v>
      </c>
      <c r="R5" s="23">
        <f>IFERROR((((2*(ABS((R3-R4))))/(R4+R3))*100),'[1]Diss. Metals'!$AL$2)</f>
        <v>3.4188034188034218</v>
      </c>
      <c r="S5" s="23">
        <f>IFERROR((((2*(ABS((S3-S4))))/(S4+S3))*100),'[1]Diss. Metals'!$AL$2)</f>
        <v>3.041825095057042</v>
      </c>
      <c r="T5" s="23">
        <f>IFERROR((((2*(ABS((T3-T4))))/(T4+T3))*100),'[1]Diss. Metals'!$AL$2)</f>
        <v>6.4918851435705403</v>
      </c>
      <c r="U5" s="23">
        <f>IFERROR((((2*(ABS((U3-U4))))/(U4+U3))*100),'[1]Diss. Metals'!$AL$2)</f>
        <v>5.1792828685258989</v>
      </c>
      <c r="V5" s="23">
        <f>IFERROR((((2*(ABS((V3-V4))))/(V4+V3))*100),'[1]Diss. Metals'!$AL$2)</f>
        <v>3.9660056657223759</v>
      </c>
      <c r="W5" s="23">
        <f>IFERROR((((2*(ABS((W3-W4))))/(W4+W3))*100),'[1]Diss. Metals'!$AL$2)</f>
        <v>7.3043478260869614</v>
      </c>
      <c r="X5" s="23">
        <f>IFERROR((((2*(ABS((X3-X4))))/(X4+X3))*100),'[1]Diss. Metals'!$AL$2)</f>
        <v>15.593220338983048</v>
      </c>
      <c r="Y5" s="23">
        <f>IFERROR((((2*(ABS((Y3-Y4))))/(Y4+Y3))*100),'[1]Diss. Metals'!$AL$2)</f>
        <v>76.411960132890357</v>
      </c>
      <c r="Z5" s="23">
        <f>IFERROR((((2*(ABS((Z3-Z4))))/(Z4+Z3))*100),'[1]Diss. Metals'!$AL$2)</f>
        <v>39.999999999999993</v>
      </c>
      <c r="AA5" s="23">
        <f>IFERROR((((2*(ABS((AA3-AA4))))/(AA4+AA3))*100),'[1]Diss. Metals'!$AL$2)</f>
        <v>6.1855670103092786</v>
      </c>
      <c r="AB5" s="23" t="str">
        <f>IFERROR((((2*(ABS((AB3-AB4))))/(AB4+AB3))*100),'[1]Diss. Metals'!$AL$2)</f>
        <v>N/A</v>
      </c>
      <c r="AC5" s="23">
        <f>IFERROR((((2*(ABS((AC3-AC4))))/(AC4+AC3))*100),'[1]Diss. Metals'!$AL$2)</f>
        <v>8.4095063985374772</v>
      </c>
      <c r="AD5" s="23">
        <f>IFERROR((((2*(ABS((AD3-AD4))))/(AD4+AD3))*100),'[1]Diss. Metals'!$AL$2)</f>
        <v>18.181818181818173</v>
      </c>
      <c r="AE5" s="23">
        <f>IFERROR((((2*(ABS((AE3-AE4))))/(AE4+AE3))*100),'[1]Diss. Metals'!$AL$2)</f>
        <v>0.91996320147194111</v>
      </c>
      <c r="AF5" s="23">
        <f>IFERROR((((2*(ABS((AF3-AF4))))/(AF4+AF3))*100),'[1]Diss. Metals'!$AL$2)</f>
        <v>28.571428571428566</v>
      </c>
      <c r="AG5" s="23" t="str">
        <f>IFERROR((((2*(ABS((AG3-AG4))))/(AG4+AG3))*100),'[1]Diss. Metals'!$AL$2)</f>
        <v>N/A</v>
      </c>
      <c r="AH5" s="23">
        <f>IFERROR((((2*(ABS((AH3-AH4))))/(AH4+AH3))*100),'[1]Diss. Metals'!$AL$2)</f>
        <v>10.323203087313082</v>
      </c>
      <c r="AI5" s="23" t="str">
        <f>IFERROR((((2*(ABS((AI3-AI4))))/(AI4+AI3))*100),'[1]Diss. Metals'!$AL$2)</f>
        <v>N/A</v>
      </c>
      <c r="AJ5" s="23">
        <f>IFERROR((((2*(ABS((AJ3-AJ4))))/(AJ4+AJ3))*100),'[1]Diss. Metals'!$AL$2)</f>
        <v>14.285714285714288</v>
      </c>
      <c r="AK5" s="24" t="str">
        <f>IFERROR((((2*(ABS((AK3-AK4))))/(AK4+AK3))*100),'[1]Diss. Metals'!$AL$2)</f>
        <v>N/A</v>
      </c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32"/>
      <c r="KF5" s="132"/>
      <c r="KG5" s="132"/>
      <c r="KH5" s="132"/>
      <c r="KI5" s="132"/>
      <c r="KJ5" s="132"/>
      <c r="KK5" s="132"/>
      <c r="KL5" s="132"/>
      <c r="KM5" s="132"/>
      <c r="KN5" s="132"/>
      <c r="KO5" s="132"/>
      <c r="KP5" s="132"/>
      <c r="KQ5" s="132"/>
      <c r="KR5" s="132"/>
      <c r="KS5" s="132"/>
      <c r="KT5" s="132"/>
      <c r="KU5" s="132"/>
      <c r="KV5" s="132"/>
      <c r="KW5" s="132"/>
      <c r="KX5" s="132"/>
      <c r="KY5" s="132"/>
      <c r="KZ5" s="132"/>
      <c r="LA5" s="132"/>
      <c r="LB5" s="132"/>
      <c r="LC5" s="132"/>
      <c r="LD5" s="132"/>
      <c r="LE5" s="132"/>
      <c r="LF5" s="132"/>
      <c r="LG5" s="132"/>
      <c r="LH5" s="132"/>
      <c r="LI5" s="132"/>
      <c r="LJ5" s="132"/>
      <c r="LK5" s="132"/>
      <c r="LL5" s="132"/>
    </row>
    <row r="6" spans="1:324" s="76" customFormat="1" ht="63.75">
      <c r="A6" s="151" t="s">
        <v>76</v>
      </c>
      <c r="B6" s="152"/>
      <c r="C6" s="153"/>
      <c r="D6" s="25"/>
      <c r="E6" s="26"/>
      <c r="F6" s="26"/>
      <c r="G6" s="27"/>
      <c r="H6" s="27"/>
      <c r="I6" s="26"/>
      <c r="J6" s="27"/>
      <c r="K6" s="26"/>
      <c r="L6" s="27"/>
      <c r="M6" s="27"/>
      <c r="N6" s="27"/>
      <c r="O6" s="80" t="s">
        <v>274</v>
      </c>
      <c r="P6" s="26"/>
      <c r="Q6" s="27"/>
      <c r="R6" s="26"/>
      <c r="S6" s="27"/>
      <c r="T6" s="27"/>
      <c r="U6" s="26"/>
      <c r="V6" s="26"/>
      <c r="W6" s="26"/>
      <c r="X6" s="27"/>
      <c r="Y6" s="80" t="s">
        <v>141</v>
      </c>
      <c r="Z6" s="26"/>
      <c r="AA6" s="27"/>
      <c r="AB6" s="26"/>
      <c r="AC6" s="27"/>
      <c r="AD6" s="26"/>
      <c r="AE6" s="28"/>
      <c r="AF6" s="27"/>
      <c r="AG6" s="29"/>
      <c r="AH6" s="27"/>
      <c r="AI6" s="27"/>
      <c r="AJ6" s="27"/>
      <c r="AK6" s="30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  <c r="HD6" s="133"/>
      <c r="HE6" s="133"/>
      <c r="HF6" s="133"/>
      <c r="HG6" s="133"/>
      <c r="HH6" s="133"/>
      <c r="HI6" s="133"/>
      <c r="HJ6" s="133"/>
      <c r="HK6" s="133"/>
      <c r="HL6" s="133"/>
      <c r="HM6" s="133"/>
      <c r="HN6" s="133"/>
      <c r="HO6" s="133"/>
      <c r="HP6" s="133"/>
      <c r="HQ6" s="133"/>
      <c r="HR6" s="133"/>
      <c r="HS6" s="133"/>
      <c r="HT6" s="133"/>
      <c r="HU6" s="133"/>
      <c r="HV6" s="133"/>
      <c r="HW6" s="133"/>
      <c r="HX6" s="133"/>
      <c r="HY6" s="133"/>
      <c r="HZ6" s="133"/>
      <c r="IA6" s="133"/>
      <c r="IB6" s="133"/>
      <c r="IC6" s="133"/>
      <c r="ID6" s="133"/>
      <c r="IE6" s="133"/>
      <c r="IF6" s="133"/>
      <c r="IG6" s="133"/>
      <c r="IH6" s="133"/>
      <c r="II6" s="133"/>
      <c r="IJ6" s="133"/>
      <c r="IK6" s="133"/>
      <c r="IL6" s="133"/>
      <c r="IM6" s="133"/>
      <c r="IN6" s="133"/>
      <c r="IO6" s="133"/>
      <c r="IP6" s="133"/>
      <c r="IQ6" s="133"/>
      <c r="IR6" s="133"/>
      <c r="IS6" s="133"/>
      <c r="IT6" s="133"/>
      <c r="IU6" s="133"/>
      <c r="IV6" s="133"/>
      <c r="IW6" s="133"/>
      <c r="IX6" s="133"/>
      <c r="IY6" s="133"/>
      <c r="IZ6" s="133"/>
      <c r="JA6" s="133"/>
      <c r="JB6" s="133"/>
      <c r="JC6" s="133"/>
      <c r="JD6" s="133"/>
      <c r="JE6" s="133"/>
      <c r="JF6" s="133"/>
      <c r="JG6" s="133"/>
      <c r="JH6" s="133"/>
      <c r="JI6" s="133"/>
      <c r="JJ6" s="133"/>
      <c r="JK6" s="133"/>
      <c r="JL6" s="133"/>
      <c r="JM6" s="133"/>
      <c r="JN6" s="133"/>
      <c r="JO6" s="133"/>
      <c r="JP6" s="133"/>
      <c r="JQ6" s="133"/>
      <c r="JR6" s="133"/>
      <c r="JS6" s="133"/>
      <c r="JT6" s="133"/>
      <c r="JU6" s="133"/>
      <c r="JV6" s="133"/>
      <c r="JW6" s="133"/>
      <c r="JX6" s="133"/>
      <c r="JY6" s="133"/>
      <c r="JZ6" s="133"/>
      <c r="KA6" s="133"/>
      <c r="KB6" s="133"/>
      <c r="KC6" s="133"/>
      <c r="KD6" s="133"/>
      <c r="KE6" s="133"/>
      <c r="KF6" s="133"/>
      <c r="KG6" s="133"/>
      <c r="KH6" s="133"/>
      <c r="KI6" s="133"/>
      <c r="KJ6" s="133"/>
      <c r="KK6" s="133"/>
      <c r="KL6" s="133"/>
      <c r="KM6" s="133"/>
      <c r="KN6" s="133"/>
      <c r="KO6" s="133"/>
      <c r="KP6" s="133"/>
      <c r="KQ6" s="133"/>
      <c r="KR6" s="133"/>
      <c r="KS6" s="133"/>
      <c r="KT6" s="133"/>
      <c r="KU6" s="133"/>
      <c r="KV6" s="133"/>
      <c r="KW6" s="133"/>
      <c r="KX6" s="133"/>
      <c r="KY6" s="133"/>
      <c r="KZ6" s="133"/>
      <c r="LA6" s="133"/>
      <c r="LB6" s="133"/>
      <c r="LC6" s="133"/>
      <c r="LD6" s="133"/>
      <c r="LE6" s="133"/>
      <c r="LF6" s="133"/>
      <c r="LG6" s="133"/>
      <c r="LH6" s="133"/>
      <c r="LI6" s="133"/>
      <c r="LJ6" s="133"/>
      <c r="LK6" s="133"/>
      <c r="LL6" s="133"/>
    </row>
    <row r="7" spans="1:324" s="69" customFormat="1">
      <c r="A7" s="151" t="s">
        <v>77</v>
      </c>
      <c r="B7" s="152"/>
      <c r="C7" s="153"/>
      <c r="D7" s="25"/>
      <c r="E7" s="27"/>
      <c r="F7" s="27"/>
      <c r="G7" s="27"/>
      <c r="H7" s="27"/>
      <c r="I7" s="27"/>
      <c r="J7" s="27"/>
      <c r="K7" s="27"/>
      <c r="L7" s="27"/>
      <c r="M7" s="27"/>
      <c r="N7" s="27"/>
      <c r="O7" s="92" t="s">
        <v>80</v>
      </c>
      <c r="P7" s="27"/>
      <c r="Q7" s="27"/>
      <c r="R7" s="27"/>
      <c r="S7" s="27"/>
      <c r="T7" s="27"/>
      <c r="U7" s="27"/>
      <c r="V7" s="27"/>
      <c r="W7" s="27"/>
      <c r="X7" s="27"/>
      <c r="Y7" s="92" t="s">
        <v>80</v>
      </c>
      <c r="Z7" s="27"/>
      <c r="AA7" s="27"/>
      <c r="AB7" s="27"/>
      <c r="AC7" s="27"/>
      <c r="AD7" s="27"/>
      <c r="AE7" s="28"/>
      <c r="AF7" s="27"/>
      <c r="AG7" s="29"/>
      <c r="AH7" s="27"/>
      <c r="AI7" s="27"/>
      <c r="AJ7" s="27"/>
      <c r="AK7" s="30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  <c r="IW7" s="131"/>
      <c r="IX7" s="131"/>
      <c r="IY7" s="131"/>
      <c r="IZ7" s="131"/>
      <c r="JA7" s="131"/>
      <c r="JB7" s="131"/>
      <c r="JC7" s="131"/>
      <c r="JD7" s="131"/>
      <c r="JE7" s="131"/>
      <c r="JF7" s="131"/>
      <c r="JG7" s="131"/>
      <c r="JH7" s="131"/>
      <c r="JI7" s="131"/>
      <c r="JJ7" s="131"/>
      <c r="JK7" s="131"/>
      <c r="JL7" s="131"/>
      <c r="JM7" s="131"/>
      <c r="JN7" s="131"/>
      <c r="JO7" s="131"/>
      <c r="JP7" s="131"/>
      <c r="JQ7" s="131"/>
      <c r="JR7" s="131"/>
      <c r="JS7" s="131"/>
      <c r="JT7" s="131"/>
      <c r="JU7" s="131"/>
      <c r="JV7" s="131"/>
      <c r="JW7" s="131"/>
      <c r="JX7" s="131"/>
      <c r="JY7" s="131"/>
      <c r="JZ7" s="131"/>
      <c r="KA7" s="131"/>
      <c r="KB7" s="131"/>
      <c r="KC7" s="131"/>
      <c r="KD7" s="131"/>
      <c r="KE7" s="131"/>
      <c r="KF7" s="131"/>
      <c r="KG7" s="131"/>
      <c r="KH7" s="131"/>
      <c r="KI7" s="131"/>
      <c r="KJ7" s="131"/>
      <c r="KK7" s="131"/>
      <c r="KL7" s="131"/>
      <c r="KM7" s="131"/>
      <c r="KN7" s="131"/>
      <c r="KO7" s="131"/>
      <c r="KP7" s="131"/>
      <c r="KQ7" s="131"/>
      <c r="KR7" s="131"/>
      <c r="KS7" s="131"/>
      <c r="KT7" s="131"/>
      <c r="KU7" s="131"/>
      <c r="KV7" s="131"/>
      <c r="KW7" s="131"/>
      <c r="KX7" s="131"/>
      <c r="KY7" s="131"/>
      <c r="KZ7" s="131"/>
      <c r="LA7" s="131"/>
      <c r="LB7" s="131"/>
      <c r="LC7" s="131"/>
      <c r="LD7" s="131"/>
      <c r="LE7" s="131"/>
      <c r="LF7" s="131"/>
      <c r="LG7" s="131"/>
      <c r="LH7" s="131"/>
      <c r="LI7" s="131"/>
      <c r="LJ7" s="131"/>
      <c r="LK7" s="131"/>
      <c r="LL7" s="131"/>
    </row>
    <row r="8" spans="1:324" s="77" customFormat="1" ht="26.25" thickBot="1">
      <c r="A8" s="157" t="s">
        <v>78</v>
      </c>
      <c r="B8" s="158"/>
      <c r="C8" s="159"/>
      <c r="D8" s="31"/>
      <c r="E8" s="32"/>
      <c r="F8" s="32"/>
      <c r="G8" s="33"/>
      <c r="H8" s="33"/>
      <c r="I8" s="32"/>
      <c r="J8" s="33"/>
      <c r="K8" s="32"/>
      <c r="L8" s="33"/>
      <c r="M8" s="33"/>
      <c r="N8" s="33"/>
      <c r="O8" s="93" t="s">
        <v>84</v>
      </c>
      <c r="P8" s="32"/>
      <c r="Q8" s="33"/>
      <c r="R8" s="32"/>
      <c r="S8" s="33"/>
      <c r="T8" s="33"/>
      <c r="U8" s="32"/>
      <c r="V8" s="32"/>
      <c r="W8" s="32"/>
      <c r="X8" s="33"/>
      <c r="Y8" s="93" t="s">
        <v>84</v>
      </c>
      <c r="Z8" s="32"/>
      <c r="AA8" s="33"/>
      <c r="AB8" s="32"/>
      <c r="AC8" s="33"/>
      <c r="AD8" s="32"/>
      <c r="AE8" s="34"/>
      <c r="AF8" s="33"/>
      <c r="AG8" s="35"/>
      <c r="AH8" s="33"/>
      <c r="AI8" s="33"/>
      <c r="AJ8" s="33"/>
      <c r="AK8" s="36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  <c r="IX8" s="131"/>
      <c r="IY8" s="131"/>
      <c r="IZ8" s="131"/>
      <c r="JA8" s="131"/>
      <c r="JB8" s="131"/>
      <c r="JC8" s="131"/>
      <c r="JD8" s="131"/>
      <c r="JE8" s="131"/>
      <c r="JF8" s="131"/>
      <c r="JG8" s="131"/>
      <c r="JH8" s="131"/>
      <c r="JI8" s="131"/>
      <c r="JJ8" s="131"/>
      <c r="JK8" s="131"/>
      <c r="JL8" s="131"/>
      <c r="JM8" s="131"/>
      <c r="JN8" s="131"/>
      <c r="JO8" s="131"/>
      <c r="JP8" s="131"/>
      <c r="JQ8" s="131"/>
      <c r="JR8" s="131"/>
      <c r="JS8" s="131"/>
      <c r="JT8" s="131"/>
      <c r="JU8" s="131"/>
      <c r="JV8" s="131"/>
      <c r="JW8" s="131"/>
      <c r="JX8" s="131"/>
      <c r="JY8" s="131"/>
      <c r="JZ8" s="131"/>
      <c r="KA8" s="131"/>
      <c r="KB8" s="131"/>
      <c r="KC8" s="131"/>
      <c r="KD8" s="131"/>
      <c r="KE8" s="131"/>
      <c r="KF8" s="131"/>
      <c r="KG8" s="131"/>
      <c r="KH8" s="131"/>
      <c r="KI8" s="131"/>
      <c r="KJ8" s="131"/>
      <c r="KK8" s="131"/>
      <c r="KL8" s="131"/>
      <c r="KM8" s="131"/>
      <c r="KN8" s="131"/>
      <c r="KO8" s="131"/>
      <c r="KP8" s="131"/>
      <c r="KQ8" s="131"/>
      <c r="KR8" s="131"/>
      <c r="KS8" s="131"/>
      <c r="KT8" s="131"/>
      <c r="KU8" s="131"/>
      <c r="KV8" s="131"/>
      <c r="KW8" s="131"/>
      <c r="KX8" s="131"/>
      <c r="KY8" s="131"/>
      <c r="KZ8" s="131"/>
      <c r="LA8" s="131"/>
      <c r="LB8" s="131"/>
      <c r="LC8" s="131"/>
      <c r="LD8" s="131"/>
      <c r="LE8" s="131"/>
      <c r="LF8" s="131"/>
      <c r="LG8" s="131"/>
      <c r="LH8" s="131"/>
      <c r="LI8" s="131"/>
      <c r="LJ8" s="131"/>
      <c r="LK8" s="131"/>
      <c r="LL8" s="131"/>
    </row>
    <row r="9" spans="1:324" s="78" customFormat="1" ht="12.75">
      <c r="A9" s="88" t="s">
        <v>155</v>
      </c>
      <c r="B9" s="61">
        <v>40342</v>
      </c>
      <c r="C9" s="62" t="s">
        <v>3</v>
      </c>
      <c r="D9" s="37" t="s">
        <v>35</v>
      </c>
      <c r="E9" s="38" t="s">
        <v>214</v>
      </c>
      <c r="F9" s="38" t="s">
        <v>215</v>
      </c>
      <c r="G9" s="38" t="s">
        <v>216</v>
      </c>
      <c r="H9" s="38" t="s">
        <v>87</v>
      </c>
      <c r="I9" s="39" t="s">
        <v>36</v>
      </c>
      <c r="J9" s="39" t="s">
        <v>35</v>
      </c>
      <c r="K9" s="39" t="s">
        <v>217</v>
      </c>
      <c r="L9" s="39" t="s">
        <v>35</v>
      </c>
      <c r="M9" s="39" t="s">
        <v>218</v>
      </c>
      <c r="N9" s="39" t="s">
        <v>6</v>
      </c>
      <c r="O9" s="39" t="s">
        <v>125</v>
      </c>
      <c r="P9" s="39" t="s">
        <v>151</v>
      </c>
      <c r="Q9" s="39"/>
      <c r="R9" s="39" t="s">
        <v>121</v>
      </c>
      <c r="S9" s="39" t="s">
        <v>99</v>
      </c>
      <c r="T9" s="39" t="s">
        <v>219</v>
      </c>
      <c r="U9" s="39" t="s">
        <v>220</v>
      </c>
      <c r="V9" s="40" t="s">
        <v>91</v>
      </c>
      <c r="W9" s="40" t="s">
        <v>221</v>
      </c>
      <c r="X9" s="40" t="s">
        <v>123</v>
      </c>
      <c r="Y9" s="40" t="s">
        <v>222</v>
      </c>
      <c r="Z9" s="40" t="s">
        <v>105</v>
      </c>
      <c r="AA9" s="40" t="s">
        <v>223</v>
      </c>
      <c r="AB9" s="40" t="s">
        <v>5</v>
      </c>
      <c r="AC9" s="40" t="s">
        <v>224</v>
      </c>
      <c r="AD9" s="40" t="s">
        <v>36</v>
      </c>
      <c r="AE9" s="41" t="s">
        <v>126</v>
      </c>
      <c r="AF9" s="40" t="s">
        <v>88</v>
      </c>
      <c r="AG9" s="42" t="s">
        <v>34</v>
      </c>
      <c r="AH9" s="43" t="s">
        <v>139</v>
      </c>
      <c r="AI9" s="43" t="s">
        <v>86</v>
      </c>
      <c r="AJ9" s="43" t="s">
        <v>111</v>
      </c>
      <c r="AK9" s="44" t="s">
        <v>6</v>
      </c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4"/>
      <c r="FV9" s="134"/>
      <c r="FW9" s="134"/>
      <c r="FX9" s="134"/>
      <c r="FY9" s="134"/>
      <c r="FZ9" s="134"/>
      <c r="GA9" s="134"/>
      <c r="GB9" s="134"/>
      <c r="GC9" s="134"/>
      <c r="GD9" s="134"/>
      <c r="GE9" s="134"/>
      <c r="GF9" s="134"/>
      <c r="GG9" s="134"/>
      <c r="GH9" s="134"/>
      <c r="GI9" s="134"/>
      <c r="GJ9" s="134"/>
      <c r="GK9" s="134"/>
      <c r="GL9" s="134"/>
      <c r="GM9" s="134"/>
      <c r="GN9" s="134"/>
      <c r="GO9" s="134"/>
      <c r="GP9" s="134"/>
      <c r="GQ9" s="134"/>
      <c r="GR9" s="134"/>
      <c r="GS9" s="134"/>
      <c r="GT9" s="134"/>
      <c r="GU9" s="134"/>
      <c r="GV9" s="134"/>
      <c r="GW9" s="134"/>
      <c r="GX9" s="134"/>
      <c r="GY9" s="134"/>
      <c r="GZ9" s="134"/>
      <c r="HA9" s="134"/>
      <c r="HB9" s="134"/>
      <c r="HC9" s="134"/>
      <c r="HD9" s="134"/>
      <c r="HE9" s="134"/>
      <c r="HF9" s="134"/>
      <c r="HG9" s="134"/>
      <c r="HH9" s="134"/>
      <c r="HI9" s="134"/>
      <c r="HJ9" s="134"/>
      <c r="HK9" s="134"/>
      <c r="HL9" s="134"/>
      <c r="HM9" s="134"/>
      <c r="HN9" s="134"/>
      <c r="HO9" s="134"/>
      <c r="HP9" s="134"/>
      <c r="HQ9" s="134"/>
      <c r="HR9" s="134"/>
      <c r="HS9" s="134"/>
      <c r="HT9" s="134"/>
      <c r="HU9" s="134"/>
      <c r="HV9" s="134"/>
      <c r="HW9" s="134"/>
      <c r="HX9" s="134"/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/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/>
      <c r="LK9" s="134"/>
      <c r="LL9" s="134"/>
    </row>
    <row r="10" spans="1:324" s="78" customFormat="1" ht="12.75">
      <c r="A10" s="89" t="s">
        <v>155</v>
      </c>
      <c r="B10" s="64">
        <v>40342</v>
      </c>
      <c r="C10" s="65" t="s">
        <v>8</v>
      </c>
      <c r="D10" s="45" t="s">
        <v>35</v>
      </c>
      <c r="E10" s="46" t="s">
        <v>114</v>
      </c>
      <c r="F10" s="46" t="s">
        <v>225</v>
      </c>
      <c r="G10" s="46" t="s">
        <v>226</v>
      </c>
      <c r="H10" s="46" t="s">
        <v>87</v>
      </c>
      <c r="I10" s="47" t="s">
        <v>36</v>
      </c>
      <c r="J10" s="47" t="s">
        <v>35</v>
      </c>
      <c r="K10" s="47" t="s">
        <v>227</v>
      </c>
      <c r="L10" s="47" t="s">
        <v>35</v>
      </c>
      <c r="M10" s="47" t="s">
        <v>228</v>
      </c>
      <c r="N10" s="47" t="s">
        <v>6</v>
      </c>
      <c r="O10" s="47" t="s">
        <v>83</v>
      </c>
      <c r="P10" s="47" t="s">
        <v>229</v>
      </c>
      <c r="Q10" s="47"/>
      <c r="R10" s="47" t="s">
        <v>230</v>
      </c>
      <c r="S10" s="47" t="s">
        <v>94</v>
      </c>
      <c r="T10" s="47" t="s">
        <v>219</v>
      </c>
      <c r="U10" s="47" t="s">
        <v>231</v>
      </c>
      <c r="V10" s="48" t="s">
        <v>232</v>
      </c>
      <c r="W10" s="48" t="s">
        <v>103</v>
      </c>
      <c r="X10" s="48" t="s">
        <v>118</v>
      </c>
      <c r="Y10" s="48" t="s">
        <v>233</v>
      </c>
      <c r="Z10" s="48" t="s">
        <v>105</v>
      </c>
      <c r="AA10" s="48" t="s">
        <v>135</v>
      </c>
      <c r="AB10" s="48" t="s">
        <v>5</v>
      </c>
      <c r="AC10" s="48" t="s">
        <v>234</v>
      </c>
      <c r="AD10" s="48" t="s">
        <v>36</v>
      </c>
      <c r="AE10" s="49" t="s">
        <v>235</v>
      </c>
      <c r="AF10" s="48" t="s">
        <v>88</v>
      </c>
      <c r="AG10" s="50" t="s">
        <v>34</v>
      </c>
      <c r="AH10" s="51" t="s">
        <v>236</v>
      </c>
      <c r="AI10" s="51" t="s">
        <v>86</v>
      </c>
      <c r="AJ10" s="51" t="s">
        <v>121</v>
      </c>
      <c r="AK10" s="52" t="s">
        <v>6</v>
      </c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4"/>
      <c r="ER10" s="134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4"/>
      <c r="FG10" s="134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4"/>
      <c r="FV10" s="134"/>
      <c r="FW10" s="134"/>
      <c r="FX10" s="134"/>
      <c r="FY10" s="134"/>
      <c r="FZ10" s="134"/>
      <c r="GA10" s="134"/>
      <c r="GB10" s="134"/>
      <c r="GC10" s="134"/>
      <c r="GD10" s="134"/>
      <c r="GE10" s="134"/>
      <c r="GF10" s="134"/>
      <c r="GG10" s="134"/>
      <c r="GH10" s="134"/>
      <c r="GI10" s="134"/>
      <c r="GJ10" s="134"/>
      <c r="GK10" s="134"/>
      <c r="GL10" s="134"/>
      <c r="GM10" s="134"/>
      <c r="GN10" s="134"/>
      <c r="GO10" s="134"/>
      <c r="GP10" s="134"/>
      <c r="GQ10" s="134"/>
      <c r="GR10" s="134"/>
      <c r="GS10" s="134"/>
      <c r="GT10" s="134"/>
      <c r="GU10" s="134"/>
      <c r="GV10" s="134"/>
      <c r="GW10" s="134"/>
      <c r="GX10" s="134"/>
      <c r="GY10" s="134"/>
      <c r="GZ10" s="134"/>
      <c r="HA10" s="134"/>
      <c r="HB10" s="134"/>
      <c r="HC10" s="134"/>
      <c r="HD10" s="134"/>
      <c r="HE10" s="134"/>
      <c r="HF10" s="134"/>
      <c r="HG10" s="134"/>
      <c r="HH10" s="134"/>
      <c r="HI10" s="134"/>
      <c r="HJ10" s="134"/>
      <c r="HK10" s="134"/>
      <c r="HL10" s="134"/>
      <c r="HM10" s="134"/>
      <c r="HN10" s="134"/>
      <c r="HO10" s="134"/>
      <c r="HP10" s="134"/>
      <c r="HQ10" s="134"/>
      <c r="HR10" s="134"/>
      <c r="HS10" s="134"/>
      <c r="HT10" s="134"/>
      <c r="HU10" s="134"/>
      <c r="HV10" s="134"/>
      <c r="HW10" s="134"/>
      <c r="HX10" s="134"/>
      <c r="HY10" s="134"/>
      <c r="HZ10" s="134"/>
      <c r="IA10" s="134"/>
      <c r="IB10" s="134"/>
      <c r="IC10" s="134"/>
      <c r="ID10" s="134"/>
      <c r="IE10" s="134"/>
      <c r="IF10" s="134"/>
      <c r="IG10" s="134"/>
      <c r="IH10" s="134"/>
      <c r="II10" s="134"/>
      <c r="IJ10" s="134"/>
      <c r="IK10" s="134"/>
      <c r="IL10" s="134"/>
      <c r="IM10" s="134"/>
      <c r="IN10" s="134"/>
      <c r="IO10" s="134"/>
      <c r="IP10" s="134"/>
      <c r="IQ10" s="134"/>
      <c r="IR10" s="134"/>
      <c r="IS10" s="134"/>
      <c r="IT10" s="134"/>
      <c r="IU10" s="134"/>
      <c r="IV10" s="134"/>
      <c r="IW10" s="134"/>
      <c r="IX10" s="134"/>
      <c r="IY10" s="134"/>
      <c r="IZ10" s="134"/>
      <c r="JA10" s="134"/>
      <c r="JB10" s="134"/>
      <c r="JC10" s="134"/>
      <c r="JD10" s="134"/>
      <c r="JE10" s="134"/>
      <c r="JF10" s="134"/>
      <c r="JG10" s="134"/>
      <c r="JH10" s="134"/>
      <c r="JI10" s="134"/>
      <c r="JJ10" s="134"/>
      <c r="JK10" s="134"/>
      <c r="JL10" s="134"/>
      <c r="JM10" s="134"/>
      <c r="JN10" s="134"/>
      <c r="JO10" s="134"/>
      <c r="JP10" s="134"/>
      <c r="JQ10" s="134"/>
      <c r="JR10" s="134"/>
      <c r="JS10" s="134"/>
      <c r="JT10" s="134"/>
      <c r="JU10" s="134"/>
      <c r="JV10" s="134"/>
      <c r="JW10" s="134"/>
      <c r="JX10" s="134"/>
      <c r="JY10" s="134"/>
      <c r="JZ10" s="134"/>
      <c r="KA10" s="134"/>
      <c r="KB10" s="134"/>
      <c r="KC10" s="134"/>
      <c r="KD10" s="134"/>
      <c r="KE10" s="134"/>
      <c r="KF10" s="134"/>
      <c r="KG10" s="134"/>
      <c r="KH10" s="134"/>
      <c r="KI10" s="134"/>
      <c r="KJ10" s="134"/>
      <c r="KK10" s="134"/>
      <c r="KL10" s="134"/>
      <c r="KM10" s="134"/>
      <c r="KN10" s="134"/>
      <c r="KO10" s="134"/>
      <c r="KP10" s="134"/>
      <c r="KQ10" s="134"/>
      <c r="KR10" s="134"/>
      <c r="KS10" s="134"/>
      <c r="KT10" s="134"/>
      <c r="KU10" s="134"/>
      <c r="KV10" s="134"/>
      <c r="KW10" s="134"/>
      <c r="KX10" s="134"/>
      <c r="KY10" s="134"/>
      <c r="KZ10" s="134"/>
      <c r="LA10" s="134"/>
      <c r="LB10" s="134"/>
      <c r="LC10" s="134"/>
      <c r="LD10" s="134"/>
      <c r="LE10" s="134"/>
      <c r="LF10" s="134"/>
      <c r="LG10" s="134"/>
      <c r="LH10" s="134"/>
      <c r="LI10" s="134"/>
      <c r="LJ10" s="134"/>
      <c r="LK10" s="134"/>
      <c r="LL10" s="134"/>
    </row>
    <row r="11" spans="1:324" s="73" customFormat="1">
      <c r="A11" s="160" t="s">
        <v>11</v>
      </c>
      <c r="B11" s="161"/>
      <c r="C11" s="162"/>
      <c r="D11" s="22" t="str">
        <f>IFERROR((((2*(ABS((D9-D10))))/(D10+D9))*100),'[1]Diss. Metals'!$AL$2)</f>
        <v>N/A</v>
      </c>
      <c r="E11" s="23">
        <f>IFERROR((((2*(ABS((E9-E10))))/(E10+E9))*100),'[1]Diss. Metals'!$AL$2)</f>
        <v>100</v>
      </c>
      <c r="F11" s="23">
        <f>IFERROR((((2*(ABS((F9-F10))))/(F10+F9))*100),'[1]Diss. Metals'!$AL$2)</f>
        <v>3.0150753768844116</v>
      </c>
      <c r="G11" s="23">
        <f>IFERROR((((2*(ABS((G9-G10))))/(G10+G9))*100),'[1]Diss. Metals'!$AL$2)</f>
        <v>3.7974683544303889</v>
      </c>
      <c r="H11" s="23" t="str">
        <f>IFERROR((((2*(ABS((H9-H10))))/(H10+H9))*100),'[1]Diss. Metals'!$AL$2)</f>
        <v>N/A</v>
      </c>
      <c r="I11" s="23" t="str">
        <f>IFERROR((((2*(ABS((I9-I10))))/(I10+I9))*100),'[1]Diss. Metals'!$AL$2)</f>
        <v>N/A</v>
      </c>
      <c r="J11" s="23" t="str">
        <f>IFERROR((((2*(ABS((J9-J10))))/(J10+J9))*100),'[1]Diss. Metals'!$AL$2)</f>
        <v>N/A</v>
      </c>
      <c r="K11" s="23">
        <f>IFERROR((((2*(ABS((K9-K10))))/(K10+K9))*100),'[1]Diss. Metals'!$AL$2)</f>
        <v>2.2675736961451247</v>
      </c>
      <c r="L11" s="23" t="str">
        <f>IFERROR((((2*(ABS((L9-L10))))/(L10+L9))*100),'[1]Diss. Metals'!$AL$2)</f>
        <v>N/A</v>
      </c>
      <c r="M11" s="23">
        <f>IFERROR((((2*(ABS((M9-M10))))/(M10+M9))*100),'[1]Diss. Metals'!$AL$2)</f>
        <v>11.235955056179774</v>
      </c>
      <c r="N11" s="23" t="str">
        <f>IFERROR((((2*(ABS((N9-N10))))/(N10+N9))*100),'[1]Diss. Metals'!$AL$2)</f>
        <v>N/A</v>
      </c>
      <c r="O11" s="23" t="str">
        <f>IFERROR((((2*(ABS((O9-O10))))/(O10+O9))*100),'[1]Diss. Metals'!$AL$2)</f>
        <v>N/A</v>
      </c>
      <c r="P11" s="23">
        <f>IFERROR((((2*(ABS((P9-P10))))/(P10+P9))*100),'[1]Diss. Metals'!$AL$2)</f>
        <v>10.526315789473683</v>
      </c>
      <c r="Q11" s="23" t="str">
        <f>IFERROR((((2*(ABS((Q9-Q10))))/(Q10+Q9))*100),'[1]Diss. Metals'!$AL$2)</f>
        <v>N/A</v>
      </c>
      <c r="R11" s="23">
        <f>IFERROR((((2*(ABS((R9-R10))))/(R10+R9))*100),'[1]Diss. Metals'!$AL$2)</f>
        <v>32.653061224489804</v>
      </c>
      <c r="S11" s="23">
        <f>IFERROR((((2*(ABS((S9-S10))))/(S10+S9))*100),'[1]Diss. Metals'!$AL$2)</f>
        <v>3.5087719298245648</v>
      </c>
      <c r="T11" s="23">
        <f>IFERROR((((2*(ABS((T9-T10))))/(T10+T9))*100),'[1]Diss. Metals'!$AL$2)</f>
        <v>0</v>
      </c>
      <c r="U11" s="23">
        <f>IFERROR((((2*(ABS((U9-U10))))/(U10+U9))*100),'[1]Diss. Metals'!$AL$2)</f>
        <v>1.0672358591248665</v>
      </c>
      <c r="V11" s="23">
        <f>IFERROR((((2*(ABS((V9-V10))))/(V10+V9))*100),'[1]Diss. Metals'!$AL$2)</f>
        <v>42.424242424242422</v>
      </c>
      <c r="W11" s="23">
        <f>IFERROR((((2*(ABS((W9-W10))))/(W10+W9))*100),'[1]Diss. Metals'!$AL$2)</f>
        <v>55.367231638418076</v>
      </c>
      <c r="X11" s="23">
        <f>IFERROR((((2*(ABS((X9-X10))))/(X10+X9))*100),'[1]Diss. Metals'!$AL$2)</f>
        <v>19.354838709677423</v>
      </c>
      <c r="Y11" s="23">
        <f>IFERROR((((2*(ABS((Y9-Y10))))/(Y10+Y9))*100),'[1]Diss. Metals'!$AL$2)</f>
        <v>31.249999999999993</v>
      </c>
      <c r="Z11" s="23">
        <f>IFERROR((((2*(ABS((Z9-Z10))))/(Z10+Z9))*100),'[1]Diss. Metals'!$AL$2)</f>
        <v>0</v>
      </c>
      <c r="AA11" s="23">
        <f>IFERROR((((2*(ABS((AA9-AA10))))/(AA10+AA9))*100),'[1]Diss. Metals'!$AL$2)</f>
        <v>1.1494252873563218</v>
      </c>
      <c r="AB11" s="23" t="str">
        <f>IFERROR((((2*(ABS((AB9-AB10))))/(AB10+AB9))*100),'[1]Diss. Metals'!$AL$2)</f>
        <v>N/A</v>
      </c>
      <c r="AC11" s="23">
        <f>IFERROR((((2*(ABS((AC9-AC10))))/(AC10+AC9))*100),'[1]Diss. Metals'!$AL$2)</f>
        <v>3.7291462217860651</v>
      </c>
      <c r="AD11" s="23" t="str">
        <f>IFERROR((((2*(ABS((AD9-AD10))))/(AD10+AD9))*100),'[1]Diss. Metals'!$AL$2)</f>
        <v>N/A</v>
      </c>
      <c r="AE11" s="23">
        <f>IFERROR((((2*(ABS((AE9-AE10))))/(AE10+AE9))*100),'[1]Diss. Metals'!$AL$2)</f>
        <v>0.8438818565400843</v>
      </c>
      <c r="AF11" s="23" t="str">
        <f>IFERROR((((2*(ABS((AF9-AF10))))/(AF10+AF9))*100),'[1]Diss. Metals'!$AL$2)</f>
        <v>N/A</v>
      </c>
      <c r="AG11" s="23" t="str">
        <f>IFERROR((((2*(ABS((AG9-AG10))))/(AG10+AG9))*100),'[1]Diss. Metals'!$AL$2)</f>
        <v>N/A</v>
      </c>
      <c r="AH11" s="23">
        <f>IFERROR((((2*(ABS((AH9-AH10))))/(AH10+AH9))*100),'[1]Diss. Metals'!$AL$2)</f>
        <v>1.8126888217522705</v>
      </c>
      <c r="AI11" s="23" t="str">
        <f>IFERROR((((2*(ABS((AI9-AI10))))/(AI10+AI9))*100),'[1]Diss. Metals'!$AL$2)</f>
        <v>N/A</v>
      </c>
      <c r="AJ11" s="23">
        <f>IFERROR((((2*(ABS((AJ9-AJ10))))/(AJ10+AJ9))*100),'[1]Diss. Metals'!$AL$2)</f>
        <v>65.088757396449708</v>
      </c>
      <c r="AK11" s="24" t="str">
        <f>IFERROR((((2*(ABS((AK9-AK10))))/(AK10+AK9))*100),'[1]Diss. Metals'!$AL$2)</f>
        <v>N/A</v>
      </c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  <c r="IT11" s="132"/>
      <c r="IU11" s="132"/>
      <c r="IV11" s="132"/>
      <c r="IW11" s="132"/>
      <c r="IX11" s="132"/>
      <c r="IY11" s="132"/>
      <c r="IZ11" s="132"/>
      <c r="JA11" s="132"/>
      <c r="JB11" s="132"/>
      <c r="JC11" s="132"/>
      <c r="JD11" s="132"/>
      <c r="JE11" s="132"/>
      <c r="JF11" s="132"/>
      <c r="JG11" s="132"/>
      <c r="JH11" s="132"/>
      <c r="JI11" s="132"/>
      <c r="JJ11" s="132"/>
      <c r="JK11" s="132"/>
      <c r="JL11" s="132"/>
      <c r="JM11" s="132"/>
      <c r="JN11" s="132"/>
      <c r="JO11" s="132"/>
      <c r="JP11" s="132"/>
      <c r="JQ11" s="132"/>
      <c r="JR11" s="132"/>
      <c r="JS11" s="132"/>
      <c r="JT11" s="132"/>
      <c r="JU11" s="132"/>
      <c r="JV11" s="132"/>
      <c r="JW11" s="132"/>
      <c r="JX11" s="132"/>
      <c r="JY11" s="132"/>
      <c r="JZ11" s="132"/>
      <c r="KA11" s="132"/>
      <c r="KB11" s="132"/>
      <c r="KC11" s="132"/>
      <c r="KD11" s="132"/>
      <c r="KE11" s="132"/>
      <c r="KF11" s="132"/>
      <c r="KG11" s="132"/>
      <c r="KH11" s="132"/>
      <c r="KI11" s="132"/>
      <c r="KJ11" s="132"/>
      <c r="KK11" s="132"/>
      <c r="KL11" s="132"/>
      <c r="KM11" s="132"/>
      <c r="KN11" s="132"/>
      <c r="KO11" s="132"/>
      <c r="KP11" s="132"/>
      <c r="KQ11" s="132"/>
      <c r="KR11" s="132"/>
      <c r="KS11" s="132"/>
      <c r="KT11" s="132"/>
      <c r="KU11" s="132"/>
      <c r="KV11" s="132"/>
      <c r="KW11" s="132"/>
      <c r="KX11" s="132"/>
      <c r="KY11" s="132"/>
      <c r="KZ11" s="132"/>
      <c r="LA11" s="132"/>
      <c r="LB11" s="132"/>
      <c r="LC11" s="132"/>
      <c r="LD11" s="132"/>
      <c r="LE11" s="132"/>
      <c r="LF11" s="132"/>
      <c r="LG11" s="132"/>
      <c r="LH11" s="132"/>
      <c r="LI11" s="132"/>
      <c r="LJ11" s="132"/>
      <c r="LK11" s="132"/>
      <c r="LL11" s="132"/>
    </row>
    <row r="12" spans="1:324" s="76" customFormat="1" ht="63.75">
      <c r="A12" s="151" t="s">
        <v>76</v>
      </c>
      <c r="B12" s="152"/>
      <c r="C12" s="153"/>
      <c r="D12" s="25"/>
      <c r="E12" s="80" t="s">
        <v>274</v>
      </c>
      <c r="F12" s="26"/>
      <c r="G12" s="27"/>
      <c r="H12" s="27"/>
      <c r="I12" s="26"/>
      <c r="J12" s="27"/>
      <c r="K12" s="26"/>
      <c r="L12" s="27"/>
      <c r="M12" s="27"/>
      <c r="N12" s="27"/>
      <c r="O12" s="26"/>
      <c r="P12" s="26"/>
      <c r="Q12" s="27"/>
      <c r="R12" s="26"/>
      <c r="S12" s="27"/>
      <c r="T12" s="27"/>
      <c r="U12" s="26"/>
      <c r="V12" s="26"/>
      <c r="W12" s="80" t="s">
        <v>141</v>
      </c>
      <c r="X12" s="27"/>
      <c r="Y12" s="15"/>
      <c r="Z12" s="26"/>
      <c r="AA12" s="27"/>
      <c r="AB12" s="26"/>
      <c r="AC12" s="27"/>
      <c r="AD12" s="26"/>
      <c r="AE12" s="28"/>
      <c r="AF12" s="27"/>
      <c r="AG12" s="29"/>
      <c r="AH12" s="27"/>
      <c r="AI12" s="27"/>
      <c r="AJ12" s="80" t="s">
        <v>141</v>
      </c>
      <c r="AK12" s="30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  <c r="EF12" s="133"/>
      <c r="EG12" s="133"/>
      <c r="EH12" s="133"/>
      <c r="EI12" s="133"/>
      <c r="EJ12" s="133"/>
      <c r="EK12" s="133"/>
      <c r="EL12" s="133"/>
      <c r="EM12" s="133"/>
      <c r="EN12" s="133"/>
      <c r="EO12" s="133"/>
      <c r="EP12" s="133"/>
      <c r="EQ12" s="133"/>
      <c r="ER12" s="133"/>
      <c r="ES12" s="133"/>
      <c r="ET12" s="133"/>
      <c r="EU12" s="133"/>
      <c r="EV12" s="133"/>
      <c r="EW12" s="133"/>
      <c r="EX12" s="133"/>
      <c r="EY12" s="133"/>
      <c r="EZ12" s="133"/>
      <c r="FA12" s="133"/>
      <c r="FB12" s="133"/>
      <c r="FC12" s="133"/>
      <c r="FD12" s="133"/>
      <c r="FE12" s="133"/>
      <c r="FF12" s="133"/>
      <c r="FG12" s="133"/>
      <c r="FH12" s="133"/>
      <c r="FI12" s="133"/>
      <c r="FJ12" s="133"/>
      <c r="FK12" s="133"/>
      <c r="FL12" s="133"/>
      <c r="FM12" s="133"/>
      <c r="FN12" s="133"/>
      <c r="FO12" s="133"/>
      <c r="FP12" s="133"/>
      <c r="FQ12" s="133"/>
      <c r="FR12" s="133"/>
      <c r="FS12" s="133"/>
      <c r="FT12" s="133"/>
      <c r="FU12" s="133"/>
      <c r="FV12" s="133"/>
      <c r="FW12" s="133"/>
      <c r="FX12" s="133"/>
      <c r="FY12" s="133"/>
      <c r="FZ12" s="133"/>
      <c r="GA12" s="133"/>
      <c r="GB12" s="133"/>
      <c r="GC12" s="133"/>
      <c r="GD12" s="133"/>
      <c r="GE12" s="133"/>
      <c r="GF12" s="133"/>
      <c r="GG12" s="133"/>
      <c r="GH12" s="133"/>
      <c r="GI12" s="133"/>
      <c r="GJ12" s="133"/>
      <c r="GK12" s="133"/>
      <c r="GL12" s="133"/>
      <c r="GM12" s="133"/>
      <c r="GN12" s="133"/>
      <c r="GO12" s="133"/>
      <c r="GP12" s="133"/>
      <c r="GQ12" s="133"/>
      <c r="GR12" s="133"/>
      <c r="GS12" s="133"/>
      <c r="GT12" s="133"/>
      <c r="GU12" s="133"/>
      <c r="GV12" s="133"/>
      <c r="GW12" s="133"/>
      <c r="GX12" s="133"/>
      <c r="GY12" s="133"/>
      <c r="GZ12" s="133"/>
      <c r="HA12" s="133"/>
      <c r="HB12" s="133"/>
      <c r="HC12" s="133"/>
      <c r="HD12" s="133"/>
      <c r="HE12" s="133"/>
      <c r="HF12" s="133"/>
      <c r="HG12" s="133"/>
      <c r="HH12" s="133"/>
      <c r="HI12" s="133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3"/>
      <c r="IF12" s="133"/>
      <c r="IG12" s="133"/>
      <c r="IH12" s="133"/>
      <c r="II12" s="133"/>
      <c r="IJ12" s="133"/>
      <c r="IK12" s="133"/>
      <c r="IL12" s="133"/>
      <c r="IM12" s="133"/>
      <c r="IN12" s="133"/>
      <c r="IO12" s="133"/>
      <c r="IP12" s="133"/>
      <c r="IQ12" s="133"/>
      <c r="IR12" s="133"/>
      <c r="IS12" s="133"/>
      <c r="IT12" s="133"/>
      <c r="IU12" s="133"/>
      <c r="IV12" s="133"/>
      <c r="IW12" s="133"/>
      <c r="IX12" s="133"/>
      <c r="IY12" s="133"/>
      <c r="IZ12" s="133"/>
      <c r="JA12" s="133"/>
      <c r="JB12" s="133"/>
      <c r="JC12" s="133"/>
      <c r="JD12" s="133"/>
      <c r="JE12" s="133"/>
      <c r="JF12" s="133"/>
      <c r="JG12" s="133"/>
      <c r="JH12" s="133"/>
      <c r="JI12" s="133"/>
      <c r="JJ12" s="133"/>
      <c r="JK12" s="133"/>
      <c r="JL12" s="133"/>
      <c r="JM12" s="133"/>
      <c r="JN12" s="133"/>
      <c r="JO12" s="133"/>
      <c r="JP12" s="133"/>
      <c r="JQ12" s="133"/>
      <c r="JR12" s="133"/>
      <c r="JS12" s="133"/>
      <c r="JT12" s="133"/>
      <c r="JU12" s="133"/>
      <c r="JV12" s="133"/>
      <c r="JW12" s="133"/>
      <c r="JX12" s="133"/>
      <c r="JY12" s="133"/>
      <c r="JZ12" s="133"/>
      <c r="KA12" s="133"/>
      <c r="KB12" s="133"/>
      <c r="KC12" s="133"/>
      <c r="KD12" s="133"/>
      <c r="KE12" s="133"/>
      <c r="KF12" s="133"/>
      <c r="KG12" s="133"/>
      <c r="KH12" s="133"/>
      <c r="KI12" s="133"/>
      <c r="KJ12" s="133"/>
      <c r="KK12" s="133"/>
      <c r="KL12" s="133"/>
      <c r="KM12" s="133"/>
      <c r="KN12" s="133"/>
      <c r="KO12" s="133"/>
      <c r="KP12" s="133"/>
      <c r="KQ12" s="133"/>
      <c r="KR12" s="133"/>
      <c r="KS12" s="133"/>
      <c r="KT12" s="133"/>
      <c r="KU12" s="133"/>
      <c r="KV12" s="133"/>
      <c r="KW12" s="133"/>
      <c r="KX12" s="133"/>
      <c r="KY12" s="133"/>
      <c r="KZ12" s="133"/>
      <c r="LA12" s="133"/>
      <c r="LB12" s="133"/>
      <c r="LC12" s="133"/>
      <c r="LD12" s="133"/>
      <c r="LE12" s="133"/>
      <c r="LF12" s="133"/>
      <c r="LG12" s="133"/>
      <c r="LH12" s="133"/>
      <c r="LI12" s="133"/>
      <c r="LJ12" s="133"/>
      <c r="LK12" s="133"/>
      <c r="LL12" s="133"/>
    </row>
    <row r="13" spans="1:324" s="69" customFormat="1">
      <c r="A13" s="151" t="s">
        <v>77</v>
      </c>
      <c r="B13" s="152"/>
      <c r="C13" s="153"/>
      <c r="D13" s="25"/>
      <c r="E13" s="92" t="s">
        <v>80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92" t="s">
        <v>80</v>
      </c>
      <c r="X13" s="27"/>
      <c r="Y13" s="27"/>
      <c r="Z13" s="27"/>
      <c r="AA13" s="27"/>
      <c r="AB13" s="27"/>
      <c r="AC13" s="27"/>
      <c r="AD13" s="27"/>
      <c r="AE13" s="28"/>
      <c r="AF13" s="27"/>
      <c r="AG13" s="29"/>
      <c r="AH13" s="27"/>
      <c r="AI13" s="27"/>
      <c r="AJ13" s="92" t="s">
        <v>80</v>
      </c>
      <c r="AK13" s="30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  <c r="IT13" s="131"/>
      <c r="IU13" s="131"/>
      <c r="IV13" s="131"/>
      <c r="IW13" s="131"/>
      <c r="IX13" s="131"/>
      <c r="IY13" s="131"/>
      <c r="IZ13" s="131"/>
      <c r="JA13" s="131"/>
      <c r="JB13" s="131"/>
      <c r="JC13" s="131"/>
      <c r="JD13" s="131"/>
      <c r="JE13" s="131"/>
      <c r="JF13" s="131"/>
      <c r="JG13" s="131"/>
      <c r="JH13" s="131"/>
      <c r="JI13" s="131"/>
      <c r="JJ13" s="131"/>
      <c r="JK13" s="131"/>
      <c r="JL13" s="131"/>
      <c r="JM13" s="131"/>
      <c r="JN13" s="131"/>
      <c r="JO13" s="131"/>
      <c r="JP13" s="131"/>
      <c r="JQ13" s="131"/>
      <c r="JR13" s="131"/>
      <c r="JS13" s="131"/>
      <c r="JT13" s="131"/>
      <c r="JU13" s="131"/>
      <c r="JV13" s="131"/>
      <c r="JW13" s="131"/>
      <c r="JX13" s="131"/>
      <c r="JY13" s="131"/>
      <c r="JZ13" s="131"/>
      <c r="KA13" s="131"/>
      <c r="KB13" s="131"/>
      <c r="KC13" s="131"/>
      <c r="KD13" s="131"/>
      <c r="KE13" s="131"/>
      <c r="KF13" s="131"/>
      <c r="KG13" s="131"/>
      <c r="KH13" s="131"/>
      <c r="KI13" s="131"/>
      <c r="KJ13" s="131"/>
      <c r="KK13" s="131"/>
      <c r="KL13" s="131"/>
      <c r="KM13" s="131"/>
      <c r="KN13" s="131"/>
      <c r="KO13" s="131"/>
      <c r="KP13" s="131"/>
      <c r="KQ13" s="131"/>
      <c r="KR13" s="131"/>
      <c r="KS13" s="131"/>
      <c r="KT13" s="131"/>
      <c r="KU13" s="131"/>
      <c r="KV13" s="131"/>
      <c r="KW13" s="131"/>
      <c r="KX13" s="131"/>
      <c r="KY13" s="131"/>
      <c r="KZ13" s="131"/>
      <c r="LA13" s="131"/>
      <c r="LB13" s="131"/>
      <c r="LC13" s="131"/>
      <c r="LD13" s="131"/>
      <c r="LE13" s="131"/>
      <c r="LF13" s="131"/>
      <c r="LG13" s="131"/>
      <c r="LH13" s="131"/>
      <c r="LI13" s="131"/>
      <c r="LJ13" s="131"/>
      <c r="LK13" s="131"/>
      <c r="LL13" s="131"/>
    </row>
    <row r="14" spans="1:324" s="77" customFormat="1" ht="26.25" thickBot="1">
      <c r="A14" s="157" t="s">
        <v>78</v>
      </c>
      <c r="B14" s="158"/>
      <c r="C14" s="159"/>
      <c r="D14" s="31"/>
      <c r="E14" s="93" t="s">
        <v>84</v>
      </c>
      <c r="F14" s="32"/>
      <c r="G14" s="33"/>
      <c r="H14" s="33"/>
      <c r="I14" s="32"/>
      <c r="J14" s="33"/>
      <c r="K14" s="32"/>
      <c r="L14" s="33"/>
      <c r="M14" s="33"/>
      <c r="N14" s="33"/>
      <c r="O14" s="32"/>
      <c r="P14" s="32"/>
      <c r="Q14" s="33"/>
      <c r="R14" s="32"/>
      <c r="S14" s="33"/>
      <c r="T14" s="33"/>
      <c r="U14" s="32"/>
      <c r="V14" s="32"/>
      <c r="W14" s="93" t="s">
        <v>84</v>
      </c>
      <c r="X14" s="33"/>
      <c r="Y14" s="16"/>
      <c r="Z14" s="32"/>
      <c r="AA14" s="33"/>
      <c r="AB14" s="32"/>
      <c r="AC14" s="33"/>
      <c r="AD14" s="32"/>
      <c r="AE14" s="34"/>
      <c r="AF14" s="33"/>
      <c r="AG14" s="35"/>
      <c r="AH14" s="33"/>
      <c r="AI14" s="33"/>
      <c r="AJ14" s="93" t="s">
        <v>84</v>
      </c>
      <c r="AK14" s="36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  <c r="IT14" s="131"/>
      <c r="IU14" s="131"/>
      <c r="IV14" s="131"/>
      <c r="IW14" s="131"/>
      <c r="IX14" s="131"/>
      <c r="IY14" s="131"/>
      <c r="IZ14" s="131"/>
      <c r="JA14" s="131"/>
      <c r="JB14" s="131"/>
      <c r="JC14" s="131"/>
      <c r="JD14" s="131"/>
      <c r="JE14" s="131"/>
      <c r="JF14" s="131"/>
      <c r="JG14" s="131"/>
      <c r="JH14" s="131"/>
      <c r="JI14" s="131"/>
      <c r="JJ14" s="131"/>
      <c r="JK14" s="131"/>
      <c r="JL14" s="131"/>
      <c r="JM14" s="131"/>
      <c r="JN14" s="131"/>
      <c r="JO14" s="131"/>
      <c r="JP14" s="131"/>
      <c r="JQ14" s="131"/>
      <c r="JR14" s="131"/>
      <c r="JS14" s="131"/>
      <c r="JT14" s="131"/>
      <c r="JU14" s="131"/>
      <c r="JV14" s="131"/>
      <c r="JW14" s="131"/>
      <c r="JX14" s="131"/>
      <c r="JY14" s="131"/>
      <c r="JZ14" s="131"/>
      <c r="KA14" s="131"/>
      <c r="KB14" s="131"/>
      <c r="KC14" s="131"/>
      <c r="KD14" s="131"/>
      <c r="KE14" s="131"/>
      <c r="KF14" s="131"/>
      <c r="KG14" s="131"/>
      <c r="KH14" s="131"/>
      <c r="KI14" s="131"/>
      <c r="KJ14" s="131"/>
      <c r="KK14" s="131"/>
      <c r="KL14" s="131"/>
      <c r="KM14" s="131"/>
      <c r="KN14" s="131"/>
      <c r="KO14" s="131"/>
      <c r="KP14" s="131"/>
      <c r="KQ14" s="131"/>
      <c r="KR14" s="131"/>
      <c r="KS14" s="131"/>
      <c r="KT14" s="131"/>
      <c r="KU14" s="131"/>
      <c r="KV14" s="131"/>
      <c r="KW14" s="131"/>
      <c r="KX14" s="131"/>
      <c r="KY14" s="131"/>
      <c r="KZ14" s="131"/>
      <c r="LA14" s="131"/>
      <c r="LB14" s="131"/>
      <c r="LC14" s="131"/>
      <c r="LD14" s="131"/>
      <c r="LE14" s="131"/>
      <c r="LF14" s="131"/>
      <c r="LG14" s="131"/>
      <c r="LH14" s="131"/>
      <c r="LI14" s="131"/>
      <c r="LJ14" s="131"/>
      <c r="LK14" s="131"/>
      <c r="LL14" s="131"/>
    </row>
    <row r="15" spans="1:324" s="70" customFormat="1">
      <c r="A15" s="86" t="s">
        <v>167</v>
      </c>
      <c r="B15" s="67">
        <v>40342</v>
      </c>
      <c r="C15" s="68" t="s">
        <v>3</v>
      </c>
      <c r="D15" s="37" t="s">
        <v>9</v>
      </c>
      <c r="E15" s="38" t="s">
        <v>237</v>
      </c>
      <c r="F15" s="38" t="s">
        <v>238</v>
      </c>
      <c r="G15" s="38" t="s">
        <v>239</v>
      </c>
      <c r="H15" s="38" t="s">
        <v>85</v>
      </c>
      <c r="I15" s="39" t="s">
        <v>34</v>
      </c>
      <c r="J15" s="39" t="s">
        <v>9</v>
      </c>
      <c r="K15" s="39" t="s">
        <v>240</v>
      </c>
      <c r="L15" s="39" t="s">
        <v>129</v>
      </c>
      <c r="M15" s="39" t="s">
        <v>140</v>
      </c>
      <c r="N15" s="39" t="s">
        <v>7</v>
      </c>
      <c r="O15" s="39" t="s">
        <v>112</v>
      </c>
      <c r="P15" s="39" t="s">
        <v>241</v>
      </c>
      <c r="Q15" s="39"/>
      <c r="R15" s="39" t="s">
        <v>242</v>
      </c>
      <c r="S15" s="39" t="s">
        <v>99</v>
      </c>
      <c r="T15" s="39" t="s">
        <v>243</v>
      </c>
      <c r="U15" s="39" t="s">
        <v>244</v>
      </c>
      <c r="V15" s="40" t="s">
        <v>245</v>
      </c>
      <c r="W15" s="40" t="s">
        <v>113</v>
      </c>
      <c r="X15" s="40" t="s">
        <v>246</v>
      </c>
      <c r="Y15" s="40" t="s">
        <v>247</v>
      </c>
      <c r="Z15" s="40" t="s">
        <v>138</v>
      </c>
      <c r="AA15" s="40" t="s">
        <v>248</v>
      </c>
      <c r="AB15" s="40" t="s">
        <v>249</v>
      </c>
      <c r="AC15" s="40" t="s">
        <v>250</v>
      </c>
      <c r="AD15" s="40" t="s">
        <v>106</v>
      </c>
      <c r="AE15" s="41" t="s">
        <v>251</v>
      </c>
      <c r="AF15" s="40" t="s">
        <v>6</v>
      </c>
      <c r="AG15" s="42" t="s">
        <v>100</v>
      </c>
      <c r="AH15" s="43" t="s">
        <v>252</v>
      </c>
      <c r="AI15" s="43" t="s">
        <v>95</v>
      </c>
      <c r="AJ15" s="43" t="s">
        <v>96</v>
      </c>
      <c r="AK15" s="44" t="s">
        <v>105</v>
      </c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  <c r="IT15" s="131"/>
      <c r="IU15" s="131"/>
      <c r="IV15" s="131"/>
      <c r="IW15" s="131"/>
      <c r="IX15" s="131"/>
      <c r="IY15" s="131"/>
      <c r="IZ15" s="131"/>
      <c r="JA15" s="131"/>
      <c r="JB15" s="131"/>
      <c r="JC15" s="131"/>
      <c r="JD15" s="131"/>
      <c r="JE15" s="131"/>
      <c r="JF15" s="131"/>
      <c r="JG15" s="131"/>
      <c r="JH15" s="131"/>
      <c r="JI15" s="131"/>
      <c r="JJ15" s="131"/>
      <c r="JK15" s="131"/>
      <c r="JL15" s="131"/>
      <c r="JM15" s="131"/>
      <c r="JN15" s="131"/>
      <c r="JO15" s="131"/>
      <c r="JP15" s="131"/>
      <c r="JQ15" s="131"/>
      <c r="JR15" s="131"/>
      <c r="JS15" s="131"/>
      <c r="JT15" s="131"/>
      <c r="JU15" s="131"/>
      <c r="JV15" s="131"/>
      <c r="JW15" s="131"/>
      <c r="JX15" s="131"/>
      <c r="JY15" s="131"/>
      <c r="JZ15" s="131"/>
      <c r="KA15" s="131"/>
      <c r="KB15" s="131"/>
      <c r="KC15" s="131"/>
      <c r="KD15" s="131"/>
      <c r="KE15" s="131"/>
      <c r="KF15" s="131"/>
      <c r="KG15" s="131"/>
      <c r="KH15" s="131"/>
      <c r="KI15" s="131"/>
      <c r="KJ15" s="131"/>
      <c r="KK15" s="131"/>
      <c r="KL15" s="131"/>
      <c r="KM15" s="131"/>
      <c r="KN15" s="131"/>
      <c r="KO15" s="131"/>
      <c r="KP15" s="131"/>
      <c r="KQ15" s="131"/>
      <c r="KR15" s="131"/>
      <c r="KS15" s="131"/>
      <c r="KT15" s="131"/>
      <c r="KU15" s="131"/>
      <c r="KV15" s="131"/>
      <c r="KW15" s="131"/>
      <c r="KX15" s="131"/>
      <c r="KY15" s="131"/>
      <c r="KZ15" s="131"/>
      <c r="LA15" s="131"/>
      <c r="LB15" s="131"/>
      <c r="LC15" s="131"/>
      <c r="LD15" s="131"/>
      <c r="LE15" s="131"/>
      <c r="LF15" s="131"/>
      <c r="LG15" s="131"/>
      <c r="LH15" s="131"/>
      <c r="LI15" s="131"/>
      <c r="LJ15" s="131"/>
      <c r="LK15" s="131"/>
      <c r="LL15" s="131"/>
    </row>
    <row r="16" spans="1:324" s="70" customFormat="1">
      <c r="A16" s="87" t="s">
        <v>167</v>
      </c>
      <c r="B16" s="71">
        <v>40342</v>
      </c>
      <c r="C16" s="72" t="s">
        <v>8</v>
      </c>
      <c r="D16" s="45" t="s">
        <v>9</v>
      </c>
      <c r="E16" s="46" t="s">
        <v>253</v>
      </c>
      <c r="F16" s="46" t="s">
        <v>254</v>
      </c>
      <c r="G16" s="46" t="s">
        <v>255</v>
      </c>
      <c r="H16" s="46" t="s">
        <v>85</v>
      </c>
      <c r="I16" s="47" t="s">
        <v>34</v>
      </c>
      <c r="J16" s="47" t="s">
        <v>9</v>
      </c>
      <c r="K16" s="47" t="s">
        <v>223</v>
      </c>
      <c r="L16" s="47" t="s">
        <v>256</v>
      </c>
      <c r="M16" s="47" t="s">
        <v>136</v>
      </c>
      <c r="N16" s="47" t="s">
        <v>7</v>
      </c>
      <c r="O16" s="47" t="s">
        <v>97</v>
      </c>
      <c r="P16" s="47" t="s">
        <v>257</v>
      </c>
      <c r="Q16" s="47"/>
      <c r="R16" s="47" t="s">
        <v>258</v>
      </c>
      <c r="S16" s="47" t="s">
        <v>259</v>
      </c>
      <c r="T16" s="47" t="s">
        <v>260</v>
      </c>
      <c r="U16" s="47" t="s">
        <v>261</v>
      </c>
      <c r="V16" s="48" t="s">
        <v>262</v>
      </c>
      <c r="W16" s="48" t="s">
        <v>263</v>
      </c>
      <c r="X16" s="48" t="s">
        <v>264</v>
      </c>
      <c r="Y16" s="48" t="s">
        <v>265</v>
      </c>
      <c r="Z16" s="48" t="s">
        <v>266</v>
      </c>
      <c r="AA16" s="48" t="s">
        <v>267</v>
      </c>
      <c r="AB16" s="48" t="s">
        <v>98</v>
      </c>
      <c r="AC16" s="48" t="s">
        <v>268</v>
      </c>
      <c r="AD16" s="48" t="s">
        <v>101</v>
      </c>
      <c r="AE16" s="49" t="s">
        <v>269</v>
      </c>
      <c r="AF16" s="48" t="s">
        <v>6</v>
      </c>
      <c r="AG16" s="50" t="s">
        <v>100</v>
      </c>
      <c r="AH16" s="51" t="s">
        <v>270</v>
      </c>
      <c r="AI16" s="51" t="s">
        <v>112</v>
      </c>
      <c r="AJ16" s="51" t="s">
        <v>271</v>
      </c>
      <c r="AK16" s="52" t="s">
        <v>105</v>
      </c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  <c r="IT16" s="131"/>
      <c r="IU16" s="131"/>
      <c r="IV16" s="131"/>
      <c r="IW16" s="131"/>
      <c r="IX16" s="131"/>
      <c r="IY16" s="131"/>
      <c r="IZ16" s="131"/>
      <c r="JA16" s="131"/>
      <c r="JB16" s="131"/>
      <c r="JC16" s="131"/>
      <c r="JD16" s="131"/>
      <c r="JE16" s="131"/>
      <c r="JF16" s="131"/>
      <c r="JG16" s="131"/>
      <c r="JH16" s="131"/>
      <c r="JI16" s="131"/>
      <c r="JJ16" s="131"/>
      <c r="JK16" s="131"/>
      <c r="JL16" s="131"/>
      <c r="JM16" s="131"/>
      <c r="JN16" s="131"/>
      <c r="JO16" s="131"/>
      <c r="JP16" s="131"/>
      <c r="JQ16" s="131"/>
      <c r="JR16" s="131"/>
      <c r="JS16" s="131"/>
      <c r="JT16" s="131"/>
      <c r="JU16" s="131"/>
      <c r="JV16" s="131"/>
      <c r="JW16" s="131"/>
      <c r="JX16" s="131"/>
      <c r="JY16" s="131"/>
      <c r="JZ16" s="131"/>
      <c r="KA16" s="131"/>
      <c r="KB16" s="131"/>
      <c r="KC16" s="131"/>
      <c r="KD16" s="131"/>
      <c r="KE16" s="131"/>
      <c r="KF16" s="131"/>
      <c r="KG16" s="131"/>
      <c r="KH16" s="131"/>
      <c r="KI16" s="131"/>
      <c r="KJ16" s="131"/>
      <c r="KK16" s="131"/>
      <c r="KL16" s="131"/>
      <c r="KM16" s="131"/>
      <c r="KN16" s="131"/>
      <c r="KO16" s="131"/>
      <c r="KP16" s="131"/>
      <c r="KQ16" s="131"/>
      <c r="KR16" s="131"/>
      <c r="KS16" s="131"/>
      <c r="KT16" s="131"/>
      <c r="KU16" s="131"/>
      <c r="KV16" s="131"/>
      <c r="KW16" s="131"/>
      <c r="KX16" s="131"/>
      <c r="KY16" s="131"/>
      <c r="KZ16" s="131"/>
      <c r="LA16" s="131"/>
      <c r="LB16" s="131"/>
      <c r="LC16" s="131"/>
      <c r="LD16" s="131"/>
      <c r="LE16" s="131"/>
      <c r="LF16" s="131"/>
      <c r="LG16" s="131"/>
      <c r="LH16" s="131"/>
      <c r="LI16" s="131"/>
      <c r="LJ16" s="131"/>
      <c r="LK16" s="131"/>
      <c r="LL16" s="131"/>
    </row>
    <row r="17" spans="1:324" s="73" customFormat="1">
      <c r="A17" s="154" t="s">
        <v>11</v>
      </c>
      <c r="B17" s="155"/>
      <c r="C17" s="156"/>
      <c r="D17" s="22" t="str">
        <f>IFERROR((((2*(ABS((D15-D16))))/(D16+D15))*100),'[1]Diss. Metals'!$AL$2)</f>
        <v>N/A</v>
      </c>
      <c r="E17" s="23">
        <f>IFERROR((((2*(ABS((E15-E16))))/(E16+E15))*100),'[1]Diss. Metals'!$AL$2)</f>
        <v>79.245283018867923</v>
      </c>
      <c r="F17" s="23">
        <f>IFERROR((((2*(ABS((F15-F16))))/(F16+F15))*100),'[1]Diss. Metals'!$AL$2)</f>
        <v>17.721518987341764</v>
      </c>
      <c r="G17" s="23">
        <f>IFERROR((((2*(ABS((G15-G16))))/(G16+G15))*100),'[1]Diss. Metals'!$AL$2)</f>
        <v>3.0368763557483707</v>
      </c>
      <c r="H17" s="23" t="str">
        <f>IFERROR((((2*(ABS((H15-H16))))/(H16+H15))*100),'[1]Diss. Metals'!$AL$2)</f>
        <v>N/A</v>
      </c>
      <c r="I17" s="23" t="str">
        <f>IFERROR((((2*(ABS((I15-I16))))/(I16+I15))*100),'[1]Diss. Metals'!$AL$2)</f>
        <v>N/A</v>
      </c>
      <c r="J17" s="23" t="str">
        <f>IFERROR((((2*(ABS((J15-J16))))/(J16+J15))*100),'[1]Diss. Metals'!$AL$2)</f>
        <v>N/A</v>
      </c>
      <c r="K17" s="23">
        <f>IFERROR((((2*(ABS((K15-K16))))/(K16+K15))*100),'[1]Diss. Metals'!$AL$2)</f>
        <v>1.1363636363636365</v>
      </c>
      <c r="L17" s="23">
        <f>IFERROR((((2*(ABS((L15-L16))))/(L16+L15))*100),'[1]Diss. Metals'!$AL$2)</f>
        <v>17.142857142857139</v>
      </c>
      <c r="M17" s="23">
        <f>IFERROR((((2*(ABS((M15-M16))))/(M16+M15))*100),'[1]Diss. Metals'!$AL$2)</f>
        <v>15.510204081632667</v>
      </c>
      <c r="N17" s="23" t="str">
        <f>IFERROR((((2*(ABS((N15-N16))))/(N16+N15))*100),'[1]Diss. Metals'!$AL$2)</f>
        <v>N/A</v>
      </c>
      <c r="O17" s="23">
        <f>IFERROR((((2*(ABS((O15-O16))))/(O16+O15))*100),'[1]Diss. Metals'!$AL$2)</f>
        <v>140.42553191489361</v>
      </c>
      <c r="P17" s="23">
        <f>IFERROR((((2*(ABS((P15-P16))))/(P16+P15))*100),'[1]Diss. Metals'!$AL$2)</f>
        <v>11.881188118811881</v>
      </c>
      <c r="Q17" s="23" t="str">
        <f>IFERROR((((2*(ABS((Q15-Q16))))/(Q16+Q15))*100),'[1]Diss. Metals'!$AL$2)</f>
        <v>N/A</v>
      </c>
      <c r="R17" s="23">
        <f>IFERROR((((2*(ABS((R15-R16))))/(R16+R15))*100),'[1]Diss. Metals'!$AL$2)</f>
        <v>12.93103448275863</v>
      </c>
      <c r="S17" s="23">
        <f>IFERROR((((2*(ABS((S15-S16))))/(S16+S15))*100),'[1]Diss. Metals'!$AL$2)</f>
        <v>10.14729950900162</v>
      </c>
      <c r="T17" s="23">
        <f>IFERROR((((2*(ABS((T15-T16))))/(T16+T15))*100),'[1]Diss. Metals'!$AL$2)</f>
        <v>18.415417558886514</v>
      </c>
      <c r="U17" s="23">
        <f>IFERROR((((2*(ABS((U15-U16))))/(U16+U15))*100),'[1]Diss. Metals'!$AL$2)</f>
        <v>12.137203166226913</v>
      </c>
      <c r="V17" s="23">
        <f>IFERROR((((2*(ABS((V15-V16))))/(V16+V15))*100),'[1]Diss. Metals'!$AL$2)</f>
        <v>0.57971014492753681</v>
      </c>
      <c r="W17" s="23">
        <f>IFERROR((((2*(ABS((W15-W16))))/(W16+W15))*100),'[1]Diss. Metals'!$AL$2)</f>
        <v>17.808219178082187</v>
      </c>
      <c r="X17" s="23">
        <f>IFERROR((((2*(ABS((X15-X16))))/(X16+X15))*100),'[1]Diss. Metals'!$AL$2)</f>
        <v>12.192513368983963</v>
      </c>
      <c r="Y17" s="23">
        <f>IFERROR((((2*(ABS((Y15-Y16))))/(Y16+Y15))*100),'[1]Diss. Metals'!$AL$2)</f>
        <v>74.371859296482413</v>
      </c>
      <c r="Z17" s="23">
        <f>IFERROR((((2*(ABS((Z15-Z16))))/(Z16+Z15))*100),'[1]Diss. Metals'!$AL$2)</f>
        <v>2.8571428571428599</v>
      </c>
      <c r="AA17" s="23">
        <f>IFERROR((((2*(ABS((AA15-AA16))))/(AA16+AA15))*100),'[1]Diss. Metals'!$AL$2)</f>
        <v>15.286624203821656</v>
      </c>
      <c r="AB17" s="23">
        <f>IFERROR((((2*(ABS((AB15-AB16))))/(AB16+AB15))*100),'[1]Diss. Metals'!$AL$2)</f>
        <v>14.285714285714276</v>
      </c>
      <c r="AC17" s="23">
        <f>IFERROR((((2*(ABS((AC15-AC16))))/(AC16+AC15))*100),'[1]Diss. Metals'!$AL$2)</f>
        <v>4.9382716049382713</v>
      </c>
      <c r="AD17" s="23">
        <f>IFERROR((((2*(ABS((AD15-AD16))))/(AD16+AD15))*100),'[1]Diss. Metals'!$AL$2)</f>
        <v>66.666666666666657</v>
      </c>
      <c r="AE17" s="23">
        <f>IFERROR((((2*(ABS((AE15-AE16))))/(AE16+AE15))*100),'[1]Diss. Metals'!$AL$2)</f>
        <v>4.0404040404040407</v>
      </c>
      <c r="AF17" s="23" t="str">
        <f>IFERROR((((2*(ABS((AF15-AF16))))/(AF16+AF15))*100),'[1]Diss. Metals'!$AL$2)</f>
        <v>N/A</v>
      </c>
      <c r="AG17" s="23">
        <f>IFERROR((((2*(ABS((AG15-AG16))))/(AG16+AG15))*100),'[1]Diss. Metals'!$AL$2)</f>
        <v>0</v>
      </c>
      <c r="AH17" s="23">
        <f>IFERROR((((2*(ABS((AH15-AH16))))/(AH16+AH15))*100),'[1]Diss. Metals'!$AL$2)</f>
        <v>2.1413276231263381</v>
      </c>
      <c r="AI17" s="23">
        <f>IFERROR((((2*(ABS((AI15-AI16))))/(AI16+AI15))*100),'[1]Diss. Metals'!$AL$2)</f>
        <v>28.57142857142858</v>
      </c>
      <c r="AJ17" s="23">
        <f>IFERROR((((2*(ABS((AJ15-AJ16))))/(AJ16+AJ15))*100),'[1]Diss. Metals'!$AL$2)</f>
        <v>21.538461538461544</v>
      </c>
      <c r="AK17" s="24">
        <f>IFERROR((((2*(ABS((AK15-AK16))))/(AK16+AK15))*100),'[1]Diss. Metals'!$AL$2)</f>
        <v>0</v>
      </c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  <c r="IO17" s="132"/>
      <c r="IP17" s="132"/>
      <c r="IQ17" s="132"/>
      <c r="IR17" s="132"/>
      <c r="IS17" s="132"/>
      <c r="IT17" s="132"/>
      <c r="IU17" s="132"/>
      <c r="IV17" s="132"/>
      <c r="IW17" s="132"/>
      <c r="IX17" s="132"/>
      <c r="IY17" s="132"/>
      <c r="IZ17" s="132"/>
      <c r="JA17" s="132"/>
      <c r="JB17" s="132"/>
      <c r="JC17" s="132"/>
      <c r="JD17" s="132"/>
      <c r="JE17" s="132"/>
      <c r="JF17" s="132"/>
      <c r="JG17" s="132"/>
      <c r="JH17" s="132"/>
      <c r="JI17" s="132"/>
      <c r="JJ17" s="132"/>
      <c r="JK17" s="132"/>
      <c r="JL17" s="132"/>
      <c r="JM17" s="132"/>
      <c r="JN17" s="132"/>
      <c r="JO17" s="132"/>
      <c r="JP17" s="132"/>
      <c r="JQ17" s="132"/>
      <c r="JR17" s="132"/>
      <c r="JS17" s="132"/>
      <c r="JT17" s="132"/>
      <c r="JU17" s="132"/>
      <c r="JV17" s="132"/>
      <c r="JW17" s="132"/>
      <c r="JX17" s="132"/>
      <c r="JY17" s="132"/>
      <c r="JZ17" s="132"/>
      <c r="KA17" s="132"/>
      <c r="KB17" s="132"/>
      <c r="KC17" s="132"/>
      <c r="KD17" s="132"/>
      <c r="KE17" s="132"/>
      <c r="KF17" s="132"/>
      <c r="KG17" s="132"/>
      <c r="KH17" s="132"/>
      <c r="KI17" s="132"/>
      <c r="KJ17" s="132"/>
      <c r="KK17" s="132"/>
      <c r="KL17" s="132"/>
      <c r="KM17" s="132"/>
      <c r="KN17" s="132"/>
      <c r="KO17" s="132"/>
      <c r="KP17" s="132"/>
      <c r="KQ17" s="132"/>
      <c r="KR17" s="132"/>
      <c r="KS17" s="132"/>
      <c r="KT17" s="132"/>
      <c r="KU17" s="132"/>
      <c r="KV17" s="132"/>
      <c r="KW17" s="132"/>
      <c r="KX17" s="132"/>
      <c r="KY17" s="132"/>
      <c r="KZ17" s="132"/>
      <c r="LA17" s="132"/>
      <c r="LB17" s="132"/>
      <c r="LC17" s="132"/>
      <c r="LD17" s="132"/>
      <c r="LE17" s="132"/>
      <c r="LF17" s="132"/>
      <c r="LG17" s="132"/>
      <c r="LH17" s="132"/>
      <c r="LI17" s="132"/>
      <c r="LJ17" s="132"/>
      <c r="LK17" s="132"/>
      <c r="LL17" s="132"/>
    </row>
    <row r="18" spans="1:324" s="76" customFormat="1" ht="63.75">
      <c r="A18" s="151" t="s">
        <v>76</v>
      </c>
      <c r="B18" s="152"/>
      <c r="C18" s="153"/>
      <c r="D18" s="25"/>
      <c r="E18" s="80" t="s">
        <v>141</v>
      </c>
      <c r="F18" s="26"/>
      <c r="G18" s="27"/>
      <c r="H18" s="27"/>
      <c r="I18" s="26"/>
      <c r="J18" s="27"/>
      <c r="K18" s="26"/>
      <c r="L18" s="27"/>
      <c r="M18" s="27"/>
      <c r="N18" s="27"/>
      <c r="O18" s="80" t="s">
        <v>274</v>
      </c>
      <c r="P18" s="26"/>
      <c r="Q18" s="27"/>
      <c r="R18" s="26"/>
      <c r="S18" s="27"/>
      <c r="T18" s="27"/>
      <c r="U18" s="26"/>
      <c r="V18" s="26"/>
      <c r="W18" s="26"/>
      <c r="X18" s="27"/>
      <c r="Y18" s="80" t="s">
        <v>141</v>
      </c>
      <c r="Z18" s="26"/>
      <c r="AA18" s="27"/>
      <c r="AB18" s="26"/>
      <c r="AC18" s="27"/>
      <c r="AD18" s="80" t="s">
        <v>274</v>
      </c>
      <c r="AE18" s="28"/>
      <c r="AF18" s="27"/>
      <c r="AG18" s="29"/>
      <c r="AH18" s="27"/>
      <c r="AI18" s="27"/>
      <c r="AJ18" s="15"/>
      <c r="AK18" s="30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  <c r="EW18" s="133"/>
      <c r="EX18" s="133"/>
      <c r="EY18" s="133"/>
      <c r="EZ18" s="133"/>
      <c r="FA18" s="133"/>
      <c r="FB18" s="133"/>
      <c r="FC18" s="133"/>
      <c r="FD18" s="133"/>
      <c r="FE18" s="133"/>
      <c r="FF18" s="133"/>
      <c r="FG18" s="133"/>
      <c r="FH18" s="133"/>
      <c r="FI18" s="133"/>
      <c r="FJ18" s="133"/>
      <c r="FK18" s="133"/>
      <c r="FL18" s="133"/>
      <c r="FM18" s="133"/>
      <c r="FN18" s="133"/>
      <c r="FO18" s="133"/>
      <c r="FP18" s="133"/>
      <c r="FQ18" s="133"/>
      <c r="FR18" s="133"/>
      <c r="FS18" s="133"/>
      <c r="FT18" s="133"/>
      <c r="FU18" s="133"/>
      <c r="FV18" s="133"/>
      <c r="FW18" s="133"/>
      <c r="FX18" s="133"/>
      <c r="FY18" s="133"/>
      <c r="FZ18" s="133"/>
      <c r="GA18" s="133"/>
      <c r="GB18" s="133"/>
      <c r="GC18" s="133"/>
      <c r="GD18" s="133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33"/>
      <c r="GP18" s="133"/>
      <c r="GQ18" s="133"/>
      <c r="GR18" s="133"/>
      <c r="GS18" s="133"/>
      <c r="GT18" s="133"/>
      <c r="GU18" s="133"/>
      <c r="GV18" s="133"/>
      <c r="GW18" s="133"/>
      <c r="GX18" s="133"/>
      <c r="GY18" s="133"/>
      <c r="GZ18" s="133"/>
      <c r="HA18" s="133"/>
      <c r="HB18" s="133"/>
      <c r="HC18" s="133"/>
      <c r="HD18" s="133"/>
      <c r="HE18" s="133"/>
      <c r="HF18" s="133"/>
      <c r="HG18" s="133"/>
      <c r="HH18" s="133"/>
      <c r="HI18" s="133"/>
      <c r="HJ18" s="133"/>
      <c r="HK18" s="133"/>
      <c r="HL18" s="133"/>
      <c r="HM18" s="133"/>
      <c r="HN18" s="133"/>
      <c r="HO18" s="133"/>
      <c r="HP18" s="133"/>
      <c r="HQ18" s="133"/>
      <c r="HR18" s="133"/>
      <c r="HS18" s="133"/>
      <c r="HT18" s="133"/>
      <c r="HU18" s="133"/>
      <c r="HV18" s="133"/>
      <c r="HW18" s="133"/>
      <c r="HX18" s="133"/>
      <c r="HY18" s="133"/>
      <c r="HZ18" s="133"/>
      <c r="IA18" s="133"/>
      <c r="IB18" s="133"/>
      <c r="IC18" s="133"/>
      <c r="ID18" s="133"/>
      <c r="IE18" s="133"/>
      <c r="IF18" s="133"/>
      <c r="IG18" s="133"/>
      <c r="IH18" s="133"/>
      <c r="II18" s="133"/>
      <c r="IJ18" s="133"/>
      <c r="IK18" s="133"/>
      <c r="IL18" s="133"/>
      <c r="IM18" s="133"/>
      <c r="IN18" s="133"/>
      <c r="IO18" s="133"/>
      <c r="IP18" s="133"/>
      <c r="IQ18" s="133"/>
      <c r="IR18" s="133"/>
      <c r="IS18" s="133"/>
      <c r="IT18" s="133"/>
      <c r="IU18" s="133"/>
      <c r="IV18" s="133"/>
      <c r="IW18" s="133"/>
      <c r="IX18" s="133"/>
      <c r="IY18" s="133"/>
      <c r="IZ18" s="133"/>
      <c r="JA18" s="133"/>
      <c r="JB18" s="133"/>
      <c r="JC18" s="133"/>
      <c r="JD18" s="133"/>
      <c r="JE18" s="133"/>
      <c r="JF18" s="133"/>
      <c r="JG18" s="133"/>
      <c r="JH18" s="133"/>
      <c r="JI18" s="133"/>
      <c r="JJ18" s="133"/>
      <c r="JK18" s="133"/>
      <c r="JL18" s="133"/>
      <c r="JM18" s="133"/>
      <c r="JN18" s="133"/>
      <c r="JO18" s="133"/>
      <c r="JP18" s="133"/>
      <c r="JQ18" s="133"/>
      <c r="JR18" s="133"/>
      <c r="JS18" s="133"/>
      <c r="JT18" s="133"/>
      <c r="JU18" s="133"/>
      <c r="JV18" s="133"/>
      <c r="JW18" s="133"/>
      <c r="JX18" s="133"/>
      <c r="JY18" s="133"/>
      <c r="JZ18" s="133"/>
      <c r="KA18" s="133"/>
      <c r="KB18" s="133"/>
      <c r="KC18" s="133"/>
      <c r="KD18" s="133"/>
      <c r="KE18" s="133"/>
      <c r="KF18" s="133"/>
      <c r="KG18" s="133"/>
      <c r="KH18" s="133"/>
      <c r="KI18" s="133"/>
      <c r="KJ18" s="133"/>
      <c r="KK18" s="133"/>
      <c r="KL18" s="133"/>
      <c r="KM18" s="133"/>
      <c r="KN18" s="133"/>
      <c r="KO18" s="133"/>
      <c r="KP18" s="133"/>
      <c r="KQ18" s="133"/>
      <c r="KR18" s="133"/>
      <c r="KS18" s="133"/>
      <c r="KT18" s="133"/>
      <c r="KU18" s="133"/>
      <c r="KV18" s="133"/>
      <c r="KW18" s="133"/>
      <c r="KX18" s="133"/>
      <c r="KY18" s="133"/>
      <c r="KZ18" s="133"/>
      <c r="LA18" s="133"/>
      <c r="LB18" s="133"/>
      <c r="LC18" s="133"/>
      <c r="LD18" s="133"/>
      <c r="LE18" s="133"/>
      <c r="LF18" s="133"/>
      <c r="LG18" s="133"/>
      <c r="LH18" s="133"/>
      <c r="LI18" s="133"/>
      <c r="LJ18" s="133"/>
      <c r="LK18" s="133"/>
      <c r="LL18" s="133"/>
    </row>
    <row r="19" spans="1:324" s="79" customFormat="1">
      <c r="A19" s="151" t="s">
        <v>77</v>
      </c>
      <c r="B19" s="152"/>
      <c r="C19" s="153"/>
      <c r="D19" s="25"/>
      <c r="E19" s="92" t="s">
        <v>80</v>
      </c>
      <c r="F19" s="27"/>
      <c r="G19" s="27"/>
      <c r="H19" s="27"/>
      <c r="I19" s="27"/>
      <c r="J19" s="27"/>
      <c r="K19" s="27"/>
      <c r="L19" s="27"/>
      <c r="M19" s="27"/>
      <c r="N19" s="27"/>
      <c r="O19" s="92" t="s">
        <v>80</v>
      </c>
      <c r="P19" s="27"/>
      <c r="Q19" s="27"/>
      <c r="R19" s="27"/>
      <c r="S19" s="27"/>
      <c r="T19" s="27"/>
      <c r="U19" s="27"/>
      <c r="V19" s="27"/>
      <c r="W19" s="27"/>
      <c r="X19" s="27"/>
      <c r="Y19" s="92" t="s">
        <v>80</v>
      </c>
      <c r="Z19" s="27"/>
      <c r="AA19" s="27"/>
      <c r="AB19" s="27"/>
      <c r="AC19" s="27"/>
      <c r="AD19" s="92" t="s">
        <v>80</v>
      </c>
      <c r="AE19" s="28"/>
      <c r="AF19" s="27"/>
      <c r="AG19" s="29"/>
      <c r="AH19" s="27"/>
      <c r="AI19" s="27"/>
      <c r="AJ19" s="27"/>
      <c r="AK19" s="30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5"/>
      <c r="FG19" s="135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5"/>
      <c r="FV19" s="135"/>
      <c r="FW19" s="135"/>
      <c r="FX19" s="135"/>
      <c r="FY19" s="135"/>
      <c r="FZ19" s="135"/>
      <c r="GA19" s="135"/>
      <c r="GB19" s="135"/>
      <c r="GC19" s="135"/>
      <c r="GD19" s="135"/>
      <c r="GE19" s="135"/>
      <c r="GF19" s="135"/>
      <c r="GG19" s="135"/>
      <c r="GH19" s="135"/>
      <c r="GI19" s="135"/>
      <c r="GJ19" s="135"/>
      <c r="GK19" s="135"/>
      <c r="GL19" s="135"/>
      <c r="GM19" s="135"/>
      <c r="GN19" s="135"/>
      <c r="GO19" s="135"/>
      <c r="GP19" s="135"/>
      <c r="GQ19" s="135"/>
      <c r="GR19" s="135"/>
      <c r="GS19" s="135"/>
      <c r="GT19" s="135"/>
      <c r="GU19" s="135"/>
      <c r="GV19" s="135"/>
      <c r="GW19" s="135"/>
      <c r="GX19" s="135"/>
      <c r="GY19" s="135"/>
      <c r="GZ19" s="135"/>
      <c r="HA19" s="135"/>
      <c r="HB19" s="135"/>
      <c r="HC19" s="135"/>
      <c r="HD19" s="135"/>
      <c r="HE19" s="135"/>
      <c r="HF19" s="135"/>
      <c r="HG19" s="135"/>
      <c r="HH19" s="135"/>
      <c r="HI19" s="135"/>
      <c r="HJ19" s="135"/>
      <c r="HK19" s="135"/>
      <c r="HL19" s="135"/>
      <c r="HM19" s="135"/>
      <c r="HN19" s="135"/>
      <c r="HO19" s="135"/>
      <c r="HP19" s="135"/>
      <c r="HQ19" s="135"/>
      <c r="HR19" s="135"/>
      <c r="HS19" s="135"/>
      <c r="HT19" s="135"/>
      <c r="HU19" s="135"/>
      <c r="HV19" s="135"/>
      <c r="HW19" s="135"/>
      <c r="HX19" s="135"/>
      <c r="HY19" s="135"/>
      <c r="HZ19" s="135"/>
      <c r="IA19" s="135"/>
      <c r="IB19" s="135"/>
      <c r="IC19" s="135"/>
      <c r="ID19" s="135"/>
      <c r="IE19" s="135"/>
      <c r="IF19" s="135"/>
      <c r="IG19" s="135"/>
      <c r="IH19" s="135"/>
      <c r="II19" s="135"/>
      <c r="IJ19" s="135"/>
      <c r="IK19" s="135"/>
      <c r="IL19" s="135"/>
      <c r="IM19" s="135"/>
      <c r="IN19" s="135"/>
      <c r="IO19" s="135"/>
      <c r="IP19" s="135"/>
      <c r="IQ19" s="135"/>
      <c r="IR19" s="135"/>
      <c r="IS19" s="135"/>
      <c r="IT19" s="135"/>
      <c r="IU19" s="135"/>
      <c r="IV19" s="135"/>
      <c r="IW19" s="135"/>
      <c r="IX19" s="135"/>
      <c r="IY19" s="135"/>
      <c r="IZ19" s="135"/>
      <c r="JA19" s="135"/>
      <c r="JB19" s="135"/>
      <c r="JC19" s="135"/>
      <c r="JD19" s="135"/>
      <c r="JE19" s="135"/>
      <c r="JF19" s="135"/>
      <c r="JG19" s="135"/>
      <c r="JH19" s="135"/>
      <c r="JI19" s="135"/>
      <c r="JJ19" s="135"/>
      <c r="JK19" s="135"/>
      <c r="JL19" s="135"/>
      <c r="JM19" s="135"/>
      <c r="JN19" s="135"/>
      <c r="JO19" s="135"/>
      <c r="JP19" s="135"/>
      <c r="JQ19" s="135"/>
      <c r="JR19" s="135"/>
      <c r="JS19" s="135"/>
      <c r="JT19" s="135"/>
      <c r="JU19" s="135"/>
      <c r="JV19" s="135"/>
      <c r="JW19" s="135"/>
      <c r="JX19" s="135"/>
      <c r="JY19" s="135"/>
      <c r="JZ19" s="135"/>
      <c r="KA19" s="135"/>
      <c r="KB19" s="135"/>
      <c r="KC19" s="135"/>
      <c r="KD19" s="135"/>
      <c r="KE19" s="135"/>
      <c r="KF19" s="135"/>
      <c r="KG19" s="135"/>
      <c r="KH19" s="135"/>
      <c r="KI19" s="135"/>
      <c r="KJ19" s="135"/>
      <c r="KK19" s="135"/>
      <c r="KL19" s="135"/>
      <c r="KM19" s="135"/>
      <c r="KN19" s="135"/>
      <c r="KO19" s="135"/>
      <c r="KP19" s="135"/>
      <c r="KQ19" s="135"/>
      <c r="KR19" s="135"/>
      <c r="KS19" s="135"/>
      <c r="KT19" s="135"/>
      <c r="KU19" s="135"/>
      <c r="KV19" s="135"/>
      <c r="KW19" s="135"/>
      <c r="KX19" s="135"/>
      <c r="KY19" s="135"/>
      <c r="KZ19" s="135"/>
      <c r="LA19" s="135"/>
      <c r="LB19" s="135"/>
      <c r="LC19" s="135"/>
      <c r="LD19" s="135"/>
      <c r="LE19" s="135"/>
      <c r="LF19" s="135"/>
      <c r="LG19" s="135"/>
      <c r="LH19" s="135"/>
      <c r="LI19" s="135"/>
      <c r="LJ19" s="135"/>
      <c r="LK19" s="135"/>
      <c r="LL19" s="135"/>
    </row>
    <row r="20" spans="1:324" s="77" customFormat="1" ht="26.25" thickBot="1">
      <c r="A20" s="157" t="s">
        <v>78</v>
      </c>
      <c r="B20" s="158"/>
      <c r="C20" s="159"/>
      <c r="D20" s="31"/>
      <c r="E20" s="93" t="s">
        <v>84</v>
      </c>
      <c r="F20" s="32"/>
      <c r="G20" s="33"/>
      <c r="H20" s="33"/>
      <c r="I20" s="32"/>
      <c r="J20" s="33"/>
      <c r="K20" s="32"/>
      <c r="L20" s="33"/>
      <c r="M20" s="33"/>
      <c r="N20" s="33"/>
      <c r="O20" s="93" t="s">
        <v>84</v>
      </c>
      <c r="P20" s="32"/>
      <c r="Q20" s="33"/>
      <c r="R20" s="32"/>
      <c r="S20" s="33"/>
      <c r="T20" s="33"/>
      <c r="U20" s="32"/>
      <c r="V20" s="32"/>
      <c r="W20" s="32"/>
      <c r="X20" s="33"/>
      <c r="Y20" s="93" t="s">
        <v>84</v>
      </c>
      <c r="Z20" s="32"/>
      <c r="AA20" s="33"/>
      <c r="AB20" s="32"/>
      <c r="AC20" s="33"/>
      <c r="AD20" s="93" t="s">
        <v>84</v>
      </c>
      <c r="AE20" s="34"/>
      <c r="AF20" s="33"/>
      <c r="AG20" s="35"/>
      <c r="AH20" s="33"/>
      <c r="AI20" s="33"/>
      <c r="AJ20" s="16"/>
      <c r="AK20" s="36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1"/>
      <c r="FG20" s="131"/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1"/>
      <c r="GK20" s="131"/>
      <c r="GL20" s="131"/>
      <c r="GM20" s="131"/>
      <c r="GN20" s="131"/>
      <c r="GO20" s="131"/>
      <c r="GP20" s="131"/>
      <c r="GQ20" s="131"/>
      <c r="GR20" s="131"/>
      <c r="GS20" s="131"/>
      <c r="GT20" s="131"/>
      <c r="GU20" s="131"/>
      <c r="GV20" s="131"/>
      <c r="GW20" s="131"/>
      <c r="GX20" s="131"/>
      <c r="GY20" s="131"/>
      <c r="GZ20" s="131"/>
      <c r="HA20" s="131"/>
      <c r="HB20" s="131"/>
      <c r="HC20" s="131"/>
      <c r="HD20" s="131"/>
      <c r="HE20" s="131"/>
      <c r="HF20" s="131"/>
      <c r="HG20" s="131"/>
      <c r="HH20" s="131"/>
      <c r="HI20" s="131"/>
      <c r="HJ20" s="131"/>
      <c r="HK20" s="131"/>
      <c r="HL20" s="131"/>
      <c r="HM20" s="131"/>
      <c r="HN20" s="131"/>
      <c r="HO20" s="131"/>
      <c r="HP20" s="131"/>
      <c r="HQ20" s="131"/>
      <c r="HR20" s="131"/>
      <c r="HS20" s="131"/>
      <c r="HT20" s="131"/>
      <c r="HU20" s="131"/>
      <c r="HV20" s="131"/>
      <c r="HW20" s="131"/>
      <c r="HX20" s="131"/>
      <c r="HY20" s="131"/>
      <c r="HZ20" s="131"/>
      <c r="IA20" s="131"/>
      <c r="IB20" s="131"/>
      <c r="IC20" s="131"/>
      <c r="ID20" s="131"/>
      <c r="IE20" s="131"/>
      <c r="IF20" s="131"/>
      <c r="IG20" s="131"/>
      <c r="IH20" s="131"/>
      <c r="II20" s="131"/>
      <c r="IJ20" s="131"/>
      <c r="IK20" s="131"/>
      <c r="IL20" s="131"/>
      <c r="IM20" s="131"/>
      <c r="IN20" s="131"/>
      <c r="IO20" s="131"/>
      <c r="IP20" s="131"/>
      <c r="IQ20" s="131"/>
      <c r="IR20" s="131"/>
      <c r="IS20" s="131"/>
      <c r="IT20" s="131"/>
      <c r="IU20" s="131"/>
      <c r="IV20" s="131"/>
      <c r="IW20" s="131"/>
      <c r="IX20" s="131"/>
      <c r="IY20" s="131"/>
      <c r="IZ20" s="131"/>
      <c r="JA20" s="131"/>
      <c r="JB20" s="131"/>
      <c r="JC20" s="131"/>
      <c r="JD20" s="131"/>
      <c r="JE20" s="131"/>
      <c r="JF20" s="131"/>
      <c r="JG20" s="131"/>
      <c r="JH20" s="131"/>
      <c r="JI20" s="131"/>
      <c r="JJ20" s="131"/>
      <c r="JK20" s="131"/>
      <c r="JL20" s="131"/>
      <c r="JM20" s="131"/>
      <c r="JN20" s="131"/>
      <c r="JO20" s="131"/>
      <c r="JP20" s="131"/>
      <c r="JQ20" s="131"/>
      <c r="JR20" s="131"/>
      <c r="JS20" s="131"/>
      <c r="JT20" s="131"/>
      <c r="JU20" s="131"/>
      <c r="JV20" s="131"/>
      <c r="JW20" s="131"/>
      <c r="JX20" s="131"/>
      <c r="JY20" s="131"/>
      <c r="JZ20" s="131"/>
      <c r="KA20" s="131"/>
      <c r="KB20" s="131"/>
      <c r="KC20" s="131"/>
      <c r="KD20" s="131"/>
      <c r="KE20" s="131"/>
      <c r="KF20" s="131"/>
      <c r="KG20" s="131"/>
      <c r="KH20" s="131"/>
      <c r="KI20" s="131"/>
      <c r="KJ20" s="131"/>
      <c r="KK20" s="131"/>
      <c r="KL20" s="131"/>
      <c r="KM20" s="131"/>
      <c r="KN20" s="131"/>
      <c r="KO20" s="131"/>
      <c r="KP20" s="131"/>
      <c r="KQ20" s="131"/>
      <c r="KR20" s="131"/>
      <c r="KS20" s="131"/>
      <c r="KT20" s="131"/>
      <c r="KU20" s="131"/>
      <c r="KV20" s="131"/>
      <c r="KW20" s="131"/>
      <c r="KX20" s="131"/>
      <c r="KY20" s="131"/>
      <c r="KZ20" s="131"/>
      <c r="LA20" s="131"/>
      <c r="LB20" s="131"/>
      <c r="LC20" s="131"/>
      <c r="LD20" s="131"/>
      <c r="LE20" s="131"/>
      <c r="LF20" s="131"/>
      <c r="LG20" s="131"/>
      <c r="LH20" s="131"/>
      <c r="LI20" s="131"/>
      <c r="LJ20" s="131"/>
      <c r="LK20" s="131"/>
      <c r="LL20" s="131"/>
    </row>
    <row r="21" spans="1:324" s="2" customFormat="1">
      <c r="A21" s="17" t="s">
        <v>272</v>
      </c>
      <c r="B21" s="18">
        <v>40441</v>
      </c>
      <c r="C21" s="7" t="s">
        <v>3</v>
      </c>
      <c r="D21" s="37">
        <v>4.2000000000000003E-2</v>
      </c>
      <c r="E21" s="38">
        <v>186</v>
      </c>
      <c r="F21" s="38">
        <v>89</v>
      </c>
      <c r="G21" s="38">
        <v>68</v>
      </c>
      <c r="H21" s="38" t="s">
        <v>85</v>
      </c>
      <c r="I21" s="39" t="s">
        <v>34</v>
      </c>
      <c r="J21" s="39">
        <v>8.0000000000000002E-3</v>
      </c>
      <c r="K21" s="39">
        <v>122</v>
      </c>
      <c r="L21" s="39">
        <v>7.1999999999999995E-2</v>
      </c>
      <c r="M21" s="39">
        <v>0.623</v>
      </c>
      <c r="N21" s="39">
        <v>0.7</v>
      </c>
      <c r="O21" s="39">
        <v>1.02</v>
      </c>
      <c r="P21" s="39">
        <v>3850</v>
      </c>
      <c r="Q21" s="39"/>
      <c r="R21" s="39">
        <v>2.82</v>
      </c>
      <c r="S21" s="39">
        <v>1.09E-2</v>
      </c>
      <c r="T21" s="39">
        <v>33.299999999999997</v>
      </c>
      <c r="U21" s="39">
        <v>530</v>
      </c>
      <c r="V21" s="40">
        <v>5.59</v>
      </c>
      <c r="W21" s="40">
        <v>16.8</v>
      </c>
      <c r="X21" s="40">
        <v>1.29</v>
      </c>
      <c r="Y21" s="40">
        <v>39.5</v>
      </c>
      <c r="Z21" s="40">
        <v>0.12</v>
      </c>
      <c r="AA21" s="40">
        <v>74</v>
      </c>
      <c r="AB21" s="40" t="s">
        <v>70</v>
      </c>
      <c r="AC21" s="40">
        <v>7290</v>
      </c>
      <c r="AD21" s="40">
        <v>0.06</v>
      </c>
      <c r="AE21" s="41">
        <v>762</v>
      </c>
      <c r="AF21" s="40">
        <v>5.2</v>
      </c>
      <c r="AG21" s="42">
        <v>0.02</v>
      </c>
      <c r="AH21" s="43">
        <v>6.95</v>
      </c>
      <c r="AI21" s="43">
        <v>0.4</v>
      </c>
      <c r="AJ21" s="43">
        <v>10.8</v>
      </c>
      <c r="AK21" s="44" t="s">
        <v>7</v>
      </c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  <c r="DV21" s="130"/>
      <c r="DW21" s="130"/>
      <c r="DX21" s="130"/>
      <c r="DY21" s="130"/>
      <c r="DZ21" s="130"/>
      <c r="EA21" s="130"/>
      <c r="EB21" s="130"/>
      <c r="EC21" s="130"/>
      <c r="ED21" s="130"/>
      <c r="EE21" s="130"/>
      <c r="EF21" s="130"/>
      <c r="EG21" s="130"/>
      <c r="EH21" s="130"/>
      <c r="EI21" s="130"/>
      <c r="EJ21" s="130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30"/>
      <c r="FB21" s="130"/>
      <c r="FC21" s="130"/>
      <c r="FD21" s="130"/>
      <c r="FE21" s="130"/>
      <c r="FF21" s="130"/>
      <c r="FG21" s="130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FW21" s="130"/>
      <c r="FX21" s="130"/>
      <c r="FY21" s="130"/>
      <c r="FZ21" s="130"/>
      <c r="GA21" s="130"/>
      <c r="GB21" s="130"/>
      <c r="GC21" s="130"/>
      <c r="GD21" s="130"/>
      <c r="GE21" s="130"/>
      <c r="GF21" s="130"/>
      <c r="GG21" s="130"/>
      <c r="GH21" s="130"/>
      <c r="GI21" s="130"/>
      <c r="GJ21" s="130"/>
      <c r="GK21" s="130"/>
      <c r="GL21" s="130"/>
      <c r="GM21" s="130"/>
      <c r="GN21" s="130"/>
      <c r="GO21" s="130"/>
      <c r="GP21" s="130"/>
      <c r="GQ21" s="130"/>
      <c r="GR21" s="130"/>
      <c r="GS21" s="130"/>
      <c r="GT21" s="130"/>
      <c r="GU21" s="130"/>
      <c r="GV21" s="130"/>
      <c r="GW21" s="130"/>
      <c r="GX21" s="130"/>
      <c r="GY21" s="130"/>
      <c r="GZ21" s="130"/>
      <c r="HA21" s="130"/>
      <c r="HB21" s="130"/>
      <c r="HC21" s="130"/>
      <c r="HD21" s="130"/>
      <c r="HE21" s="130"/>
      <c r="HF21" s="130"/>
      <c r="HG21" s="130"/>
      <c r="HH21" s="130"/>
      <c r="HI21" s="130"/>
      <c r="HJ21" s="130"/>
      <c r="HK21" s="130"/>
      <c r="HL21" s="130"/>
      <c r="HM21" s="130"/>
      <c r="HN21" s="130"/>
      <c r="HO21" s="130"/>
      <c r="HP21" s="130"/>
      <c r="HQ21" s="130"/>
      <c r="HR21" s="130"/>
      <c r="HS21" s="130"/>
      <c r="HT21" s="130"/>
      <c r="HU21" s="130"/>
      <c r="HV21" s="130"/>
      <c r="HW21" s="130"/>
      <c r="HX21" s="130"/>
      <c r="HY21" s="130"/>
      <c r="HZ21" s="130"/>
      <c r="IA21" s="130"/>
      <c r="IB21" s="130"/>
      <c r="IC21" s="130"/>
      <c r="ID21" s="130"/>
      <c r="IE21" s="130"/>
      <c r="IF21" s="130"/>
      <c r="IG21" s="130"/>
      <c r="IH21" s="130"/>
      <c r="II21" s="130"/>
      <c r="IJ21" s="130"/>
      <c r="IK21" s="130"/>
      <c r="IL21" s="130"/>
      <c r="IM21" s="130"/>
      <c r="IN21" s="130"/>
      <c r="IO21" s="130"/>
      <c r="IP21" s="130"/>
      <c r="IQ21" s="130"/>
      <c r="IR21" s="130"/>
      <c r="IS21" s="130"/>
      <c r="IT21" s="130"/>
      <c r="IU21" s="130"/>
      <c r="IV21" s="130"/>
      <c r="IW21" s="130"/>
      <c r="IX21" s="130"/>
      <c r="IY21" s="130"/>
      <c r="IZ21" s="130"/>
      <c r="JA21" s="130"/>
      <c r="JB21" s="130"/>
      <c r="JC21" s="130"/>
      <c r="JD21" s="130"/>
      <c r="JE21" s="130"/>
      <c r="JF21" s="130"/>
      <c r="JG21" s="130"/>
      <c r="JH21" s="130"/>
      <c r="JI21" s="130"/>
      <c r="JJ21" s="130"/>
      <c r="JK21" s="130"/>
      <c r="JL21" s="130"/>
      <c r="JM21" s="130"/>
      <c r="JN21" s="130"/>
      <c r="JO21" s="130"/>
      <c r="JP21" s="130"/>
      <c r="JQ21" s="130"/>
      <c r="JR21" s="130"/>
      <c r="JS21" s="130"/>
      <c r="JT21" s="130"/>
      <c r="JU21" s="130"/>
      <c r="JV21" s="130"/>
      <c r="JW21" s="130"/>
      <c r="JX21" s="130"/>
      <c r="JY21" s="130"/>
      <c r="JZ21" s="130"/>
      <c r="KA21" s="130"/>
      <c r="KB21" s="130"/>
      <c r="KC21" s="130"/>
      <c r="KD21" s="130"/>
      <c r="KE21" s="130"/>
      <c r="KF21" s="130"/>
      <c r="KG21" s="130"/>
      <c r="KH21" s="130"/>
      <c r="KI21" s="130"/>
      <c r="KJ21" s="130"/>
      <c r="KK21" s="130"/>
      <c r="KL21" s="130"/>
      <c r="KM21" s="130"/>
      <c r="KN21" s="130"/>
      <c r="KO21" s="130"/>
      <c r="KP21" s="130"/>
      <c r="KQ21" s="130"/>
      <c r="KR21" s="130"/>
      <c r="KS21" s="130"/>
      <c r="KT21" s="130"/>
      <c r="KU21" s="130"/>
      <c r="KV21" s="130"/>
      <c r="KW21" s="130"/>
      <c r="KX21" s="130"/>
      <c r="KY21" s="130"/>
      <c r="KZ21" s="130"/>
      <c r="LA21" s="130"/>
      <c r="LB21" s="130"/>
      <c r="LC21" s="130"/>
      <c r="LD21" s="130"/>
      <c r="LE21" s="130"/>
      <c r="LF21" s="130"/>
      <c r="LG21" s="130"/>
      <c r="LH21" s="130"/>
      <c r="LI21" s="130"/>
      <c r="LJ21" s="130"/>
      <c r="LK21" s="130"/>
      <c r="LL21" s="130"/>
    </row>
    <row r="22" spans="1:324" s="2" customFormat="1">
      <c r="A22" s="59" t="s">
        <v>272</v>
      </c>
      <c r="B22" s="20">
        <v>40441</v>
      </c>
      <c r="C22" s="10" t="s">
        <v>8</v>
      </c>
      <c r="D22" s="45">
        <v>2.4E-2</v>
      </c>
      <c r="E22" s="46">
        <v>159</v>
      </c>
      <c r="F22" s="46">
        <v>88.5</v>
      </c>
      <c r="G22" s="46">
        <v>66.7</v>
      </c>
      <c r="H22" s="46" t="s">
        <v>85</v>
      </c>
      <c r="I22" s="47" t="s">
        <v>34</v>
      </c>
      <c r="J22" s="47">
        <v>7.0000000000000001E-3</v>
      </c>
      <c r="K22" s="47">
        <v>121</v>
      </c>
      <c r="L22" s="47">
        <v>5.8999999999999997E-2</v>
      </c>
      <c r="M22" s="47">
        <v>0.623</v>
      </c>
      <c r="N22" s="47">
        <v>0.6</v>
      </c>
      <c r="O22" s="47">
        <v>0.99</v>
      </c>
      <c r="P22" s="47">
        <v>3850</v>
      </c>
      <c r="Q22" s="47"/>
      <c r="R22" s="47">
        <v>2.85</v>
      </c>
      <c r="S22" s="47">
        <v>1.04E-2</v>
      </c>
      <c r="T22" s="47">
        <v>33.1</v>
      </c>
      <c r="U22" s="47">
        <v>530</v>
      </c>
      <c r="V22" s="48">
        <v>5.71</v>
      </c>
      <c r="W22" s="48">
        <v>17.2</v>
      </c>
      <c r="X22" s="48">
        <v>1.28</v>
      </c>
      <c r="Y22" s="48">
        <v>41.4</v>
      </c>
      <c r="Z22" s="48">
        <v>0.11</v>
      </c>
      <c r="AA22" s="48">
        <v>75</v>
      </c>
      <c r="AB22" s="48" t="s">
        <v>70</v>
      </c>
      <c r="AC22" s="48">
        <v>7120</v>
      </c>
      <c r="AD22" s="48">
        <v>0.06</v>
      </c>
      <c r="AE22" s="49">
        <v>785</v>
      </c>
      <c r="AF22" s="48">
        <v>5</v>
      </c>
      <c r="AG22" s="50">
        <v>1.9E-2</v>
      </c>
      <c r="AH22" s="51">
        <v>7.04</v>
      </c>
      <c r="AI22" s="51">
        <v>0.3</v>
      </c>
      <c r="AJ22" s="51">
        <v>9.1999999999999993</v>
      </c>
      <c r="AK22" s="52" t="s">
        <v>7</v>
      </c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  <c r="CZ22" s="130"/>
      <c r="DA22" s="130"/>
      <c r="DB22" s="130"/>
      <c r="DC22" s="130"/>
      <c r="DD22" s="130"/>
      <c r="DE22" s="130"/>
      <c r="DF22" s="130"/>
      <c r="DG22" s="130"/>
      <c r="DH22" s="130"/>
      <c r="DI22" s="130"/>
      <c r="DJ22" s="130"/>
      <c r="DK22" s="130"/>
      <c r="DL22" s="130"/>
      <c r="DM22" s="130"/>
      <c r="DN22" s="130"/>
      <c r="DO22" s="130"/>
      <c r="DP22" s="130"/>
      <c r="DQ22" s="130"/>
      <c r="DR22" s="130"/>
      <c r="DS22" s="130"/>
      <c r="DT22" s="130"/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130"/>
      <c r="EG22" s="130"/>
      <c r="EH22" s="130"/>
      <c r="EI22" s="130"/>
      <c r="EJ22" s="130"/>
      <c r="EK22" s="130"/>
      <c r="EL22" s="130"/>
      <c r="EM22" s="130"/>
      <c r="EN22" s="130"/>
      <c r="EO22" s="130"/>
      <c r="EP22" s="130"/>
      <c r="EQ22" s="130"/>
      <c r="ER22" s="130"/>
      <c r="ES22" s="130"/>
      <c r="ET22" s="130"/>
      <c r="EU22" s="130"/>
      <c r="EV22" s="130"/>
      <c r="EW22" s="130"/>
      <c r="EX22" s="130"/>
      <c r="EY22" s="130"/>
      <c r="EZ22" s="130"/>
      <c r="FA22" s="130"/>
      <c r="FB22" s="130"/>
      <c r="FC22" s="130"/>
      <c r="FD22" s="130"/>
      <c r="FE22" s="130"/>
      <c r="FF22" s="130"/>
      <c r="FG22" s="130"/>
      <c r="FH22" s="130"/>
      <c r="FI22" s="130"/>
      <c r="FJ22" s="130"/>
      <c r="FK22" s="130"/>
      <c r="FL22" s="130"/>
      <c r="FM22" s="130"/>
      <c r="FN22" s="130"/>
      <c r="FO22" s="130"/>
      <c r="FP22" s="130"/>
      <c r="FQ22" s="130"/>
      <c r="FR22" s="130"/>
      <c r="FS22" s="130"/>
      <c r="FT22" s="130"/>
      <c r="FU22" s="130"/>
      <c r="FV22" s="130"/>
      <c r="FW22" s="130"/>
      <c r="FX22" s="130"/>
      <c r="FY22" s="130"/>
      <c r="FZ22" s="130"/>
      <c r="GA22" s="130"/>
      <c r="GB22" s="130"/>
      <c r="GC22" s="130"/>
      <c r="GD22" s="130"/>
      <c r="GE22" s="130"/>
      <c r="GF22" s="130"/>
      <c r="GG22" s="130"/>
      <c r="GH22" s="130"/>
      <c r="GI22" s="130"/>
      <c r="GJ22" s="130"/>
      <c r="GK22" s="130"/>
      <c r="GL22" s="130"/>
      <c r="GM22" s="130"/>
      <c r="GN22" s="130"/>
      <c r="GO22" s="130"/>
      <c r="GP22" s="130"/>
      <c r="GQ22" s="130"/>
      <c r="GR22" s="130"/>
      <c r="GS22" s="130"/>
      <c r="GT22" s="130"/>
      <c r="GU22" s="130"/>
      <c r="GV22" s="130"/>
      <c r="GW22" s="130"/>
      <c r="GX22" s="130"/>
      <c r="GY22" s="130"/>
      <c r="GZ22" s="130"/>
      <c r="HA22" s="130"/>
      <c r="HB22" s="130"/>
      <c r="HC22" s="130"/>
      <c r="HD22" s="130"/>
      <c r="HE22" s="130"/>
      <c r="HF22" s="130"/>
      <c r="HG22" s="130"/>
      <c r="HH22" s="130"/>
      <c r="HI22" s="130"/>
      <c r="HJ22" s="130"/>
      <c r="HK22" s="130"/>
      <c r="HL22" s="130"/>
      <c r="HM22" s="130"/>
      <c r="HN22" s="130"/>
      <c r="HO22" s="130"/>
      <c r="HP22" s="130"/>
      <c r="HQ22" s="130"/>
      <c r="HR22" s="130"/>
      <c r="HS22" s="130"/>
      <c r="HT22" s="130"/>
      <c r="HU22" s="130"/>
      <c r="HV22" s="130"/>
      <c r="HW22" s="130"/>
      <c r="HX22" s="130"/>
      <c r="HY22" s="130"/>
      <c r="HZ22" s="130"/>
      <c r="IA22" s="130"/>
      <c r="IB22" s="130"/>
      <c r="IC22" s="130"/>
      <c r="ID22" s="130"/>
      <c r="IE22" s="130"/>
      <c r="IF22" s="130"/>
      <c r="IG22" s="130"/>
      <c r="IH22" s="130"/>
      <c r="II22" s="130"/>
      <c r="IJ22" s="130"/>
      <c r="IK22" s="130"/>
      <c r="IL22" s="130"/>
      <c r="IM22" s="130"/>
      <c r="IN22" s="130"/>
      <c r="IO22" s="130"/>
      <c r="IP22" s="130"/>
      <c r="IQ22" s="130"/>
      <c r="IR22" s="130"/>
      <c r="IS22" s="130"/>
      <c r="IT22" s="130"/>
      <c r="IU22" s="130"/>
      <c r="IV22" s="130"/>
      <c r="IW22" s="130"/>
      <c r="IX22" s="130"/>
      <c r="IY22" s="130"/>
      <c r="IZ22" s="130"/>
      <c r="JA22" s="130"/>
      <c r="JB22" s="130"/>
      <c r="JC22" s="130"/>
      <c r="JD22" s="130"/>
      <c r="JE22" s="130"/>
      <c r="JF22" s="130"/>
      <c r="JG22" s="130"/>
      <c r="JH22" s="130"/>
      <c r="JI22" s="130"/>
      <c r="JJ22" s="130"/>
      <c r="JK22" s="130"/>
      <c r="JL22" s="130"/>
      <c r="JM22" s="130"/>
      <c r="JN22" s="130"/>
      <c r="JO22" s="130"/>
      <c r="JP22" s="130"/>
      <c r="JQ22" s="130"/>
      <c r="JR22" s="130"/>
      <c r="JS22" s="130"/>
      <c r="JT22" s="130"/>
      <c r="JU22" s="130"/>
      <c r="JV22" s="130"/>
      <c r="JW22" s="130"/>
      <c r="JX22" s="130"/>
      <c r="JY22" s="130"/>
      <c r="JZ22" s="130"/>
      <c r="KA22" s="130"/>
      <c r="KB22" s="130"/>
      <c r="KC22" s="130"/>
      <c r="KD22" s="130"/>
      <c r="KE22" s="130"/>
      <c r="KF22" s="130"/>
      <c r="KG22" s="130"/>
      <c r="KH22" s="130"/>
      <c r="KI22" s="130"/>
      <c r="KJ22" s="130"/>
      <c r="KK22" s="130"/>
      <c r="KL22" s="130"/>
      <c r="KM22" s="130"/>
      <c r="KN22" s="130"/>
      <c r="KO22" s="130"/>
      <c r="KP22" s="130"/>
      <c r="KQ22" s="130"/>
      <c r="KR22" s="130"/>
      <c r="KS22" s="130"/>
      <c r="KT22" s="130"/>
      <c r="KU22" s="130"/>
      <c r="KV22" s="130"/>
      <c r="KW22" s="130"/>
      <c r="KX22" s="130"/>
      <c r="KY22" s="130"/>
      <c r="KZ22" s="130"/>
      <c r="LA22" s="130"/>
      <c r="LB22" s="130"/>
      <c r="LC22" s="130"/>
      <c r="LD22" s="130"/>
      <c r="LE22" s="130"/>
      <c r="LF22" s="130"/>
      <c r="LG22" s="130"/>
      <c r="LH22" s="130"/>
      <c r="LI22" s="130"/>
      <c r="LJ22" s="130"/>
      <c r="LK22" s="130"/>
      <c r="LL22" s="130"/>
    </row>
    <row r="23" spans="1:324" s="11" customFormat="1">
      <c r="A23" s="145" t="s">
        <v>11</v>
      </c>
      <c r="B23" s="146"/>
      <c r="C23" s="147"/>
      <c r="D23" s="22">
        <f>IFERROR((((2*(ABS((D21-D22))))/(D22+D21))*100),Refs!$C$8)</f>
        <v>54.545454545454554</v>
      </c>
      <c r="E23" s="23">
        <f>IFERROR((((2*(ABS((E21-E22))))/(E22+E21))*100),Refs!$C$8)</f>
        <v>15.65217391304348</v>
      </c>
      <c r="F23" s="23">
        <f>IFERROR((((2*(ABS((F21-F22))))/(F22+F21))*100),Refs!$C$8)</f>
        <v>0.56338028169014087</v>
      </c>
      <c r="G23" s="23">
        <f>IFERROR((((2*(ABS((G21-G22))))/(G22+G21))*100),Refs!$C$8)</f>
        <v>1.9302152932442425</v>
      </c>
      <c r="H23" s="23" t="str">
        <f>IFERROR((((2*(ABS((H21-H22))))/(H22+H21))*100),Refs!$C$8)</f>
        <v>N/A</v>
      </c>
      <c r="I23" s="23" t="str">
        <f>IFERROR((((2*(ABS((I21-I22))))/(I22+I21))*100),Refs!$C$8)</f>
        <v>N/A</v>
      </c>
      <c r="J23" s="23">
        <f>IFERROR((((2*(ABS((J21-J22))))/(J22+J21))*100),Refs!$C$8)</f>
        <v>13.333333333333334</v>
      </c>
      <c r="K23" s="23">
        <f>IFERROR((((2*(ABS((K21-K22))))/(K22+K21))*100),Refs!$C$8)</f>
        <v>0.82304526748971196</v>
      </c>
      <c r="L23" s="23">
        <f>IFERROR((((2*(ABS((L21-L22))))/(L22+L21))*100),Refs!$C$8)</f>
        <v>19.847328244274806</v>
      </c>
      <c r="M23" s="23">
        <f>IFERROR((((2*(ABS((M21-M22))))/(M22+M21))*100),Refs!$C$8)</f>
        <v>0</v>
      </c>
      <c r="N23" s="23">
        <f>IFERROR((((2*(ABS((N21-N22))))/(N22+N21))*100),Refs!$C$8)</f>
        <v>15.384615384615383</v>
      </c>
      <c r="O23" s="23">
        <f>IFERROR((((2*(ABS((O21-O22))))/(O22+O21))*100),Refs!$C$8)</f>
        <v>2.9850746268656749</v>
      </c>
      <c r="P23" s="23">
        <f>IFERROR((((2*(ABS((P21-P22))))/(P22+P21))*100),Refs!$C$8)</f>
        <v>0</v>
      </c>
      <c r="Q23" s="23" t="str">
        <f>IFERROR((((2*(ABS((Q21-Q22))))/(Q22+Q21))*100),Refs!$C$8)</f>
        <v>N/A</v>
      </c>
      <c r="R23" s="23">
        <f>IFERROR((((2*(ABS((R21-R22))))/(R22+R21))*100),Refs!$C$8)</f>
        <v>1.058201058201067</v>
      </c>
      <c r="S23" s="23">
        <f>IFERROR((((2*(ABS((S21-S22))))/(S22+S21))*100),Refs!$C$8)</f>
        <v>4.6948356807511784</v>
      </c>
      <c r="T23" s="23">
        <f>IFERROR((((2*(ABS((T21-T22))))/(T22+T21))*100),Refs!$C$8)</f>
        <v>0.60240963855420393</v>
      </c>
      <c r="U23" s="23">
        <f>IFERROR((((2*(ABS((U21-U22))))/(U22+U21))*100),Refs!$C$8)</f>
        <v>0</v>
      </c>
      <c r="V23" s="23">
        <f>IFERROR((((2*(ABS((V21-V22))))/(V22+V21))*100),Refs!$C$8)</f>
        <v>2.123893805309736</v>
      </c>
      <c r="W23" s="23">
        <f>IFERROR((((2*(ABS((W21-W22))))/(W22+W21))*100),Refs!$C$8)</f>
        <v>2.3529411764705799</v>
      </c>
      <c r="X23" s="23">
        <f>IFERROR((((2*(ABS((X21-X22))))/(X22+X21))*100),Refs!$C$8)</f>
        <v>0.77821011673151808</v>
      </c>
      <c r="Y23" s="23">
        <f>IFERROR((((2*(ABS((Y21-Y22))))/(Y22+Y21))*100),Refs!$C$8)</f>
        <v>4.6971569839307747</v>
      </c>
      <c r="Z23" s="23">
        <f>IFERROR((((2*(ABS((Z21-Z22))))/(Z22+Z21))*100),Refs!$C$8)</f>
        <v>8.6956521739130412</v>
      </c>
      <c r="AA23" s="23">
        <f>IFERROR((((2*(ABS((AA21-AA22))))/(AA22+AA21))*100),Refs!$C$8)</f>
        <v>1.3422818791946309</v>
      </c>
      <c r="AB23" s="23" t="str">
        <f>IFERROR((((2*(ABS((AB21-AB22))))/(AB22+AB21))*100),Refs!$C$8)</f>
        <v>N/A</v>
      </c>
      <c r="AC23" s="23">
        <f>IFERROR((((2*(ABS((AC21-AC22))))/(AC22+AC21))*100),Refs!$C$8)</f>
        <v>2.3594725884802221</v>
      </c>
      <c r="AD23" s="23">
        <f>IFERROR((((2*(ABS((AD21-AD22))))/(AD22+AD21))*100),Refs!$C$8)</f>
        <v>0</v>
      </c>
      <c r="AE23" s="23">
        <f>IFERROR((((2*(ABS((AE21-AE22))))/(AE22+AE21))*100),Refs!$C$8)</f>
        <v>2.9734970911441496</v>
      </c>
      <c r="AF23" s="23">
        <f>IFERROR((((2*(ABS((AF21-AF22))))/(AF22+AF21))*100),Refs!$C$8)</f>
        <v>3.9215686274509838</v>
      </c>
      <c r="AG23" s="23">
        <f>IFERROR((((2*(ABS((AG21-AG22))))/(AG22+AG21))*100),Refs!$C$8)</f>
        <v>5.1282051282051331</v>
      </c>
      <c r="AH23" s="23">
        <f>IFERROR((((2*(ABS((AH21-AH22))))/(AH22+AH21))*100),Refs!$C$8)</f>
        <v>1.2866333095067886</v>
      </c>
      <c r="AI23" s="23">
        <f>IFERROR((((2*(ABS((AI21-AI22))))/(AI22+AI21))*100),Refs!$C$8)</f>
        <v>28.57142857142858</v>
      </c>
      <c r="AJ23" s="23">
        <f>IFERROR((((2*(ABS((AJ21-AJ22))))/(AJ22+AJ21))*100),Refs!$C$8)</f>
        <v>16.000000000000014</v>
      </c>
      <c r="AK23" s="24" t="str">
        <f>IFERROR((((2*(ABS((AK21-AK22))))/(AK22+AK21))*100),Refs!$C$8)</f>
        <v>N/A</v>
      </c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6"/>
      <c r="EC23" s="136"/>
      <c r="ED23" s="136"/>
      <c r="EE23" s="136"/>
      <c r="EF23" s="136"/>
      <c r="EG23" s="136"/>
      <c r="EH23" s="136"/>
      <c r="EI23" s="136"/>
      <c r="EJ23" s="136"/>
      <c r="EK23" s="136"/>
      <c r="EL23" s="136"/>
      <c r="EM23" s="136"/>
      <c r="EN23" s="136"/>
      <c r="EO23" s="136"/>
      <c r="EP23" s="136"/>
      <c r="EQ23" s="136"/>
      <c r="ER23" s="136"/>
      <c r="ES23" s="136"/>
      <c r="ET23" s="136"/>
      <c r="EU23" s="136"/>
      <c r="EV23" s="136"/>
      <c r="EW23" s="136"/>
      <c r="EX23" s="136"/>
      <c r="EY23" s="136"/>
      <c r="EZ23" s="136"/>
      <c r="FA23" s="136"/>
      <c r="FB23" s="136"/>
      <c r="FC23" s="136"/>
      <c r="FD23" s="136"/>
      <c r="FE23" s="136"/>
      <c r="FF23" s="136"/>
      <c r="FG23" s="136"/>
      <c r="FH23" s="136"/>
      <c r="FI23" s="136"/>
      <c r="FJ23" s="136"/>
      <c r="FK23" s="136"/>
      <c r="FL23" s="136"/>
      <c r="FM23" s="136"/>
      <c r="FN23" s="136"/>
      <c r="FO23" s="136"/>
      <c r="FP23" s="136"/>
      <c r="FQ23" s="136"/>
      <c r="FR23" s="136"/>
      <c r="FS23" s="136"/>
      <c r="FT23" s="136"/>
      <c r="FU23" s="136"/>
      <c r="FV23" s="136"/>
      <c r="FW23" s="136"/>
      <c r="FX23" s="136"/>
      <c r="FY23" s="136"/>
      <c r="FZ23" s="136"/>
      <c r="GA23" s="136"/>
      <c r="GB23" s="136"/>
      <c r="GC23" s="136"/>
      <c r="GD23" s="136"/>
      <c r="GE23" s="136"/>
      <c r="GF23" s="136"/>
      <c r="GG23" s="136"/>
      <c r="GH23" s="136"/>
      <c r="GI23" s="136"/>
      <c r="GJ23" s="136"/>
      <c r="GK23" s="136"/>
      <c r="GL23" s="136"/>
      <c r="GM23" s="136"/>
      <c r="GN23" s="136"/>
      <c r="GO23" s="136"/>
      <c r="GP23" s="136"/>
      <c r="GQ23" s="136"/>
      <c r="GR23" s="136"/>
      <c r="GS23" s="136"/>
      <c r="GT23" s="136"/>
      <c r="GU23" s="136"/>
      <c r="GV23" s="136"/>
      <c r="GW23" s="136"/>
      <c r="GX23" s="136"/>
      <c r="GY23" s="136"/>
      <c r="GZ23" s="136"/>
      <c r="HA23" s="136"/>
      <c r="HB23" s="136"/>
      <c r="HC23" s="136"/>
      <c r="HD23" s="136"/>
      <c r="HE23" s="136"/>
      <c r="HF23" s="136"/>
      <c r="HG23" s="136"/>
      <c r="HH23" s="136"/>
      <c r="HI23" s="136"/>
      <c r="HJ23" s="136"/>
      <c r="HK23" s="136"/>
      <c r="HL23" s="136"/>
      <c r="HM23" s="136"/>
      <c r="HN23" s="136"/>
      <c r="HO23" s="136"/>
      <c r="HP23" s="136"/>
      <c r="HQ23" s="136"/>
      <c r="HR23" s="136"/>
      <c r="HS23" s="136"/>
      <c r="HT23" s="136"/>
      <c r="HU23" s="136"/>
      <c r="HV23" s="136"/>
      <c r="HW23" s="136"/>
      <c r="HX23" s="136"/>
      <c r="HY23" s="136"/>
      <c r="HZ23" s="136"/>
      <c r="IA23" s="136"/>
      <c r="IB23" s="136"/>
      <c r="IC23" s="136"/>
      <c r="ID23" s="136"/>
      <c r="IE23" s="136"/>
      <c r="IF23" s="136"/>
      <c r="IG23" s="136"/>
      <c r="IH23" s="136"/>
      <c r="II23" s="136"/>
      <c r="IJ23" s="136"/>
      <c r="IK23" s="136"/>
      <c r="IL23" s="136"/>
      <c r="IM23" s="136"/>
      <c r="IN23" s="136"/>
      <c r="IO23" s="136"/>
      <c r="IP23" s="136"/>
      <c r="IQ23" s="136"/>
      <c r="IR23" s="136"/>
      <c r="IS23" s="136"/>
      <c r="IT23" s="136"/>
      <c r="IU23" s="136"/>
      <c r="IV23" s="136"/>
      <c r="IW23" s="136"/>
      <c r="IX23" s="136"/>
      <c r="IY23" s="136"/>
      <c r="IZ23" s="136"/>
      <c r="JA23" s="136"/>
      <c r="JB23" s="136"/>
      <c r="JC23" s="136"/>
      <c r="JD23" s="136"/>
      <c r="JE23" s="136"/>
      <c r="JF23" s="136"/>
      <c r="JG23" s="136"/>
      <c r="JH23" s="136"/>
      <c r="JI23" s="136"/>
      <c r="JJ23" s="136"/>
      <c r="JK23" s="136"/>
      <c r="JL23" s="136"/>
      <c r="JM23" s="136"/>
      <c r="JN23" s="136"/>
      <c r="JO23" s="136"/>
      <c r="JP23" s="136"/>
      <c r="JQ23" s="136"/>
      <c r="JR23" s="136"/>
      <c r="JS23" s="136"/>
      <c r="JT23" s="136"/>
      <c r="JU23" s="136"/>
      <c r="JV23" s="136"/>
      <c r="JW23" s="136"/>
      <c r="JX23" s="136"/>
      <c r="JY23" s="136"/>
      <c r="JZ23" s="136"/>
      <c r="KA23" s="136"/>
      <c r="KB23" s="136"/>
      <c r="KC23" s="136"/>
      <c r="KD23" s="136"/>
      <c r="KE23" s="136"/>
      <c r="KF23" s="136"/>
      <c r="KG23" s="136"/>
      <c r="KH23" s="136"/>
      <c r="KI23" s="136"/>
      <c r="KJ23" s="136"/>
      <c r="KK23" s="136"/>
      <c r="KL23" s="136"/>
      <c r="KM23" s="136"/>
      <c r="KN23" s="136"/>
      <c r="KO23" s="136"/>
      <c r="KP23" s="136"/>
      <c r="KQ23" s="136"/>
      <c r="KR23" s="136"/>
      <c r="KS23" s="136"/>
      <c r="KT23" s="136"/>
      <c r="KU23" s="136"/>
      <c r="KV23" s="136"/>
      <c r="KW23" s="136"/>
      <c r="KX23" s="136"/>
      <c r="KY23" s="136"/>
      <c r="KZ23" s="136"/>
      <c r="LA23" s="136"/>
      <c r="LB23" s="136"/>
      <c r="LC23" s="136"/>
      <c r="LD23" s="136"/>
      <c r="LE23" s="136"/>
      <c r="LF23" s="136"/>
      <c r="LG23" s="136"/>
      <c r="LH23" s="136"/>
      <c r="LI23" s="136"/>
      <c r="LJ23" s="136"/>
      <c r="LK23" s="136"/>
      <c r="LL23" s="136"/>
    </row>
    <row r="24" spans="1:324" s="3" customFormat="1" ht="63.75">
      <c r="A24" s="139" t="s">
        <v>76</v>
      </c>
      <c r="B24" s="140"/>
      <c r="C24" s="141"/>
      <c r="D24" s="94" t="s">
        <v>274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74"/>
      <c r="AF24" s="15"/>
      <c r="AG24" s="54"/>
      <c r="AH24" s="15"/>
      <c r="AI24" s="15"/>
      <c r="AJ24" s="15"/>
      <c r="AK24" s="75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  <c r="DV24" s="130"/>
      <c r="DW24" s="130"/>
      <c r="DX24" s="130"/>
      <c r="DY24" s="130"/>
      <c r="DZ24" s="130"/>
      <c r="EA24" s="130"/>
      <c r="EB24" s="130"/>
      <c r="EC24" s="130"/>
      <c r="ED24" s="130"/>
      <c r="EE24" s="130"/>
      <c r="EF24" s="130"/>
      <c r="EG24" s="130"/>
      <c r="EH24" s="130"/>
      <c r="EI24" s="130"/>
      <c r="EJ24" s="130"/>
      <c r="EK24" s="130"/>
      <c r="EL24" s="130"/>
      <c r="EM24" s="130"/>
      <c r="EN24" s="130"/>
      <c r="EO24" s="130"/>
      <c r="EP24" s="130"/>
      <c r="EQ24" s="130"/>
      <c r="ER24" s="130"/>
      <c r="ES24" s="130"/>
      <c r="ET24" s="130"/>
      <c r="EU24" s="130"/>
      <c r="EV24" s="130"/>
      <c r="EW24" s="130"/>
      <c r="EX24" s="130"/>
      <c r="EY24" s="130"/>
      <c r="EZ24" s="130"/>
      <c r="FA24" s="130"/>
      <c r="FB24" s="130"/>
      <c r="FC24" s="130"/>
      <c r="FD24" s="130"/>
      <c r="FE24" s="130"/>
      <c r="FF24" s="130"/>
      <c r="FG24" s="130"/>
      <c r="FH24" s="130"/>
      <c r="FI24" s="130"/>
      <c r="FJ24" s="130"/>
      <c r="FK24" s="130"/>
      <c r="FL24" s="130"/>
      <c r="FM24" s="130"/>
      <c r="FN24" s="130"/>
      <c r="FO24" s="130"/>
      <c r="FP24" s="130"/>
      <c r="FQ24" s="130"/>
      <c r="FR24" s="130"/>
      <c r="FS24" s="130"/>
      <c r="FT24" s="130"/>
      <c r="FU24" s="130"/>
      <c r="FV24" s="130"/>
      <c r="FW24" s="130"/>
      <c r="FX24" s="130"/>
      <c r="FY24" s="130"/>
      <c r="FZ24" s="130"/>
      <c r="GA24" s="130"/>
      <c r="GB24" s="130"/>
      <c r="GC24" s="130"/>
      <c r="GD24" s="130"/>
      <c r="GE24" s="130"/>
      <c r="GF24" s="130"/>
      <c r="GG24" s="130"/>
      <c r="GH24" s="130"/>
      <c r="GI24" s="130"/>
      <c r="GJ24" s="130"/>
      <c r="GK24" s="130"/>
      <c r="GL24" s="130"/>
      <c r="GM24" s="130"/>
      <c r="GN24" s="130"/>
      <c r="GO24" s="130"/>
      <c r="GP24" s="130"/>
      <c r="GQ24" s="130"/>
      <c r="GR24" s="130"/>
      <c r="GS24" s="130"/>
      <c r="GT24" s="130"/>
      <c r="GU24" s="130"/>
      <c r="GV24" s="130"/>
      <c r="GW24" s="130"/>
      <c r="GX24" s="130"/>
      <c r="GY24" s="130"/>
      <c r="GZ24" s="130"/>
      <c r="HA24" s="130"/>
      <c r="HB24" s="130"/>
      <c r="HC24" s="130"/>
      <c r="HD24" s="130"/>
      <c r="HE24" s="130"/>
      <c r="HF24" s="130"/>
      <c r="HG24" s="130"/>
      <c r="HH24" s="130"/>
      <c r="HI24" s="130"/>
      <c r="HJ24" s="130"/>
      <c r="HK24" s="130"/>
      <c r="HL24" s="130"/>
      <c r="HM24" s="130"/>
      <c r="HN24" s="130"/>
      <c r="HO24" s="130"/>
      <c r="HP24" s="130"/>
      <c r="HQ24" s="130"/>
      <c r="HR24" s="130"/>
      <c r="HS24" s="130"/>
      <c r="HT24" s="130"/>
      <c r="HU24" s="130"/>
      <c r="HV24" s="130"/>
      <c r="HW24" s="130"/>
      <c r="HX24" s="130"/>
      <c r="HY24" s="130"/>
      <c r="HZ24" s="130"/>
      <c r="IA24" s="130"/>
      <c r="IB24" s="130"/>
      <c r="IC24" s="130"/>
      <c r="ID24" s="130"/>
      <c r="IE24" s="130"/>
      <c r="IF24" s="130"/>
      <c r="IG24" s="130"/>
      <c r="IH24" s="130"/>
      <c r="II24" s="130"/>
      <c r="IJ24" s="130"/>
      <c r="IK24" s="130"/>
      <c r="IL24" s="130"/>
      <c r="IM24" s="130"/>
      <c r="IN24" s="130"/>
      <c r="IO24" s="130"/>
      <c r="IP24" s="130"/>
      <c r="IQ24" s="130"/>
      <c r="IR24" s="130"/>
      <c r="IS24" s="130"/>
      <c r="IT24" s="130"/>
      <c r="IU24" s="130"/>
      <c r="IV24" s="130"/>
      <c r="IW24" s="130"/>
      <c r="IX24" s="130"/>
      <c r="IY24" s="130"/>
      <c r="IZ24" s="130"/>
      <c r="JA24" s="130"/>
      <c r="JB24" s="130"/>
      <c r="JC24" s="130"/>
      <c r="JD24" s="130"/>
      <c r="JE24" s="130"/>
      <c r="JF24" s="130"/>
      <c r="JG24" s="130"/>
      <c r="JH24" s="130"/>
      <c r="JI24" s="130"/>
      <c r="JJ24" s="130"/>
      <c r="JK24" s="130"/>
      <c r="JL24" s="130"/>
      <c r="JM24" s="130"/>
      <c r="JN24" s="130"/>
      <c r="JO24" s="130"/>
      <c r="JP24" s="130"/>
      <c r="JQ24" s="130"/>
      <c r="JR24" s="130"/>
      <c r="JS24" s="130"/>
      <c r="JT24" s="130"/>
      <c r="JU24" s="130"/>
      <c r="JV24" s="130"/>
      <c r="JW24" s="130"/>
      <c r="JX24" s="130"/>
      <c r="JY24" s="130"/>
      <c r="JZ24" s="130"/>
      <c r="KA24" s="130"/>
      <c r="KB24" s="130"/>
      <c r="KC24" s="130"/>
      <c r="KD24" s="130"/>
      <c r="KE24" s="130"/>
      <c r="KF24" s="130"/>
      <c r="KG24" s="130"/>
      <c r="KH24" s="130"/>
      <c r="KI24" s="130"/>
      <c r="KJ24" s="130"/>
      <c r="KK24" s="130"/>
      <c r="KL24" s="130"/>
      <c r="KM24" s="130"/>
      <c r="KN24" s="130"/>
      <c r="KO24" s="130"/>
      <c r="KP24" s="130"/>
      <c r="KQ24" s="130"/>
      <c r="KR24" s="130"/>
      <c r="KS24" s="130"/>
      <c r="KT24" s="130"/>
      <c r="KU24" s="130"/>
      <c r="KV24" s="130"/>
      <c r="KW24" s="130"/>
      <c r="KX24" s="130"/>
      <c r="KY24" s="130"/>
      <c r="KZ24" s="130"/>
      <c r="LA24" s="130"/>
      <c r="LB24" s="130"/>
      <c r="LC24" s="130"/>
      <c r="LD24" s="130"/>
      <c r="LE24" s="130"/>
      <c r="LF24" s="130"/>
      <c r="LG24" s="130"/>
      <c r="LH24" s="130"/>
      <c r="LI24" s="130"/>
      <c r="LJ24" s="130"/>
      <c r="LK24" s="130"/>
      <c r="LL24" s="130"/>
    </row>
    <row r="25" spans="1:324" s="3" customFormat="1">
      <c r="A25" s="139" t="s">
        <v>77</v>
      </c>
      <c r="B25" s="140"/>
      <c r="C25" s="141"/>
      <c r="D25" s="95" t="s">
        <v>80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8"/>
      <c r="AF25" s="27"/>
      <c r="AG25" s="29"/>
      <c r="AH25" s="27"/>
      <c r="AI25" s="27"/>
      <c r="AJ25" s="27"/>
      <c r="AK25" s="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  <c r="DV25" s="130"/>
      <c r="DW25" s="130"/>
      <c r="DX25" s="130"/>
      <c r="DY25" s="130"/>
      <c r="DZ25" s="130"/>
      <c r="EA25" s="130"/>
      <c r="EB25" s="130"/>
      <c r="EC25" s="130"/>
      <c r="ED25" s="130"/>
      <c r="EE25" s="130"/>
      <c r="EF25" s="130"/>
      <c r="EG25" s="130"/>
      <c r="EH25" s="130"/>
      <c r="EI25" s="130"/>
      <c r="EJ25" s="130"/>
      <c r="EK25" s="130"/>
      <c r="EL25" s="130"/>
      <c r="EM25" s="130"/>
      <c r="EN25" s="130"/>
      <c r="EO25" s="130"/>
      <c r="EP25" s="130"/>
      <c r="EQ25" s="130"/>
      <c r="ER25" s="130"/>
      <c r="ES25" s="130"/>
      <c r="ET25" s="130"/>
      <c r="EU25" s="130"/>
      <c r="EV25" s="130"/>
      <c r="EW25" s="130"/>
      <c r="EX25" s="130"/>
      <c r="EY25" s="130"/>
      <c r="EZ25" s="130"/>
      <c r="FA25" s="130"/>
      <c r="FB25" s="130"/>
      <c r="FC25" s="130"/>
      <c r="FD25" s="130"/>
      <c r="FE25" s="130"/>
      <c r="FF25" s="130"/>
      <c r="FG25" s="130"/>
      <c r="FH25" s="130"/>
      <c r="FI25" s="130"/>
      <c r="FJ25" s="130"/>
      <c r="FK25" s="130"/>
      <c r="FL25" s="130"/>
      <c r="FM25" s="130"/>
      <c r="FN25" s="130"/>
      <c r="FO25" s="130"/>
      <c r="FP25" s="130"/>
      <c r="FQ25" s="130"/>
      <c r="FR25" s="130"/>
      <c r="FS25" s="130"/>
      <c r="FT25" s="130"/>
      <c r="FU25" s="130"/>
      <c r="FV25" s="130"/>
      <c r="FW25" s="130"/>
      <c r="FX25" s="130"/>
      <c r="FY25" s="130"/>
      <c r="FZ25" s="130"/>
      <c r="GA25" s="130"/>
      <c r="GB25" s="130"/>
      <c r="GC25" s="130"/>
      <c r="GD25" s="130"/>
      <c r="GE25" s="130"/>
      <c r="GF25" s="130"/>
      <c r="GG25" s="130"/>
      <c r="GH25" s="130"/>
      <c r="GI25" s="130"/>
      <c r="GJ25" s="130"/>
      <c r="GK25" s="130"/>
      <c r="GL25" s="130"/>
      <c r="GM25" s="130"/>
      <c r="GN25" s="130"/>
      <c r="GO25" s="130"/>
      <c r="GP25" s="130"/>
      <c r="GQ25" s="130"/>
      <c r="GR25" s="130"/>
      <c r="GS25" s="130"/>
      <c r="GT25" s="130"/>
      <c r="GU25" s="130"/>
      <c r="GV25" s="130"/>
      <c r="GW25" s="130"/>
      <c r="GX25" s="130"/>
      <c r="GY25" s="130"/>
      <c r="GZ25" s="130"/>
      <c r="HA25" s="130"/>
      <c r="HB25" s="130"/>
      <c r="HC25" s="130"/>
      <c r="HD25" s="130"/>
      <c r="HE25" s="130"/>
      <c r="HF25" s="130"/>
      <c r="HG25" s="130"/>
      <c r="HH25" s="130"/>
      <c r="HI25" s="130"/>
      <c r="HJ25" s="130"/>
      <c r="HK25" s="130"/>
      <c r="HL25" s="130"/>
      <c r="HM25" s="130"/>
      <c r="HN25" s="130"/>
      <c r="HO25" s="130"/>
      <c r="HP25" s="130"/>
      <c r="HQ25" s="130"/>
      <c r="HR25" s="130"/>
      <c r="HS25" s="130"/>
      <c r="HT25" s="130"/>
      <c r="HU25" s="130"/>
      <c r="HV25" s="130"/>
      <c r="HW25" s="130"/>
      <c r="HX25" s="130"/>
      <c r="HY25" s="130"/>
      <c r="HZ25" s="130"/>
      <c r="IA25" s="130"/>
      <c r="IB25" s="130"/>
      <c r="IC25" s="130"/>
      <c r="ID25" s="130"/>
      <c r="IE25" s="130"/>
      <c r="IF25" s="130"/>
      <c r="IG25" s="130"/>
      <c r="IH25" s="130"/>
      <c r="II25" s="130"/>
      <c r="IJ25" s="130"/>
      <c r="IK25" s="130"/>
      <c r="IL25" s="130"/>
      <c r="IM25" s="130"/>
      <c r="IN25" s="130"/>
      <c r="IO25" s="130"/>
      <c r="IP25" s="130"/>
      <c r="IQ25" s="130"/>
      <c r="IR25" s="130"/>
      <c r="IS25" s="130"/>
      <c r="IT25" s="130"/>
      <c r="IU25" s="130"/>
      <c r="IV25" s="130"/>
      <c r="IW25" s="130"/>
      <c r="IX25" s="130"/>
      <c r="IY25" s="130"/>
      <c r="IZ25" s="130"/>
      <c r="JA25" s="130"/>
      <c r="JB25" s="130"/>
      <c r="JC25" s="130"/>
      <c r="JD25" s="130"/>
      <c r="JE25" s="130"/>
      <c r="JF25" s="130"/>
      <c r="JG25" s="130"/>
      <c r="JH25" s="130"/>
      <c r="JI25" s="130"/>
      <c r="JJ25" s="130"/>
      <c r="JK25" s="130"/>
      <c r="JL25" s="130"/>
      <c r="JM25" s="130"/>
      <c r="JN25" s="130"/>
      <c r="JO25" s="130"/>
      <c r="JP25" s="130"/>
      <c r="JQ25" s="130"/>
      <c r="JR25" s="130"/>
      <c r="JS25" s="130"/>
      <c r="JT25" s="130"/>
      <c r="JU25" s="130"/>
      <c r="JV25" s="130"/>
      <c r="JW25" s="130"/>
      <c r="JX25" s="130"/>
      <c r="JY25" s="130"/>
      <c r="JZ25" s="130"/>
      <c r="KA25" s="130"/>
      <c r="KB25" s="130"/>
      <c r="KC25" s="130"/>
      <c r="KD25" s="130"/>
      <c r="KE25" s="130"/>
      <c r="KF25" s="130"/>
      <c r="KG25" s="130"/>
      <c r="KH25" s="130"/>
      <c r="KI25" s="130"/>
      <c r="KJ25" s="130"/>
      <c r="KK25" s="130"/>
      <c r="KL25" s="130"/>
      <c r="KM25" s="130"/>
      <c r="KN25" s="130"/>
      <c r="KO25" s="130"/>
      <c r="KP25" s="130"/>
      <c r="KQ25" s="130"/>
      <c r="KR25" s="130"/>
      <c r="KS25" s="130"/>
      <c r="KT25" s="130"/>
      <c r="KU25" s="130"/>
      <c r="KV25" s="130"/>
      <c r="KW25" s="130"/>
      <c r="KX25" s="130"/>
      <c r="KY25" s="130"/>
      <c r="KZ25" s="130"/>
      <c r="LA25" s="130"/>
      <c r="LB25" s="130"/>
      <c r="LC25" s="130"/>
      <c r="LD25" s="130"/>
      <c r="LE25" s="130"/>
      <c r="LF25" s="130"/>
      <c r="LG25" s="130"/>
      <c r="LH25" s="130"/>
      <c r="LI25" s="130"/>
      <c r="LJ25" s="130"/>
      <c r="LK25" s="130"/>
      <c r="LL25" s="130"/>
    </row>
    <row r="26" spans="1:324" s="4" customFormat="1" ht="26.25" thickBot="1">
      <c r="A26" s="142" t="s">
        <v>78</v>
      </c>
      <c r="B26" s="143"/>
      <c r="C26" s="144"/>
      <c r="D26" s="96" t="s">
        <v>84</v>
      </c>
      <c r="E26" s="32"/>
      <c r="F26" s="32"/>
      <c r="G26" s="33"/>
      <c r="H26" s="33"/>
      <c r="I26" s="32"/>
      <c r="J26" s="33"/>
      <c r="K26" s="32"/>
      <c r="L26" s="33"/>
      <c r="M26" s="33"/>
      <c r="N26" s="33"/>
      <c r="O26" s="16"/>
      <c r="P26" s="32"/>
      <c r="Q26" s="33"/>
      <c r="R26" s="32"/>
      <c r="S26" s="33"/>
      <c r="T26" s="33"/>
      <c r="U26" s="32"/>
      <c r="V26" s="32"/>
      <c r="W26" s="32"/>
      <c r="X26" s="33"/>
      <c r="Y26" s="16"/>
      <c r="Z26" s="32"/>
      <c r="AA26" s="33"/>
      <c r="AB26" s="32"/>
      <c r="AC26" s="33"/>
      <c r="AD26" s="32"/>
      <c r="AE26" s="34"/>
      <c r="AF26" s="33"/>
      <c r="AG26" s="35"/>
      <c r="AH26" s="33"/>
      <c r="AI26" s="33"/>
      <c r="AJ26" s="33"/>
      <c r="AK26" s="36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  <c r="DV26" s="130"/>
      <c r="DW26" s="130"/>
      <c r="DX26" s="130"/>
      <c r="DY26" s="130"/>
      <c r="DZ26" s="130"/>
      <c r="EA26" s="130"/>
      <c r="EB26" s="130"/>
      <c r="EC26" s="130"/>
      <c r="ED26" s="130"/>
      <c r="EE26" s="130"/>
      <c r="EF26" s="130"/>
      <c r="EG26" s="130"/>
      <c r="EH26" s="130"/>
      <c r="EI26" s="130"/>
      <c r="EJ26" s="130"/>
      <c r="EK26" s="130"/>
      <c r="EL26" s="130"/>
      <c r="EM26" s="130"/>
      <c r="EN26" s="130"/>
      <c r="EO26" s="130"/>
      <c r="EP26" s="130"/>
      <c r="EQ26" s="130"/>
      <c r="ER26" s="130"/>
      <c r="ES26" s="130"/>
      <c r="ET26" s="130"/>
      <c r="EU26" s="130"/>
      <c r="EV26" s="130"/>
      <c r="EW26" s="130"/>
      <c r="EX26" s="130"/>
      <c r="EY26" s="130"/>
      <c r="EZ26" s="130"/>
      <c r="FA26" s="130"/>
      <c r="FB26" s="130"/>
      <c r="FC26" s="130"/>
      <c r="FD26" s="130"/>
      <c r="FE26" s="130"/>
      <c r="FF26" s="130"/>
      <c r="FG26" s="130"/>
      <c r="FH26" s="130"/>
      <c r="FI26" s="130"/>
      <c r="FJ26" s="130"/>
      <c r="FK26" s="130"/>
      <c r="FL26" s="130"/>
      <c r="FM26" s="130"/>
      <c r="FN26" s="130"/>
      <c r="FO26" s="130"/>
      <c r="FP26" s="130"/>
      <c r="FQ26" s="130"/>
      <c r="FR26" s="130"/>
      <c r="FS26" s="130"/>
      <c r="FT26" s="130"/>
      <c r="FU26" s="130"/>
      <c r="FV26" s="130"/>
      <c r="FW26" s="130"/>
      <c r="FX26" s="130"/>
      <c r="FY26" s="130"/>
      <c r="FZ26" s="130"/>
      <c r="GA26" s="130"/>
      <c r="GB26" s="130"/>
      <c r="GC26" s="130"/>
      <c r="GD26" s="130"/>
      <c r="GE26" s="130"/>
      <c r="GF26" s="130"/>
      <c r="GG26" s="130"/>
      <c r="GH26" s="130"/>
      <c r="GI26" s="130"/>
      <c r="GJ26" s="130"/>
      <c r="GK26" s="130"/>
      <c r="GL26" s="130"/>
      <c r="GM26" s="130"/>
      <c r="GN26" s="130"/>
      <c r="GO26" s="130"/>
      <c r="GP26" s="130"/>
      <c r="GQ26" s="130"/>
      <c r="GR26" s="130"/>
      <c r="GS26" s="130"/>
      <c r="GT26" s="130"/>
      <c r="GU26" s="130"/>
      <c r="GV26" s="130"/>
      <c r="GW26" s="130"/>
      <c r="GX26" s="130"/>
      <c r="GY26" s="130"/>
      <c r="GZ26" s="130"/>
      <c r="HA26" s="130"/>
      <c r="HB26" s="130"/>
      <c r="HC26" s="130"/>
      <c r="HD26" s="130"/>
      <c r="HE26" s="130"/>
      <c r="HF26" s="130"/>
      <c r="HG26" s="130"/>
      <c r="HH26" s="130"/>
      <c r="HI26" s="130"/>
      <c r="HJ26" s="130"/>
      <c r="HK26" s="130"/>
      <c r="HL26" s="130"/>
      <c r="HM26" s="130"/>
      <c r="HN26" s="130"/>
      <c r="HO26" s="130"/>
      <c r="HP26" s="130"/>
      <c r="HQ26" s="130"/>
      <c r="HR26" s="130"/>
      <c r="HS26" s="130"/>
      <c r="HT26" s="130"/>
      <c r="HU26" s="130"/>
      <c r="HV26" s="130"/>
      <c r="HW26" s="130"/>
      <c r="HX26" s="130"/>
      <c r="HY26" s="130"/>
      <c r="HZ26" s="130"/>
      <c r="IA26" s="130"/>
      <c r="IB26" s="130"/>
      <c r="IC26" s="130"/>
      <c r="ID26" s="130"/>
      <c r="IE26" s="130"/>
      <c r="IF26" s="130"/>
      <c r="IG26" s="130"/>
      <c r="IH26" s="130"/>
      <c r="II26" s="130"/>
      <c r="IJ26" s="130"/>
      <c r="IK26" s="130"/>
      <c r="IL26" s="130"/>
      <c r="IM26" s="130"/>
      <c r="IN26" s="130"/>
      <c r="IO26" s="130"/>
      <c r="IP26" s="130"/>
      <c r="IQ26" s="130"/>
      <c r="IR26" s="130"/>
      <c r="IS26" s="130"/>
      <c r="IT26" s="130"/>
      <c r="IU26" s="130"/>
      <c r="IV26" s="130"/>
      <c r="IW26" s="130"/>
      <c r="IX26" s="130"/>
      <c r="IY26" s="130"/>
      <c r="IZ26" s="130"/>
      <c r="JA26" s="130"/>
      <c r="JB26" s="130"/>
      <c r="JC26" s="130"/>
      <c r="JD26" s="130"/>
      <c r="JE26" s="130"/>
      <c r="JF26" s="130"/>
      <c r="JG26" s="130"/>
      <c r="JH26" s="130"/>
      <c r="JI26" s="130"/>
      <c r="JJ26" s="130"/>
      <c r="JK26" s="130"/>
      <c r="JL26" s="130"/>
      <c r="JM26" s="130"/>
      <c r="JN26" s="130"/>
      <c r="JO26" s="130"/>
      <c r="JP26" s="130"/>
      <c r="JQ26" s="130"/>
      <c r="JR26" s="130"/>
      <c r="JS26" s="130"/>
      <c r="JT26" s="130"/>
      <c r="JU26" s="130"/>
      <c r="JV26" s="130"/>
      <c r="JW26" s="130"/>
      <c r="JX26" s="130"/>
      <c r="JY26" s="130"/>
      <c r="JZ26" s="130"/>
      <c r="KA26" s="130"/>
      <c r="KB26" s="130"/>
      <c r="KC26" s="130"/>
      <c r="KD26" s="130"/>
      <c r="KE26" s="130"/>
      <c r="KF26" s="130"/>
      <c r="KG26" s="130"/>
      <c r="KH26" s="130"/>
      <c r="KI26" s="130"/>
      <c r="KJ26" s="130"/>
      <c r="KK26" s="130"/>
      <c r="KL26" s="130"/>
      <c r="KM26" s="130"/>
      <c r="KN26" s="130"/>
      <c r="KO26" s="130"/>
      <c r="KP26" s="130"/>
      <c r="KQ26" s="130"/>
      <c r="KR26" s="130"/>
      <c r="KS26" s="130"/>
      <c r="KT26" s="130"/>
      <c r="KU26" s="130"/>
      <c r="KV26" s="130"/>
      <c r="KW26" s="130"/>
      <c r="KX26" s="130"/>
      <c r="KY26" s="130"/>
      <c r="KZ26" s="130"/>
      <c r="LA26" s="130"/>
      <c r="LB26" s="130"/>
      <c r="LC26" s="130"/>
      <c r="LD26" s="130"/>
      <c r="LE26" s="130"/>
      <c r="LF26" s="130"/>
      <c r="LG26" s="130"/>
      <c r="LH26" s="130"/>
      <c r="LI26" s="130"/>
      <c r="LJ26" s="130"/>
      <c r="LK26" s="130"/>
      <c r="LL26" s="130"/>
    </row>
    <row r="27" spans="1:324" s="2" customFormat="1">
      <c r="A27" s="5" t="s">
        <v>273</v>
      </c>
      <c r="B27" s="6">
        <v>40439</v>
      </c>
      <c r="C27" s="7" t="s">
        <v>3</v>
      </c>
      <c r="D27" s="37" t="s">
        <v>9</v>
      </c>
      <c r="E27" s="38">
        <v>2.4</v>
      </c>
      <c r="F27" s="38">
        <v>2.5499999999999998</v>
      </c>
      <c r="G27" s="38">
        <v>8.24</v>
      </c>
      <c r="H27" s="38" t="s">
        <v>4</v>
      </c>
      <c r="I27" s="39" t="s">
        <v>34</v>
      </c>
      <c r="J27" s="39" t="s">
        <v>9</v>
      </c>
      <c r="K27" s="39">
        <v>368</v>
      </c>
      <c r="L27" s="39">
        <v>0.38800000000000001</v>
      </c>
      <c r="M27" s="39">
        <v>1.87</v>
      </c>
      <c r="N27" s="39" t="s">
        <v>7</v>
      </c>
      <c r="O27" s="39">
        <v>1.96</v>
      </c>
      <c r="P27" s="39">
        <v>14</v>
      </c>
      <c r="Q27" s="39"/>
      <c r="R27" s="39">
        <v>4.71</v>
      </c>
      <c r="S27" s="39">
        <v>4.3499999999999997E-2</v>
      </c>
      <c r="T27" s="39">
        <v>204</v>
      </c>
      <c r="U27" s="39">
        <v>132</v>
      </c>
      <c r="V27" s="40">
        <v>1.31</v>
      </c>
      <c r="W27" s="40">
        <v>7.54</v>
      </c>
      <c r="X27" s="40">
        <v>12.1</v>
      </c>
      <c r="Y27" s="40">
        <v>2.41</v>
      </c>
      <c r="Z27" s="40">
        <v>0.15</v>
      </c>
      <c r="AA27" s="40">
        <v>409</v>
      </c>
      <c r="AB27" s="40">
        <v>0.7</v>
      </c>
      <c r="AC27" s="40">
        <v>5510</v>
      </c>
      <c r="AD27" s="40">
        <v>0.08</v>
      </c>
      <c r="AE27" s="41">
        <v>1790</v>
      </c>
      <c r="AF27" s="40" t="s">
        <v>6</v>
      </c>
      <c r="AG27" s="42">
        <v>8.6999999999999994E-2</v>
      </c>
      <c r="AH27" s="43">
        <v>46.6</v>
      </c>
      <c r="AI27" s="43">
        <v>0.6</v>
      </c>
      <c r="AJ27" s="43">
        <v>49.8</v>
      </c>
      <c r="AK27" s="44">
        <v>0.2</v>
      </c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  <c r="DV27" s="130"/>
      <c r="DW27" s="130"/>
      <c r="DX27" s="130"/>
      <c r="DY27" s="130"/>
      <c r="DZ27" s="130"/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130"/>
      <c r="GE27" s="130"/>
      <c r="GF27" s="130"/>
      <c r="GG27" s="130"/>
      <c r="GH27" s="130"/>
      <c r="GI27" s="130"/>
      <c r="GJ27" s="130"/>
      <c r="GK27" s="130"/>
      <c r="GL27" s="130"/>
      <c r="GM27" s="130"/>
      <c r="GN27" s="130"/>
      <c r="GO27" s="130"/>
      <c r="GP27" s="130"/>
      <c r="GQ27" s="130"/>
      <c r="GR27" s="130"/>
      <c r="GS27" s="130"/>
      <c r="GT27" s="130"/>
      <c r="GU27" s="130"/>
      <c r="GV27" s="130"/>
      <c r="GW27" s="130"/>
      <c r="GX27" s="130"/>
      <c r="GY27" s="130"/>
      <c r="GZ27" s="130"/>
      <c r="HA27" s="130"/>
      <c r="HB27" s="130"/>
      <c r="HC27" s="130"/>
      <c r="HD27" s="130"/>
      <c r="HE27" s="130"/>
      <c r="HF27" s="130"/>
      <c r="HG27" s="130"/>
      <c r="HH27" s="130"/>
      <c r="HI27" s="130"/>
      <c r="HJ27" s="130"/>
      <c r="HK27" s="130"/>
      <c r="HL27" s="130"/>
      <c r="HM27" s="130"/>
      <c r="HN27" s="130"/>
      <c r="HO27" s="130"/>
      <c r="HP27" s="130"/>
      <c r="HQ27" s="130"/>
      <c r="HR27" s="130"/>
      <c r="HS27" s="130"/>
      <c r="HT27" s="130"/>
      <c r="HU27" s="130"/>
      <c r="HV27" s="130"/>
      <c r="HW27" s="130"/>
      <c r="HX27" s="130"/>
      <c r="HY27" s="130"/>
      <c r="HZ27" s="130"/>
      <c r="IA27" s="130"/>
      <c r="IB27" s="130"/>
      <c r="IC27" s="130"/>
      <c r="ID27" s="130"/>
      <c r="IE27" s="130"/>
      <c r="IF27" s="130"/>
      <c r="IG27" s="130"/>
      <c r="IH27" s="130"/>
      <c r="II27" s="130"/>
      <c r="IJ27" s="130"/>
      <c r="IK27" s="130"/>
      <c r="IL27" s="130"/>
      <c r="IM27" s="130"/>
      <c r="IN27" s="130"/>
      <c r="IO27" s="130"/>
      <c r="IP27" s="130"/>
      <c r="IQ27" s="130"/>
      <c r="IR27" s="130"/>
      <c r="IS27" s="130"/>
      <c r="IT27" s="130"/>
      <c r="IU27" s="130"/>
      <c r="IV27" s="130"/>
      <c r="IW27" s="130"/>
      <c r="IX27" s="130"/>
      <c r="IY27" s="130"/>
      <c r="IZ27" s="130"/>
      <c r="JA27" s="130"/>
      <c r="JB27" s="130"/>
      <c r="JC27" s="130"/>
      <c r="JD27" s="130"/>
      <c r="JE27" s="130"/>
      <c r="JF27" s="130"/>
      <c r="JG27" s="130"/>
      <c r="JH27" s="130"/>
      <c r="JI27" s="130"/>
      <c r="JJ27" s="130"/>
      <c r="JK27" s="130"/>
      <c r="JL27" s="130"/>
      <c r="JM27" s="130"/>
      <c r="JN27" s="130"/>
      <c r="JO27" s="130"/>
      <c r="JP27" s="130"/>
      <c r="JQ27" s="130"/>
      <c r="JR27" s="130"/>
      <c r="JS27" s="130"/>
      <c r="JT27" s="130"/>
      <c r="JU27" s="130"/>
      <c r="JV27" s="130"/>
      <c r="JW27" s="130"/>
      <c r="JX27" s="130"/>
      <c r="JY27" s="130"/>
      <c r="JZ27" s="130"/>
      <c r="KA27" s="130"/>
      <c r="KB27" s="130"/>
      <c r="KC27" s="130"/>
      <c r="KD27" s="130"/>
      <c r="KE27" s="130"/>
      <c r="KF27" s="130"/>
      <c r="KG27" s="130"/>
      <c r="KH27" s="130"/>
      <c r="KI27" s="130"/>
      <c r="KJ27" s="130"/>
      <c r="KK27" s="130"/>
      <c r="KL27" s="130"/>
      <c r="KM27" s="130"/>
      <c r="KN27" s="130"/>
      <c r="KO27" s="130"/>
      <c r="KP27" s="130"/>
      <c r="KQ27" s="130"/>
      <c r="KR27" s="130"/>
      <c r="KS27" s="130"/>
      <c r="KT27" s="130"/>
      <c r="KU27" s="130"/>
      <c r="KV27" s="130"/>
      <c r="KW27" s="130"/>
      <c r="KX27" s="130"/>
      <c r="KY27" s="130"/>
      <c r="KZ27" s="130"/>
      <c r="LA27" s="130"/>
      <c r="LB27" s="130"/>
      <c r="LC27" s="130"/>
      <c r="LD27" s="130"/>
      <c r="LE27" s="130"/>
      <c r="LF27" s="130"/>
      <c r="LG27" s="130"/>
      <c r="LH27" s="130"/>
      <c r="LI27" s="130"/>
      <c r="LJ27" s="130"/>
      <c r="LK27" s="130"/>
      <c r="LL27" s="130"/>
    </row>
    <row r="28" spans="1:324" s="2" customFormat="1">
      <c r="A28" s="8" t="s">
        <v>273</v>
      </c>
      <c r="B28" s="9">
        <v>40440</v>
      </c>
      <c r="C28" s="10" t="s">
        <v>8</v>
      </c>
      <c r="D28" s="45" t="s">
        <v>9</v>
      </c>
      <c r="E28" s="46">
        <v>3.3</v>
      </c>
      <c r="F28" s="46">
        <v>2.41</v>
      </c>
      <c r="G28" s="46">
        <v>8.1199999999999992</v>
      </c>
      <c r="H28" s="46" t="s">
        <v>4</v>
      </c>
      <c r="I28" s="47" t="s">
        <v>34</v>
      </c>
      <c r="J28" s="47">
        <v>7.0000000000000001E-3</v>
      </c>
      <c r="K28" s="47">
        <v>367</v>
      </c>
      <c r="L28" s="47">
        <v>0.31</v>
      </c>
      <c r="M28" s="47">
        <v>1.91</v>
      </c>
      <c r="N28" s="47" t="s">
        <v>7</v>
      </c>
      <c r="O28" s="47">
        <v>2.11</v>
      </c>
      <c r="P28" s="47">
        <v>12</v>
      </c>
      <c r="Q28" s="47"/>
      <c r="R28" s="47">
        <v>4.71</v>
      </c>
      <c r="S28" s="47">
        <v>4.0800000000000003E-2</v>
      </c>
      <c r="T28" s="47">
        <v>209</v>
      </c>
      <c r="U28" s="47">
        <v>131</v>
      </c>
      <c r="V28" s="48">
        <v>1.05</v>
      </c>
      <c r="W28" s="48">
        <v>7.56</v>
      </c>
      <c r="X28" s="48">
        <v>12</v>
      </c>
      <c r="Y28" s="48">
        <v>2.39</v>
      </c>
      <c r="Z28" s="48">
        <v>0.12</v>
      </c>
      <c r="AA28" s="48">
        <v>435</v>
      </c>
      <c r="AB28" s="48">
        <v>0.57999999999999996</v>
      </c>
      <c r="AC28" s="48">
        <v>5460</v>
      </c>
      <c r="AD28" s="48">
        <v>0.03</v>
      </c>
      <c r="AE28" s="49">
        <v>1770</v>
      </c>
      <c r="AF28" s="48" t="s">
        <v>6</v>
      </c>
      <c r="AG28" s="50">
        <v>8.3000000000000004E-2</v>
      </c>
      <c r="AH28" s="51">
        <v>47.1</v>
      </c>
      <c r="AI28" s="51">
        <v>0.6</v>
      </c>
      <c r="AJ28" s="51">
        <v>41.1</v>
      </c>
      <c r="AK28" s="52" t="s">
        <v>7</v>
      </c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  <c r="DV28" s="130"/>
      <c r="DW28" s="130"/>
      <c r="DX28" s="130"/>
      <c r="DY28" s="130"/>
      <c r="DZ28" s="130"/>
      <c r="EA28" s="130"/>
      <c r="EB28" s="130"/>
      <c r="EC28" s="130"/>
      <c r="ED28" s="130"/>
      <c r="EE28" s="130"/>
      <c r="EF28" s="130"/>
      <c r="EG28" s="130"/>
      <c r="EH28" s="130"/>
      <c r="EI28" s="130"/>
      <c r="EJ28" s="130"/>
      <c r="EK28" s="130"/>
      <c r="EL28" s="130"/>
      <c r="EM28" s="130"/>
      <c r="EN28" s="130"/>
      <c r="EO28" s="130"/>
      <c r="EP28" s="130"/>
      <c r="EQ28" s="130"/>
      <c r="ER28" s="130"/>
      <c r="ES28" s="130"/>
      <c r="ET28" s="130"/>
      <c r="EU28" s="130"/>
      <c r="EV28" s="130"/>
      <c r="EW28" s="130"/>
      <c r="EX28" s="130"/>
      <c r="EY28" s="130"/>
      <c r="EZ28" s="130"/>
      <c r="FA28" s="130"/>
      <c r="FB28" s="130"/>
      <c r="FC28" s="130"/>
      <c r="FD28" s="130"/>
      <c r="FE28" s="130"/>
      <c r="FF28" s="130"/>
      <c r="FG28" s="130"/>
      <c r="FH28" s="130"/>
      <c r="FI28" s="130"/>
      <c r="FJ28" s="130"/>
      <c r="FK28" s="130"/>
      <c r="FL28" s="130"/>
      <c r="FM28" s="130"/>
      <c r="FN28" s="130"/>
      <c r="FO28" s="130"/>
      <c r="FP28" s="130"/>
      <c r="FQ28" s="130"/>
      <c r="FR28" s="130"/>
      <c r="FS28" s="130"/>
      <c r="FT28" s="130"/>
      <c r="FU28" s="130"/>
      <c r="FV28" s="130"/>
      <c r="FW28" s="130"/>
      <c r="FX28" s="130"/>
      <c r="FY28" s="130"/>
      <c r="FZ28" s="130"/>
      <c r="GA28" s="130"/>
      <c r="GB28" s="130"/>
      <c r="GC28" s="130"/>
      <c r="GD28" s="130"/>
      <c r="GE28" s="130"/>
      <c r="GF28" s="130"/>
      <c r="GG28" s="130"/>
      <c r="GH28" s="130"/>
      <c r="GI28" s="130"/>
      <c r="GJ28" s="130"/>
      <c r="GK28" s="130"/>
      <c r="GL28" s="130"/>
      <c r="GM28" s="130"/>
      <c r="GN28" s="130"/>
      <c r="GO28" s="130"/>
      <c r="GP28" s="130"/>
      <c r="GQ28" s="130"/>
      <c r="GR28" s="130"/>
      <c r="GS28" s="130"/>
      <c r="GT28" s="130"/>
      <c r="GU28" s="130"/>
      <c r="GV28" s="130"/>
      <c r="GW28" s="130"/>
      <c r="GX28" s="130"/>
      <c r="GY28" s="130"/>
      <c r="GZ28" s="130"/>
      <c r="HA28" s="130"/>
      <c r="HB28" s="130"/>
      <c r="HC28" s="130"/>
      <c r="HD28" s="130"/>
      <c r="HE28" s="130"/>
      <c r="HF28" s="130"/>
      <c r="HG28" s="130"/>
      <c r="HH28" s="130"/>
      <c r="HI28" s="130"/>
      <c r="HJ28" s="130"/>
      <c r="HK28" s="130"/>
      <c r="HL28" s="130"/>
      <c r="HM28" s="130"/>
      <c r="HN28" s="130"/>
      <c r="HO28" s="130"/>
      <c r="HP28" s="130"/>
      <c r="HQ28" s="130"/>
      <c r="HR28" s="130"/>
      <c r="HS28" s="130"/>
      <c r="HT28" s="130"/>
      <c r="HU28" s="130"/>
      <c r="HV28" s="130"/>
      <c r="HW28" s="130"/>
      <c r="HX28" s="130"/>
      <c r="HY28" s="130"/>
      <c r="HZ28" s="130"/>
      <c r="IA28" s="130"/>
      <c r="IB28" s="130"/>
      <c r="IC28" s="130"/>
      <c r="ID28" s="130"/>
      <c r="IE28" s="130"/>
      <c r="IF28" s="130"/>
      <c r="IG28" s="130"/>
      <c r="IH28" s="130"/>
      <c r="II28" s="130"/>
      <c r="IJ28" s="130"/>
      <c r="IK28" s="130"/>
      <c r="IL28" s="130"/>
      <c r="IM28" s="130"/>
      <c r="IN28" s="130"/>
      <c r="IO28" s="130"/>
      <c r="IP28" s="130"/>
      <c r="IQ28" s="130"/>
      <c r="IR28" s="130"/>
      <c r="IS28" s="130"/>
      <c r="IT28" s="130"/>
      <c r="IU28" s="130"/>
      <c r="IV28" s="130"/>
      <c r="IW28" s="130"/>
      <c r="IX28" s="130"/>
      <c r="IY28" s="130"/>
      <c r="IZ28" s="130"/>
      <c r="JA28" s="130"/>
      <c r="JB28" s="130"/>
      <c r="JC28" s="130"/>
      <c r="JD28" s="130"/>
      <c r="JE28" s="130"/>
      <c r="JF28" s="130"/>
      <c r="JG28" s="130"/>
      <c r="JH28" s="130"/>
      <c r="JI28" s="130"/>
      <c r="JJ28" s="130"/>
      <c r="JK28" s="130"/>
      <c r="JL28" s="130"/>
      <c r="JM28" s="130"/>
      <c r="JN28" s="130"/>
      <c r="JO28" s="130"/>
      <c r="JP28" s="130"/>
      <c r="JQ28" s="130"/>
      <c r="JR28" s="130"/>
      <c r="JS28" s="130"/>
      <c r="JT28" s="130"/>
      <c r="JU28" s="130"/>
      <c r="JV28" s="130"/>
      <c r="JW28" s="130"/>
      <c r="JX28" s="130"/>
      <c r="JY28" s="130"/>
      <c r="JZ28" s="130"/>
      <c r="KA28" s="130"/>
      <c r="KB28" s="130"/>
      <c r="KC28" s="130"/>
      <c r="KD28" s="130"/>
      <c r="KE28" s="130"/>
      <c r="KF28" s="130"/>
      <c r="KG28" s="130"/>
      <c r="KH28" s="130"/>
      <c r="KI28" s="130"/>
      <c r="KJ28" s="130"/>
      <c r="KK28" s="130"/>
      <c r="KL28" s="130"/>
      <c r="KM28" s="130"/>
      <c r="KN28" s="130"/>
      <c r="KO28" s="130"/>
      <c r="KP28" s="130"/>
      <c r="KQ28" s="130"/>
      <c r="KR28" s="130"/>
      <c r="KS28" s="130"/>
      <c r="KT28" s="130"/>
      <c r="KU28" s="130"/>
      <c r="KV28" s="130"/>
      <c r="KW28" s="130"/>
      <c r="KX28" s="130"/>
      <c r="KY28" s="130"/>
      <c r="KZ28" s="130"/>
      <c r="LA28" s="130"/>
      <c r="LB28" s="130"/>
      <c r="LC28" s="130"/>
      <c r="LD28" s="130"/>
      <c r="LE28" s="130"/>
      <c r="LF28" s="130"/>
      <c r="LG28" s="130"/>
      <c r="LH28" s="130"/>
      <c r="LI28" s="130"/>
      <c r="LJ28" s="130"/>
      <c r="LK28" s="130"/>
      <c r="LL28" s="130"/>
    </row>
    <row r="29" spans="1:324" s="11" customFormat="1">
      <c r="A29" s="145" t="s">
        <v>11</v>
      </c>
      <c r="B29" s="146"/>
      <c r="C29" s="147"/>
      <c r="D29" s="22" t="str">
        <f>IFERROR((((2*(ABS((D27-D28))))/(D28+D27))*100),Refs!$C$8)</f>
        <v>N/A</v>
      </c>
      <c r="E29" s="23">
        <f>IFERROR((((2*(ABS((E27-E28))))/(E28+E27))*100),Refs!$C$8)</f>
        <v>31.578947368421051</v>
      </c>
      <c r="F29" s="23">
        <f>IFERROR((((2*(ABS((F27-F28))))/(F28+F27))*100),Refs!$C$8)</f>
        <v>5.6451612903225676</v>
      </c>
      <c r="G29" s="23">
        <f>IFERROR((((2*(ABS((G27-G28))))/(G28+G27))*100),Refs!$C$8)</f>
        <v>1.4669926650366869</v>
      </c>
      <c r="H29" s="23" t="str">
        <f>IFERROR((((2*(ABS((H27-H28))))/(H28+H27))*100),Refs!$C$8)</f>
        <v>N/A</v>
      </c>
      <c r="I29" s="23" t="str">
        <f>IFERROR((((2*(ABS((I27-I28))))/(I28+I27))*100),Refs!$C$8)</f>
        <v>N/A</v>
      </c>
      <c r="J29" s="23" t="str">
        <f>IFERROR((((2*(ABS((J27-J28))))/(J28+J27))*100),Refs!$C$8)</f>
        <v>N/A</v>
      </c>
      <c r="K29" s="23">
        <f>IFERROR((((2*(ABS((K27-K28))))/(K28+K27))*100),Refs!$C$8)</f>
        <v>0.27210884353741494</v>
      </c>
      <c r="L29" s="23">
        <f>IFERROR((((2*(ABS((L27-L28))))/(L28+L27))*100),Refs!$C$8)</f>
        <v>22.349570200573073</v>
      </c>
      <c r="M29" s="23">
        <f>IFERROR((((2*(ABS((M27-M28))))/(M28+M27))*100),Refs!$C$8)</f>
        <v>2.1164021164021061</v>
      </c>
      <c r="N29" s="23" t="str">
        <f>IFERROR((((2*(ABS((N27-N28))))/(N28+N27))*100),Refs!$C$8)</f>
        <v>N/A</v>
      </c>
      <c r="O29" s="23">
        <f>IFERROR((((2*(ABS((O27-O28))))/(O28+O27))*100),Refs!$C$8)</f>
        <v>7.3710073710073667</v>
      </c>
      <c r="P29" s="23">
        <f>IFERROR((((2*(ABS((P27-P28))))/(P28+P27))*100),Refs!$C$8)</f>
        <v>15.384615384615385</v>
      </c>
      <c r="Q29" s="23" t="str">
        <f>IFERROR((((2*(ABS((Q27-Q28))))/(Q28+Q27))*100),Refs!$C$8)</f>
        <v>N/A</v>
      </c>
      <c r="R29" s="23">
        <f>IFERROR((((2*(ABS((R27-R28))))/(R28+R27))*100),Refs!$C$8)</f>
        <v>0</v>
      </c>
      <c r="S29" s="23">
        <f>IFERROR((((2*(ABS((S27-S28))))/(S28+S27))*100),Refs!$C$8)</f>
        <v>6.4056939501779224</v>
      </c>
      <c r="T29" s="23">
        <f>IFERROR((((2*(ABS((T27-T28))))/(T28+T27))*100),Refs!$C$8)</f>
        <v>2.4213075060532687</v>
      </c>
      <c r="U29" s="23">
        <f>IFERROR((((2*(ABS((U27-U28))))/(U28+U27))*100),Refs!$C$8)</f>
        <v>0.76045627376425851</v>
      </c>
      <c r="V29" s="23">
        <f>IFERROR((((2*(ABS((V27-V28))))/(V28+V27))*100),Refs!$C$8)</f>
        <v>22.033898305084744</v>
      </c>
      <c r="W29" s="23">
        <f>IFERROR((((2*(ABS((W27-W28))))/(W28+W27))*100),Refs!$C$8)</f>
        <v>0.26490066225164999</v>
      </c>
      <c r="X29" s="23">
        <f>IFERROR((((2*(ABS((X27-X28))))/(X28+X27))*100),Refs!$C$8)</f>
        <v>0.82987551867219622</v>
      </c>
      <c r="Y29" s="23">
        <f>IFERROR((((2*(ABS((Y27-Y28))))/(Y28+Y27))*100),Refs!$C$8)</f>
        <v>0.83333333333333404</v>
      </c>
      <c r="Z29" s="23">
        <f>IFERROR((((2*(ABS((Z27-Z28))))/(Z28+Z27))*100),Refs!$C$8)</f>
        <v>22.222222222222221</v>
      </c>
      <c r="AA29" s="23">
        <f>IFERROR((((2*(ABS((AA27-AA28))))/(AA28+AA27))*100),Refs!$C$8)</f>
        <v>6.1611374407582939</v>
      </c>
      <c r="AB29" s="23">
        <f>IFERROR((((2*(ABS((AB27-AB28))))/(AB28+AB27))*100),Refs!$C$8)</f>
        <v>18.750000000000004</v>
      </c>
      <c r="AC29" s="23">
        <f>IFERROR((((2*(ABS((AC27-AC28))))/(AC28+AC27))*100),Refs!$C$8)</f>
        <v>0.91157702825888776</v>
      </c>
      <c r="AD29" s="23">
        <f>IFERROR((((2*(ABS((AD27-AD28))))/(AD28+AD27))*100),Refs!$C$8)</f>
        <v>90.909090909090921</v>
      </c>
      <c r="AE29" s="23">
        <f>IFERROR((((2*(ABS((AE27-AE28))))/(AE28+AE27))*100),Refs!$C$8)</f>
        <v>1.1235955056179776</v>
      </c>
      <c r="AF29" s="23" t="str">
        <f>IFERROR((((2*(ABS((AF27-AF28))))/(AF28+AF27))*100),Refs!$C$8)</f>
        <v>N/A</v>
      </c>
      <c r="AG29" s="23">
        <f>IFERROR((((2*(ABS((AG27-AG28))))/(AG28+AG27))*100),Refs!$C$8)</f>
        <v>4.7058823529411642</v>
      </c>
      <c r="AH29" s="23">
        <f>IFERROR((((2*(ABS((AH27-AH28))))/(AH28+AH27))*100),Refs!$C$8)</f>
        <v>1.0672358591248665</v>
      </c>
      <c r="AI29" s="23">
        <f>IFERROR((((2*(ABS((AI27-AI28))))/(AI28+AI27))*100),Refs!$C$8)</f>
        <v>0</v>
      </c>
      <c r="AJ29" s="23">
        <f>IFERROR((((2*(ABS((AJ27-AJ28))))/(AJ28+AJ27))*100),Refs!$C$8)</f>
        <v>19.141914191419133</v>
      </c>
      <c r="AK29" s="24" t="str">
        <f>IFERROR((((2*(ABS((AK27-AK28))))/(AK28+AK27))*100),Refs!$C$8)</f>
        <v>N/A</v>
      </c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  <c r="DM29" s="136"/>
      <c r="DN29" s="136"/>
      <c r="DO29" s="136"/>
      <c r="DP29" s="136"/>
      <c r="DQ29" s="136"/>
      <c r="DR29" s="136"/>
      <c r="DS29" s="136"/>
      <c r="DT29" s="136"/>
      <c r="DU29" s="136"/>
      <c r="DV29" s="136"/>
      <c r="DW29" s="136"/>
      <c r="DX29" s="136"/>
      <c r="DY29" s="136"/>
      <c r="DZ29" s="136"/>
      <c r="EA29" s="136"/>
      <c r="EB29" s="136"/>
      <c r="EC29" s="136"/>
      <c r="ED29" s="136"/>
      <c r="EE29" s="136"/>
      <c r="EF29" s="136"/>
      <c r="EG29" s="136"/>
      <c r="EH29" s="136"/>
      <c r="EI29" s="136"/>
      <c r="EJ29" s="136"/>
      <c r="EK29" s="136"/>
      <c r="EL29" s="136"/>
      <c r="EM29" s="136"/>
      <c r="EN29" s="136"/>
      <c r="EO29" s="136"/>
      <c r="EP29" s="136"/>
      <c r="EQ29" s="136"/>
      <c r="ER29" s="136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36"/>
      <c r="FF29" s="136"/>
      <c r="FG29" s="136"/>
      <c r="FH29" s="136"/>
      <c r="FI29" s="136"/>
      <c r="FJ29" s="136"/>
      <c r="FK29" s="136"/>
      <c r="FL29" s="136"/>
      <c r="FM29" s="136"/>
      <c r="FN29" s="136"/>
      <c r="FO29" s="136"/>
      <c r="FP29" s="136"/>
      <c r="FQ29" s="136"/>
      <c r="FR29" s="136"/>
      <c r="FS29" s="136"/>
      <c r="FT29" s="136"/>
      <c r="FU29" s="136"/>
      <c r="FV29" s="136"/>
      <c r="FW29" s="136"/>
      <c r="FX29" s="136"/>
      <c r="FY29" s="136"/>
      <c r="FZ29" s="136"/>
      <c r="GA29" s="136"/>
      <c r="GB29" s="136"/>
      <c r="GC29" s="136"/>
      <c r="GD29" s="136"/>
      <c r="GE29" s="136"/>
      <c r="GF29" s="136"/>
      <c r="GG29" s="136"/>
      <c r="GH29" s="136"/>
      <c r="GI29" s="136"/>
      <c r="GJ29" s="136"/>
      <c r="GK29" s="136"/>
      <c r="GL29" s="136"/>
      <c r="GM29" s="136"/>
      <c r="GN29" s="136"/>
      <c r="GO29" s="136"/>
      <c r="GP29" s="136"/>
      <c r="GQ29" s="136"/>
      <c r="GR29" s="136"/>
      <c r="GS29" s="136"/>
      <c r="GT29" s="136"/>
      <c r="GU29" s="136"/>
      <c r="GV29" s="136"/>
      <c r="GW29" s="136"/>
      <c r="GX29" s="136"/>
      <c r="GY29" s="136"/>
      <c r="GZ29" s="136"/>
      <c r="HA29" s="136"/>
      <c r="HB29" s="136"/>
      <c r="HC29" s="136"/>
      <c r="HD29" s="136"/>
      <c r="HE29" s="136"/>
      <c r="HF29" s="136"/>
      <c r="HG29" s="136"/>
      <c r="HH29" s="136"/>
      <c r="HI29" s="136"/>
      <c r="HJ29" s="136"/>
      <c r="HK29" s="136"/>
      <c r="HL29" s="136"/>
      <c r="HM29" s="136"/>
      <c r="HN29" s="136"/>
      <c r="HO29" s="136"/>
      <c r="HP29" s="136"/>
      <c r="HQ29" s="136"/>
      <c r="HR29" s="136"/>
      <c r="HS29" s="136"/>
      <c r="HT29" s="136"/>
      <c r="HU29" s="136"/>
      <c r="HV29" s="136"/>
      <c r="HW29" s="136"/>
      <c r="HX29" s="136"/>
      <c r="HY29" s="136"/>
      <c r="HZ29" s="136"/>
      <c r="IA29" s="136"/>
      <c r="IB29" s="136"/>
      <c r="IC29" s="136"/>
      <c r="ID29" s="136"/>
      <c r="IE29" s="136"/>
      <c r="IF29" s="136"/>
      <c r="IG29" s="136"/>
      <c r="IH29" s="136"/>
      <c r="II29" s="136"/>
      <c r="IJ29" s="136"/>
      <c r="IK29" s="136"/>
      <c r="IL29" s="136"/>
      <c r="IM29" s="136"/>
      <c r="IN29" s="136"/>
      <c r="IO29" s="136"/>
      <c r="IP29" s="136"/>
      <c r="IQ29" s="136"/>
      <c r="IR29" s="136"/>
      <c r="IS29" s="136"/>
      <c r="IT29" s="136"/>
      <c r="IU29" s="136"/>
      <c r="IV29" s="136"/>
      <c r="IW29" s="136"/>
      <c r="IX29" s="136"/>
      <c r="IY29" s="136"/>
      <c r="IZ29" s="136"/>
      <c r="JA29" s="136"/>
      <c r="JB29" s="136"/>
      <c r="JC29" s="136"/>
      <c r="JD29" s="136"/>
      <c r="JE29" s="136"/>
      <c r="JF29" s="136"/>
      <c r="JG29" s="136"/>
      <c r="JH29" s="136"/>
      <c r="JI29" s="136"/>
      <c r="JJ29" s="136"/>
      <c r="JK29" s="136"/>
      <c r="JL29" s="136"/>
      <c r="JM29" s="136"/>
      <c r="JN29" s="136"/>
      <c r="JO29" s="136"/>
      <c r="JP29" s="136"/>
      <c r="JQ29" s="136"/>
      <c r="JR29" s="136"/>
      <c r="JS29" s="136"/>
      <c r="JT29" s="136"/>
      <c r="JU29" s="136"/>
      <c r="JV29" s="136"/>
      <c r="JW29" s="136"/>
      <c r="JX29" s="136"/>
      <c r="JY29" s="136"/>
      <c r="JZ29" s="136"/>
      <c r="KA29" s="136"/>
      <c r="KB29" s="136"/>
      <c r="KC29" s="136"/>
      <c r="KD29" s="136"/>
      <c r="KE29" s="136"/>
      <c r="KF29" s="136"/>
      <c r="KG29" s="136"/>
      <c r="KH29" s="136"/>
      <c r="KI29" s="136"/>
      <c r="KJ29" s="136"/>
      <c r="KK29" s="136"/>
      <c r="KL29" s="136"/>
      <c r="KM29" s="136"/>
      <c r="KN29" s="136"/>
      <c r="KO29" s="136"/>
      <c r="KP29" s="136"/>
      <c r="KQ29" s="136"/>
      <c r="KR29" s="136"/>
      <c r="KS29" s="136"/>
      <c r="KT29" s="136"/>
      <c r="KU29" s="136"/>
      <c r="KV29" s="136"/>
      <c r="KW29" s="136"/>
      <c r="KX29" s="136"/>
      <c r="KY29" s="136"/>
      <c r="KZ29" s="136"/>
      <c r="LA29" s="136"/>
      <c r="LB29" s="136"/>
      <c r="LC29" s="136"/>
      <c r="LD29" s="136"/>
      <c r="LE29" s="136"/>
      <c r="LF29" s="136"/>
      <c r="LG29" s="136"/>
      <c r="LH29" s="136"/>
      <c r="LI29" s="136"/>
      <c r="LJ29" s="136"/>
      <c r="LK29" s="136"/>
      <c r="LL29" s="136"/>
    </row>
    <row r="30" spans="1:324" s="3" customFormat="1" ht="63.75">
      <c r="A30" s="139" t="s">
        <v>76</v>
      </c>
      <c r="B30" s="140"/>
      <c r="C30" s="141"/>
      <c r="D30" s="25"/>
      <c r="E30" s="26"/>
      <c r="F30" s="26"/>
      <c r="G30" s="27"/>
      <c r="H30" s="27"/>
      <c r="I30" s="26"/>
      <c r="J30" s="27"/>
      <c r="K30" s="26"/>
      <c r="L30" s="15"/>
      <c r="M30" s="27"/>
      <c r="N30" s="27"/>
      <c r="O30" s="26"/>
      <c r="P30" s="26"/>
      <c r="Q30" s="27"/>
      <c r="R30" s="26"/>
      <c r="S30" s="27"/>
      <c r="T30" s="27"/>
      <c r="U30" s="15"/>
      <c r="V30" s="26"/>
      <c r="W30" s="26"/>
      <c r="X30" s="27"/>
      <c r="Y30" s="26"/>
      <c r="Z30" s="26"/>
      <c r="AA30" s="27"/>
      <c r="AB30" s="26"/>
      <c r="AC30" s="27"/>
      <c r="AD30" s="80" t="s">
        <v>274</v>
      </c>
      <c r="AE30" s="28"/>
      <c r="AF30" s="27"/>
      <c r="AG30" s="29"/>
      <c r="AH30" s="27"/>
      <c r="AI30" s="27"/>
      <c r="AJ30" s="27"/>
      <c r="AK30" s="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  <c r="DV30" s="130"/>
      <c r="DW30" s="130"/>
      <c r="DX30" s="130"/>
      <c r="DY30" s="130"/>
      <c r="DZ30" s="130"/>
      <c r="EA30" s="130"/>
      <c r="EB30" s="130"/>
      <c r="EC30" s="130"/>
      <c r="ED30" s="130"/>
      <c r="EE30" s="130"/>
      <c r="EF30" s="130"/>
      <c r="EG30" s="130"/>
      <c r="EH30" s="130"/>
      <c r="EI30" s="130"/>
      <c r="EJ30" s="130"/>
      <c r="EK30" s="130"/>
      <c r="EL30" s="130"/>
      <c r="EM30" s="130"/>
      <c r="EN30" s="130"/>
      <c r="EO30" s="130"/>
      <c r="EP30" s="130"/>
      <c r="EQ30" s="130"/>
      <c r="ER30" s="130"/>
      <c r="ES30" s="130"/>
      <c r="ET30" s="130"/>
      <c r="EU30" s="130"/>
      <c r="EV30" s="130"/>
      <c r="EW30" s="130"/>
      <c r="EX30" s="130"/>
      <c r="EY30" s="130"/>
      <c r="EZ30" s="130"/>
      <c r="FA30" s="130"/>
      <c r="FB30" s="130"/>
      <c r="FC30" s="130"/>
      <c r="FD30" s="130"/>
      <c r="FE30" s="130"/>
      <c r="FF30" s="130"/>
      <c r="FG30" s="130"/>
      <c r="FH30" s="130"/>
      <c r="FI30" s="130"/>
      <c r="FJ30" s="130"/>
      <c r="FK30" s="130"/>
      <c r="FL30" s="130"/>
      <c r="FM30" s="130"/>
      <c r="FN30" s="130"/>
      <c r="FO30" s="130"/>
      <c r="FP30" s="130"/>
      <c r="FQ30" s="130"/>
      <c r="FR30" s="130"/>
      <c r="FS30" s="130"/>
      <c r="FT30" s="130"/>
      <c r="FU30" s="130"/>
      <c r="FV30" s="130"/>
      <c r="FW30" s="130"/>
      <c r="FX30" s="130"/>
      <c r="FY30" s="130"/>
      <c r="FZ30" s="130"/>
      <c r="GA30" s="130"/>
      <c r="GB30" s="130"/>
      <c r="GC30" s="130"/>
      <c r="GD30" s="130"/>
      <c r="GE30" s="130"/>
      <c r="GF30" s="130"/>
      <c r="GG30" s="130"/>
      <c r="GH30" s="130"/>
      <c r="GI30" s="130"/>
      <c r="GJ30" s="130"/>
      <c r="GK30" s="130"/>
      <c r="GL30" s="130"/>
      <c r="GM30" s="130"/>
      <c r="GN30" s="130"/>
      <c r="GO30" s="130"/>
      <c r="GP30" s="130"/>
      <c r="GQ30" s="130"/>
      <c r="GR30" s="130"/>
      <c r="GS30" s="130"/>
      <c r="GT30" s="130"/>
      <c r="GU30" s="130"/>
      <c r="GV30" s="130"/>
      <c r="GW30" s="130"/>
      <c r="GX30" s="130"/>
      <c r="GY30" s="130"/>
      <c r="GZ30" s="130"/>
      <c r="HA30" s="130"/>
      <c r="HB30" s="130"/>
      <c r="HC30" s="130"/>
      <c r="HD30" s="130"/>
      <c r="HE30" s="130"/>
      <c r="HF30" s="130"/>
      <c r="HG30" s="130"/>
      <c r="HH30" s="130"/>
      <c r="HI30" s="130"/>
      <c r="HJ30" s="130"/>
      <c r="HK30" s="130"/>
      <c r="HL30" s="130"/>
      <c r="HM30" s="130"/>
      <c r="HN30" s="130"/>
      <c r="HO30" s="130"/>
      <c r="HP30" s="130"/>
      <c r="HQ30" s="130"/>
      <c r="HR30" s="130"/>
      <c r="HS30" s="130"/>
      <c r="HT30" s="130"/>
      <c r="HU30" s="130"/>
      <c r="HV30" s="130"/>
      <c r="HW30" s="130"/>
      <c r="HX30" s="130"/>
      <c r="HY30" s="130"/>
      <c r="HZ30" s="130"/>
      <c r="IA30" s="130"/>
      <c r="IB30" s="130"/>
      <c r="IC30" s="130"/>
      <c r="ID30" s="130"/>
      <c r="IE30" s="130"/>
      <c r="IF30" s="130"/>
      <c r="IG30" s="130"/>
      <c r="IH30" s="130"/>
      <c r="II30" s="130"/>
      <c r="IJ30" s="130"/>
      <c r="IK30" s="130"/>
      <c r="IL30" s="130"/>
      <c r="IM30" s="130"/>
      <c r="IN30" s="130"/>
      <c r="IO30" s="130"/>
      <c r="IP30" s="130"/>
      <c r="IQ30" s="130"/>
      <c r="IR30" s="130"/>
      <c r="IS30" s="130"/>
      <c r="IT30" s="130"/>
      <c r="IU30" s="130"/>
      <c r="IV30" s="130"/>
      <c r="IW30" s="130"/>
      <c r="IX30" s="130"/>
      <c r="IY30" s="130"/>
      <c r="IZ30" s="130"/>
      <c r="JA30" s="130"/>
      <c r="JB30" s="130"/>
      <c r="JC30" s="130"/>
      <c r="JD30" s="130"/>
      <c r="JE30" s="130"/>
      <c r="JF30" s="130"/>
      <c r="JG30" s="130"/>
      <c r="JH30" s="130"/>
      <c r="JI30" s="130"/>
      <c r="JJ30" s="130"/>
      <c r="JK30" s="130"/>
      <c r="JL30" s="130"/>
      <c r="JM30" s="130"/>
      <c r="JN30" s="130"/>
      <c r="JO30" s="130"/>
      <c r="JP30" s="130"/>
      <c r="JQ30" s="130"/>
      <c r="JR30" s="130"/>
      <c r="JS30" s="130"/>
      <c r="JT30" s="130"/>
      <c r="JU30" s="130"/>
      <c r="JV30" s="130"/>
      <c r="JW30" s="130"/>
      <c r="JX30" s="130"/>
      <c r="JY30" s="130"/>
      <c r="JZ30" s="130"/>
      <c r="KA30" s="130"/>
      <c r="KB30" s="130"/>
      <c r="KC30" s="130"/>
      <c r="KD30" s="130"/>
      <c r="KE30" s="130"/>
      <c r="KF30" s="130"/>
      <c r="KG30" s="130"/>
      <c r="KH30" s="130"/>
      <c r="KI30" s="130"/>
      <c r="KJ30" s="130"/>
      <c r="KK30" s="130"/>
      <c r="KL30" s="130"/>
      <c r="KM30" s="130"/>
      <c r="KN30" s="130"/>
      <c r="KO30" s="130"/>
      <c r="KP30" s="130"/>
      <c r="KQ30" s="130"/>
      <c r="KR30" s="130"/>
      <c r="KS30" s="130"/>
      <c r="KT30" s="130"/>
      <c r="KU30" s="130"/>
      <c r="KV30" s="130"/>
      <c r="KW30" s="130"/>
      <c r="KX30" s="130"/>
      <c r="KY30" s="130"/>
      <c r="KZ30" s="130"/>
      <c r="LA30" s="130"/>
      <c r="LB30" s="130"/>
      <c r="LC30" s="130"/>
      <c r="LD30" s="130"/>
      <c r="LE30" s="130"/>
      <c r="LF30" s="130"/>
      <c r="LG30" s="130"/>
      <c r="LH30" s="130"/>
      <c r="LI30" s="130"/>
      <c r="LJ30" s="130"/>
      <c r="LK30" s="130"/>
      <c r="LL30" s="130"/>
    </row>
    <row r="31" spans="1:324" s="3" customFormat="1">
      <c r="A31" s="139" t="s">
        <v>77</v>
      </c>
      <c r="B31" s="140"/>
      <c r="C31" s="141"/>
      <c r="D31" s="2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92" t="s">
        <v>80</v>
      </c>
      <c r="AE31" s="28"/>
      <c r="AF31" s="27"/>
      <c r="AG31" s="29"/>
      <c r="AH31" s="27"/>
      <c r="AI31" s="27"/>
      <c r="AJ31" s="27"/>
      <c r="AK31" s="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  <c r="DV31" s="130"/>
      <c r="DW31" s="130"/>
      <c r="DX31" s="130"/>
      <c r="DY31" s="130"/>
      <c r="DZ31" s="130"/>
      <c r="EA31" s="130"/>
      <c r="EB31" s="130"/>
      <c r="EC31" s="130"/>
      <c r="ED31" s="130"/>
      <c r="EE31" s="130"/>
      <c r="EF31" s="130"/>
      <c r="EG31" s="130"/>
      <c r="EH31" s="130"/>
      <c r="EI31" s="130"/>
      <c r="EJ31" s="130"/>
      <c r="EK31" s="130"/>
      <c r="EL31" s="130"/>
      <c r="EM31" s="130"/>
      <c r="EN31" s="130"/>
      <c r="EO31" s="130"/>
      <c r="EP31" s="130"/>
      <c r="EQ31" s="130"/>
      <c r="ER31" s="130"/>
      <c r="ES31" s="130"/>
      <c r="ET31" s="130"/>
      <c r="EU31" s="130"/>
      <c r="EV31" s="130"/>
      <c r="EW31" s="130"/>
      <c r="EX31" s="130"/>
      <c r="EY31" s="130"/>
      <c r="EZ31" s="130"/>
      <c r="FA31" s="130"/>
      <c r="FB31" s="130"/>
      <c r="FC31" s="130"/>
      <c r="FD31" s="130"/>
      <c r="FE31" s="130"/>
      <c r="FF31" s="130"/>
      <c r="FG31" s="130"/>
      <c r="FH31" s="130"/>
      <c r="FI31" s="130"/>
      <c r="FJ31" s="130"/>
      <c r="FK31" s="130"/>
      <c r="FL31" s="130"/>
      <c r="FM31" s="130"/>
      <c r="FN31" s="130"/>
      <c r="FO31" s="130"/>
      <c r="FP31" s="130"/>
      <c r="FQ31" s="130"/>
      <c r="FR31" s="130"/>
      <c r="FS31" s="130"/>
      <c r="FT31" s="130"/>
      <c r="FU31" s="130"/>
      <c r="FV31" s="130"/>
      <c r="FW31" s="130"/>
      <c r="FX31" s="130"/>
      <c r="FY31" s="130"/>
      <c r="FZ31" s="130"/>
      <c r="GA31" s="130"/>
      <c r="GB31" s="130"/>
      <c r="GC31" s="130"/>
      <c r="GD31" s="130"/>
      <c r="GE31" s="130"/>
      <c r="GF31" s="130"/>
      <c r="GG31" s="130"/>
      <c r="GH31" s="130"/>
      <c r="GI31" s="130"/>
      <c r="GJ31" s="130"/>
      <c r="GK31" s="130"/>
      <c r="GL31" s="130"/>
      <c r="GM31" s="130"/>
      <c r="GN31" s="130"/>
      <c r="GO31" s="130"/>
      <c r="GP31" s="130"/>
      <c r="GQ31" s="130"/>
      <c r="GR31" s="130"/>
      <c r="GS31" s="130"/>
      <c r="GT31" s="130"/>
      <c r="GU31" s="130"/>
      <c r="GV31" s="130"/>
      <c r="GW31" s="130"/>
      <c r="GX31" s="130"/>
      <c r="GY31" s="130"/>
      <c r="GZ31" s="130"/>
      <c r="HA31" s="130"/>
      <c r="HB31" s="130"/>
      <c r="HC31" s="130"/>
      <c r="HD31" s="130"/>
      <c r="HE31" s="130"/>
      <c r="HF31" s="130"/>
      <c r="HG31" s="130"/>
      <c r="HH31" s="130"/>
      <c r="HI31" s="130"/>
      <c r="HJ31" s="130"/>
      <c r="HK31" s="130"/>
      <c r="HL31" s="130"/>
      <c r="HM31" s="130"/>
      <c r="HN31" s="130"/>
      <c r="HO31" s="130"/>
      <c r="HP31" s="130"/>
      <c r="HQ31" s="130"/>
      <c r="HR31" s="130"/>
      <c r="HS31" s="130"/>
      <c r="HT31" s="130"/>
      <c r="HU31" s="130"/>
      <c r="HV31" s="130"/>
      <c r="HW31" s="130"/>
      <c r="HX31" s="130"/>
      <c r="HY31" s="130"/>
      <c r="HZ31" s="130"/>
      <c r="IA31" s="130"/>
      <c r="IB31" s="130"/>
      <c r="IC31" s="130"/>
      <c r="ID31" s="130"/>
      <c r="IE31" s="130"/>
      <c r="IF31" s="130"/>
      <c r="IG31" s="130"/>
      <c r="IH31" s="130"/>
      <c r="II31" s="130"/>
      <c r="IJ31" s="130"/>
      <c r="IK31" s="130"/>
      <c r="IL31" s="130"/>
      <c r="IM31" s="130"/>
      <c r="IN31" s="130"/>
      <c r="IO31" s="130"/>
      <c r="IP31" s="130"/>
      <c r="IQ31" s="130"/>
      <c r="IR31" s="130"/>
      <c r="IS31" s="130"/>
      <c r="IT31" s="130"/>
      <c r="IU31" s="130"/>
      <c r="IV31" s="130"/>
      <c r="IW31" s="130"/>
      <c r="IX31" s="130"/>
      <c r="IY31" s="130"/>
      <c r="IZ31" s="130"/>
      <c r="JA31" s="130"/>
      <c r="JB31" s="130"/>
      <c r="JC31" s="130"/>
      <c r="JD31" s="130"/>
      <c r="JE31" s="130"/>
      <c r="JF31" s="130"/>
      <c r="JG31" s="130"/>
      <c r="JH31" s="130"/>
      <c r="JI31" s="130"/>
      <c r="JJ31" s="130"/>
      <c r="JK31" s="130"/>
      <c r="JL31" s="130"/>
      <c r="JM31" s="130"/>
      <c r="JN31" s="130"/>
      <c r="JO31" s="130"/>
      <c r="JP31" s="130"/>
      <c r="JQ31" s="130"/>
      <c r="JR31" s="130"/>
      <c r="JS31" s="130"/>
      <c r="JT31" s="130"/>
      <c r="JU31" s="130"/>
      <c r="JV31" s="130"/>
      <c r="JW31" s="130"/>
      <c r="JX31" s="130"/>
      <c r="JY31" s="130"/>
      <c r="JZ31" s="130"/>
      <c r="KA31" s="130"/>
      <c r="KB31" s="130"/>
      <c r="KC31" s="130"/>
      <c r="KD31" s="130"/>
      <c r="KE31" s="130"/>
      <c r="KF31" s="130"/>
      <c r="KG31" s="130"/>
      <c r="KH31" s="130"/>
      <c r="KI31" s="130"/>
      <c r="KJ31" s="130"/>
      <c r="KK31" s="130"/>
      <c r="KL31" s="130"/>
      <c r="KM31" s="130"/>
      <c r="KN31" s="130"/>
      <c r="KO31" s="130"/>
      <c r="KP31" s="130"/>
      <c r="KQ31" s="130"/>
      <c r="KR31" s="130"/>
      <c r="KS31" s="130"/>
      <c r="KT31" s="130"/>
      <c r="KU31" s="130"/>
      <c r="KV31" s="130"/>
      <c r="KW31" s="130"/>
      <c r="KX31" s="130"/>
      <c r="KY31" s="130"/>
      <c r="KZ31" s="130"/>
      <c r="LA31" s="130"/>
      <c r="LB31" s="130"/>
      <c r="LC31" s="130"/>
      <c r="LD31" s="130"/>
      <c r="LE31" s="130"/>
      <c r="LF31" s="130"/>
      <c r="LG31" s="130"/>
      <c r="LH31" s="130"/>
      <c r="LI31" s="130"/>
      <c r="LJ31" s="130"/>
      <c r="LK31" s="130"/>
      <c r="LL31" s="130"/>
    </row>
    <row r="32" spans="1:324" s="4" customFormat="1" ht="26.25" thickBot="1">
      <c r="A32" s="142" t="s">
        <v>78</v>
      </c>
      <c r="B32" s="143"/>
      <c r="C32" s="144"/>
      <c r="D32" s="31"/>
      <c r="E32" s="32"/>
      <c r="F32" s="32"/>
      <c r="G32" s="33"/>
      <c r="H32" s="33"/>
      <c r="I32" s="32"/>
      <c r="J32" s="33"/>
      <c r="K32" s="32"/>
      <c r="L32" s="16"/>
      <c r="M32" s="33"/>
      <c r="N32" s="33"/>
      <c r="O32" s="32"/>
      <c r="P32" s="32"/>
      <c r="Q32" s="33"/>
      <c r="R32" s="32"/>
      <c r="S32" s="33"/>
      <c r="T32" s="33"/>
      <c r="U32" s="32"/>
      <c r="V32" s="32"/>
      <c r="W32" s="32"/>
      <c r="X32" s="33"/>
      <c r="Y32" s="32"/>
      <c r="Z32" s="32"/>
      <c r="AA32" s="33"/>
      <c r="AB32" s="32"/>
      <c r="AC32" s="33"/>
      <c r="AD32" s="93" t="s">
        <v>84</v>
      </c>
      <c r="AE32" s="34"/>
      <c r="AF32" s="33"/>
      <c r="AG32" s="35"/>
      <c r="AH32" s="33"/>
      <c r="AI32" s="33"/>
      <c r="AJ32" s="33"/>
      <c r="AK32" s="36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  <c r="DV32" s="130"/>
      <c r="DW32" s="130"/>
      <c r="DX32" s="130"/>
      <c r="DY32" s="130"/>
      <c r="DZ32" s="130"/>
      <c r="EA32" s="130"/>
      <c r="EB32" s="130"/>
      <c r="EC32" s="130"/>
      <c r="ED32" s="130"/>
      <c r="EE32" s="130"/>
      <c r="EF32" s="130"/>
      <c r="EG32" s="130"/>
      <c r="EH32" s="130"/>
      <c r="EI32" s="130"/>
      <c r="EJ32" s="130"/>
      <c r="EK32" s="130"/>
      <c r="EL32" s="130"/>
      <c r="EM32" s="130"/>
      <c r="EN32" s="130"/>
      <c r="EO32" s="130"/>
      <c r="EP32" s="130"/>
      <c r="EQ32" s="130"/>
      <c r="ER32" s="130"/>
      <c r="ES32" s="130"/>
      <c r="ET32" s="130"/>
      <c r="EU32" s="130"/>
      <c r="EV32" s="130"/>
      <c r="EW32" s="130"/>
      <c r="EX32" s="130"/>
      <c r="EY32" s="130"/>
      <c r="EZ32" s="130"/>
      <c r="FA32" s="130"/>
      <c r="FB32" s="130"/>
      <c r="FC32" s="130"/>
      <c r="FD32" s="130"/>
      <c r="FE32" s="130"/>
      <c r="FF32" s="130"/>
      <c r="FG32" s="130"/>
      <c r="FH32" s="130"/>
      <c r="FI32" s="130"/>
      <c r="FJ32" s="130"/>
      <c r="FK32" s="130"/>
      <c r="FL32" s="130"/>
      <c r="FM32" s="130"/>
      <c r="FN32" s="130"/>
      <c r="FO32" s="130"/>
      <c r="FP32" s="130"/>
      <c r="FQ32" s="130"/>
      <c r="FR32" s="130"/>
      <c r="FS32" s="130"/>
      <c r="FT32" s="130"/>
      <c r="FU32" s="130"/>
      <c r="FV32" s="130"/>
      <c r="FW32" s="130"/>
      <c r="FX32" s="130"/>
      <c r="FY32" s="130"/>
      <c r="FZ32" s="130"/>
      <c r="GA32" s="130"/>
      <c r="GB32" s="130"/>
      <c r="GC32" s="130"/>
      <c r="GD32" s="130"/>
      <c r="GE32" s="130"/>
      <c r="GF32" s="130"/>
      <c r="GG32" s="130"/>
      <c r="GH32" s="130"/>
      <c r="GI32" s="130"/>
      <c r="GJ32" s="130"/>
      <c r="GK32" s="130"/>
      <c r="GL32" s="130"/>
      <c r="GM32" s="130"/>
      <c r="GN32" s="130"/>
      <c r="GO32" s="130"/>
      <c r="GP32" s="130"/>
      <c r="GQ32" s="130"/>
      <c r="GR32" s="130"/>
      <c r="GS32" s="130"/>
      <c r="GT32" s="130"/>
      <c r="GU32" s="130"/>
      <c r="GV32" s="130"/>
      <c r="GW32" s="130"/>
      <c r="GX32" s="130"/>
      <c r="GY32" s="130"/>
      <c r="GZ32" s="130"/>
      <c r="HA32" s="130"/>
      <c r="HB32" s="130"/>
      <c r="HC32" s="130"/>
      <c r="HD32" s="130"/>
      <c r="HE32" s="130"/>
      <c r="HF32" s="130"/>
      <c r="HG32" s="130"/>
      <c r="HH32" s="130"/>
      <c r="HI32" s="130"/>
      <c r="HJ32" s="130"/>
      <c r="HK32" s="130"/>
      <c r="HL32" s="130"/>
      <c r="HM32" s="130"/>
      <c r="HN32" s="130"/>
      <c r="HO32" s="130"/>
      <c r="HP32" s="130"/>
      <c r="HQ32" s="130"/>
      <c r="HR32" s="130"/>
      <c r="HS32" s="130"/>
      <c r="HT32" s="130"/>
      <c r="HU32" s="130"/>
      <c r="HV32" s="130"/>
      <c r="HW32" s="130"/>
      <c r="HX32" s="130"/>
      <c r="HY32" s="130"/>
      <c r="HZ32" s="130"/>
      <c r="IA32" s="130"/>
      <c r="IB32" s="130"/>
      <c r="IC32" s="130"/>
      <c r="ID32" s="130"/>
      <c r="IE32" s="130"/>
      <c r="IF32" s="130"/>
      <c r="IG32" s="130"/>
      <c r="IH32" s="130"/>
      <c r="II32" s="130"/>
      <c r="IJ32" s="130"/>
      <c r="IK32" s="130"/>
      <c r="IL32" s="130"/>
      <c r="IM32" s="130"/>
      <c r="IN32" s="130"/>
      <c r="IO32" s="130"/>
      <c r="IP32" s="130"/>
      <c r="IQ32" s="130"/>
      <c r="IR32" s="130"/>
      <c r="IS32" s="130"/>
      <c r="IT32" s="130"/>
      <c r="IU32" s="130"/>
      <c r="IV32" s="130"/>
      <c r="IW32" s="130"/>
      <c r="IX32" s="130"/>
      <c r="IY32" s="130"/>
      <c r="IZ32" s="130"/>
      <c r="JA32" s="130"/>
      <c r="JB32" s="130"/>
      <c r="JC32" s="130"/>
      <c r="JD32" s="130"/>
      <c r="JE32" s="130"/>
      <c r="JF32" s="130"/>
      <c r="JG32" s="130"/>
      <c r="JH32" s="130"/>
      <c r="JI32" s="130"/>
      <c r="JJ32" s="130"/>
      <c r="JK32" s="130"/>
      <c r="JL32" s="130"/>
      <c r="JM32" s="130"/>
      <c r="JN32" s="130"/>
      <c r="JO32" s="130"/>
      <c r="JP32" s="130"/>
      <c r="JQ32" s="130"/>
      <c r="JR32" s="130"/>
      <c r="JS32" s="130"/>
      <c r="JT32" s="130"/>
      <c r="JU32" s="130"/>
      <c r="JV32" s="130"/>
      <c r="JW32" s="130"/>
      <c r="JX32" s="130"/>
      <c r="JY32" s="130"/>
      <c r="JZ32" s="130"/>
      <c r="KA32" s="130"/>
      <c r="KB32" s="130"/>
      <c r="KC32" s="130"/>
      <c r="KD32" s="130"/>
      <c r="KE32" s="130"/>
      <c r="KF32" s="130"/>
      <c r="KG32" s="130"/>
      <c r="KH32" s="130"/>
      <c r="KI32" s="130"/>
      <c r="KJ32" s="130"/>
      <c r="KK32" s="130"/>
      <c r="KL32" s="130"/>
      <c r="KM32" s="130"/>
      <c r="KN32" s="130"/>
      <c r="KO32" s="130"/>
      <c r="KP32" s="130"/>
      <c r="KQ32" s="130"/>
      <c r="KR32" s="130"/>
      <c r="KS32" s="130"/>
      <c r="KT32" s="130"/>
      <c r="KU32" s="130"/>
      <c r="KV32" s="130"/>
      <c r="KW32" s="130"/>
      <c r="KX32" s="130"/>
      <c r="KY32" s="130"/>
      <c r="KZ32" s="130"/>
      <c r="LA32" s="130"/>
      <c r="LB32" s="130"/>
      <c r="LC32" s="130"/>
      <c r="LD32" s="130"/>
      <c r="LE32" s="130"/>
      <c r="LF32" s="130"/>
      <c r="LG32" s="130"/>
      <c r="LH32" s="130"/>
      <c r="LI32" s="130"/>
      <c r="LJ32" s="130"/>
      <c r="LK32" s="130"/>
      <c r="LL32" s="130"/>
    </row>
    <row r="33" spans="4:5">
      <c r="D33" s="113"/>
      <c r="E33" s="91" t="s">
        <v>277</v>
      </c>
    </row>
    <row r="34" spans="4:5">
      <c r="D34" s="114"/>
      <c r="E34" s="91" t="s">
        <v>278</v>
      </c>
    </row>
  </sheetData>
  <sheetProtection formatCells="0" formatColumns="0" formatRows="0" insertColumns="0" insertRows="0" deleteColumns="0" deleteRows="0" sort="0" autoFilter="0"/>
  <dataConsolidate/>
  <mergeCells count="20">
    <mergeCell ref="A23:C23"/>
    <mergeCell ref="A24:C24"/>
    <mergeCell ref="A29:C29"/>
    <mergeCell ref="A6:C6"/>
    <mergeCell ref="A5:C5"/>
    <mergeCell ref="A18:C18"/>
    <mergeCell ref="A19:C19"/>
    <mergeCell ref="A20:C20"/>
    <mergeCell ref="A7:C7"/>
    <mergeCell ref="A8:C8"/>
    <mergeCell ref="A17:C17"/>
    <mergeCell ref="A12:C12"/>
    <mergeCell ref="A13:C13"/>
    <mergeCell ref="A14:C14"/>
    <mergeCell ref="A11:C11"/>
    <mergeCell ref="A30:C30"/>
    <mergeCell ref="A31:C31"/>
    <mergeCell ref="A32:C32"/>
    <mergeCell ref="A25:C25"/>
    <mergeCell ref="A26:C26"/>
  </mergeCells>
  <conditionalFormatting sqref="D23:AK23 D29:AK29 D5:AK5 D11:AK11 D17:AK17">
    <cfRule type="expression" dxfId="1" priority="1">
      <formula>AND(IF(D5&gt;=100,TRUE),IF(D5="N/A",FALSE,TRUE))</formula>
    </cfRule>
    <cfRule type="expression" dxfId="0" priority="2">
      <formula>AND(IF(D5&gt;=50,TRUE),IF(D5="N/A",FALSE,TRUE))</formula>
    </cfRule>
  </conditionalFormatting>
  <dataValidations disablePrompts="1" count="2">
    <dataValidation type="list" allowBlank="1" showInputMessage="1" showErrorMessage="1" sqref="AE31:AK31 D31:AC31 E25:AK25">
      <formula1>#REF!</formula1>
    </dataValidation>
    <dataValidation type="list" allowBlank="1" showInputMessage="1" showErrorMessage="1" sqref="Z7:AK7 AE19:AK19 D13 D19 D7:N7 F19:N19 F13:V13 P7:X7 P19:X19 Z19:AC19 X13:AI13 AK13">
      <formula1>#REF!</formula1>
    </dataValidation>
  </dataValidations>
  <pageMargins left="0.7" right="0.7" top="0.89437500000000003" bottom="0.75" header="0.3" footer="0.3"/>
  <pageSetup paperSize="17" scale="53" orientation="landscape" r:id="rId1"/>
  <headerFooter>
    <oddHeader>&amp;L&amp;G&amp;C&amp;"Arial,Regular"&amp;18Table D-27: Vangorda Creek Drainage Groundater Quality
2010 QA/QC Duplicates - Dissolved Metals&amp;R&amp;G</oddHeader>
    <oddFooter>&amp;L&amp;"Arial,Regular"&amp;8&amp;Z&amp;F\&amp;A&amp;R&amp;"Arial,Regular"&amp;10Pg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26" sqref="C26"/>
    </sheetView>
  </sheetViews>
  <sheetFormatPr defaultRowHeight="15"/>
  <cols>
    <col min="2" max="2" width="12.28515625" customWidth="1"/>
    <col min="3" max="3" width="14.85546875" customWidth="1"/>
  </cols>
  <sheetData>
    <row r="2" spans="1:3">
      <c r="A2" s="2" t="s">
        <v>90</v>
      </c>
      <c r="B2" s="2"/>
    </row>
    <row r="3" spans="1:3">
      <c r="A3" s="12" t="s">
        <v>79</v>
      </c>
      <c r="B3" s="13" t="s">
        <v>71</v>
      </c>
    </row>
    <row r="4" spans="1:3">
      <c r="A4" s="12" t="s">
        <v>80</v>
      </c>
      <c r="B4" s="2"/>
    </row>
    <row r="5" spans="1:3">
      <c r="A5" s="12" t="s">
        <v>82</v>
      </c>
      <c r="B5" s="2"/>
    </row>
    <row r="7" spans="1:3">
      <c r="A7" s="55" t="s">
        <v>90</v>
      </c>
      <c r="B7" s="55"/>
      <c r="C7" s="56"/>
    </row>
    <row r="8" spans="1:3">
      <c r="A8" s="57" t="s">
        <v>79</v>
      </c>
      <c r="B8" s="55"/>
      <c r="C8" s="58" t="s">
        <v>71</v>
      </c>
    </row>
    <row r="9" spans="1:3">
      <c r="A9" s="57" t="s">
        <v>80</v>
      </c>
      <c r="B9" s="55"/>
      <c r="C9" s="56"/>
    </row>
    <row r="10" spans="1:3">
      <c r="A10" s="57" t="s">
        <v>82</v>
      </c>
      <c r="B10" s="55"/>
      <c r="C10" s="56"/>
    </row>
    <row r="11" spans="1:3">
      <c r="A11" s="55" t="s">
        <v>90</v>
      </c>
      <c r="B11" s="55"/>
      <c r="C11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</vt:lpstr>
      <vt:lpstr>Diss. Metals</vt:lpstr>
      <vt:lpstr>Refs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Karen Meawasige</cp:lastModifiedBy>
  <cp:lastPrinted>2011-02-21T21:04:32Z</cp:lastPrinted>
  <dcterms:created xsi:type="dcterms:W3CDTF">2010-01-27T15:58:34Z</dcterms:created>
  <dcterms:modified xsi:type="dcterms:W3CDTF">2011-02-21T21:09:27Z</dcterms:modified>
</cp:coreProperties>
</file>