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Default Extension="vml" ContentType="application/vnd.openxmlformats-officedocument.vmlDrawing"/>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15" yWindow="4110" windowWidth="19260" windowHeight="4170"/>
  </bookViews>
  <sheets>
    <sheet name="Final" sheetId="4" r:id="rId1"/>
    <sheet name="Refs" sheetId="2" r:id="rId2"/>
  </sheets>
  <definedNames>
    <definedName name="_xlnm._FilterDatabase" localSheetId="0" hidden="1">Final!$K$1:$K$269</definedName>
    <definedName name="_xlnm.Print_Titles" localSheetId="0">Final!$1:$2</definedName>
  </definedNames>
  <calcPr calcId="125725"/>
</workbook>
</file>

<file path=xl/calcChain.xml><?xml version="1.0" encoding="utf-8"?>
<calcChain xmlns="http://schemas.openxmlformats.org/spreadsheetml/2006/main">
  <c r="K150" i="4"/>
  <c r="E150"/>
  <c r="K145"/>
  <c r="E145"/>
  <c r="K222"/>
  <c r="E222"/>
  <c r="E8"/>
  <c r="E23"/>
  <c r="E24"/>
  <c r="E40"/>
  <c r="E44"/>
  <c r="E73"/>
  <c r="E74"/>
  <c r="E79"/>
  <c r="E126"/>
  <c r="E127"/>
  <c r="E182"/>
  <c r="E194"/>
  <c r="E219"/>
  <c r="E220"/>
  <c r="E224"/>
  <c r="E225"/>
  <c r="E226"/>
  <c r="E228"/>
  <c r="E240"/>
  <c r="E252"/>
  <c r="E267"/>
  <c r="K70" l="1"/>
  <c r="E70"/>
  <c r="E3"/>
  <c r="K3"/>
  <c r="E4"/>
  <c r="K4"/>
  <c r="E5"/>
  <c r="K5"/>
  <c r="E6"/>
  <c r="K6"/>
  <c r="E9"/>
  <c r="K9"/>
  <c r="E10"/>
  <c r="K10"/>
  <c r="E11"/>
  <c r="K11"/>
  <c r="E12"/>
  <c r="K12"/>
  <c r="E13"/>
  <c r="K13"/>
  <c r="E14"/>
  <c r="K14"/>
  <c r="E15"/>
  <c r="K15"/>
  <c r="E16"/>
  <c r="K16"/>
  <c r="E17"/>
  <c r="K17"/>
  <c r="E18"/>
  <c r="K18"/>
  <c r="E19"/>
  <c r="K19"/>
  <c r="E20"/>
  <c r="K20"/>
  <c r="E30"/>
  <c r="K30"/>
  <c r="E31"/>
  <c r="K31"/>
  <c r="E32"/>
  <c r="K32"/>
  <c r="E33"/>
  <c r="K33"/>
  <c r="E34"/>
  <c r="K34"/>
  <c r="E35"/>
  <c r="K35"/>
  <c r="E36"/>
  <c r="K36"/>
  <c r="E37"/>
  <c r="K37"/>
  <c r="E38"/>
  <c r="K38"/>
  <c r="E43"/>
  <c r="K43"/>
  <c r="E52"/>
  <c r="K52"/>
  <c r="E53"/>
  <c r="K53"/>
  <c r="E54"/>
  <c r="K54"/>
  <c r="E55"/>
  <c r="K55"/>
  <c r="E56"/>
  <c r="K56"/>
  <c r="E57"/>
  <c r="K57"/>
  <c r="E58"/>
  <c r="K58"/>
  <c r="E59"/>
  <c r="K59"/>
  <c r="E60"/>
  <c r="K60"/>
  <c r="E61"/>
  <c r="K61"/>
  <c r="E62"/>
  <c r="K62"/>
  <c r="E63"/>
  <c r="K63"/>
  <c r="E64"/>
  <c r="K64"/>
  <c r="E65"/>
  <c r="K65"/>
  <c r="E66"/>
  <c r="K66"/>
  <c r="E67"/>
  <c r="K67"/>
  <c r="E80"/>
  <c r="K80"/>
  <c r="E112"/>
  <c r="K112"/>
  <c r="E113"/>
  <c r="K113"/>
  <c r="E114"/>
  <c r="K114"/>
  <c r="E115"/>
  <c r="K115"/>
  <c r="E116"/>
  <c r="K116"/>
  <c r="E117"/>
  <c r="K117"/>
  <c r="E118"/>
  <c r="K118"/>
  <c r="E119"/>
  <c r="K119"/>
  <c r="E120"/>
  <c r="K120"/>
  <c r="E121"/>
  <c r="K121"/>
  <c r="E122"/>
  <c r="K122"/>
  <c r="E123"/>
  <c r="K123"/>
  <c r="E130"/>
  <c r="K130"/>
  <c r="E141"/>
  <c r="K141"/>
  <c r="E142"/>
  <c r="K142"/>
  <c r="E146"/>
  <c r="K146"/>
  <c r="E147"/>
  <c r="K147"/>
  <c r="E151"/>
  <c r="K151"/>
  <c r="E152"/>
  <c r="K152"/>
  <c r="E153"/>
  <c r="K153"/>
  <c r="E154"/>
  <c r="K154"/>
  <c r="E155"/>
  <c r="K155"/>
  <c r="E156"/>
  <c r="K156"/>
  <c r="E157"/>
  <c r="K157"/>
  <c r="E158"/>
  <c r="K158"/>
  <c r="E159"/>
  <c r="K159"/>
  <c r="E171"/>
  <c r="K171"/>
  <c r="E172"/>
  <c r="K172"/>
  <c r="E173"/>
  <c r="K173"/>
  <c r="E174"/>
  <c r="K174"/>
  <c r="E175"/>
  <c r="K175"/>
  <c r="E176"/>
  <c r="K176"/>
  <c r="E177"/>
  <c r="K177"/>
  <c r="E178"/>
  <c r="K178"/>
  <c r="E179"/>
  <c r="K179"/>
  <c r="E180"/>
  <c r="K180"/>
  <c r="E185"/>
  <c r="K185"/>
  <c r="E186"/>
  <c r="K186"/>
  <c r="E187"/>
  <c r="K187"/>
  <c r="E188"/>
  <c r="K188"/>
  <c r="E189"/>
  <c r="K189"/>
  <c r="E190"/>
  <c r="K190"/>
  <c r="E191"/>
  <c r="K191"/>
  <c r="E192"/>
  <c r="K192"/>
  <c r="E206"/>
  <c r="K206"/>
  <c r="E207"/>
  <c r="K207"/>
  <c r="E208"/>
  <c r="K208"/>
  <c r="E209"/>
  <c r="K209"/>
  <c r="E210"/>
  <c r="K210"/>
  <c r="E211"/>
  <c r="K211"/>
  <c r="E212"/>
  <c r="K212"/>
  <c r="E213"/>
  <c r="K213"/>
  <c r="E214"/>
  <c r="K214"/>
  <c r="E215"/>
  <c r="K215"/>
  <c r="E216"/>
  <c r="K216"/>
  <c r="E223"/>
  <c r="K223"/>
  <c r="E227"/>
  <c r="K227"/>
  <c r="E231"/>
  <c r="K231"/>
  <c r="E232"/>
  <c r="K232"/>
  <c r="E233"/>
  <c r="K233"/>
  <c r="E234"/>
  <c r="K234"/>
  <c r="E235"/>
  <c r="K235"/>
  <c r="E236"/>
  <c r="K236"/>
  <c r="E237"/>
  <c r="K237"/>
  <c r="E238"/>
  <c r="K238"/>
  <c r="E243"/>
  <c r="K243"/>
  <c r="E244"/>
  <c r="K244"/>
  <c r="E245"/>
  <c r="K245"/>
  <c r="E246"/>
  <c r="K246"/>
  <c r="E247"/>
  <c r="K247"/>
  <c r="E248"/>
  <c r="K248"/>
  <c r="E249"/>
  <c r="K249"/>
  <c r="E250"/>
  <c r="K250"/>
  <c r="E257"/>
  <c r="K257"/>
  <c r="E258"/>
  <c r="K258"/>
  <c r="E259"/>
  <c r="K259"/>
  <c r="E260"/>
  <c r="K260"/>
  <c r="E261"/>
  <c r="K261"/>
  <c r="E262"/>
  <c r="K262"/>
  <c r="E263"/>
  <c r="K263"/>
  <c r="E264"/>
  <c r="K264"/>
  <c r="E265"/>
  <c r="K265"/>
  <c r="E7"/>
  <c r="K7"/>
  <c r="E21"/>
  <c r="K21"/>
  <c r="E22"/>
  <c r="K22"/>
  <c r="E39"/>
  <c r="K39"/>
  <c r="E68"/>
  <c r="K68"/>
  <c r="E69"/>
  <c r="K69"/>
  <c r="E124"/>
  <c r="K124"/>
  <c r="E125"/>
  <c r="K125"/>
  <c r="E143"/>
  <c r="K143"/>
  <c r="E148"/>
  <c r="K148"/>
  <c r="E181"/>
  <c r="K181"/>
  <c r="E193"/>
  <c r="K193"/>
  <c r="E217"/>
  <c r="K217"/>
  <c r="E218"/>
  <c r="K218"/>
  <c r="E239"/>
  <c r="K239"/>
  <c r="E251"/>
  <c r="K251"/>
  <c r="E266"/>
  <c r="K266"/>
  <c r="K8"/>
  <c r="K23"/>
  <c r="K24"/>
  <c r="K40"/>
  <c r="K44"/>
  <c r="K73"/>
  <c r="K74"/>
  <c r="K79"/>
  <c r="K126"/>
  <c r="K127"/>
  <c r="K182"/>
  <c r="K194"/>
  <c r="K219"/>
  <c r="K220"/>
  <c r="K224"/>
  <c r="K225"/>
  <c r="K226"/>
  <c r="K228"/>
  <c r="K240"/>
  <c r="K252"/>
  <c r="K267"/>
  <c r="E25"/>
  <c r="K25"/>
  <c r="E26"/>
  <c r="K26"/>
  <c r="E29"/>
  <c r="K29"/>
  <c r="E41"/>
  <c r="K41"/>
  <c r="E42"/>
  <c r="K42"/>
  <c r="E75"/>
  <c r="K75"/>
  <c r="E76"/>
  <c r="K76"/>
  <c r="E77"/>
  <c r="K77"/>
  <c r="E78"/>
  <c r="K78"/>
  <c r="E128"/>
  <c r="K128"/>
  <c r="E129"/>
  <c r="K129"/>
  <c r="E144"/>
  <c r="K144"/>
  <c r="E149"/>
  <c r="K149"/>
  <c r="E183"/>
  <c r="K183"/>
  <c r="E184"/>
  <c r="K184"/>
  <c r="E195"/>
  <c r="K195"/>
  <c r="E196"/>
  <c r="K196"/>
  <c r="E221"/>
  <c r="K221"/>
  <c r="E241"/>
  <c r="K241"/>
  <c r="E242"/>
  <c r="K242"/>
  <c r="E253"/>
  <c r="K253"/>
  <c r="E254"/>
  <c r="K254"/>
  <c r="E268"/>
  <c r="K268"/>
  <c r="E269"/>
  <c r="K269"/>
</calcChain>
</file>

<file path=xl/sharedStrings.xml><?xml version="1.0" encoding="utf-8"?>
<sst xmlns="http://schemas.openxmlformats.org/spreadsheetml/2006/main" count="398" uniqueCount="65">
  <si>
    <t>RPD &gt; 20% or pH difference &gt; 1 pH unit</t>
  </si>
  <si>
    <t>COND</t>
  </si>
  <si>
    <t>CONDF</t>
  </si>
  <si>
    <t>RPD</t>
  </si>
  <si>
    <t>Comments</t>
  </si>
  <si>
    <t>Action</t>
  </si>
  <si>
    <t>Result</t>
  </si>
  <si>
    <t>pH</t>
  </si>
  <si>
    <t>pHF</t>
  </si>
  <si>
    <t>Difference</t>
  </si>
  <si>
    <t>Station</t>
  </si>
  <si>
    <t>Date</t>
  </si>
  <si>
    <t>µmho/cm</t>
  </si>
  <si>
    <t>%</t>
  </si>
  <si>
    <t>Change Value</t>
  </si>
  <si>
    <t>Let Value Stand</t>
  </si>
  <si>
    <t>Remove Value</t>
  </si>
  <si>
    <t>V8</t>
  </si>
  <si>
    <t>V5</t>
  </si>
  <si>
    <t>V4</t>
  </si>
  <si>
    <t>V2A</t>
  </si>
  <si>
    <t>V27</t>
  </si>
  <si>
    <t>V25BSP</t>
  </si>
  <si>
    <t>V23</t>
  </si>
  <si>
    <t>V22</t>
  </si>
  <si>
    <t>V2</t>
  </si>
  <si>
    <t>V15</t>
  </si>
  <si>
    <t>V1</t>
  </si>
  <si>
    <t>MOOSE SEEP</t>
  </si>
  <si>
    <t>Field and lab values correctly entered into emLine.</t>
  </si>
  <si>
    <t>Discrepancy between lab and field values remains.</t>
  </si>
  <si>
    <t>LCD</t>
  </si>
  <si>
    <t>Request Retest</t>
  </si>
  <si>
    <t>V14</t>
  </si>
  <si>
    <t>V17A</t>
  </si>
  <si>
    <t>V20</t>
  </si>
  <si>
    <t>V24</t>
  </si>
  <si>
    <t>V25</t>
  </si>
  <si>
    <t>V30</t>
  </si>
  <si>
    <t>V33</t>
  </si>
  <si>
    <t>RPD &gt; 50% or pH difference &gt; 1.5 pH unit</t>
  </si>
  <si>
    <t>&gt;3999</t>
  </si>
  <si>
    <t>Field and lab values not comparable because conductivity greater than maximum measurable level for field meter used.</t>
  </si>
  <si>
    <t>Retest not possible because was requested too late. Remainder of sample had been discarded.</t>
  </si>
  <si>
    <t>Discrepancy between lab and field values remains. Multiple flagged conductivity values on February 18, 2010 suggests calibration on field meter may have been off.</t>
  </si>
  <si>
    <t>Discrepancy between lab and field values remains. Multiple flagged conductivity values on February 3, 2010 suggests calibration on field meter may have been off.</t>
  </si>
  <si>
    <t>Retest not possible because was requested too late. Remainder of sample had been discarded. Therefore, discrepancy between lab and field values remains. Multiple flagged conductivity values on February 3, 2010 suggests calibration on field meter may have been off.</t>
  </si>
  <si>
    <t>Retest not possible because was requested too late. Remainder of sample had been discarded. Therefore discrepancy between lab and field values remains.</t>
  </si>
  <si>
    <t>Lab value correctly entered into emLine. However, field value not entered.</t>
  </si>
  <si>
    <t>Field and lab values ocrretly entered into emLine.</t>
  </si>
  <si>
    <t>Retest not possible because was requested too late. Remainder of sample had been discarded. Therefore, discrepancy between lab and field values remains. Multiple flagged conductivity values on February 18, 2010 suggests calibration on field meter may have been off.</t>
  </si>
  <si>
    <t>Field value entered into emLine. (see below)</t>
  </si>
  <si>
    <t>Retest request would be filed past sample hold time. Discrepancy between values remains.</t>
  </si>
  <si>
    <t>Retest not possible because was requested too late. Remainder of sample had been discarded. Discrepancy between values remains.</t>
  </si>
  <si>
    <t>V16</t>
  </si>
  <si>
    <t>V31</t>
  </si>
  <si>
    <t>V32</t>
  </si>
  <si>
    <t>V2A Retest</t>
  </si>
  <si>
    <t>Retest performed, see results below.</t>
  </si>
  <si>
    <t>Retest for October 21 V2A EC. Field and lab values correctly entered into emLine.</t>
  </si>
  <si>
    <t>SRK GD01</t>
  </si>
  <si>
    <t>Discrepancy between lab and field values remains. Multiple flagged conductivity values on December 1, 2010 suggests calibration on field meter may have been off.</t>
  </si>
  <si>
    <t>Lab value correctly entered into emLine. However, field value incorrectly entered.</t>
  </si>
  <si>
    <t>Retest request would be filed past sample hold time.  Multiple flagged conductivity values on December 1, 2010 suggests calibration on field meter may have been off.</t>
  </si>
  <si>
    <t xml:space="preserve">Retest request would be filed past sample hold time. Measurement re-checked with same meter, gave same result. V23, sampled right after V22 with same meter, showed no issues with CONDF. </t>
  </si>
</sst>
</file>

<file path=xl/styles.xml><?xml version="1.0" encoding="utf-8"?>
<styleSheet xmlns="http://schemas.openxmlformats.org/spreadsheetml/2006/main">
  <numFmts count="1">
    <numFmt numFmtId="164" formatCode="0.0"/>
  </numFmts>
  <fonts count="5">
    <font>
      <sz val="11"/>
      <color theme="1"/>
      <name val="Calibri"/>
      <family val="2"/>
      <scheme val="minor"/>
    </font>
    <font>
      <sz val="10"/>
      <name val="Arial"/>
      <family val="2"/>
    </font>
    <font>
      <sz val="11"/>
      <name val="Calibri"/>
      <family val="2"/>
      <scheme val="minor"/>
    </font>
    <font>
      <b/>
      <sz val="11"/>
      <name val="Calibri"/>
      <family val="2"/>
      <scheme val="minor"/>
    </font>
    <font>
      <b/>
      <sz val="11"/>
      <color theme="1"/>
      <name val="Calibri"/>
      <family val="2"/>
      <scheme val="minor"/>
    </font>
  </fonts>
  <fills count="5">
    <fill>
      <patternFill patternType="none"/>
    </fill>
    <fill>
      <patternFill patternType="gray125"/>
    </fill>
    <fill>
      <patternFill patternType="solid">
        <fgColor theme="0" tint="-4.9989318521683403E-2"/>
        <bgColor indexed="64"/>
      </patternFill>
    </fill>
    <fill>
      <patternFill patternType="solid">
        <fgColor rgb="FFF6F250"/>
        <bgColor indexed="64"/>
      </patternFill>
    </fill>
    <fill>
      <patternFill patternType="solid">
        <fgColor rgb="FFE00A47"/>
        <bgColor indexed="64"/>
      </patternFill>
    </fill>
  </fills>
  <borders count="24">
    <border>
      <left/>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medium">
        <color indexed="64"/>
      </bottom>
      <diagonal/>
    </border>
    <border>
      <left/>
      <right style="thin">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s>
  <cellStyleXfs count="37">
    <xf numFmtId="0" fontId="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99">
    <xf numFmtId="0" fontId="0" fillId="0" borderId="0" xfId="0"/>
    <xf numFmtId="0" fontId="0" fillId="0" borderId="0" xfId="0" applyAlignment="1" applyProtection="1">
      <alignment horizontal="left" vertical="center"/>
      <protection locked="0"/>
    </xf>
    <xf numFmtId="0" fontId="0" fillId="0" borderId="0" xfId="0" applyProtection="1">
      <protection locked="0"/>
    </xf>
    <xf numFmtId="0" fontId="0" fillId="0" borderId="0" xfId="0" applyProtection="1"/>
    <xf numFmtId="164" fontId="2" fillId="0" borderId="13" xfId="0" applyNumberFormat="1" applyFont="1" applyFill="1" applyBorder="1" applyAlignment="1">
      <alignment horizontal="left" vertical="center" wrapText="1"/>
    </xf>
    <xf numFmtId="0" fontId="2" fillId="0" borderId="0" xfId="0" applyFont="1" applyAlignment="1" applyProtection="1">
      <alignment horizontal="left" vertical="center"/>
      <protection locked="0"/>
    </xf>
    <xf numFmtId="22" fontId="2" fillId="0" borderId="0" xfId="0" applyNumberFormat="1" applyFont="1" applyAlignment="1" applyProtection="1">
      <alignment horizontal="left" vertical="center"/>
      <protection locked="0"/>
    </xf>
    <xf numFmtId="0" fontId="3" fillId="0" borderId="1" xfId="0" applyFont="1" applyBorder="1" applyAlignment="1" applyProtection="1">
      <alignment horizontal="center" vertical="center"/>
      <protection locked="0"/>
    </xf>
    <xf numFmtId="0" fontId="3" fillId="0" borderId="2" xfId="0" applyFont="1" applyBorder="1" applyAlignment="1" applyProtection="1">
      <alignment horizontal="center" vertical="center"/>
      <protection locked="0"/>
    </xf>
    <xf numFmtId="0" fontId="3" fillId="2" borderId="2" xfId="0" applyFont="1" applyFill="1" applyBorder="1" applyAlignment="1" applyProtection="1">
      <alignment horizontal="center" vertical="center"/>
      <protection locked="0"/>
    </xf>
    <xf numFmtId="0" fontId="3" fillId="0" borderId="2" xfId="0" applyFont="1" applyFill="1" applyBorder="1" applyAlignment="1" applyProtection="1">
      <alignment horizontal="center" vertical="center" wrapText="1"/>
      <protection locked="0"/>
    </xf>
    <xf numFmtId="0" fontId="3" fillId="0" borderId="3" xfId="0" applyFont="1" applyFill="1" applyBorder="1" applyAlignment="1" applyProtection="1">
      <alignment horizontal="center" vertical="center" wrapText="1"/>
      <protection locked="0"/>
    </xf>
    <xf numFmtId="0" fontId="3" fillId="0" borderId="11" xfId="0" applyFont="1" applyBorder="1" applyAlignment="1" applyProtection="1">
      <alignment horizontal="center" vertical="center"/>
      <protection locked="0"/>
    </xf>
    <xf numFmtId="164" fontId="2" fillId="0" borderId="8" xfId="0" applyNumberFormat="1" applyFont="1" applyFill="1" applyBorder="1" applyAlignment="1">
      <alignment horizontal="left" vertical="center" wrapText="1"/>
    </xf>
    <xf numFmtId="164" fontId="2" fillId="0" borderId="9" xfId="0" applyNumberFormat="1" applyFont="1" applyFill="1" applyBorder="1" applyAlignment="1">
      <alignment horizontal="left" vertical="center" wrapText="1"/>
    </xf>
    <xf numFmtId="0" fontId="0" fillId="2" borderId="5" xfId="0" applyFont="1" applyFill="1" applyBorder="1" applyAlignment="1" applyProtection="1">
      <alignment vertical="center"/>
    </xf>
    <xf numFmtId="0" fontId="0" fillId="2" borderId="8" xfId="0" applyFont="1" applyFill="1" applyBorder="1" applyAlignment="1" applyProtection="1">
      <alignment vertical="center"/>
    </xf>
    <xf numFmtId="0" fontId="0" fillId="0" borderId="0" xfId="0" applyFill="1" applyAlignment="1" applyProtection="1">
      <alignment horizontal="left" vertical="center" wrapText="1"/>
      <protection locked="0"/>
    </xf>
    <xf numFmtId="0" fontId="3" fillId="0" borderId="2" xfId="0" applyFont="1" applyBorder="1" applyAlignment="1" applyProtection="1">
      <alignment horizontal="center" vertical="center" wrapText="1"/>
      <protection locked="0"/>
    </xf>
    <xf numFmtId="0" fontId="0" fillId="0" borderId="5" xfId="0" applyFont="1" applyBorder="1" applyAlignment="1" applyProtection="1">
      <alignment vertical="center" wrapText="1"/>
      <protection locked="0"/>
    </xf>
    <xf numFmtId="0" fontId="0" fillId="0" borderId="6" xfId="0" applyFont="1" applyBorder="1" applyAlignment="1" applyProtection="1">
      <alignment vertical="center" wrapText="1"/>
      <protection locked="0"/>
    </xf>
    <xf numFmtId="0" fontId="0" fillId="0" borderId="8" xfId="0" applyFont="1" applyBorder="1" applyAlignment="1" applyProtection="1">
      <alignment vertical="center" wrapText="1"/>
      <protection locked="0"/>
    </xf>
    <xf numFmtId="0" fontId="0" fillId="0" borderId="9" xfId="0" applyFont="1" applyBorder="1" applyAlignment="1" applyProtection="1">
      <alignment vertical="center" wrapText="1"/>
      <protection locked="0"/>
    </xf>
    <xf numFmtId="0" fontId="3" fillId="0" borderId="8" xfId="0" applyFont="1" applyFill="1" applyBorder="1" applyAlignment="1">
      <alignment horizontal="left" vertical="center" wrapText="1"/>
    </xf>
    <xf numFmtId="0" fontId="0" fillId="0" borderId="13" xfId="0" applyFont="1" applyBorder="1" applyAlignment="1" applyProtection="1">
      <alignment vertical="center" wrapText="1"/>
      <protection locked="0"/>
    </xf>
    <xf numFmtId="0" fontId="0" fillId="4" borderId="0" xfId="0" applyFill="1" applyAlignment="1" applyProtection="1">
      <alignment horizontal="left" vertical="center" wrapText="1"/>
      <protection locked="0"/>
    </xf>
    <xf numFmtId="0" fontId="0" fillId="3" borderId="0" xfId="0" applyFill="1" applyAlignment="1" applyProtection="1">
      <alignment horizontal="left" vertical="center" wrapText="1"/>
      <protection locked="0"/>
    </xf>
    <xf numFmtId="0" fontId="0" fillId="0" borderId="0" xfId="0" applyFill="1" applyAlignment="1" applyProtection="1">
      <alignment horizontal="left" vertical="center"/>
      <protection locked="0"/>
    </xf>
    <xf numFmtId="0" fontId="0" fillId="0" borderId="8" xfId="0" applyFont="1" applyFill="1" applyBorder="1" applyAlignment="1" applyProtection="1">
      <alignment vertical="center" wrapText="1"/>
      <protection locked="0"/>
    </xf>
    <xf numFmtId="0" fontId="0" fillId="0" borderId="8" xfId="0" applyBorder="1" applyAlignment="1" applyProtection="1">
      <alignment vertical="center" wrapText="1"/>
      <protection locked="0"/>
    </xf>
    <xf numFmtId="0" fontId="4" fillId="0" borderId="8" xfId="0" applyFont="1" applyBorder="1" applyAlignment="1" applyProtection="1">
      <alignment vertical="center" wrapText="1"/>
      <protection locked="0"/>
    </xf>
    <xf numFmtId="0" fontId="0" fillId="0" borderId="8" xfId="0" applyFill="1" applyBorder="1" applyAlignment="1" applyProtection="1">
      <alignment vertical="center" wrapText="1"/>
      <protection locked="0"/>
    </xf>
    <xf numFmtId="0" fontId="4" fillId="0" borderId="8" xfId="0" applyFont="1" applyFill="1" applyBorder="1" applyAlignment="1" applyProtection="1">
      <alignment vertical="center" wrapText="1"/>
      <protection locked="0"/>
    </xf>
    <xf numFmtId="0" fontId="0" fillId="0" borderId="9" xfId="0" applyBorder="1" applyAlignment="1" applyProtection="1">
      <alignment vertical="center" wrapText="1"/>
      <protection locked="0"/>
    </xf>
    <xf numFmtId="22" fontId="0" fillId="0" borderId="0" xfId="0" applyNumberFormat="1" applyAlignment="1" applyProtection="1">
      <alignment vertical="center"/>
      <protection locked="0"/>
    </xf>
    <xf numFmtId="0" fontId="0" fillId="0" borderId="0" xfId="0" applyAlignment="1" applyProtection="1">
      <alignment vertical="center"/>
      <protection locked="0"/>
    </xf>
    <xf numFmtId="0" fontId="0" fillId="0" borderId="0" xfId="0" applyAlignment="1" applyProtection="1">
      <alignment vertical="center" wrapText="1"/>
      <protection locked="0"/>
    </xf>
    <xf numFmtId="0" fontId="0" fillId="0" borderId="4" xfId="0" applyBorder="1" applyAlignment="1" applyProtection="1">
      <alignment vertical="center"/>
      <protection locked="0"/>
    </xf>
    <xf numFmtId="14" fontId="0" fillId="0" borderId="6" xfId="0" applyNumberFormat="1" applyBorder="1" applyAlignment="1" applyProtection="1">
      <alignment vertical="center"/>
      <protection locked="0"/>
    </xf>
    <xf numFmtId="0" fontId="0" fillId="0" borderId="12" xfId="0" applyBorder="1" applyAlignment="1" applyProtection="1">
      <alignment vertical="center"/>
      <protection locked="0"/>
    </xf>
    <xf numFmtId="0" fontId="0" fillId="0" borderId="5" xfId="0" applyBorder="1" applyAlignment="1" applyProtection="1">
      <alignment vertical="center"/>
      <protection locked="0"/>
    </xf>
    <xf numFmtId="0" fontId="0" fillId="0" borderId="7" xfId="0" applyBorder="1" applyAlignment="1" applyProtection="1">
      <alignment vertical="center"/>
      <protection locked="0"/>
    </xf>
    <xf numFmtId="14" fontId="0" fillId="0" borderId="9" xfId="0" applyNumberFormat="1" applyBorder="1" applyAlignment="1" applyProtection="1">
      <alignment vertical="center"/>
      <protection locked="0"/>
    </xf>
    <xf numFmtId="0" fontId="0" fillId="0" borderId="10" xfId="0" applyBorder="1" applyAlignment="1" applyProtection="1">
      <alignment vertical="center"/>
      <protection locked="0"/>
    </xf>
    <xf numFmtId="0" fontId="0" fillId="0" borderId="8" xfId="0" applyBorder="1" applyAlignment="1" applyProtection="1">
      <alignment vertical="center"/>
      <protection locked="0"/>
    </xf>
    <xf numFmtId="164" fontId="0" fillId="0" borderId="10" xfId="0" applyNumberFormat="1" applyBorder="1" applyAlignment="1" applyProtection="1">
      <alignment vertical="center"/>
      <protection locked="0"/>
    </xf>
    <xf numFmtId="0" fontId="0" fillId="0" borderId="8" xfId="0" applyBorder="1" applyAlignment="1" applyProtection="1">
      <alignment horizontal="right" vertical="center"/>
      <protection locked="0"/>
    </xf>
    <xf numFmtId="0" fontId="0" fillId="0" borderId="9" xfId="0" applyFill="1" applyBorder="1" applyAlignment="1" applyProtection="1">
      <alignment vertical="center" wrapText="1"/>
      <protection locked="0"/>
    </xf>
    <xf numFmtId="0" fontId="0" fillId="0" borderId="8" xfId="0" applyFill="1" applyBorder="1" applyAlignment="1" applyProtection="1">
      <alignment vertical="center"/>
      <protection locked="0"/>
    </xf>
    <xf numFmtId="2" fontId="3" fillId="2" borderId="2" xfId="0" applyNumberFormat="1" applyFont="1" applyFill="1" applyBorder="1" applyAlignment="1" applyProtection="1">
      <alignment horizontal="center" vertical="center"/>
      <protection locked="0"/>
    </xf>
    <xf numFmtId="2" fontId="0" fillId="2" borderId="5" xfId="0" applyNumberFormat="1" applyFont="1" applyFill="1" applyBorder="1" applyAlignment="1" applyProtection="1">
      <alignment vertical="center"/>
    </xf>
    <xf numFmtId="2" fontId="0" fillId="2" borderId="8" xfId="0" applyNumberFormat="1" applyFont="1" applyFill="1" applyBorder="1" applyAlignment="1" applyProtection="1">
      <alignment vertical="center"/>
    </xf>
    <xf numFmtId="2" fontId="0" fillId="0" borderId="0" xfId="0" applyNumberFormat="1" applyAlignment="1" applyProtection="1">
      <alignment vertical="center"/>
      <protection locked="0"/>
    </xf>
    <xf numFmtId="0" fontId="3" fillId="0" borderId="14" xfId="0" applyFont="1" applyBorder="1" applyAlignment="1" applyProtection="1">
      <alignment horizontal="left" vertical="center"/>
      <protection locked="0"/>
    </xf>
    <xf numFmtId="22" fontId="3" fillId="0" borderId="15" xfId="0" applyNumberFormat="1" applyFont="1" applyBorder="1" applyAlignment="1" applyProtection="1">
      <alignment horizontal="left" vertical="center"/>
      <protection locked="0"/>
    </xf>
    <xf numFmtId="0" fontId="3" fillId="0" borderId="4" xfId="0" applyFont="1" applyBorder="1" applyAlignment="1" applyProtection="1">
      <alignment horizontal="center" vertical="center"/>
      <protection locked="0"/>
    </xf>
    <xf numFmtId="0" fontId="3" fillId="0" borderId="5" xfId="0" applyFont="1" applyBorder="1" applyAlignment="1" applyProtection="1">
      <alignment horizontal="center" vertical="center"/>
      <protection locked="0"/>
    </xf>
    <xf numFmtId="2" fontId="3" fillId="2" borderId="5" xfId="0" applyNumberFormat="1" applyFont="1" applyFill="1" applyBorder="1" applyAlignment="1" applyProtection="1">
      <alignment horizontal="center" vertical="center"/>
      <protection locked="0"/>
    </xf>
    <xf numFmtId="0" fontId="3" fillId="0" borderId="5" xfId="0" applyFont="1" applyFill="1" applyBorder="1" applyAlignment="1" applyProtection="1">
      <alignment horizontal="center" vertical="center" wrapText="1"/>
      <protection locked="0"/>
    </xf>
    <xf numFmtId="0" fontId="3" fillId="0" borderId="6" xfId="0" applyFont="1" applyFill="1" applyBorder="1" applyAlignment="1" applyProtection="1">
      <alignment horizontal="center" vertical="center" wrapText="1"/>
      <protection locked="0"/>
    </xf>
    <xf numFmtId="0" fontId="3" fillId="0" borderId="12" xfId="0" applyFont="1" applyBorder="1" applyAlignment="1" applyProtection="1">
      <alignment horizontal="center" vertical="center"/>
      <protection locked="0"/>
    </xf>
    <xf numFmtId="0" fontId="3" fillId="2" borderId="5" xfId="0" applyFont="1" applyFill="1" applyBorder="1" applyAlignment="1" applyProtection="1">
      <alignment horizontal="center" vertical="center"/>
      <protection locked="0"/>
    </xf>
    <xf numFmtId="0" fontId="0" fillId="0" borderId="16" xfId="0" applyBorder="1" applyAlignment="1" applyProtection="1">
      <alignment vertical="center"/>
      <protection locked="0"/>
    </xf>
    <xf numFmtId="14" fontId="0" fillId="0" borderId="17" xfId="0" applyNumberFormat="1" applyBorder="1" applyAlignment="1" applyProtection="1">
      <alignment vertical="center"/>
      <protection locked="0"/>
    </xf>
    <xf numFmtId="0" fontId="0" fillId="0" borderId="18" xfId="0" applyBorder="1" applyAlignment="1" applyProtection="1">
      <alignment vertical="center"/>
      <protection locked="0"/>
    </xf>
    <xf numFmtId="0" fontId="0" fillId="0" borderId="19" xfId="0" applyBorder="1" applyAlignment="1" applyProtection="1">
      <alignment vertical="center"/>
      <protection locked="0"/>
    </xf>
    <xf numFmtId="2" fontId="0" fillId="2" borderId="19" xfId="0" applyNumberFormat="1" applyFont="1" applyFill="1" applyBorder="1" applyAlignment="1" applyProtection="1">
      <alignment vertical="center"/>
    </xf>
    <xf numFmtId="0" fontId="0" fillId="0" borderId="19" xfId="0" applyFont="1" applyFill="1" applyBorder="1" applyAlignment="1" applyProtection="1">
      <alignment vertical="center" wrapText="1"/>
      <protection locked="0"/>
    </xf>
    <xf numFmtId="0" fontId="0" fillId="0" borderId="17" xfId="0" applyFont="1" applyBorder="1" applyAlignment="1" applyProtection="1">
      <alignment vertical="center" wrapText="1"/>
      <protection locked="0"/>
    </xf>
    <xf numFmtId="0" fontId="0" fillId="2" borderId="19" xfId="0" applyFont="1" applyFill="1" applyBorder="1" applyAlignment="1" applyProtection="1">
      <alignment vertical="center"/>
    </xf>
    <xf numFmtId="0" fontId="0" fillId="0" borderId="19" xfId="0" applyFont="1" applyBorder="1" applyAlignment="1" applyProtection="1">
      <alignment vertical="center" wrapText="1"/>
      <protection locked="0"/>
    </xf>
    <xf numFmtId="0" fontId="0" fillId="0" borderId="0" xfId="0" applyFill="1" applyAlignment="1" applyProtection="1">
      <alignment vertical="center"/>
      <protection locked="0"/>
    </xf>
    <xf numFmtId="2" fontId="0" fillId="0" borderId="0" xfId="0" applyNumberFormat="1" applyFill="1" applyAlignment="1" applyProtection="1">
      <alignment vertical="center"/>
      <protection locked="0"/>
    </xf>
    <xf numFmtId="0" fontId="0" fillId="0" borderId="0" xfId="0" applyFill="1" applyAlignment="1" applyProtection="1">
      <alignment vertical="center" wrapText="1"/>
      <protection locked="0"/>
    </xf>
    <xf numFmtId="0" fontId="0" fillId="0" borderId="0" xfId="0" applyFill="1" applyProtection="1">
      <protection locked="0"/>
    </xf>
    <xf numFmtId="0" fontId="0" fillId="0" borderId="19" xfId="0" applyBorder="1" applyAlignment="1" applyProtection="1">
      <alignment vertical="center" wrapText="1"/>
      <protection locked="0"/>
    </xf>
    <xf numFmtId="0" fontId="4" fillId="0" borderId="19" xfId="0" applyFont="1" applyBorder="1" applyAlignment="1" applyProtection="1">
      <alignment vertical="center"/>
      <protection locked="0"/>
    </xf>
    <xf numFmtId="0" fontId="0" fillId="0" borderId="17" xfId="0" applyBorder="1" applyAlignment="1" applyProtection="1">
      <alignment vertical="center" wrapText="1"/>
      <protection locked="0"/>
    </xf>
    <xf numFmtId="0" fontId="0" fillId="0" borderId="19" xfId="0" applyBorder="1" applyAlignment="1" applyProtection="1">
      <alignment horizontal="right" vertical="center"/>
      <protection locked="0"/>
    </xf>
    <xf numFmtId="0" fontId="4" fillId="0" borderId="19" xfId="0" applyFont="1" applyBorder="1" applyAlignment="1" applyProtection="1">
      <alignment vertical="center" wrapText="1"/>
      <protection locked="0"/>
    </xf>
    <xf numFmtId="0" fontId="0" fillId="0" borderId="19" xfId="0" applyFill="1" applyBorder="1" applyAlignment="1" applyProtection="1">
      <alignment vertical="center"/>
      <protection locked="0"/>
    </xf>
    <xf numFmtId="0" fontId="0" fillId="0" borderId="19" xfId="0" applyFill="1" applyBorder="1" applyAlignment="1" applyProtection="1">
      <alignment vertical="center" wrapText="1"/>
      <protection locked="0"/>
    </xf>
    <xf numFmtId="0" fontId="4" fillId="0" borderId="19" xfId="0" applyFont="1" applyFill="1" applyBorder="1" applyAlignment="1" applyProtection="1">
      <alignment vertical="center" wrapText="1"/>
      <protection locked="0"/>
    </xf>
    <xf numFmtId="0" fontId="0" fillId="0" borderId="17" xfId="0" applyFill="1" applyBorder="1" applyAlignment="1" applyProtection="1">
      <alignment vertical="center" wrapText="1"/>
      <protection locked="0"/>
    </xf>
    <xf numFmtId="0" fontId="0" fillId="0" borderId="20" xfId="0" applyBorder="1" applyAlignment="1" applyProtection="1">
      <alignment vertical="center"/>
      <protection locked="0"/>
    </xf>
    <xf numFmtId="14" fontId="0" fillId="0" borderId="21" xfId="0" applyNumberFormat="1" applyBorder="1" applyAlignment="1" applyProtection="1">
      <alignment vertical="center"/>
      <protection locked="0"/>
    </xf>
    <xf numFmtId="0" fontId="0" fillId="0" borderId="22" xfId="0" applyBorder="1" applyAlignment="1" applyProtection="1">
      <alignment vertical="center"/>
      <protection locked="0"/>
    </xf>
    <xf numFmtId="0" fontId="0" fillId="0" borderId="23" xfId="0" applyBorder="1" applyAlignment="1" applyProtection="1">
      <alignment vertical="center"/>
      <protection locked="0"/>
    </xf>
    <xf numFmtId="2" fontId="0" fillId="2" borderId="23" xfId="0" applyNumberFormat="1" applyFont="1" applyFill="1" applyBorder="1" applyAlignment="1" applyProtection="1">
      <alignment vertical="center"/>
    </xf>
    <xf numFmtId="0" fontId="0" fillId="0" borderId="23" xfId="0" applyFont="1" applyFill="1" applyBorder="1" applyAlignment="1" applyProtection="1">
      <alignment vertical="center" wrapText="1"/>
      <protection locked="0"/>
    </xf>
    <xf numFmtId="0" fontId="0" fillId="0" borderId="21" xfId="0" applyFont="1" applyBorder="1" applyAlignment="1" applyProtection="1">
      <alignment vertical="center" wrapText="1"/>
      <protection locked="0"/>
    </xf>
    <xf numFmtId="0" fontId="0" fillId="2" borderId="23" xfId="0" applyFont="1" applyFill="1" applyBorder="1" applyAlignment="1" applyProtection="1">
      <alignment vertical="center"/>
    </xf>
    <xf numFmtId="0" fontId="0" fillId="0" borderId="23" xfId="0" applyFont="1" applyBorder="1" applyAlignment="1" applyProtection="1">
      <alignment vertical="center" wrapText="1"/>
      <protection locked="0"/>
    </xf>
    <xf numFmtId="0" fontId="0" fillId="0" borderId="0" xfId="0" applyFont="1" applyFill="1" applyBorder="1" applyAlignment="1" applyProtection="1">
      <alignment vertical="center" wrapText="1"/>
      <protection locked="0"/>
    </xf>
    <xf numFmtId="0" fontId="0" fillId="0" borderId="0" xfId="0" applyFill="1" applyBorder="1" applyAlignment="1" applyProtection="1">
      <alignment vertical="center"/>
      <protection locked="0"/>
    </xf>
    <xf numFmtId="14" fontId="0" fillId="0" borderId="0" xfId="0" applyNumberFormat="1" applyFill="1" applyBorder="1" applyAlignment="1" applyProtection="1">
      <alignment vertical="center"/>
      <protection locked="0"/>
    </xf>
    <xf numFmtId="2" fontId="0" fillId="0" borderId="0" xfId="0" applyNumberFormat="1" applyFont="1" applyFill="1" applyBorder="1" applyAlignment="1" applyProtection="1">
      <alignment vertical="center"/>
    </xf>
    <xf numFmtId="0" fontId="0" fillId="0" borderId="0" xfId="0" applyFont="1" applyFill="1" applyBorder="1" applyAlignment="1" applyProtection="1">
      <alignment vertical="center"/>
    </xf>
    <xf numFmtId="0" fontId="0" fillId="0" borderId="0" xfId="0" applyFill="1" applyBorder="1" applyProtection="1">
      <protection locked="0"/>
    </xf>
  </cellXfs>
  <cellStyles count="37">
    <cellStyle name="Normal" xfId="0" builtinId="0"/>
    <cellStyle name="Normal 10" xfId="11"/>
    <cellStyle name="Normal 11" xfId="12"/>
    <cellStyle name="Normal 12" xfId="13"/>
    <cellStyle name="Normal 13" xfId="14"/>
    <cellStyle name="Normal 14" xfId="15"/>
    <cellStyle name="Normal 15" xfId="16"/>
    <cellStyle name="Normal 16" xfId="17"/>
    <cellStyle name="Normal 17" xfId="18"/>
    <cellStyle name="Normal 18" xfId="19"/>
    <cellStyle name="Normal 19" xfId="20"/>
    <cellStyle name="Normal 2" xfId="35"/>
    <cellStyle name="Normal 2 2" xfId="36"/>
    <cellStyle name="Normal 20" xfId="21"/>
    <cellStyle name="Normal 21" xfId="22"/>
    <cellStyle name="Normal 22" xfId="23"/>
    <cellStyle name="Normal 23" xfId="24"/>
    <cellStyle name="Normal 24" xfId="25"/>
    <cellStyle name="Normal 25" xfId="26"/>
    <cellStyle name="Normal 26" xfId="27"/>
    <cellStyle name="Normal 27" xfId="28"/>
    <cellStyle name="Normal 28" xfId="29"/>
    <cellStyle name="Normal 3" xfId="1"/>
    <cellStyle name="Normal 3 2" xfId="6"/>
    <cellStyle name="Normal 30" xfId="30"/>
    <cellStyle name="Normal 31" xfId="31"/>
    <cellStyle name="Normal 32" xfId="32"/>
    <cellStyle name="Normal 33" xfId="33"/>
    <cellStyle name="Normal 34" xfId="34"/>
    <cellStyle name="Normal 4" xfId="2"/>
    <cellStyle name="Normal 4 2" xfId="7"/>
    <cellStyle name="Normal 5" xfId="3"/>
    <cellStyle name="Normal 5 2" xfId="8"/>
    <cellStyle name="Normal 6" xfId="4"/>
    <cellStyle name="Normal 6 2" xfId="9"/>
    <cellStyle name="Normal 7 2" xfId="10"/>
    <cellStyle name="Normal 9" xfId="5"/>
  </cellStyles>
  <dxfs count="4">
    <dxf>
      <fill>
        <patternFill>
          <bgColor rgb="FFF6F250"/>
        </patternFill>
      </fill>
    </dxf>
    <dxf>
      <fill>
        <patternFill>
          <bgColor rgb="FFE00A47"/>
        </patternFill>
      </fill>
    </dxf>
    <dxf>
      <fill>
        <patternFill>
          <bgColor rgb="FFF6F250"/>
        </patternFill>
      </fill>
    </dxf>
    <dxf>
      <fill>
        <patternFill>
          <bgColor rgb="FFE00A47"/>
        </patternFill>
      </fill>
    </dxf>
  </dxfs>
  <tableStyles count="0" defaultTableStyle="TableStyleMedium9" defaultPivotStyle="PivotStyleLight16"/>
  <colors>
    <mruColors>
      <color rgb="FFF6F250"/>
      <color rgb="FFE00A47"/>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tabColor rgb="FFC00000"/>
  </sheetPr>
  <dimension ref="A1:N271"/>
  <sheetViews>
    <sheetView tabSelected="1" view="pageLayout" zoomScaleNormal="70" workbookViewId="0">
      <selection activeCell="B4" sqref="B4"/>
    </sheetView>
  </sheetViews>
  <sheetFormatPr defaultRowHeight="15"/>
  <cols>
    <col min="1" max="1" width="12.140625" style="35" bestFit="1" customWidth="1"/>
    <col min="2" max="2" width="11.28515625" style="34" customWidth="1"/>
    <col min="3" max="3" width="9.140625" style="35"/>
    <col min="4" max="4" width="9.5703125" style="35" bestFit="1" customWidth="1"/>
    <col min="5" max="5" width="8.42578125" style="52" bestFit="1" customWidth="1"/>
    <col min="6" max="6" width="31.140625" style="36" bestFit="1" customWidth="1"/>
    <col min="7" max="7" width="15.140625" style="36" bestFit="1" customWidth="1"/>
    <col min="8" max="8" width="25.7109375" style="36" customWidth="1"/>
    <col min="9" max="10" width="5" style="35" bestFit="1" customWidth="1"/>
    <col min="11" max="11" width="10.42578125" style="35" bestFit="1" customWidth="1"/>
    <col min="12" max="12" width="31.140625" style="36" bestFit="1" customWidth="1"/>
    <col min="13" max="13" width="15.140625" style="36" bestFit="1" customWidth="1"/>
    <col min="14" max="14" width="31.140625" style="36" customWidth="1"/>
    <col min="15" max="16384" width="9.140625" style="2"/>
  </cols>
  <sheetData>
    <row r="1" spans="1:14" ht="15.75" thickBot="1">
      <c r="A1" s="5"/>
      <c r="B1" s="6"/>
      <c r="C1" s="55" t="s">
        <v>1</v>
      </c>
      <c r="D1" s="56" t="s">
        <v>2</v>
      </c>
      <c r="E1" s="57" t="s">
        <v>3</v>
      </c>
      <c r="F1" s="58" t="s">
        <v>4</v>
      </c>
      <c r="G1" s="58" t="s">
        <v>5</v>
      </c>
      <c r="H1" s="59" t="s">
        <v>6</v>
      </c>
      <c r="I1" s="60" t="s">
        <v>7</v>
      </c>
      <c r="J1" s="56" t="s">
        <v>8</v>
      </c>
      <c r="K1" s="61" t="s">
        <v>9</v>
      </c>
      <c r="L1" s="58" t="s">
        <v>4</v>
      </c>
      <c r="M1" s="58" t="s">
        <v>5</v>
      </c>
      <c r="N1" s="59" t="s">
        <v>6</v>
      </c>
    </row>
    <row r="2" spans="1:14" ht="15.75" thickBot="1">
      <c r="A2" s="53" t="s">
        <v>10</v>
      </c>
      <c r="B2" s="54" t="s">
        <v>11</v>
      </c>
      <c r="C2" s="7" t="s">
        <v>12</v>
      </c>
      <c r="D2" s="8" t="s">
        <v>12</v>
      </c>
      <c r="E2" s="49" t="s">
        <v>13</v>
      </c>
      <c r="F2" s="10"/>
      <c r="G2" s="18"/>
      <c r="H2" s="11"/>
      <c r="I2" s="12"/>
      <c r="J2" s="8"/>
      <c r="K2" s="9"/>
      <c r="L2" s="10"/>
      <c r="M2" s="18"/>
      <c r="N2" s="11"/>
    </row>
    <row r="3" spans="1:14">
      <c r="A3" s="37" t="s">
        <v>31</v>
      </c>
      <c r="B3" s="38">
        <v>40310.494444444441</v>
      </c>
      <c r="C3" s="39">
        <v>2400</v>
      </c>
      <c r="D3" s="40">
        <v>2259</v>
      </c>
      <c r="E3" s="50">
        <f t="shared" ref="E3:E36" si="0">((2*ABS(D3-C3))/(D3+C3))*100</f>
        <v>6.0528010302640052</v>
      </c>
      <c r="F3" s="19"/>
      <c r="G3" s="19"/>
      <c r="H3" s="20"/>
      <c r="I3" s="39">
        <v>3.9</v>
      </c>
      <c r="J3" s="40">
        <v>4.43</v>
      </c>
      <c r="K3" s="15">
        <f t="shared" ref="K3:K36" si="1">ABS(I3-J3)</f>
        <v>0.5299999999999998</v>
      </c>
      <c r="L3" s="19"/>
      <c r="M3" s="19"/>
      <c r="N3" s="20"/>
    </row>
    <row r="4" spans="1:14" ht="75">
      <c r="A4" s="41" t="s">
        <v>31</v>
      </c>
      <c r="B4" s="42">
        <v>40345.472222222219</v>
      </c>
      <c r="C4" s="43">
        <v>5950</v>
      </c>
      <c r="D4" s="44" t="s">
        <v>41</v>
      </c>
      <c r="E4" s="51" t="e">
        <f t="shared" si="0"/>
        <v>#VALUE!</v>
      </c>
      <c r="F4" s="29" t="s">
        <v>42</v>
      </c>
      <c r="G4" s="21"/>
      <c r="H4" s="22"/>
      <c r="I4" s="43">
        <v>3.49</v>
      </c>
      <c r="J4" s="44">
        <v>3.13</v>
      </c>
      <c r="K4" s="16">
        <f t="shared" si="1"/>
        <v>0.36000000000000032</v>
      </c>
      <c r="L4" s="21"/>
      <c r="M4" s="21"/>
      <c r="N4" s="22"/>
    </row>
    <row r="5" spans="1:14" ht="75">
      <c r="A5" s="41" t="s">
        <v>31</v>
      </c>
      <c r="B5" s="42">
        <v>40373.533333333333</v>
      </c>
      <c r="C5" s="43">
        <v>7090</v>
      </c>
      <c r="D5" s="44" t="s">
        <v>41</v>
      </c>
      <c r="E5" s="51" t="e">
        <f t="shared" si="0"/>
        <v>#VALUE!</v>
      </c>
      <c r="F5" s="29" t="s">
        <v>42</v>
      </c>
      <c r="G5" s="21"/>
      <c r="H5" s="22"/>
      <c r="I5" s="43">
        <v>3.28</v>
      </c>
      <c r="J5" s="44">
        <v>3.21</v>
      </c>
      <c r="K5" s="16">
        <f t="shared" si="1"/>
        <v>6.999999999999984E-2</v>
      </c>
      <c r="L5" s="21"/>
      <c r="M5" s="21"/>
      <c r="N5" s="22"/>
    </row>
    <row r="6" spans="1:14" ht="75">
      <c r="A6" s="41" t="s">
        <v>31</v>
      </c>
      <c r="B6" s="42">
        <v>40394.496527777781</v>
      </c>
      <c r="C6" s="43">
        <v>7660</v>
      </c>
      <c r="D6" s="44" t="s">
        <v>41</v>
      </c>
      <c r="E6" s="51" t="e">
        <f t="shared" si="0"/>
        <v>#VALUE!</v>
      </c>
      <c r="F6" s="29" t="s">
        <v>42</v>
      </c>
      <c r="G6" s="21"/>
      <c r="H6" s="22"/>
      <c r="I6" s="43">
        <v>3.19</v>
      </c>
      <c r="J6" s="44">
        <v>2.67</v>
      </c>
      <c r="K6" s="16">
        <f t="shared" si="1"/>
        <v>0.52</v>
      </c>
      <c r="L6" s="21"/>
      <c r="M6" s="21"/>
      <c r="N6" s="22"/>
    </row>
    <row r="7" spans="1:14">
      <c r="A7" s="41" t="s">
        <v>31</v>
      </c>
      <c r="B7" s="42">
        <v>40428.472222222219</v>
      </c>
      <c r="C7" s="43">
        <v>8210</v>
      </c>
      <c r="D7" s="44">
        <v>9240</v>
      </c>
      <c r="E7" s="51">
        <f t="shared" si="0"/>
        <v>11.80515759312321</v>
      </c>
      <c r="F7" s="28"/>
      <c r="G7" s="28"/>
      <c r="H7" s="22"/>
      <c r="I7" s="43">
        <v>3.19</v>
      </c>
      <c r="J7" s="44">
        <v>3.04</v>
      </c>
      <c r="K7" s="16">
        <f t="shared" si="1"/>
        <v>0.14999999999999991</v>
      </c>
      <c r="L7" s="21"/>
      <c r="M7" s="21"/>
      <c r="N7" s="22"/>
    </row>
    <row r="8" spans="1:14" ht="75">
      <c r="A8" s="41" t="s">
        <v>31</v>
      </c>
      <c r="B8" s="42">
        <v>40456.597222222219</v>
      </c>
      <c r="C8" s="43">
        <v>7770</v>
      </c>
      <c r="D8" s="44" t="s">
        <v>41</v>
      </c>
      <c r="E8" s="51" t="e">
        <f t="shared" si="0"/>
        <v>#VALUE!</v>
      </c>
      <c r="F8" s="29" t="s">
        <v>42</v>
      </c>
      <c r="G8" s="28"/>
      <c r="H8" s="22"/>
      <c r="I8" s="43">
        <v>3.3</v>
      </c>
      <c r="J8" s="44">
        <v>2.15</v>
      </c>
      <c r="K8" s="16">
        <f t="shared" si="1"/>
        <v>1.1499999999999999</v>
      </c>
      <c r="L8" s="21" t="s">
        <v>29</v>
      </c>
      <c r="M8" s="30" t="s">
        <v>15</v>
      </c>
      <c r="N8" s="22" t="s">
        <v>30</v>
      </c>
    </row>
    <row r="9" spans="1:14">
      <c r="A9" s="41" t="s">
        <v>28</v>
      </c>
      <c r="B9" s="42">
        <v>40185.570833333331</v>
      </c>
      <c r="C9" s="43">
        <v>2380</v>
      </c>
      <c r="D9" s="44">
        <v>2500</v>
      </c>
      <c r="E9" s="51">
        <f t="shared" si="0"/>
        <v>4.918032786885246</v>
      </c>
      <c r="F9" s="21"/>
      <c r="G9" s="21"/>
      <c r="H9" s="22"/>
      <c r="I9" s="43">
        <v>7.9</v>
      </c>
      <c r="J9" s="44">
        <v>7.45</v>
      </c>
      <c r="K9" s="16">
        <f t="shared" si="1"/>
        <v>0.45000000000000018</v>
      </c>
      <c r="L9" s="21"/>
      <c r="M9" s="21"/>
      <c r="N9" s="22"/>
    </row>
    <row r="10" spans="1:14">
      <c r="A10" s="41" t="s">
        <v>28</v>
      </c>
      <c r="B10" s="42">
        <v>40212.625</v>
      </c>
      <c r="C10" s="43">
        <v>2400</v>
      </c>
      <c r="D10" s="44">
        <v>2260</v>
      </c>
      <c r="E10" s="51">
        <f t="shared" si="0"/>
        <v>6.0085836909871242</v>
      </c>
      <c r="F10" s="21"/>
      <c r="G10" s="21"/>
      <c r="H10" s="22"/>
      <c r="I10" s="43">
        <v>8</v>
      </c>
      <c r="J10" s="44">
        <v>7.45</v>
      </c>
      <c r="K10" s="16">
        <f t="shared" si="1"/>
        <v>0.54999999999999982</v>
      </c>
      <c r="L10" s="21"/>
      <c r="M10" s="21"/>
      <c r="N10" s="22"/>
    </row>
    <row r="11" spans="1:14">
      <c r="A11" s="41" t="s">
        <v>28</v>
      </c>
      <c r="B11" s="42">
        <v>40239.452777777777</v>
      </c>
      <c r="C11" s="43">
        <v>2320</v>
      </c>
      <c r="D11" s="44">
        <v>2170</v>
      </c>
      <c r="E11" s="51">
        <f t="shared" si="0"/>
        <v>6.6815144766146997</v>
      </c>
      <c r="F11" s="21"/>
      <c r="G11" s="21"/>
      <c r="H11" s="22"/>
      <c r="I11" s="43">
        <v>8</v>
      </c>
      <c r="J11" s="44">
        <v>7.81</v>
      </c>
      <c r="K11" s="16">
        <f t="shared" si="1"/>
        <v>0.19000000000000039</v>
      </c>
      <c r="L11" s="21"/>
      <c r="M11" s="21"/>
      <c r="N11" s="22"/>
    </row>
    <row r="12" spans="1:14">
      <c r="A12" s="41" t="s">
        <v>28</v>
      </c>
      <c r="B12" s="42">
        <v>40275.579861111109</v>
      </c>
      <c r="C12" s="43">
        <v>2280</v>
      </c>
      <c r="D12" s="44">
        <v>2350</v>
      </c>
      <c r="E12" s="51">
        <f t="shared" si="0"/>
        <v>3.0237580993520519</v>
      </c>
      <c r="F12" s="21"/>
      <c r="G12" s="21"/>
      <c r="H12" s="22"/>
      <c r="I12" s="43">
        <v>8.3000000000000007</v>
      </c>
      <c r="J12" s="44">
        <v>7.72</v>
      </c>
      <c r="K12" s="16">
        <f t="shared" si="1"/>
        <v>0.58000000000000096</v>
      </c>
      <c r="L12" s="21"/>
      <c r="M12" s="21"/>
      <c r="N12" s="22"/>
    </row>
    <row r="13" spans="1:14">
      <c r="A13" s="41" t="s">
        <v>28</v>
      </c>
      <c r="B13" s="42">
        <v>40299.541666666664</v>
      </c>
      <c r="C13" s="43">
        <v>2240</v>
      </c>
      <c r="D13" s="44">
        <v>1920</v>
      </c>
      <c r="E13" s="51">
        <f t="shared" si="0"/>
        <v>15.384615384615385</v>
      </c>
      <c r="F13" s="21"/>
      <c r="G13" s="21"/>
      <c r="H13" s="22"/>
      <c r="I13" s="43">
        <v>8</v>
      </c>
      <c r="J13" s="44">
        <v>8.51</v>
      </c>
      <c r="K13" s="16">
        <f t="shared" si="1"/>
        <v>0.50999999999999979</v>
      </c>
      <c r="L13" s="21"/>
      <c r="M13" s="21"/>
      <c r="N13" s="22"/>
    </row>
    <row r="14" spans="1:14">
      <c r="A14" s="41" t="s">
        <v>28</v>
      </c>
      <c r="B14" s="42">
        <v>40316.46597222222</v>
      </c>
      <c r="C14" s="43">
        <v>1990</v>
      </c>
      <c r="D14" s="44">
        <v>2028</v>
      </c>
      <c r="E14" s="51">
        <f t="shared" si="0"/>
        <v>1.8914883026381284</v>
      </c>
      <c r="F14" s="21"/>
      <c r="G14" s="21"/>
      <c r="H14" s="22"/>
      <c r="I14" s="43">
        <v>8</v>
      </c>
      <c r="J14" s="44">
        <v>7.89</v>
      </c>
      <c r="K14" s="16">
        <f t="shared" si="1"/>
        <v>0.11000000000000032</v>
      </c>
      <c r="L14" s="21"/>
      <c r="M14" s="21"/>
      <c r="N14" s="22"/>
    </row>
    <row r="15" spans="1:14">
      <c r="A15" s="41" t="s">
        <v>28</v>
      </c>
      <c r="B15" s="42">
        <v>40331.457638888889</v>
      </c>
      <c r="C15" s="43">
        <v>1990</v>
      </c>
      <c r="D15" s="44">
        <v>2045</v>
      </c>
      <c r="E15" s="51">
        <f t="shared" si="0"/>
        <v>2.7261462205700124</v>
      </c>
      <c r="F15" s="21"/>
      <c r="G15" s="21"/>
      <c r="H15" s="24"/>
      <c r="I15" s="43">
        <v>8.5</v>
      </c>
      <c r="J15" s="44">
        <v>7.87</v>
      </c>
      <c r="K15" s="16">
        <f t="shared" si="1"/>
        <v>0.62999999999999989</v>
      </c>
      <c r="L15" s="21"/>
      <c r="M15" s="21"/>
      <c r="N15" s="22"/>
    </row>
    <row r="16" spans="1:14">
      <c r="A16" s="41" t="s">
        <v>28</v>
      </c>
      <c r="B16" s="42">
        <v>40349.448611111111</v>
      </c>
      <c r="C16" s="43">
        <v>2080</v>
      </c>
      <c r="D16" s="44">
        <v>2030</v>
      </c>
      <c r="E16" s="51">
        <f t="shared" si="0"/>
        <v>2.4330900243309004</v>
      </c>
      <c r="F16" s="21"/>
      <c r="G16" s="21"/>
      <c r="H16" s="24"/>
      <c r="I16" s="43">
        <v>8.3000000000000007</v>
      </c>
      <c r="J16" s="44">
        <v>7.76</v>
      </c>
      <c r="K16" s="16">
        <f t="shared" si="1"/>
        <v>0.54000000000000092</v>
      </c>
      <c r="L16" s="21"/>
      <c r="M16" s="21"/>
      <c r="N16" s="22"/>
    </row>
    <row r="17" spans="1:14">
      <c r="A17" s="41" t="s">
        <v>28</v>
      </c>
      <c r="B17" s="42">
        <v>40366.465277777781</v>
      </c>
      <c r="C17" s="43">
        <v>2110</v>
      </c>
      <c r="D17" s="44">
        <v>2290</v>
      </c>
      <c r="E17" s="51">
        <f t="shared" si="0"/>
        <v>8.1818181818181817</v>
      </c>
      <c r="F17" s="13"/>
      <c r="G17" s="23"/>
      <c r="H17" s="4"/>
      <c r="I17" s="43">
        <v>7.95</v>
      </c>
      <c r="J17" s="44">
        <v>7.72</v>
      </c>
      <c r="K17" s="16">
        <f t="shared" si="1"/>
        <v>0.23000000000000043</v>
      </c>
      <c r="L17" s="21"/>
      <c r="M17" s="21"/>
      <c r="N17" s="22"/>
    </row>
    <row r="18" spans="1:14">
      <c r="A18" s="41" t="s">
        <v>28</v>
      </c>
      <c r="B18" s="42">
        <v>40381.481944444444</v>
      </c>
      <c r="C18" s="43">
        <v>2220</v>
      </c>
      <c r="D18" s="44">
        <v>1854</v>
      </c>
      <c r="E18" s="51">
        <f t="shared" si="0"/>
        <v>17.96759941089838</v>
      </c>
      <c r="F18" s="13"/>
      <c r="G18" s="23"/>
      <c r="H18" s="14"/>
      <c r="I18" s="43">
        <v>8.08</v>
      </c>
      <c r="J18" s="44">
        <v>7.71</v>
      </c>
      <c r="K18" s="16">
        <f t="shared" si="1"/>
        <v>0.37000000000000011</v>
      </c>
      <c r="L18" s="21"/>
      <c r="M18" s="21"/>
      <c r="N18" s="22"/>
    </row>
    <row r="19" spans="1:14">
      <c r="A19" s="41" t="s">
        <v>28</v>
      </c>
      <c r="B19" s="42">
        <v>40395.460416666669</v>
      </c>
      <c r="C19" s="43">
        <v>2260</v>
      </c>
      <c r="D19" s="44">
        <v>2278</v>
      </c>
      <c r="E19" s="51">
        <f t="shared" si="0"/>
        <v>0.79330101366240635</v>
      </c>
      <c r="F19" s="21"/>
      <c r="G19" s="21"/>
      <c r="H19" s="24"/>
      <c r="I19" s="43">
        <v>8.0500000000000007</v>
      </c>
      <c r="J19" s="44">
        <v>7.76</v>
      </c>
      <c r="K19" s="16">
        <f t="shared" si="1"/>
        <v>0.29000000000000092</v>
      </c>
      <c r="L19" s="21"/>
      <c r="M19" s="21"/>
      <c r="N19" s="22"/>
    </row>
    <row r="20" spans="1:14">
      <c r="A20" s="41" t="s">
        <v>28</v>
      </c>
      <c r="B20" s="42">
        <v>40408.604166666664</v>
      </c>
      <c r="C20" s="43">
        <v>2260</v>
      </c>
      <c r="D20" s="44">
        <v>2164</v>
      </c>
      <c r="E20" s="51">
        <f t="shared" si="0"/>
        <v>4.3399638336347195</v>
      </c>
      <c r="F20" s="21"/>
      <c r="G20" s="21"/>
      <c r="H20" s="22"/>
      <c r="I20" s="43">
        <v>8.19</v>
      </c>
      <c r="J20" s="44">
        <v>7.72</v>
      </c>
      <c r="K20" s="16">
        <f t="shared" si="1"/>
        <v>0.46999999999999975</v>
      </c>
      <c r="L20" s="21"/>
      <c r="M20" s="21"/>
      <c r="N20" s="22"/>
    </row>
    <row r="21" spans="1:14">
      <c r="A21" s="41" t="s">
        <v>28</v>
      </c>
      <c r="B21" s="42">
        <v>40428.486111111109</v>
      </c>
      <c r="C21" s="43">
        <v>2360</v>
      </c>
      <c r="D21" s="44">
        <v>2312</v>
      </c>
      <c r="E21" s="51">
        <f t="shared" si="0"/>
        <v>2.054794520547945</v>
      </c>
      <c r="F21" s="28"/>
      <c r="G21" s="28"/>
      <c r="H21" s="22"/>
      <c r="I21" s="43">
        <v>8.2200000000000006</v>
      </c>
      <c r="J21" s="44">
        <v>7.55</v>
      </c>
      <c r="K21" s="16">
        <f t="shared" si="1"/>
        <v>0.67000000000000082</v>
      </c>
      <c r="L21" s="21"/>
      <c r="M21" s="21"/>
      <c r="N21" s="22"/>
    </row>
    <row r="22" spans="1:14">
      <c r="A22" s="41" t="s">
        <v>28</v>
      </c>
      <c r="B22" s="42">
        <v>40444.585416666669</v>
      </c>
      <c r="C22" s="43">
        <v>2380</v>
      </c>
      <c r="D22" s="44">
        <v>2006</v>
      </c>
      <c r="E22" s="51">
        <f t="shared" si="0"/>
        <v>17.054263565891471</v>
      </c>
      <c r="F22" s="28"/>
      <c r="G22" s="28"/>
      <c r="H22" s="24"/>
      <c r="I22" s="43">
        <v>7.85</v>
      </c>
      <c r="J22" s="44">
        <v>7.68</v>
      </c>
      <c r="K22" s="16">
        <f t="shared" si="1"/>
        <v>0.16999999999999993</v>
      </c>
      <c r="L22" s="21"/>
      <c r="M22" s="21"/>
      <c r="N22" s="22"/>
    </row>
    <row r="23" spans="1:14">
      <c r="A23" s="41" t="s">
        <v>28</v>
      </c>
      <c r="B23" s="42">
        <v>40458.427083333336</v>
      </c>
      <c r="C23" s="43">
        <v>2350</v>
      </c>
      <c r="D23" s="44">
        <v>2320</v>
      </c>
      <c r="E23" s="51">
        <f t="shared" si="0"/>
        <v>1.2847965738758029</v>
      </c>
      <c r="F23" s="28"/>
      <c r="G23" s="28"/>
      <c r="H23" s="24"/>
      <c r="I23" s="43">
        <v>8.11</v>
      </c>
      <c r="J23" s="44">
        <v>7.74</v>
      </c>
      <c r="K23" s="16">
        <f t="shared" si="1"/>
        <v>0.36999999999999922</v>
      </c>
      <c r="L23" s="21"/>
      <c r="M23" s="21"/>
      <c r="N23" s="22"/>
    </row>
    <row r="24" spans="1:14">
      <c r="A24" s="41" t="s">
        <v>28</v>
      </c>
      <c r="B24" s="42">
        <v>40472.395833333336</v>
      </c>
      <c r="C24" s="43">
        <v>2370</v>
      </c>
      <c r="D24" s="44">
        <v>2243</v>
      </c>
      <c r="E24" s="51">
        <f t="shared" si="0"/>
        <v>5.5061781920659003</v>
      </c>
      <c r="F24" s="28"/>
      <c r="G24" s="28"/>
      <c r="H24" s="22"/>
      <c r="I24" s="43">
        <v>8.2200000000000006</v>
      </c>
      <c r="J24" s="44">
        <v>7.91</v>
      </c>
      <c r="K24" s="16">
        <f t="shared" si="1"/>
        <v>0.3100000000000005</v>
      </c>
      <c r="L24" s="21"/>
      <c r="M24" s="21"/>
      <c r="N24" s="22"/>
    </row>
    <row r="25" spans="1:14">
      <c r="A25" s="41" t="s">
        <v>28</v>
      </c>
      <c r="B25" s="42">
        <v>40486.40625</v>
      </c>
      <c r="C25" s="43">
        <v>2360</v>
      </c>
      <c r="D25" s="44">
        <v>2313</v>
      </c>
      <c r="E25" s="51">
        <f t="shared" si="0"/>
        <v>2.0115557457735926</v>
      </c>
      <c r="F25" s="28"/>
      <c r="G25" s="28"/>
      <c r="H25" s="22"/>
      <c r="I25" s="43">
        <v>8.18</v>
      </c>
      <c r="J25" s="44">
        <v>7.84</v>
      </c>
      <c r="K25" s="16">
        <f t="shared" si="1"/>
        <v>0.33999999999999986</v>
      </c>
      <c r="L25" s="21"/>
      <c r="M25" s="21"/>
      <c r="N25" s="22"/>
    </row>
    <row r="26" spans="1:14" ht="15.75" thickBot="1">
      <c r="A26" s="62" t="s">
        <v>28</v>
      </c>
      <c r="B26" s="63">
        <v>40514.461805555555</v>
      </c>
      <c r="C26" s="64">
        <v>2310</v>
      </c>
      <c r="D26" s="65">
        <v>1470</v>
      </c>
      <c r="E26" s="66">
        <f t="shared" si="0"/>
        <v>44.444444444444443</v>
      </c>
      <c r="F26" s="67"/>
      <c r="G26" s="67"/>
      <c r="H26" s="68"/>
      <c r="I26" s="64">
        <v>8.24</v>
      </c>
      <c r="J26" s="65">
        <v>7.91</v>
      </c>
      <c r="K26" s="69">
        <f t="shared" si="1"/>
        <v>0.33000000000000007</v>
      </c>
      <c r="L26" s="70"/>
      <c r="M26" s="70"/>
      <c r="N26" s="68"/>
    </row>
    <row r="27" spans="1:14">
      <c r="A27" s="25"/>
      <c r="B27" s="1" t="s">
        <v>40</v>
      </c>
    </row>
    <row r="28" spans="1:14">
      <c r="A28" s="26"/>
      <c r="B28" s="27" t="s">
        <v>0</v>
      </c>
    </row>
    <row r="29" spans="1:14" ht="105">
      <c r="A29" s="41" t="s">
        <v>60</v>
      </c>
      <c r="B29" s="42">
        <v>40513.618055555555</v>
      </c>
      <c r="C29" s="43">
        <v>3480</v>
      </c>
      <c r="D29" s="44">
        <v>2320</v>
      </c>
      <c r="E29" s="51">
        <f t="shared" si="0"/>
        <v>40</v>
      </c>
      <c r="F29" s="21" t="s">
        <v>29</v>
      </c>
      <c r="G29" s="30" t="s">
        <v>15</v>
      </c>
      <c r="H29" s="33" t="s">
        <v>61</v>
      </c>
      <c r="I29" s="43">
        <v>8.1300000000000008</v>
      </c>
      <c r="J29" s="44">
        <v>7.56</v>
      </c>
      <c r="K29" s="16">
        <f t="shared" si="1"/>
        <v>0.57000000000000117</v>
      </c>
      <c r="L29" s="21"/>
      <c r="M29" s="21"/>
      <c r="N29" s="22"/>
    </row>
    <row r="30" spans="1:14" ht="30">
      <c r="A30" s="41" t="s">
        <v>27</v>
      </c>
      <c r="B30" s="42">
        <v>40185.523611111108</v>
      </c>
      <c r="C30" s="43">
        <v>112</v>
      </c>
      <c r="D30" s="44">
        <v>140</v>
      </c>
      <c r="E30" s="51">
        <f t="shared" si="0"/>
        <v>22.222222222222221</v>
      </c>
      <c r="F30" s="21" t="s">
        <v>29</v>
      </c>
      <c r="G30" s="30" t="s">
        <v>15</v>
      </c>
      <c r="H30" s="22" t="s">
        <v>30</v>
      </c>
      <c r="I30" s="43">
        <v>7.7</v>
      </c>
      <c r="J30" s="44">
        <v>7.76</v>
      </c>
      <c r="K30" s="16">
        <f t="shared" si="1"/>
        <v>5.9999999999999609E-2</v>
      </c>
      <c r="L30" s="21"/>
      <c r="M30" s="21"/>
      <c r="N30" s="22"/>
    </row>
    <row r="31" spans="1:14" ht="105">
      <c r="A31" s="41" t="s">
        <v>27</v>
      </c>
      <c r="B31" s="42">
        <v>40227.537499999999</v>
      </c>
      <c r="C31" s="43">
        <v>118</v>
      </c>
      <c r="D31" s="44">
        <v>80</v>
      </c>
      <c r="E31" s="51">
        <f t="shared" si="0"/>
        <v>38.383838383838381</v>
      </c>
      <c r="F31" s="13" t="s">
        <v>29</v>
      </c>
      <c r="G31" s="23" t="s">
        <v>15</v>
      </c>
      <c r="H31" s="14" t="s">
        <v>44</v>
      </c>
      <c r="I31" s="43">
        <v>7.8</v>
      </c>
      <c r="J31" s="44">
        <v>8.34</v>
      </c>
      <c r="K31" s="16">
        <f t="shared" si="1"/>
        <v>0.54</v>
      </c>
      <c r="L31" s="21"/>
      <c r="M31" s="21"/>
      <c r="N31" s="22"/>
    </row>
    <row r="32" spans="1:14">
      <c r="A32" s="41" t="s">
        <v>27</v>
      </c>
      <c r="B32" s="42">
        <v>40266.606249999997</v>
      </c>
      <c r="C32" s="43">
        <v>121</v>
      </c>
      <c r="D32" s="44">
        <v>122</v>
      </c>
      <c r="E32" s="51">
        <f t="shared" si="0"/>
        <v>0.82304526748971196</v>
      </c>
      <c r="F32" s="13"/>
      <c r="G32" s="23"/>
      <c r="H32" s="14"/>
      <c r="I32" s="43">
        <v>7.9</v>
      </c>
      <c r="J32" s="44">
        <v>7.91</v>
      </c>
      <c r="K32" s="16">
        <f t="shared" si="1"/>
        <v>9.9999999999997868E-3</v>
      </c>
      <c r="L32" s="21"/>
      <c r="M32" s="21"/>
      <c r="N32" s="22"/>
    </row>
    <row r="33" spans="1:14">
      <c r="A33" s="41" t="s">
        <v>27</v>
      </c>
      <c r="B33" s="42">
        <v>40288.572916666664</v>
      </c>
      <c r="C33" s="43">
        <v>113</v>
      </c>
      <c r="D33" s="44">
        <v>101</v>
      </c>
      <c r="E33" s="51">
        <f t="shared" si="0"/>
        <v>11.214953271028037</v>
      </c>
      <c r="F33" s="13"/>
      <c r="G33" s="23"/>
      <c r="H33" s="14"/>
      <c r="I33" s="43">
        <v>7.8</v>
      </c>
      <c r="J33" s="44">
        <v>7.9</v>
      </c>
      <c r="K33" s="16">
        <f t="shared" si="1"/>
        <v>0.10000000000000053</v>
      </c>
      <c r="L33" s="21"/>
      <c r="M33" s="21"/>
      <c r="N33" s="22"/>
    </row>
    <row r="34" spans="1:14">
      <c r="A34" s="41" t="s">
        <v>27</v>
      </c>
      <c r="B34" s="42">
        <v>40310.511805555558</v>
      </c>
      <c r="C34" s="43">
        <v>86</v>
      </c>
      <c r="D34" s="44">
        <v>99</v>
      </c>
      <c r="E34" s="51">
        <f t="shared" si="0"/>
        <v>14.054054054054054</v>
      </c>
      <c r="F34" s="21"/>
      <c r="G34" s="21"/>
      <c r="H34" s="22"/>
      <c r="I34" s="43">
        <v>7.4</v>
      </c>
      <c r="J34" s="44">
        <v>7.94</v>
      </c>
      <c r="K34" s="16">
        <f t="shared" si="1"/>
        <v>0.54</v>
      </c>
      <c r="L34" s="21"/>
      <c r="M34" s="21"/>
      <c r="N34" s="22"/>
    </row>
    <row r="35" spans="1:14">
      <c r="A35" s="41" t="s">
        <v>27</v>
      </c>
      <c r="B35" s="42">
        <v>40345.484722222223</v>
      </c>
      <c r="C35" s="43">
        <v>46</v>
      </c>
      <c r="D35" s="44">
        <v>54</v>
      </c>
      <c r="E35" s="51">
        <f t="shared" si="0"/>
        <v>16</v>
      </c>
      <c r="F35" s="28"/>
      <c r="G35" s="28"/>
      <c r="H35" s="22"/>
      <c r="I35" s="43">
        <v>7.42</v>
      </c>
      <c r="J35" s="44">
        <v>7.16</v>
      </c>
      <c r="K35" s="16">
        <f t="shared" si="1"/>
        <v>0.25999999999999979</v>
      </c>
      <c r="L35" s="13"/>
      <c r="M35" s="23"/>
      <c r="N35" s="14"/>
    </row>
    <row r="36" spans="1:14">
      <c r="A36" s="41" t="s">
        <v>27</v>
      </c>
      <c r="B36" s="42">
        <v>40373.428472222222</v>
      </c>
      <c r="C36" s="43">
        <v>65</v>
      </c>
      <c r="D36" s="44">
        <v>60</v>
      </c>
      <c r="E36" s="51">
        <f t="shared" si="0"/>
        <v>8</v>
      </c>
      <c r="F36" s="13"/>
      <c r="G36" s="23"/>
      <c r="H36" s="14"/>
      <c r="I36" s="43">
        <v>7.56</v>
      </c>
      <c r="J36" s="44">
        <v>8.1999999999999993</v>
      </c>
      <c r="K36" s="16">
        <f t="shared" si="1"/>
        <v>0.63999999999999968</v>
      </c>
      <c r="L36" s="13"/>
      <c r="M36" s="23"/>
      <c r="N36" s="14"/>
    </row>
    <row r="37" spans="1:14">
      <c r="A37" s="41" t="s">
        <v>27</v>
      </c>
      <c r="B37" s="42">
        <v>40373.435416666667</v>
      </c>
      <c r="C37" s="43">
        <v>65</v>
      </c>
      <c r="D37" s="44">
        <v>60</v>
      </c>
      <c r="E37" s="51">
        <f t="shared" ref="E37:E77" si="2">((2*ABS(D37-C37))/(D37+C37))*100</f>
        <v>8</v>
      </c>
      <c r="F37" s="28"/>
      <c r="G37" s="28"/>
      <c r="H37" s="22"/>
      <c r="I37" s="43">
        <v>7.52</v>
      </c>
      <c r="J37" s="44">
        <v>8.1999999999999993</v>
      </c>
      <c r="K37" s="16">
        <f t="shared" ref="K37:K77" si="3">ABS(I37-J37)</f>
        <v>0.67999999999999972</v>
      </c>
      <c r="L37" s="21"/>
      <c r="M37" s="21"/>
      <c r="N37" s="22"/>
    </row>
    <row r="38" spans="1:14">
      <c r="A38" s="41" t="s">
        <v>27</v>
      </c>
      <c r="B38" s="42">
        <v>40394.520833333336</v>
      </c>
      <c r="C38" s="43">
        <v>84</v>
      </c>
      <c r="D38" s="44">
        <v>81</v>
      </c>
      <c r="E38" s="51">
        <f t="shared" si="2"/>
        <v>3.6363636363636362</v>
      </c>
      <c r="F38" s="28"/>
      <c r="G38" s="28"/>
      <c r="H38" s="22"/>
      <c r="I38" s="43">
        <v>7.8</v>
      </c>
      <c r="J38" s="44">
        <v>8.2899999999999991</v>
      </c>
      <c r="K38" s="16">
        <f t="shared" si="3"/>
        <v>0.48999999999999932</v>
      </c>
      <c r="L38" s="21"/>
      <c r="M38" s="21"/>
      <c r="N38" s="22"/>
    </row>
    <row r="39" spans="1:14" ht="60">
      <c r="A39" s="41" t="s">
        <v>27</v>
      </c>
      <c r="B39" s="42">
        <v>40428.388888888891</v>
      </c>
      <c r="C39" s="43">
        <v>78</v>
      </c>
      <c r="D39" s="44">
        <v>30</v>
      </c>
      <c r="E39" s="51">
        <f t="shared" si="2"/>
        <v>88.888888888888886</v>
      </c>
      <c r="F39" s="31" t="s">
        <v>29</v>
      </c>
      <c r="G39" s="32" t="s">
        <v>15</v>
      </c>
      <c r="H39" s="47" t="s">
        <v>52</v>
      </c>
      <c r="I39" s="43">
        <v>7.61</v>
      </c>
      <c r="J39" s="44">
        <v>8.3800000000000008</v>
      </c>
      <c r="K39" s="16">
        <f t="shared" si="3"/>
        <v>0.77000000000000046</v>
      </c>
      <c r="L39" s="21"/>
      <c r="M39" s="21"/>
      <c r="N39" s="22"/>
    </row>
    <row r="40" spans="1:14" ht="60">
      <c r="A40" s="41" t="s">
        <v>27</v>
      </c>
      <c r="B40" s="42">
        <v>40456.621527777781</v>
      </c>
      <c r="C40" s="43">
        <v>88</v>
      </c>
      <c r="D40" s="44">
        <v>103</v>
      </c>
      <c r="E40" s="51">
        <f t="shared" si="2"/>
        <v>15.706806282722512</v>
      </c>
      <c r="F40" s="28"/>
      <c r="G40" s="28"/>
      <c r="H40" s="22"/>
      <c r="I40" s="43">
        <v>7.58</v>
      </c>
      <c r="J40" s="44">
        <v>5.23</v>
      </c>
      <c r="K40" s="16">
        <f t="shared" si="3"/>
        <v>2.3499999999999996</v>
      </c>
      <c r="L40" s="31" t="s">
        <v>29</v>
      </c>
      <c r="M40" s="30" t="s">
        <v>15</v>
      </c>
      <c r="N40" s="47" t="s">
        <v>52</v>
      </c>
    </row>
    <row r="41" spans="1:14">
      <c r="A41" s="41" t="s">
        <v>27</v>
      </c>
      <c r="B41" s="42">
        <v>40483.621527777781</v>
      </c>
      <c r="C41" s="43">
        <v>99</v>
      </c>
      <c r="D41" s="44">
        <v>89</v>
      </c>
      <c r="E41" s="51">
        <f t="shared" si="2"/>
        <v>10.638297872340425</v>
      </c>
      <c r="F41" s="28"/>
      <c r="G41" s="28"/>
      <c r="H41" s="22"/>
      <c r="I41" s="43">
        <v>7.72</v>
      </c>
      <c r="J41" s="44">
        <v>8.67</v>
      </c>
      <c r="K41" s="16">
        <f t="shared" si="3"/>
        <v>0.95000000000000018</v>
      </c>
      <c r="L41" s="21"/>
      <c r="M41" s="21"/>
      <c r="N41" s="22"/>
    </row>
    <row r="42" spans="1:14" ht="105">
      <c r="A42" s="41" t="s">
        <v>27</v>
      </c>
      <c r="B42" s="42">
        <v>40513.583333333336</v>
      </c>
      <c r="C42" s="43">
        <v>101</v>
      </c>
      <c r="D42" s="44">
        <v>140</v>
      </c>
      <c r="E42" s="51">
        <f t="shared" si="2"/>
        <v>32.365145228215766</v>
      </c>
      <c r="F42" s="21" t="s">
        <v>29</v>
      </c>
      <c r="G42" s="30" t="s">
        <v>15</v>
      </c>
      <c r="H42" s="33" t="s">
        <v>61</v>
      </c>
      <c r="I42" s="43">
        <v>7.22</v>
      </c>
      <c r="J42" s="44">
        <v>8.19</v>
      </c>
      <c r="K42" s="16">
        <f t="shared" si="3"/>
        <v>0.96999999999999975</v>
      </c>
      <c r="L42" s="21"/>
      <c r="M42" s="21"/>
      <c r="N42" s="22"/>
    </row>
    <row r="43" spans="1:14">
      <c r="A43" s="41" t="s">
        <v>33</v>
      </c>
      <c r="B43" s="42">
        <v>40330.430555555555</v>
      </c>
      <c r="C43" s="43">
        <v>3610</v>
      </c>
      <c r="D43" s="44">
        <v>3791</v>
      </c>
      <c r="E43" s="51">
        <f t="shared" si="2"/>
        <v>4.8912309147412518</v>
      </c>
      <c r="F43" s="13"/>
      <c r="G43" s="23"/>
      <c r="H43" s="14"/>
      <c r="I43" s="43">
        <v>8.3000000000000007</v>
      </c>
      <c r="J43" s="44">
        <v>8.1199999999999992</v>
      </c>
      <c r="K43" s="16">
        <f t="shared" si="3"/>
        <v>0.18000000000000149</v>
      </c>
      <c r="L43" s="21"/>
      <c r="M43" s="21"/>
      <c r="N43" s="22"/>
    </row>
    <row r="44" spans="1:14" ht="15.75" thickBot="1">
      <c r="A44" s="62" t="s">
        <v>33</v>
      </c>
      <c r="B44" s="63">
        <v>40457</v>
      </c>
      <c r="C44" s="64"/>
      <c r="D44" s="65"/>
      <c r="E44" s="66" t="e">
        <f t="shared" si="2"/>
        <v>#DIV/0!</v>
      </c>
      <c r="F44" s="67"/>
      <c r="G44" s="67"/>
      <c r="H44" s="68"/>
      <c r="I44" s="64"/>
      <c r="J44" s="65"/>
      <c r="K44" s="69">
        <f t="shared" si="3"/>
        <v>0</v>
      </c>
      <c r="L44" s="70"/>
      <c r="M44" s="70"/>
      <c r="N44" s="68"/>
    </row>
    <row r="45" spans="1:14">
      <c r="A45" s="25"/>
      <c r="B45" s="1" t="s">
        <v>40</v>
      </c>
    </row>
    <row r="46" spans="1:14">
      <c r="A46" s="26"/>
      <c r="B46" s="27" t="s">
        <v>0</v>
      </c>
    </row>
    <row r="47" spans="1:14" s="74" customFormat="1">
      <c r="A47" s="17"/>
      <c r="B47" s="27"/>
      <c r="C47" s="71"/>
      <c r="D47" s="71"/>
      <c r="E47" s="72"/>
      <c r="F47" s="73"/>
      <c r="G47" s="73"/>
      <c r="H47" s="73"/>
      <c r="I47" s="71"/>
      <c r="J47" s="71"/>
      <c r="K47" s="71"/>
      <c r="L47" s="73"/>
      <c r="M47" s="73"/>
      <c r="N47" s="73"/>
    </row>
    <row r="48" spans="1:14" s="74" customFormat="1">
      <c r="A48" s="17"/>
      <c r="B48" s="27"/>
      <c r="C48" s="71"/>
      <c r="D48" s="71"/>
      <c r="E48" s="72"/>
      <c r="F48" s="73"/>
      <c r="G48" s="73"/>
      <c r="H48" s="73"/>
      <c r="I48" s="71"/>
      <c r="J48" s="71"/>
      <c r="K48" s="71"/>
      <c r="L48" s="73"/>
      <c r="M48" s="73"/>
      <c r="N48" s="73"/>
    </row>
    <row r="49" spans="1:14" s="74" customFormat="1">
      <c r="A49" s="17"/>
      <c r="B49" s="27"/>
      <c r="C49" s="71"/>
      <c r="D49" s="71"/>
      <c r="E49" s="72"/>
      <c r="F49" s="73"/>
      <c r="G49" s="73"/>
      <c r="H49" s="73"/>
      <c r="I49" s="71"/>
      <c r="J49" s="71"/>
      <c r="K49" s="71"/>
      <c r="L49" s="73"/>
      <c r="M49" s="73"/>
      <c r="N49" s="73"/>
    </row>
    <row r="50" spans="1:14" s="74" customFormat="1">
      <c r="A50" s="17"/>
      <c r="B50" s="27"/>
      <c r="C50" s="71"/>
      <c r="D50" s="71"/>
      <c r="E50" s="72"/>
      <c r="F50" s="73"/>
      <c r="G50" s="73"/>
      <c r="H50" s="73"/>
      <c r="I50" s="71"/>
      <c r="J50" s="71"/>
      <c r="K50" s="71"/>
      <c r="L50" s="73"/>
      <c r="M50" s="73"/>
      <c r="N50" s="73"/>
    </row>
    <row r="51" spans="1:14" s="74" customFormat="1">
      <c r="A51" s="17"/>
      <c r="B51" s="27"/>
      <c r="C51" s="71"/>
      <c r="D51" s="71"/>
      <c r="E51" s="72"/>
      <c r="F51" s="73"/>
      <c r="G51" s="73"/>
      <c r="H51" s="73"/>
      <c r="I51" s="71"/>
      <c r="J51" s="71"/>
      <c r="K51" s="71"/>
      <c r="L51" s="73"/>
      <c r="M51" s="73"/>
      <c r="N51" s="73"/>
    </row>
    <row r="52" spans="1:14">
      <c r="A52" s="41" t="s">
        <v>26</v>
      </c>
      <c r="B52" s="42">
        <v>40185.541666666664</v>
      </c>
      <c r="C52" s="43">
        <v>4020</v>
      </c>
      <c r="D52" s="44">
        <v>3840</v>
      </c>
      <c r="E52" s="51">
        <f t="shared" si="2"/>
        <v>4.5801526717557248</v>
      </c>
      <c r="F52" s="28"/>
      <c r="G52" s="28"/>
      <c r="H52" s="22"/>
      <c r="I52" s="43">
        <v>7.5</v>
      </c>
      <c r="J52" s="44">
        <v>6.62</v>
      </c>
      <c r="K52" s="16">
        <f t="shared" si="3"/>
        <v>0.87999999999999989</v>
      </c>
      <c r="L52" s="21"/>
      <c r="M52" s="21"/>
      <c r="N52" s="22"/>
    </row>
    <row r="53" spans="1:14">
      <c r="A53" s="41" t="s">
        <v>26</v>
      </c>
      <c r="B53" s="42">
        <v>40199.504166666666</v>
      </c>
      <c r="C53" s="43">
        <v>4030</v>
      </c>
      <c r="D53" s="44">
        <v>3710</v>
      </c>
      <c r="E53" s="51">
        <f t="shared" si="2"/>
        <v>8.2687338501292</v>
      </c>
      <c r="F53" s="28"/>
      <c r="G53" s="28"/>
      <c r="H53" s="22"/>
      <c r="I53" s="43">
        <v>7.5</v>
      </c>
      <c r="J53" s="44">
        <v>6.76</v>
      </c>
      <c r="K53" s="16">
        <f t="shared" si="3"/>
        <v>0.74000000000000021</v>
      </c>
      <c r="L53" s="21"/>
      <c r="M53" s="21"/>
      <c r="N53" s="22"/>
    </row>
    <row r="54" spans="1:14" ht="105">
      <c r="A54" s="41" t="s">
        <v>26</v>
      </c>
      <c r="B54" s="42">
        <v>40212.650694444441</v>
      </c>
      <c r="C54" s="43">
        <v>4030</v>
      </c>
      <c r="D54" s="44">
        <v>2954</v>
      </c>
      <c r="E54" s="51">
        <f t="shared" si="2"/>
        <v>30.813287514318443</v>
      </c>
      <c r="F54" s="21" t="s">
        <v>29</v>
      </c>
      <c r="G54" s="30" t="s">
        <v>15</v>
      </c>
      <c r="H54" s="22" t="s">
        <v>45</v>
      </c>
      <c r="I54" s="43">
        <v>7.7</v>
      </c>
      <c r="J54" s="44">
        <v>6.99</v>
      </c>
      <c r="K54" s="16">
        <f t="shared" si="3"/>
        <v>0.71</v>
      </c>
      <c r="L54" s="21"/>
      <c r="M54" s="21"/>
      <c r="N54" s="22"/>
    </row>
    <row r="55" spans="1:14" ht="180">
      <c r="A55" s="41" t="s">
        <v>26</v>
      </c>
      <c r="B55" s="42">
        <v>40227.517361111109</v>
      </c>
      <c r="C55" s="43">
        <v>4040</v>
      </c>
      <c r="D55" s="44">
        <v>1780</v>
      </c>
      <c r="E55" s="51">
        <f t="shared" si="2"/>
        <v>77.663230240549836</v>
      </c>
      <c r="F55" s="31" t="s">
        <v>29</v>
      </c>
      <c r="G55" s="32" t="s">
        <v>32</v>
      </c>
      <c r="H55" s="14" t="s">
        <v>50</v>
      </c>
      <c r="I55" s="43">
        <v>7.8</v>
      </c>
      <c r="J55" s="44">
        <v>7.06</v>
      </c>
      <c r="K55" s="16">
        <f t="shared" si="3"/>
        <v>0.74000000000000021</v>
      </c>
      <c r="L55" s="21"/>
      <c r="M55" s="21"/>
      <c r="N55" s="22"/>
    </row>
    <row r="56" spans="1:14">
      <c r="A56" s="41" t="s">
        <v>26</v>
      </c>
      <c r="B56" s="42">
        <v>40239.415972222225</v>
      </c>
      <c r="C56" s="43">
        <v>3990</v>
      </c>
      <c r="D56" s="44">
        <v>3630</v>
      </c>
      <c r="E56" s="51">
        <f t="shared" si="2"/>
        <v>9.4488188976377945</v>
      </c>
      <c r="F56" s="28"/>
      <c r="G56" s="28"/>
      <c r="H56" s="22"/>
      <c r="I56" s="43">
        <v>7.6</v>
      </c>
      <c r="J56" s="44">
        <v>7.03</v>
      </c>
      <c r="K56" s="16">
        <f t="shared" si="3"/>
        <v>0.5699999999999994</v>
      </c>
      <c r="L56" s="21"/>
      <c r="M56" s="21"/>
      <c r="N56" s="22"/>
    </row>
    <row r="57" spans="1:14" ht="30">
      <c r="A57" s="41" t="s">
        <v>26</v>
      </c>
      <c r="B57" s="42">
        <v>40260.490277777775</v>
      </c>
      <c r="C57" s="43">
        <v>4070</v>
      </c>
      <c r="D57" s="44">
        <v>3590</v>
      </c>
      <c r="E57" s="51">
        <f t="shared" si="2"/>
        <v>12.532637075718014</v>
      </c>
      <c r="F57" s="28"/>
      <c r="G57" s="28"/>
      <c r="H57" s="22"/>
      <c r="I57" s="43">
        <v>8.1</v>
      </c>
      <c r="J57" s="44">
        <v>7</v>
      </c>
      <c r="K57" s="16">
        <f t="shared" si="3"/>
        <v>1.0999999999999996</v>
      </c>
      <c r="L57" s="21" t="s">
        <v>29</v>
      </c>
      <c r="M57" s="30" t="s">
        <v>15</v>
      </c>
      <c r="N57" s="22" t="s">
        <v>30</v>
      </c>
    </row>
    <row r="58" spans="1:14" ht="30">
      <c r="A58" s="41" t="s">
        <v>26</v>
      </c>
      <c r="B58" s="42">
        <v>40275.625</v>
      </c>
      <c r="C58" s="43">
        <v>3990</v>
      </c>
      <c r="D58" s="44">
        <v>2788</v>
      </c>
      <c r="E58" s="51">
        <f t="shared" si="2"/>
        <v>35.467689583948072</v>
      </c>
      <c r="F58" s="21" t="s">
        <v>29</v>
      </c>
      <c r="G58" s="30" t="s">
        <v>15</v>
      </c>
      <c r="H58" s="22" t="s">
        <v>30</v>
      </c>
      <c r="I58" s="45">
        <v>8</v>
      </c>
      <c r="J58" s="44">
        <v>6.97</v>
      </c>
      <c r="K58" s="16">
        <f t="shared" si="3"/>
        <v>1.0300000000000002</v>
      </c>
      <c r="L58" s="21" t="s">
        <v>29</v>
      </c>
      <c r="M58" s="30" t="s">
        <v>15</v>
      </c>
      <c r="N58" s="22" t="s">
        <v>30</v>
      </c>
    </row>
    <row r="59" spans="1:14">
      <c r="A59" s="41" t="s">
        <v>26</v>
      </c>
      <c r="B59" s="42">
        <v>40287.611805555556</v>
      </c>
      <c r="C59" s="43">
        <v>2550</v>
      </c>
      <c r="D59" s="44">
        <v>2800</v>
      </c>
      <c r="E59" s="51">
        <f t="shared" si="2"/>
        <v>9.3457943925233646</v>
      </c>
      <c r="F59" s="13"/>
      <c r="G59" s="23"/>
      <c r="H59" s="22"/>
      <c r="I59" s="43">
        <v>7.9</v>
      </c>
      <c r="J59" s="44">
        <v>7.19</v>
      </c>
      <c r="K59" s="16">
        <f t="shared" si="3"/>
        <v>0.71</v>
      </c>
      <c r="L59" s="21"/>
      <c r="M59" s="21"/>
      <c r="N59" s="22"/>
    </row>
    <row r="60" spans="1:14">
      <c r="A60" s="41" t="s">
        <v>26</v>
      </c>
      <c r="B60" s="42">
        <v>40299.572916666664</v>
      </c>
      <c r="C60" s="43">
        <v>2920</v>
      </c>
      <c r="D60" s="44">
        <v>2560</v>
      </c>
      <c r="E60" s="51">
        <f t="shared" si="2"/>
        <v>13.138686131386862</v>
      </c>
      <c r="F60" s="28"/>
      <c r="G60" s="28"/>
      <c r="H60" s="22"/>
      <c r="I60" s="43">
        <v>7.8</v>
      </c>
      <c r="J60" s="44">
        <v>7.79</v>
      </c>
      <c r="K60" s="16">
        <f t="shared" si="3"/>
        <v>9.9999999999997868E-3</v>
      </c>
      <c r="L60" s="21"/>
      <c r="M60" s="21"/>
      <c r="N60" s="22"/>
    </row>
    <row r="61" spans="1:14" ht="30">
      <c r="A61" s="41" t="s">
        <v>26</v>
      </c>
      <c r="B61" s="42">
        <v>40316.513888888891</v>
      </c>
      <c r="C61" s="43">
        <v>3690</v>
      </c>
      <c r="D61" s="44">
        <v>3535</v>
      </c>
      <c r="E61" s="51">
        <f t="shared" si="2"/>
        <v>4.2906574394463668</v>
      </c>
      <c r="F61" s="13"/>
      <c r="G61" s="23"/>
      <c r="H61" s="14"/>
      <c r="I61" s="43">
        <v>8.3000000000000007</v>
      </c>
      <c r="J61" s="44">
        <v>7.15</v>
      </c>
      <c r="K61" s="16">
        <f t="shared" si="3"/>
        <v>1.1500000000000004</v>
      </c>
      <c r="L61" s="21" t="s">
        <v>29</v>
      </c>
      <c r="M61" s="30" t="s">
        <v>15</v>
      </c>
      <c r="N61" s="22" t="s">
        <v>30</v>
      </c>
    </row>
    <row r="62" spans="1:14" ht="30">
      <c r="A62" s="41" t="s">
        <v>26</v>
      </c>
      <c r="B62" s="42">
        <v>40331.427777777775</v>
      </c>
      <c r="C62" s="43">
        <v>3910</v>
      </c>
      <c r="D62" s="44">
        <v>3948</v>
      </c>
      <c r="E62" s="51">
        <f t="shared" si="2"/>
        <v>0.96716721812165951</v>
      </c>
      <c r="F62" s="28"/>
      <c r="G62" s="28"/>
      <c r="H62" s="22"/>
      <c r="I62" s="43">
        <v>8.1999999999999993</v>
      </c>
      <c r="J62" s="44">
        <v>6.88</v>
      </c>
      <c r="K62" s="16">
        <f t="shared" si="3"/>
        <v>1.3199999999999994</v>
      </c>
      <c r="L62" s="21" t="s">
        <v>29</v>
      </c>
      <c r="M62" s="30" t="s">
        <v>15</v>
      </c>
      <c r="N62" s="22" t="s">
        <v>30</v>
      </c>
    </row>
    <row r="63" spans="1:14" ht="30">
      <c r="A63" s="41" t="s">
        <v>26</v>
      </c>
      <c r="B63" s="42">
        <v>40344.478472222225</v>
      </c>
      <c r="C63" s="43">
        <v>3820</v>
      </c>
      <c r="D63" s="44">
        <v>3249</v>
      </c>
      <c r="E63" s="51">
        <f t="shared" si="2"/>
        <v>16.155043146130996</v>
      </c>
      <c r="F63" s="28"/>
      <c r="G63" s="28"/>
      <c r="H63" s="22"/>
      <c r="I63" s="43">
        <v>8.1999999999999993</v>
      </c>
      <c r="J63" s="44">
        <v>6.91</v>
      </c>
      <c r="K63" s="16">
        <f t="shared" si="3"/>
        <v>1.2899999999999991</v>
      </c>
      <c r="L63" s="21" t="s">
        <v>29</v>
      </c>
      <c r="M63" s="30" t="s">
        <v>15</v>
      </c>
      <c r="N63" s="22" t="s">
        <v>30</v>
      </c>
    </row>
    <row r="64" spans="1:14">
      <c r="A64" s="41" t="s">
        <v>26</v>
      </c>
      <c r="B64" s="42">
        <v>40366.479166666664</v>
      </c>
      <c r="C64" s="43">
        <v>3830</v>
      </c>
      <c r="D64" s="44">
        <v>3541</v>
      </c>
      <c r="E64" s="51">
        <f t="shared" si="2"/>
        <v>7.8415411748745081</v>
      </c>
      <c r="F64" s="28"/>
      <c r="G64" s="28"/>
      <c r="H64" s="22"/>
      <c r="I64" s="43">
        <v>7.8</v>
      </c>
      <c r="J64" s="44">
        <v>7.44</v>
      </c>
      <c r="K64" s="16">
        <f t="shared" si="3"/>
        <v>0.35999999999999943</v>
      </c>
      <c r="L64" s="21"/>
      <c r="M64" s="21"/>
      <c r="N64" s="22"/>
    </row>
    <row r="65" spans="1:14" ht="30">
      <c r="A65" s="41" t="s">
        <v>26</v>
      </c>
      <c r="B65" s="42">
        <v>40381.440972222219</v>
      </c>
      <c r="C65" s="43">
        <v>3930</v>
      </c>
      <c r="D65" s="44">
        <v>3101</v>
      </c>
      <c r="E65" s="51">
        <f t="shared" si="2"/>
        <v>23.581282890058315</v>
      </c>
      <c r="F65" s="21" t="s">
        <v>29</v>
      </c>
      <c r="G65" s="30" t="s">
        <v>15</v>
      </c>
      <c r="H65" s="22" t="s">
        <v>30</v>
      </c>
      <c r="I65" s="43">
        <v>7.7</v>
      </c>
      <c r="J65" s="44">
        <v>7.21</v>
      </c>
      <c r="K65" s="16">
        <f t="shared" si="3"/>
        <v>0.49000000000000021</v>
      </c>
      <c r="L65" s="21"/>
      <c r="M65" s="21"/>
      <c r="N65" s="22"/>
    </row>
    <row r="66" spans="1:14">
      <c r="A66" s="41" t="s">
        <v>26</v>
      </c>
      <c r="B66" s="42">
        <v>40395.407638888886</v>
      </c>
      <c r="C66" s="43">
        <v>3990</v>
      </c>
      <c r="D66" s="44">
        <v>3958</v>
      </c>
      <c r="E66" s="51">
        <f t="shared" si="2"/>
        <v>0.80523402113739306</v>
      </c>
      <c r="F66" s="28"/>
      <c r="G66" s="28"/>
      <c r="H66" s="22"/>
      <c r="I66" s="43">
        <v>7.66</v>
      </c>
      <c r="J66" s="44">
        <v>6.99</v>
      </c>
      <c r="K66" s="16">
        <f t="shared" si="3"/>
        <v>0.66999999999999993</v>
      </c>
      <c r="L66" s="21"/>
      <c r="M66" s="21"/>
      <c r="N66" s="22"/>
    </row>
    <row r="67" spans="1:14">
      <c r="A67" s="41" t="s">
        <v>26</v>
      </c>
      <c r="B67" s="42">
        <v>40408.462500000001</v>
      </c>
      <c r="C67" s="43">
        <v>3910</v>
      </c>
      <c r="D67" s="44">
        <v>3527</v>
      </c>
      <c r="E67" s="51">
        <f t="shared" si="2"/>
        <v>10.299852090896868</v>
      </c>
      <c r="F67" s="28"/>
      <c r="G67" s="28"/>
      <c r="H67" s="22"/>
      <c r="I67" s="43">
        <v>7.84</v>
      </c>
      <c r="J67" s="44">
        <v>6.93</v>
      </c>
      <c r="K67" s="16">
        <f t="shared" si="3"/>
        <v>0.91000000000000014</v>
      </c>
      <c r="L67" s="21"/>
      <c r="M67" s="21"/>
      <c r="N67" s="22"/>
    </row>
    <row r="68" spans="1:14" ht="30">
      <c r="A68" s="41" t="s">
        <v>26</v>
      </c>
      <c r="B68" s="42">
        <v>40428.548611111109</v>
      </c>
      <c r="C68" s="43">
        <v>3820</v>
      </c>
      <c r="D68" s="44">
        <v>3531</v>
      </c>
      <c r="E68" s="51">
        <f t="shared" si="2"/>
        <v>7.8628757992109914</v>
      </c>
      <c r="F68" s="28"/>
      <c r="G68" s="28"/>
      <c r="H68" s="22"/>
      <c r="I68" s="43">
        <v>7.94</v>
      </c>
      <c r="J68" s="44">
        <v>6.87</v>
      </c>
      <c r="K68" s="16">
        <f t="shared" si="3"/>
        <v>1.0700000000000003</v>
      </c>
      <c r="L68" s="21" t="s">
        <v>29</v>
      </c>
      <c r="M68" s="30" t="s">
        <v>15</v>
      </c>
      <c r="N68" s="22" t="s">
        <v>30</v>
      </c>
    </row>
    <row r="69" spans="1:14" ht="45">
      <c r="A69" s="41" t="s">
        <v>26</v>
      </c>
      <c r="B69" s="42">
        <v>40444.565972222219</v>
      </c>
      <c r="C69" s="43">
        <v>3800</v>
      </c>
      <c r="D69" s="44"/>
      <c r="E69" s="51">
        <f t="shared" si="2"/>
        <v>200</v>
      </c>
      <c r="F69" s="31" t="s">
        <v>48</v>
      </c>
      <c r="G69" s="32" t="s">
        <v>14</v>
      </c>
      <c r="H69" s="33" t="s">
        <v>51</v>
      </c>
      <c r="I69" s="43">
        <v>7.69</v>
      </c>
      <c r="J69" s="44"/>
      <c r="K69" s="16">
        <f t="shared" si="3"/>
        <v>7.69</v>
      </c>
      <c r="L69" s="31" t="s">
        <v>48</v>
      </c>
      <c r="M69" s="30" t="s">
        <v>14</v>
      </c>
      <c r="N69" s="33" t="s">
        <v>51</v>
      </c>
    </row>
    <row r="70" spans="1:14" ht="30">
      <c r="A70" s="41" t="s">
        <v>26</v>
      </c>
      <c r="B70" s="42">
        <v>40444.565972222219</v>
      </c>
      <c r="C70" s="43">
        <v>3800</v>
      </c>
      <c r="D70" s="44">
        <v>2500</v>
      </c>
      <c r="E70" s="51">
        <f t="shared" si="2"/>
        <v>41.269841269841265</v>
      </c>
      <c r="F70" s="31" t="s">
        <v>49</v>
      </c>
      <c r="G70" s="32" t="s">
        <v>15</v>
      </c>
      <c r="H70" s="33" t="s">
        <v>30</v>
      </c>
      <c r="I70" s="43">
        <v>7.69</v>
      </c>
      <c r="J70" s="44">
        <v>6.8</v>
      </c>
      <c r="K70" s="16">
        <f t="shared" si="3"/>
        <v>0.89000000000000057</v>
      </c>
      <c r="L70" s="29"/>
      <c r="M70" s="21"/>
      <c r="N70" s="22"/>
    </row>
    <row r="71" spans="1:14">
      <c r="A71" s="25"/>
      <c r="B71" s="1" t="s">
        <v>40</v>
      </c>
    </row>
    <row r="72" spans="1:14">
      <c r="A72" s="26"/>
      <c r="B72" s="27" t="s">
        <v>0</v>
      </c>
    </row>
    <row r="73" spans="1:14">
      <c r="A73" s="41" t="s">
        <v>26</v>
      </c>
      <c r="B73" s="42">
        <v>40458.447916666664</v>
      </c>
      <c r="C73" s="43">
        <v>3740</v>
      </c>
      <c r="D73" s="44">
        <v>3435</v>
      </c>
      <c r="E73" s="51">
        <f t="shared" si="2"/>
        <v>8.5017421602787451</v>
      </c>
      <c r="F73" s="28"/>
      <c r="G73" s="28"/>
      <c r="H73" s="22"/>
      <c r="I73" s="43">
        <v>7.77</v>
      </c>
      <c r="J73" s="44">
        <v>7.45</v>
      </c>
      <c r="K73" s="16">
        <f t="shared" si="3"/>
        <v>0.3199999999999994</v>
      </c>
      <c r="L73" s="21"/>
      <c r="M73" s="21"/>
      <c r="N73" s="22"/>
    </row>
    <row r="74" spans="1:14">
      <c r="A74" s="41" t="s">
        <v>26</v>
      </c>
      <c r="B74" s="42">
        <v>40472.452777777777</v>
      </c>
      <c r="C74" s="43">
        <v>3750</v>
      </c>
      <c r="D74" s="44">
        <v>3484</v>
      </c>
      <c r="E74" s="51">
        <f t="shared" si="2"/>
        <v>7.3541609068288629</v>
      </c>
      <c r="F74" s="28"/>
      <c r="G74" s="28"/>
      <c r="H74" s="22"/>
      <c r="I74" s="43">
        <v>7.88</v>
      </c>
      <c r="J74" s="44">
        <v>7.04</v>
      </c>
      <c r="K74" s="16">
        <f t="shared" si="3"/>
        <v>0.83999999999999986</v>
      </c>
      <c r="L74" s="21"/>
      <c r="M74" s="21"/>
      <c r="N74" s="22"/>
    </row>
    <row r="75" spans="1:14">
      <c r="A75" s="41" t="s">
        <v>26</v>
      </c>
      <c r="B75" s="42">
        <v>40486.393055555556</v>
      </c>
      <c r="C75" s="43">
        <v>3810</v>
      </c>
      <c r="D75" s="44">
        <v>3568</v>
      </c>
      <c r="E75" s="51">
        <f t="shared" si="2"/>
        <v>6.560043372187585</v>
      </c>
      <c r="F75" s="28"/>
      <c r="G75" s="28"/>
      <c r="H75" s="22"/>
      <c r="I75" s="43">
        <v>7.82</v>
      </c>
      <c r="J75" s="44">
        <v>7.19</v>
      </c>
      <c r="K75" s="16">
        <f t="shared" si="3"/>
        <v>0.62999999999999989</v>
      </c>
      <c r="L75" s="21"/>
      <c r="M75" s="21"/>
      <c r="N75" s="22"/>
    </row>
    <row r="76" spans="1:14" ht="60">
      <c r="A76" s="41" t="s">
        <v>26</v>
      </c>
      <c r="B76" s="42">
        <v>40500.472222222219</v>
      </c>
      <c r="C76" s="43">
        <v>3880</v>
      </c>
      <c r="D76" s="48">
        <v>2220</v>
      </c>
      <c r="E76" s="51">
        <f t="shared" si="2"/>
        <v>54.42622950819672</v>
      </c>
      <c r="F76" s="31" t="s">
        <v>29</v>
      </c>
      <c r="G76" s="32" t="s">
        <v>15</v>
      </c>
      <c r="H76" s="47" t="s">
        <v>52</v>
      </c>
      <c r="I76" s="43">
        <v>7.75</v>
      </c>
      <c r="J76" s="44">
        <v>6.96</v>
      </c>
      <c r="K76" s="16">
        <f t="shared" si="3"/>
        <v>0.79</v>
      </c>
      <c r="L76" s="21"/>
      <c r="M76" s="21"/>
      <c r="N76" s="22"/>
    </row>
    <row r="77" spans="1:14" ht="60">
      <c r="A77" s="41" t="s">
        <v>26</v>
      </c>
      <c r="B77" s="42">
        <v>40513.65902777778</v>
      </c>
      <c r="C77" s="43">
        <v>3860</v>
      </c>
      <c r="D77" s="48">
        <v>2271</v>
      </c>
      <c r="E77" s="51">
        <f t="shared" si="2"/>
        <v>51.834937204371222</v>
      </c>
      <c r="F77" s="31" t="s">
        <v>29</v>
      </c>
      <c r="G77" s="32" t="s">
        <v>15</v>
      </c>
      <c r="H77" s="47" t="s">
        <v>52</v>
      </c>
      <c r="I77" s="43">
        <v>7.93</v>
      </c>
      <c r="J77" s="44">
        <v>6.99</v>
      </c>
      <c r="K77" s="16">
        <f t="shared" si="3"/>
        <v>0.9399999999999995</v>
      </c>
      <c r="L77" s="21"/>
      <c r="M77" s="21"/>
      <c r="N77" s="22"/>
    </row>
    <row r="78" spans="1:14">
      <c r="A78" s="41" t="s">
        <v>26</v>
      </c>
      <c r="B78" s="42">
        <v>40528.375</v>
      </c>
      <c r="C78" s="43">
        <v>4290</v>
      </c>
      <c r="D78" s="44">
        <v>4150</v>
      </c>
      <c r="E78" s="51">
        <f t="shared" ref="E78:E152" si="4">((2*ABS(D78-C78))/(D78+C78))*100</f>
        <v>3.3175355450236967</v>
      </c>
      <c r="F78" s="28"/>
      <c r="G78" s="28"/>
      <c r="H78" s="22"/>
      <c r="I78" s="43">
        <v>7.72</v>
      </c>
      <c r="J78" s="44">
        <v>7.22</v>
      </c>
      <c r="K78" s="16">
        <f t="shared" ref="K78:K152" si="5">ABS(I78-J78)</f>
        <v>0.5</v>
      </c>
      <c r="L78" s="21"/>
      <c r="M78" s="21"/>
      <c r="N78" s="22"/>
    </row>
    <row r="79" spans="1:14" ht="60">
      <c r="A79" s="41" t="s">
        <v>54</v>
      </c>
      <c r="B79" s="42">
        <v>40457.475694444445</v>
      </c>
      <c r="C79" s="43">
        <v>2140</v>
      </c>
      <c r="D79" s="44">
        <v>2521</v>
      </c>
      <c r="E79" s="51">
        <f t="shared" si="4"/>
        <v>16.348423085174854</v>
      </c>
      <c r="F79" s="28"/>
      <c r="G79" s="28"/>
      <c r="H79" s="22"/>
      <c r="I79" s="43">
        <v>8.17</v>
      </c>
      <c r="J79" s="44">
        <v>6.56</v>
      </c>
      <c r="K79" s="16">
        <f t="shared" si="5"/>
        <v>1.6100000000000003</v>
      </c>
      <c r="L79" s="31" t="s">
        <v>29</v>
      </c>
      <c r="M79" s="30" t="s">
        <v>15</v>
      </c>
      <c r="N79" s="47" t="s">
        <v>52</v>
      </c>
    </row>
    <row r="80" spans="1:14" ht="15.75" thickBot="1">
      <c r="A80" s="62" t="s">
        <v>34</v>
      </c>
      <c r="B80" s="63">
        <v>40345.533333333333</v>
      </c>
      <c r="C80" s="64">
        <v>104</v>
      </c>
      <c r="D80" s="65">
        <v>104</v>
      </c>
      <c r="E80" s="66">
        <f t="shared" si="4"/>
        <v>0</v>
      </c>
      <c r="F80" s="67"/>
      <c r="G80" s="67"/>
      <c r="H80" s="68"/>
      <c r="I80" s="64">
        <v>7.5</v>
      </c>
      <c r="J80" s="65">
        <v>8.0500000000000007</v>
      </c>
      <c r="K80" s="69">
        <f t="shared" si="5"/>
        <v>0.55000000000000071</v>
      </c>
      <c r="L80" s="70"/>
      <c r="M80" s="70"/>
      <c r="N80" s="68"/>
    </row>
    <row r="81" spans="1:14">
      <c r="A81" s="25"/>
      <c r="B81" s="1" t="s">
        <v>40</v>
      </c>
    </row>
    <row r="82" spans="1:14">
      <c r="A82" s="26"/>
      <c r="B82" s="27" t="s">
        <v>0</v>
      </c>
    </row>
    <row r="83" spans="1:14" s="74" customFormat="1">
      <c r="A83" s="17"/>
      <c r="B83" s="27"/>
      <c r="C83" s="71"/>
      <c r="D83" s="71"/>
      <c r="E83" s="72"/>
      <c r="F83" s="73"/>
      <c r="G83" s="73"/>
      <c r="H83" s="73"/>
      <c r="I83" s="71"/>
      <c r="J83" s="71"/>
      <c r="K83" s="71"/>
      <c r="L83" s="73"/>
      <c r="M83" s="73"/>
      <c r="N83" s="73"/>
    </row>
    <row r="84" spans="1:14" s="74" customFormat="1">
      <c r="A84" s="17"/>
      <c r="B84" s="27"/>
      <c r="C84" s="71"/>
      <c r="D84" s="71"/>
      <c r="E84" s="72"/>
      <c r="F84" s="73"/>
      <c r="G84" s="73"/>
      <c r="H84" s="73"/>
      <c r="I84" s="71"/>
      <c r="J84" s="71"/>
      <c r="K84" s="71"/>
      <c r="L84" s="73"/>
      <c r="M84" s="73"/>
      <c r="N84" s="73"/>
    </row>
    <row r="85" spans="1:14" s="74" customFormat="1">
      <c r="A85" s="17"/>
      <c r="B85" s="27"/>
      <c r="C85" s="71"/>
      <c r="D85" s="71"/>
      <c r="E85" s="72"/>
      <c r="F85" s="73"/>
      <c r="G85" s="73"/>
      <c r="H85" s="73"/>
      <c r="I85" s="71"/>
      <c r="J85" s="71"/>
      <c r="K85" s="71"/>
      <c r="L85" s="73"/>
      <c r="M85" s="73"/>
      <c r="N85" s="73"/>
    </row>
    <row r="86" spans="1:14" s="74" customFormat="1">
      <c r="A86" s="17"/>
      <c r="B86" s="27"/>
      <c r="C86" s="71"/>
      <c r="D86" s="71"/>
      <c r="E86" s="72"/>
      <c r="F86" s="73"/>
      <c r="G86" s="73"/>
      <c r="H86" s="73"/>
      <c r="I86" s="71"/>
      <c r="J86" s="71"/>
      <c r="K86" s="71"/>
      <c r="L86" s="73"/>
      <c r="M86" s="73"/>
      <c r="N86" s="73"/>
    </row>
    <row r="87" spans="1:14" s="74" customFormat="1">
      <c r="A87" s="17"/>
      <c r="B87" s="27"/>
      <c r="C87" s="71"/>
      <c r="D87" s="71"/>
      <c r="E87" s="72"/>
      <c r="F87" s="73"/>
      <c r="G87" s="73"/>
      <c r="H87" s="73"/>
      <c r="I87" s="71"/>
      <c r="J87" s="71"/>
      <c r="K87" s="71"/>
      <c r="L87" s="73"/>
      <c r="M87" s="73"/>
      <c r="N87" s="73"/>
    </row>
    <row r="88" spans="1:14" s="74" customFormat="1">
      <c r="A88" s="17"/>
      <c r="B88" s="27"/>
      <c r="C88" s="71"/>
      <c r="D88" s="71"/>
      <c r="E88" s="72"/>
      <c r="F88" s="73"/>
      <c r="G88" s="73"/>
      <c r="H88" s="73"/>
      <c r="I88" s="71"/>
      <c r="J88" s="71"/>
      <c r="K88" s="71"/>
      <c r="L88" s="73"/>
      <c r="M88" s="73"/>
      <c r="N88" s="73"/>
    </row>
    <row r="89" spans="1:14" s="74" customFormat="1">
      <c r="A89" s="17"/>
      <c r="B89" s="27"/>
      <c r="C89" s="71"/>
      <c r="D89" s="71"/>
      <c r="E89" s="72"/>
      <c r="F89" s="73"/>
      <c r="G89" s="73"/>
      <c r="H89" s="73"/>
      <c r="I89" s="71"/>
      <c r="J89" s="71"/>
      <c r="K89" s="71"/>
      <c r="L89" s="73"/>
      <c r="M89" s="73"/>
      <c r="N89" s="73"/>
    </row>
    <row r="90" spans="1:14" s="74" customFormat="1">
      <c r="A90" s="17"/>
      <c r="B90" s="27"/>
      <c r="C90" s="71"/>
      <c r="D90" s="71"/>
      <c r="E90" s="72"/>
      <c r="F90" s="73"/>
      <c r="G90" s="73"/>
      <c r="H90" s="73"/>
      <c r="I90" s="71"/>
      <c r="J90" s="71"/>
      <c r="K90" s="71"/>
      <c r="L90" s="73"/>
      <c r="M90" s="73"/>
      <c r="N90" s="73"/>
    </row>
    <row r="91" spans="1:14" s="74" customFormat="1">
      <c r="A91" s="17"/>
      <c r="B91" s="27"/>
      <c r="C91" s="71"/>
      <c r="D91" s="71"/>
      <c r="E91" s="72"/>
      <c r="F91" s="73"/>
      <c r="G91" s="73"/>
      <c r="H91" s="73"/>
      <c r="I91" s="71"/>
      <c r="J91" s="71"/>
      <c r="K91" s="71"/>
      <c r="L91" s="73"/>
      <c r="M91" s="73"/>
      <c r="N91" s="73"/>
    </row>
    <row r="92" spans="1:14" s="74" customFormat="1">
      <c r="A92" s="17"/>
      <c r="B92" s="27"/>
      <c r="C92" s="71"/>
      <c r="D92" s="71"/>
      <c r="E92" s="72"/>
      <c r="F92" s="73"/>
      <c r="G92" s="73"/>
      <c r="H92" s="73"/>
      <c r="I92" s="71"/>
      <c r="J92" s="71"/>
      <c r="K92" s="71"/>
      <c r="L92" s="73"/>
      <c r="M92" s="73"/>
      <c r="N92" s="73"/>
    </row>
    <row r="93" spans="1:14" s="74" customFormat="1">
      <c r="A93" s="17"/>
      <c r="B93" s="27"/>
      <c r="C93" s="71"/>
      <c r="D93" s="71"/>
      <c r="E93" s="72"/>
      <c r="F93" s="73"/>
      <c r="G93" s="73"/>
      <c r="H93" s="73"/>
      <c r="I93" s="71"/>
      <c r="J93" s="71"/>
      <c r="K93" s="71"/>
      <c r="L93" s="73"/>
      <c r="M93" s="73"/>
      <c r="N93" s="73"/>
    </row>
    <row r="94" spans="1:14" s="74" customFormat="1">
      <c r="A94" s="17"/>
      <c r="B94" s="27"/>
      <c r="C94" s="71"/>
      <c r="D94" s="71"/>
      <c r="E94" s="72"/>
      <c r="F94" s="73"/>
      <c r="G94" s="73"/>
      <c r="H94" s="73"/>
      <c r="I94" s="71"/>
      <c r="J94" s="71"/>
      <c r="K94" s="71"/>
      <c r="L94" s="73"/>
      <c r="M94" s="73"/>
      <c r="N94" s="73"/>
    </row>
    <row r="95" spans="1:14" s="74" customFormat="1">
      <c r="A95" s="17"/>
      <c r="B95" s="27"/>
      <c r="C95" s="71"/>
      <c r="D95" s="71"/>
      <c r="E95" s="72"/>
      <c r="F95" s="73"/>
      <c r="G95" s="73"/>
      <c r="H95" s="73"/>
      <c r="I95" s="71"/>
      <c r="J95" s="71"/>
      <c r="K95" s="71"/>
      <c r="L95" s="73"/>
      <c r="M95" s="73"/>
      <c r="N95" s="73"/>
    </row>
    <row r="96" spans="1:14" s="74" customFormat="1">
      <c r="A96" s="17"/>
      <c r="B96" s="27"/>
      <c r="C96" s="71"/>
      <c r="D96" s="71"/>
      <c r="E96" s="72"/>
      <c r="F96" s="73"/>
      <c r="G96" s="73"/>
      <c r="H96" s="73"/>
      <c r="I96" s="71"/>
      <c r="J96" s="71"/>
      <c r="K96" s="71"/>
      <c r="L96" s="73"/>
      <c r="M96" s="73"/>
      <c r="N96" s="73"/>
    </row>
    <row r="97" spans="1:14" s="74" customFormat="1">
      <c r="A97" s="17"/>
      <c r="B97" s="27"/>
      <c r="C97" s="71"/>
      <c r="D97" s="71"/>
      <c r="E97" s="72"/>
      <c r="F97" s="73"/>
      <c r="G97" s="73"/>
      <c r="H97" s="73"/>
      <c r="I97" s="71"/>
      <c r="J97" s="71"/>
      <c r="K97" s="71"/>
      <c r="L97" s="73"/>
      <c r="M97" s="73"/>
      <c r="N97" s="73"/>
    </row>
    <row r="98" spans="1:14" s="74" customFormat="1">
      <c r="A98" s="17"/>
      <c r="B98" s="27"/>
      <c r="C98" s="71"/>
      <c r="D98" s="71"/>
      <c r="E98" s="72"/>
      <c r="F98" s="73"/>
      <c r="G98" s="73"/>
      <c r="H98" s="73"/>
      <c r="I98" s="71"/>
      <c r="J98" s="71"/>
      <c r="K98" s="71"/>
      <c r="L98" s="73"/>
      <c r="M98" s="73"/>
      <c r="N98" s="73"/>
    </row>
    <row r="99" spans="1:14" s="74" customFormat="1">
      <c r="A99" s="17"/>
      <c r="B99" s="27"/>
      <c r="C99" s="71"/>
      <c r="D99" s="71"/>
      <c r="E99" s="72"/>
      <c r="F99" s="73"/>
      <c r="G99" s="73"/>
      <c r="H99" s="73"/>
      <c r="I99" s="71"/>
      <c r="J99" s="71"/>
      <c r="K99" s="71"/>
      <c r="L99" s="73"/>
      <c r="M99" s="73"/>
      <c r="N99" s="73"/>
    </row>
    <row r="100" spans="1:14" s="74" customFormat="1">
      <c r="A100" s="17"/>
      <c r="B100" s="27"/>
      <c r="C100" s="71"/>
      <c r="D100" s="71"/>
      <c r="E100" s="72"/>
      <c r="F100" s="73"/>
      <c r="G100" s="73"/>
      <c r="H100" s="73"/>
      <c r="I100" s="71"/>
      <c r="J100" s="71"/>
      <c r="K100" s="71"/>
      <c r="L100" s="73"/>
      <c r="M100" s="73"/>
      <c r="N100" s="73"/>
    </row>
    <row r="101" spans="1:14" s="74" customFormat="1">
      <c r="A101" s="17"/>
      <c r="B101" s="27"/>
      <c r="C101" s="71"/>
      <c r="D101" s="71"/>
      <c r="E101" s="72"/>
      <c r="F101" s="73"/>
      <c r="G101" s="73"/>
      <c r="H101" s="73"/>
      <c r="I101" s="71"/>
      <c r="J101" s="71"/>
      <c r="K101" s="71"/>
      <c r="L101" s="73"/>
      <c r="M101" s="73"/>
      <c r="N101" s="73"/>
    </row>
    <row r="102" spans="1:14" s="74" customFormat="1">
      <c r="A102" s="17"/>
      <c r="B102" s="27"/>
      <c r="C102" s="71"/>
      <c r="D102" s="71"/>
      <c r="E102" s="72"/>
      <c r="F102" s="73"/>
      <c r="G102" s="73"/>
      <c r="H102" s="73"/>
      <c r="I102" s="71"/>
      <c r="J102" s="71"/>
      <c r="K102" s="71"/>
      <c r="L102" s="73"/>
      <c r="M102" s="73"/>
      <c r="N102" s="73"/>
    </row>
    <row r="103" spans="1:14" s="74" customFormat="1">
      <c r="A103" s="17"/>
      <c r="B103" s="27"/>
      <c r="C103" s="71"/>
      <c r="D103" s="71"/>
      <c r="E103" s="72"/>
      <c r="F103" s="73"/>
      <c r="G103" s="73"/>
      <c r="H103" s="73"/>
      <c r="I103" s="71"/>
      <c r="J103" s="71"/>
      <c r="K103" s="71"/>
      <c r="L103" s="73"/>
      <c r="M103" s="73"/>
      <c r="N103" s="73"/>
    </row>
    <row r="104" spans="1:14" s="74" customFormat="1">
      <c r="A104" s="17"/>
      <c r="B104" s="27"/>
      <c r="C104" s="71"/>
      <c r="D104" s="71"/>
      <c r="E104" s="72"/>
      <c r="F104" s="73"/>
      <c r="G104" s="73"/>
      <c r="H104" s="73"/>
      <c r="I104" s="71"/>
      <c r="J104" s="71"/>
      <c r="K104" s="71"/>
      <c r="L104" s="73"/>
      <c r="M104" s="73"/>
      <c r="N104" s="73"/>
    </row>
    <row r="105" spans="1:14" s="74" customFormat="1">
      <c r="A105" s="17"/>
      <c r="B105" s="27"/>
      <c r="C105" s="71"/>
      <c r="D105" s="71"/>
      <c r="E105" s="72"/>
      <c r="F105" s="73"/>
      <c r="G105" s="73"/>
      <c r="H105" s="73"/>
      <c r="I105" s="71"/>
      <c r="J105" s="71"/>
      <c r="K105" s="71"/>
      <c r="L105" s="73"/>
      <c r="M105" s="73"/>
      <c r="N105" s="73"/>
    </row>
    <row r="106" spans="1:14" s="74" customFormat="1">
      <c r="A106" s="17"/>
      <c r="B106" s="27"/>
      <c r="C106" s="71"/>
      <c r="D106" s="71"/>
      <c r="E106" s="72"/>
      <c r="F106" s="73"/>
      <c r="G106" s="73"/>
      <c r="H106" s="73"/>
      <c r="I106" s="71"/>
      <c r="J106" s="71"/>
      <c r="K106" s="71"/>
      <c r="L106" s="73"/>
      <c r="M106" s="73"/>
      <c r="N106" s="73"/>
    </row>
    <row r="107" spans="1:14" s="74" customFormat="1">
      <c r="A107" s="17"/>
      <c r="B107" s="27"/>
      <c r="C107" s="71"/>
      <c r="D107" s="71"/>
      <c r="E107" s="72"/>
      <c r="F107" s="73"/>
      <c r="G107" s="73"/>
      <c r="H107" s="73"/>
      <c r="I107" s="71"/>
      <c r="J107" s="71"/>
      <c r="K107" s="71"/>
      <c r="L107" s="73"/>
      <c r="M107" s="73"/>
      <c r="N107" s="73"/>
    </row>
    <row r="108" spans="1:14" s="74" customFormat="1">
      <c r="A108" s="17"/>
      <c r="B108" s="27"/>
      <c r="C108" s="71"/>
      <c r="D108" s="71"/>
      <c r="E108" s="72"/>
      <c r="F108" s="73"/>
      <c r="G108" s="73"/>
      <c r="H108" s="73"/>
      <c r="I108" s="71"/>
      <c r="J108" s="71"/>
      <c r="K108" s="71"/>
      <c r="L108" s="73"/>
      <c r="M108" s="73"/>
      <c r="N108" s="73"/>
    </row>
    <row r="109" spans="1:14" s="74" customFormat="1">
      <c r="A109" s="17"/>
      <c r="B109" s="27"/>
      <c r="C109" s="71"/>
      <c r="D109" s="71"/>
      <c r="E109" s="72"/>
      <c r="F109" s="73"/>
      <c r="G109" s="73"/>
      <c r="H109" s="73"/>
      <c r="I109" s="71"/>
      <c r="J109" s="71"/>
      <c r="K109" s="71"/>
      <c r="L109" s="73"/>
      <c r="M109" s="73"/>
      <c r="N109" s="73"/>
    </row>
    <row r="110" spans="1:14" s="74" customFormat="1">
      <c r="A110" s="17"/>
      <c r="B110" s="27"/>
      <c r="C110" s="71"/>
      <c r="D110" s="71"/>
      <c r="E110" s="72"/>
      <c r="F110" s="73"/>
      <c r="G110" s="73"/>
      <c r="H110" s="73"/>
      <c r="I110" s="71"/>
      <c r="J110" s="71"/>
      <c r="K110" s="71"/>
      <c r="L110" s="73"/>
      <c r="M110" s="73"/>
      <c r="N110" s="73"/>
    </row>
    <row r="111" spans="1:14" s="74" customFormat="1">
      <c r="A111" s="17"/>
      <c r="B111" s="27"/>
      <c r="C111" s="71"/>
      <c r="D111" s="71"/>
      <c r="E111" s="72"/>
      <c r="F111" s="73"/>
      <c r="G111" s="73"/>
      <c r="H111" s="73"/>
      <c r="I111" s="71"/>
      <c r="J111" s="71"/>
      <c r="K111" s="71"/>
      <c r="L111" s="73"/>
      <c r="M111" s="73"/>
      <c r="N111" s="73"/>
    </row>
    <row r="112" spans="1:14">
      <c r="A112" s="41" t="s">
        <v>25</v>
      </c>
      <c r="B112" s="42">
        <v>40185.563194444447</v>
      </c>
      <c r="C112" s="43">
        <v>2270</v>
      </c>
      <c r="D112" s="44">
        <v>2190</v>
      </c>
      <c r="E112" s="51">
        <f t="shared" si="4"/>
        <v>3.5874439461883409</v>
      </c>
      <c r="F112" s="13"/>
      <c r="G112" s="23"/>
      <c r="H112" s="14"/>
      <c r="I112" s="43">
        <v>7.9</v>
      </c>
      <c r="J112" s="44">
        <v>7.56</v>
      </c>
      <c r="K112" s="16">
        <f t="shared" si="5"/>
        <v>0.34000000000000075</v>
      </c>
      <c r="L112" s="21"/>
      <c r="M112" s="21"/>
      <c r="N112" s="22"/>
    </row>
    <row r="113" spans="1:14" ht="180">
      <c r="A113" s="41" t="s">
        <v>25</v>
      </c>
      <c r="B113" s="42">
        <v>40212.631944444445</v>
      </c>
      <c r="C113" s="43">
        <v>2540</v>
      </c>
      <c r="D113" s="44">
        <v>825</v>
      </c>
      <c r="E113" s="51">
        <f t="shared" si="4"/>
        <v>101.93164933135215</v>
      </c>
      <c r="F113" s="31" t="s">
        <v>29</v>
      </c>
      <c r="G113" s="32" t="s">
        <v>32</v>
      </c>
      <c r="H113" s="33" t="s">
        <v>46</v>
      </c>
      <c r="I113" s="43">
        <v>8.1</v>
      </c>
      <c r="J113" s="44">
        <v>7.87</v>
      </c>
      <c r="K113" s="16">
        <f t="shared" si="5"/>
        <v>0.22999999999999954</v>
      </c>
      <c r="L113" s="21"/>
      <c r="M113" s="21"/>
      <c r="N113" s="22"/>
    </row>
    <row r="114" spans="1:14">
      <c r="A114" s="41" t="s">
        <v>25</v>
      </c>
      <c r="B114" s="42">
        <v>40239.427083333336</v>
      </c>
      <c r="C114" s="43">
        <v>2230</v>
      </c>
      <c r="D114" s="44">
        <v>2089</v>
      </c>
      <c r="E114" s="51">
        <f t="shared" si="4"/>
        <v>6.5292891873118775</v>
      </c>
      <c r="F114" s="28"/>
      <c r="G114" s="28"/>
      <c r="H114" s="22"/>
      <c r="I114" s="43">
        <v>8.1</v>
      </c>
      <c r="J114" s="44">
        <v>7.17</v>
      </c>
      <c r="K114" s="16">
        <f t="shared" si="5"/>
        <v>0.92999999999999972</v>
      </c>
      <c r="L114" s="21"/>
      <c r="M114" s="21"/>
      <c r="N114" s="22"/>
    </row>
    <row r="115" spans="1:14">
      <c r="A115" s="41" t="s">
        <v>25</v>
      </c>
      <c r="B115" s="42">
        <v>40275.597222222219</v>
      </c>
      <c r="C115" s="43">
        <v>2200</v>
      </c>
      <c r="D115" s="44">
        <v>2250</v>
      </c>
      <c r="E115" s="51">
        <f t="shared" si="4"/>
        <v>2.2471910112359552</v>
      </c>
      <c r="F115" s="28"/>
      <c r="G115" s="28"/>
      <c r="H115" s="33"/>
      <c r="I115" s="43">
        <v>7.9</v>
      </c>
      <c r="J115" s="44">
        <v>7.9</v>
      </c>
      <c r="K115" s="16">
        <f t="shared" si="5"/>
        <v>0</v>
      </c>
      <c r="L115" s="21"/>
      <c r="M115" s="21"/>
      <c r="N115" s="22"/>
    </row>
    <row r="116" spans="1:14">
      <c r="A116" s="41" t="s">
        <v>25</v>
      </c>
      <c r="B116" s="42">
        <v>40299.524305555555</v>
      </c>
      <c r="C116" s="43">
        <v>1910</v>
      </c>
      <c r="D116" s="44">
        <v>1680</v>
      </c>
      <c r="E116" s="51">
        <f t="shared" si="4"/>
        <v>12.813370473537605</v>
      </c>
      <c r="F116" s="13"/>
      <c r="G116" s="23"/>
      <c r="H116" s="22"/>
      <c r="I116" s="43">
        <v>8.1</v>
      </c>
      <c r="J116" s="44">
        <v>8.4600000000000009</v>
      </c>
      <c r="K116" s="16">
        <f t="shared" si="5"/>
        <v>0.36000000000000121</v>
      </c>
      <c r="L116" s="21"/>
      <c r="M116" s="21"/>
      <c r="N116" s="22"/>
    </row>
    <row r="117" spans="1:14">
      <c r="A117" s="41" t="s">
        <v>25</v>
      </c>
      <c r="B117" s="42">
        <v>40316.479166666664</v>
      </c>
      <c r="C117" s="43">
        <v>1990</v>
      </c>
      <c r="D117" s="44">
        <v>1905</v>
      </c>
      <c r="E117" s="51">
        <f t="shared" si="4"/>
        <v>4.3645699614890887</v>
      </c>
      <c r="F117" s="13"/>
      <c r="G117" s="23"/>
      <c r="H117" s="14"/>
      <c r="I117" s="43">
        <v>7.9</v>
      </c>
      <c r="J117" s="44">
        <v>8.1</v>
      </c>
      <c r="K117" s="16">
        <f t="shared" si="5"/>
        <v>0.19999999999999929</v>
      </c>
      <c r="L117" s="21"/>
      <c r="M117" s="21"/>
      <c r="N117" s="22"/>
    </row>
    <row r="118" spans="1:14">
      <c r="A118" s="41" t="s">
        <v>25</v>
      </c>
      <c r="B118" s="42">
        <v>40331.46597222222</v>
      </c>
      <c r="C118" s="43">
        <v>2000</v>
      </c>
      <c r="D118" s="44">
        <v>2155</v>
      </c>
      <c r="E118" s="51">
        <f t="shared" si="4"/>
        <v>7.4608904933814681</v>
      </c>
      <c r="F118" s="28"/>
      <c r="G118" s="28"/>
      <c r="H118" s="22"/>
      <c r="I118" s="43">
        <v>8.4</v>
      </c>
      <c r="J118" s="44">
        <v>8.0299999999999994</v>
      </c>
      <c r="K118" s="16">
        <f t="shared" si="5"/>
        <v>0.37000000000000099</v>
      </c>
      <c r="L118" s="21"/>
      <c r="M118" s="21"/>
      <c r="N118" s="22"/>
    </row>
    <row r="119" spans="1:14">
      <c r="A119" s="41" t="s">
        <v>25</v>
      </c>
      <c r="B119" s="42">
        <v>40349.416666666664</v>
      </c>
      <c r="C119" s="43">
        <v>1930</v>
      </c>
      <c r="D119" s="44">
        <v>1980</v>
      </c>
      <c r="E119" s="51">
        <f t="shared" si="4"/>
        <v>2.5575447570332481</v>
      </c>
      <c r="F119" s="28"/>
      <c r="G119" s="28"/>
      <c r="H119" s="22"/>
      <c r="I119" s="43">
        <v>8.1999999999999993</v>
      </c>
      <c r="J119" s="44">
        <v>7.98</v>
      </c>
      <c r="K119" s="16">
        <f t="shared" si="5"/>
        <v>0.21999999999999886</v>
      </c>
      <c r="L119" s="21"/>
      <c r="M119" s="21"/>
      <c r="N119" s="22"/>
    </row>
    <row r="120" spans="1:14">
      <c r="A120" s="41" t="s">
        <v>25</v>
      </c>
      <c r="B120" s="42">
        <v>40366.455555555556</v>
      </c>
      <c r="C120" s="43">
        <v>1890</v>
      </c>
      <c r="D120" s="44">
        <v>2080</v>
      </c>
      <c r="E120" s="51">
        <f t="shared" si="4"/>
        <v>9.5717884130982362</v>
      </c>
      <c r="F120" s="28"/>
      <c r="G120" s="28"/>
      <c r="H120" s="22"/>
      <c r="I120" s="43">
        <v>8.23</v>
      </c>
      <c r="J120" s="44">
        <v>7.97</v>
      </c>
      <c r="K120" s="16">
        <f t="shared" si="5"/>
        <v>0.26000000000000068</v>
      </c>
      <c r="L120" s="21"/>
      <c r="M120" s="21"/>
      <c r="N120" s="22"/>
    </row>
    <row r="121" spans="1:14">
      <c r="A121" s="41" t="s">
        <v>25</v>
      </c>
      <c r="B121" s="42">
        <v>40381.472222222219</v>
      </c>
      <c r="C121" s="43">
        <v>1930</v>
      </c>
      <c r="D121" s="44">
        <v>1730</v>
      </c>
      <c r="E121" s="51">
        <f t="shared" si="4"/>
        <v>10.928961748633879</v>
      </c>
      <c r="F121" s="28"/>
      <c r="G121" s="28"/>
      <c r="H121" s="22"/>
      <c r="I121" s="43">
        <v>8.1999999999999993</v>
      </c>
      <c r="J121" s="44">
        <v>8</v>
      </c>
      <c r="K121" s="16">
        <f t="shared" si="5"/>
        <v>0.19999999999999929</v>
      </c>
      <c r="L121" s="21"/>
      <c r="M121" s="21"/>
      <c r="N121" s="22"/>
    </row>
    <row r="122" spans="1:14">
      <c r="A122" s="41" t="s">
        <v>25</v>
      </c>
      <c r="B122" s="42">
        <v>40395.470138888886</v>
      </c>
      <c r="C122" s="43">
        <v>2080</v>
      </c>
      <c r="D122" s="44">
        <v>2109</v>
      </c>
      <c r="E122" s="51">
        <f t="shared" si="4"/>
        <v>1.3845786583910242</v>
      </c>
      <c r="F122" s="28"/>
      <c r="G122" s="28"/>
      <c r="H122" s="22"/>
      <c r="I122" s="43">
        <v>8.11</v>
      </c>
      <c r="J122" s="44">
        <v>8.1</v>
      </c>
      <c r="K122" s="16">
        <f t="shared" si="5"/>
        <v>9.9999999999997868E-3</v>
      </c>
      <c r="L122" s="21"/>
      <c r="M122" s="21"/>
      <c r="N122" s="22"/>
    </row>
    <row r="123" spans="1:14">
      <c r="A123" s="41" t="s">
        <v>25</v>
      </c>
      <c r="B123" s="42">
        <v>40408.506944444445</v>
      </c>
      <c r="C123" s="43">
        <v>2050</v>
      </c>
      <c r="D123" s="44">
        <v>1972</v>
      </c>
      <c r="E123" s="51">
        <f t="shared" si="4"/>
        <v>3.8786673296867233</v>
      </c>
      <c r="F123" s="28"/>
      <c r="G123" s="28"/>
      <c r="H123" s="22"/>
      <c r="I123" s="43">
        <v>8.26</v>
      </c>
      <c r="J123" s="44">
        <v>8.02</v>
      </c>
      <c r="K123" s="16">
        <f t="shared" si="5"/>
        <v>0.24000000000000021</v>
      </c>
      <c r="L123" s="21"/>
      <c r="M123" s="21"/>
      <c r="N123" s="22"/>
    </row>
    <row r="124" spans="1:14">
      <c r="A124" s="41" t="s">
        <v>25</v>
      </c>
      <c r="B124" s="42">
        <v>40428.502083333333</v>
      </c>
      <c r="C124" s="43">
        <v>2050</v>
      </c>
      <c r="D124" s="44">
        <v>2042</v>
      </c>
      <c r="E124" s="51">
        <f t="shared" si="4"/>
        <v>0.39100684261974583</v>
      </c>
      <c r="F124" s="28"/>
      <c r="G124" s="28"/>
      <c r="H124" s="22"/>
      <c r="I124" s="43">
        <v>8.26</v>
      </c>
      <c r="J124" s="44">
        <v>7.97</v>
      </c>
      <c r="K124" s="16">
        <f t="shared" si="5"/>
        <v>0.29000000000000004</v>
      </c>
      <c r="L124" s="21"/>
      <c r="M124" s="21"/>
      <c r="N124" s="22"/>
    </row>
    <row r="125" spans="1:14" ht="60">
      <c r="A125" s="41" t="s">
        <v>25</v>
      </c>
      <c r="B125" s="42">
        <v>40444.576388888891</v>
      </c>
      <c r="C125" s="43">
        <v>2040</v>
      </c>
      <c r="D125" s="44">
        <v>1146</v>
      </c>
      <c r="E125" s="51">
        <f t="shared" si="4"/>
        <v>56.120527306967979</v>
      </c>
      <c r="F125" s="31" t="s">
        <v>29</v>
      </c>
      <c r="G125" s="32" t="s">
        <v>15</v>
      </c>
      <c r="H125" s="47" t="s">
        <v>52</v>
      </c>
      <c r="I125" s="43">
        <v>8.18</v>
      </c>
      <c r="J125" s="44">
        <v>7.99</v>
      </c>
      <c r="K125" s="16">
        <f t="shared" si="5"/>
        <v>0.1899999999999995</v>
      </c>
      <c r="L125" s="21"/>
      <c r="M125" s="21"/>
      <c r="N125" s="22"/>
    </row>
    <row r="126" spans="1:14">
      <c r="A126" s="41" t="s">
        <v>25</v>
      </c>
      <c r="B126" s="42">
        <v>40458.434027777781</v>
      </c>
      <c r="C126" s="43">
        <v>1950</v>
      </c>
      <c r="D126" s="44">
        <v>1960</v>
      </c>
      <c r="E126" s="51">
        <f t="shared" si="4"/>
        <v>0.51150895140664965</v>
      </c>
      <c r="F126" s="28"/>
      <c r="G126" s="28"/>
      <c r="H126" s="22"/>
      <c r="I126" s="43">
        <v>8.1199999999999992</v>
      </c>
      <c r="J126" s="44">
        <v>7.94</v>
      </c>
      <c r="K126" s="16">
        <f t="shared" si="5"/>
        <v>0.17999999999999883</v>
      </c>
      <c r="L126" s="21"/>
      <c r="M126" s="21"/>
      <c r="N126" s="22"/>
    </row>
    <row r="127" spans="1:14">
      <c r="A127" s="41" t="s">
        <v>25</v>
      </c>
      <c r="B127" s="42">
        <v>40472.40347222222</v>
      </c>
      <c r="C127" s="43">
        <v>1940</v>
      </c>
      <c r="D127" s="44">
        <v>1850</v>
      </c>
      <c r="E127" s="51">
        <f t="shared" si="4"/>
        <v>4.7493403693931393</v>
      </c>
      <c r="F127" s="28"/>
      <c r="G127" s="28"/>
      <c r="H127" s="22"/>
      <c r="I127" s="43">
        <v>8.2799999999999994</v>
      </c>
      <c r="J127" s="44">
        <v>8.19</v>
      </c>
      <c r="K127" s="16">
        <f t="shared" si="5"/>
        <v>8.9999999999999858E-2</v>
      </c>
      <c r="L127" s="21"/>
      <c r="M127" s="21"/>
      <c r="N127" s="22"/>
    </row>
    <row r="128" spans="1:14">
      <c r="A128" s="41" t="s">
        <v>25</v>
      </c>
      <c r="B128" s="42">
        <v>40486.392361111109</v>
      </c>
      <c r="C128" s="43">
        <v>1940</v>
      </c>
      <c r="D128" s="44">
        <v>1938</v>
      </c>
      <c r="E128" s="51">
        <f t="shared" si="4"/>
        <v>0.1031459515214028</v>
      </c>
      <c r="F128" s="28"/>
      <c r="G128" s="28"/>
      <c r="H128" s="22"/>
      <c r="I128" s="43">
        <v>8.23</v>
      </c>
      <c r="J128" s="44">
        <v>8.23</v>
      </c>
      <c r="K128" s="16">
        <f t="shared" si="5"/>
        <v>0</v>
      </c>
      <c r="L128" s="21"/>
      <c r="M128" s="21"/>
      <c r="N128" s="22"/>
    </row>
    <row r="129" spans="1:14">
      <c r="A129" s="41" t="s">
        <v>25</v>
      </c>
      <c r="B129" s="42">
        <v>40514.458333333336</v>
      </c>
      <c r="C129" s="43">
        <v>2330</v>
      </c>
      <c r="D129" s="44">
        <v>2180</v>
      </c>
      <c r="E129" s="51">
        <f t="shared" si="4"/>
        <v>6.651884700665188</v>
      </c>
      <c r="F129" s="28"/>
      <c r="G129" s="28"/>
      <c r="H129" s="22"/>
      <c r="I129" s="43">
        <v>8.07</v>
      </c>
      <c r="J129" s="44">
        <v>8.3800000000000008</v>
      </c>
      <c r="K129" s="16">
        <f t="shared" si="5"/>
        <v>0.3100000000000005</v>
      </c>
      <c r="L129" s="21"/>
      <c r="M129" s="21"/>
      <c r="N129" s="22"/>
    </row>
    <row r="130" spans="1:14" ht="90.75" thickBot="1">
      <c r="A130" s="62" t="s">
        <v>35</v>
      </c>
      <c r="B130" s="63">
        <v>40330.482638888891</v>
      </c>
      <c r="C130" s="64">
        <v>104</v>
      </c>
      <c r="D130" s="65">
        <v>218</v>
      </c>
      <c r="E130" s="66">
        <f t="shared" si="4"/>
        <v>70.807453416149073</v>
      </c>
      <c r="F130" s="75" t="s">
        <v>29</v>
      </c>
      <c r="G130" s="76" t="s">
        <v>32</v>
      </c>
      <c r="H130" s="77" t="s">
        <v>53</v>
      </c>
      <c r="I130" s="64">
        <v>7.8</v>
      </c>
      <c r="J130" s="65">
        <v>8.19</v>
      </c>
      <c r="K130" s="69">
        <f t="shared" si="5"/>
        <v>0.38999999999999968</v>
      </c>
      <c r="L130" s="70"/>
      <c r="M130" s="70"/>
      <c r="N130" s="68"/>
    </row>
    <row r="131" spans="1:14">
      <c r="A131" s="25"/>
      <c r="B131" s="1" t="s">
        <v>40</v>
      </c>
    </row>
    <row r="132" spans="1:14">
      <c r="A132" s="26"/>
      <c r="B132" s="27" t="s">
        <v>0</v>
      </c>
    </row>
    <row r="133" spans="1:14" s="74" customFormat="1">
      <c r="A133" s="17"/>
      <c r="B133" s="27"/>
      <c r="C133" s="71"/>
      <c r="D133" s="71"/>
      <c r="E133" s="72"/>
      <c r="F133" s="73"/>
      <c r="G133" s="73"/>
      <c r="H133" s="73"/>
      <c r="I133" s="71"/>
      <c r="J133" s="71"/>
      <c r="K133" s="71"/>
      <c r="L133" s="73"/>
      <c r="M133" s="73"/>
      <c r="N133" s="73"/>
    </row>
    <row r="134" spans="1:14" s="74" customFormat="1">
      <c r="A134" s="17"/>
      <c r="B134" s="27"/>
      <c r="C134" s="71"/>
      <c r="D134" s="71"/>
      <c r="E134" s="72"/>
      <c r="F134" s="73"/>
      <c r="G134" s="73"/>
      <c r="H134" s="73"/>
      <c r="I134" s="71"/>
      <c r="J134" s="71"/>
      <c r="K134" s="71"/>
      <c r="L134" s="73"/>
      <c r="M134" s="73"/>
      <c r="N134" s="73"/>
    </row>
    <row r="135" spans="1:14" s="74" customFormat="1">
      <c r="A135" s="17"/>
      <c r="B135" s="27"/>
      <c r="C135" s="71"/>
      <c r="D135" s="71"/>
      <c r="E135" s="72"/>
      <c r="F135" s="73"/>
      <c r="G135" s="73"/>
      <c r="H135" s="73"/>
      <c r="I135" s="71"/>
      <c r="J135" s="71"/>
      <c r="K135" s="71"/>
      <c r="L135" s="73"/>
      <c r="M135" s="73"/>
      <c r="N135" s="73"/>
    </row>
    <row r="136" spans="1:14" s="74" customFormat="1">
      <c r="A136" s="17"/>
      <c r="B136" s="27"/>
      <c r="C136" s="71"/>
      <c r="D136" s="71"/>
      <c r="E136" s="72"/>
      <c r="F136" s="73"/>
      <c r="G136" s="73"/>
      <c r="H136" s="73"/>
      <c r="I136" s="71"/>
      <c r="J136" s="71"/>
      <c r="K136" s="71"/>
      <c r="L136" s="73"/>
      <c r="M136" s="73"/>
      <c r="N136" s="73"/>
    </row>
    <row r="137" spans="1:14" s="74" customFormat="1">
      <c r="A137" s="17"/>
      <c r="B137" s="27"/>
      <c r="C137" s="71"/>
      <c r="D137" s="71"/>
      <c r="E137" s="72"/>
      <c r="F137" s="73"/>
      <c r="G137" s="73"/>
      <c r="H137" s="73"/>
      <c r="I137" s="71"/>
      <c r="J137" s="71"/>
      <c r="K137" s="71"/>
      <c r="L137" s="73"/>
      <c r="M137" s="73"/>
      <c r="N137" s="73"/>
    </row>
    <row r="138" spans="1:14" s="74" customFormat="1">
      <c r="A138" s="17"/>
      <c r="B138" s="27"/>
      <c r="C138" s="71"/>
      <c r="D138" s="71"/>
      <c r="E138" s="72"/>
      <c r="F138" s="73"/>
      <c r="G138" s="73"/>
      <c r="H138" s="73"/>
      <c r="I138" s="71"/>
      <c r="J138" s="71"/>
      <c r="K138" s="71"/>
      <c r="L138" s="73"/>
      <c r="M138" s="73"/>
      <c r="N138" s="73"/>
    </row>
    <row r="139" spans="1:14" s="74" customFormat="1">
      <c r="A139" s="17"/>
      <c r="B139" s="27"/>
      <c r="C139" s="71"/>
      <c r="D139" s="71"/>
      <c r="E139" s="72"/>
      <c r="F139" s="73"/>
      <c r="G139" s="73"/>
      <c r="H139" s="73"/>
      <c r="I139" s="71"/>
      <c r="J139" s="71"/>
      <c r="K139" s="71"/>
      <c r="L139" s="73"/>
      <c r="M139" s="73"/>
      <c r="N139" s="73"/>
    </row>
    <row r="140" spans="1:14" s="74" customFormat="1">
      <c r="A140" s="17"/>
      <c r="B140" s="27"/>
      <c r="C140" s="71"/>
      <c r="D140" s="71"/>
      <c r="E140" s="72"/>
      <c r="F140" s="73"/>
      <c r="G140" s="73"/>
      <c r="H140" s="73"/>
      <c r="I140" s="71"/>
      <c r="J140" s="71"/>
      <c r="K140" s="71"/>
      <c r="L140" s="73"/>
      <c r="M140" s="73"/>
      <c r="N140" s="73"/>
    </row>
    <row r="141" spans="1:14">
      <c r="A141" s="41" t="s">
        <v>24</v>
      </c>
      <c r="B141" s="42">
        <v>40241.640277777777</v>
      </c>
      <c r="C141" s="43">
        <v>2160</v>
      </c>
      <c r="D141" s="44">
        <v>2060</v>
      </c>
      <c r="E141" s="51">
        <f t="shared" si="4"/>
        <v>4.7393364928909953</v>
      </c>
      <c r="F141" s="28"/>
      <c r="G141" s="28"/>
      <c r="H141" s="22"/>
      <c r="I141" s="43">
        <v>5.0999999999999996</v>
      </c>
      <c r="J141" s="44">
        <v>5.72</v>
      </c>
      <c r="K141" s="16">
        <f t="shared" si="5"/>
        <v>0.62000000000000011</v>
      </c>
      <c r="L141" s="21"/>
      <c r="M141" s="21"/>
      <c r="N141" s="22"/>
    </row>
    <row r="142" spans="1:14">
      <c r="A142" s="41" t="s">
        <v>24</v>
      </c>
      <c r="B142" s="42">
        <v>40345.511111111111</v>
      </c>
      <c r="C142" s="43">
        <v>2160</v>
      </c>
      <c r="D142" s="44">
        <v>2166</v>
      </c>
      <c r="E142" s="51">
        <f t="shared" si="4"/>
        <v>0.27739251040221913</v>
      </c>
      <c r="F142" s="28"/>
      <c r="G142" s="28"/>
      <c r="H142" s="22"/>
      <c r="I142" s="43">
        <v>3.2</v>
      </c>
      <c r="J142" s="44">
        <v>3.13</v>
      </c>
      <c r="K142" s="16">
        <f t="shared" si="5"/>
        <v>7.0000000000000284E-2</v>
      </c>
      <c r="L142" s="21"/>
      <c r="M142" s="21"/>
      <c r="N142" s="22"/>
    </row>
    <row r="143" spans="1:14">
      <c r="A143" s="41" t="s">
        <v>24</v>
      </c>
      <c r="B143" s="42">
        <v>40428.569444444445</v>
      </c>
      <c r="C143" s="43">
        <v>2380</v>
      </c>
      <c r="D143" s="44">
        <v>2424</v>
      </c>
      <c r="E143" s="51">
        <f t="shared" si="4"/>
        <v>1.8318068276436303</v>
      </c>
      <c r="F143" s="28"/>
      <c r="G143" s="28"/>
      <c r="H143" s="22"/>
      <c r="I143" s="43">
        <v>3.58</v>
      </c>
      <c r="J143" s="44">
        <v>3.46</v>
      </c>
      <c r="K143" s="16">
        <f t="shared" si="5"/>
        <v>0.12000000000000011</v>
      </c>
      <c r="L143" s="21"/>
      <c r="M143" s="21"/>
      <c r="N143" s="22"/>
    </row>
    <row r="144" spans="1:14" ht="120">
      <c r="A144" s="41" t="s">
        <v>24</v>
      </c>
      <c r="B144" s="42">
        <v>40528.418055555558</v>
      </c>
      <c r="C144" s="43">
        <v>1850</v>
      </c>
      <c r="D144" s="48">
        <v>20</v>
      </c>
      <c r="E144" s="51">
        <f t="shared" si="4"/>
        <v>195.72192513368984</v>
      </c>
      <c r="F144" s="31" t="s">
        <v>29</v>
      </c>
      <c r="G144" s="32" t="s">
        <v>15</v>
      </c>
      <c r="H144" s="47" t="s">
        <v>64</v>
      </c>
      <c r="I144" s="43">
        <v>6.51</v>
      </c>
      <c r="J144" s="48">
        <v>8.06</v>
      </c>
      <c r="K144" s="16">
        <f t="shared" si="5"/>
        <v>1.5500000000000007</v>
      </c>
      <c r="L144" s="31" t="s">
        <v>62</v>
      </c>
      <c r="M144" s="30" t="s">
        <v>14</v>
      </c>
      <c r="N144" s="33" t="s">
        <v>51</v>
      </c>
    </row>
    <row r="145" spans="1:14" ht="120">
      <c r="A145" s="41" t="s">
        <v>24</v>
      </c>
      <c r="B145" s="42">
        <v>40528.418055555558</v>
      </c>
      <c r="C145" s="43">
        <v>1850</v>
      </c>
      <c r="D145" s="48">
        <v>20</v>
      </c>
      <c r="E145" s="51">
        <f t="shared" ref="E145" si="6">((2*ABS(D145-C145))/(D145+C145))*100</f>
        <v>195.72192513368984</v>
      </c>
      <c r="F145" s="31" t="s">
        <v>29</v>
      </c>
      <c r="G145" s="32" t="s">
        <v>15</v>
      </c>
      <c r="H145" s="47" t="s">
        <v>64</v>
      </c>
      <c r="I145" s="43">
        <v>6.51</v>
      </c>
      <c r="J145" s="48">
        <v>7.17</v>
      </c>
      <c r="K145" s="16">
        <f t="shared" ref="K145" si="7">ABS(I145-J145)</f>
        <v>0.66000000000000014</v>
      </c>
      <c r="L145" s="31"/>
      <c r="M145" s="30"/>
      <c r="N145" s="22"/>
    </row>
    <row r="146" spans="1:14">
      <c r="A146" s="41" t="s">
        <v>23</v>
      </c>
      <c r="B146" s="42">
        <v>40241.649305555555</v>
      </c>
      <c r="C146" s="43">
        <v>1030</v>
      </c>
      <c r="D146" s="44">
        <v>950</v>
      </c>
      <c r="E146" s="51">
        <f t="shared" si="4"/>
        <v>8.0808080808080813</v>
      </c>
      <c r="F146" s="13"/>
      <c r="G146" s="23"/>
      <c r="H146" s="22"/>
      <c r="I146" s="43">
        <v>8.1</v>
      </c>
      <c r="J146" s="44">
        <v>7.63</v>
      </c>
      <c r="K146" s="16">
        <f t="shared" si="5"/>
        <v>0.46999999999999975</v>
      </c>
      <c r="L146" s="21"/>
      <c r="M146" s="21"/>
      <c r="N146" s="22"/>
    </row>
    <row r="147" spans="1:14">
      <c r="A147" s="41" t="s">
        <v>23</v>
      </c>
      <c r="B147" s="42">
        <v>40345.524305555555</v>
      </c>
      <c r="C147" s="43">
        <v>978</v>
      </c>
      <c r="D147" s="44">
        <v>990</v>
      </c>
      <c r="E147" s="51">
        <f t="shared" si="4"/>
        <v>1.2195121951219512</v>
      </c>
      <c r="F147" s="28"/>
      <c r="G147" s="28"/>
      <c r="H147" s="22"/>
      <c r="I147" s="43">
        <v>8.1</v>
      </c>
      <c r="J147" s="44">
        <v>7.99</v>
      </c>
      <c r="K147" s="16">
        <f t="shared" si="5"/>
        <v>0.10999999999999943</v>
      </c>
      <c r="L147" s="21"/>
      <c r="M147" s="21"/>
      <c r="N147" s="22"/>
    </row>
    <row r="148" spans="1:14">
      <c r="A148" s="41" t="s">
        <v>23</v>
      </c>
      <c r="B148" s="42">
        <v>40428.583333333336</v>
      </c>
      <c r="C148" s="43">
        <v>992</v>
      </c>
      <c r="D148" s="44">
        <v>1007</v>
      </c>
      <c r="E148" s="51">
        <f t="shared" si="4"/>
        <v>1.5007503751875939</v>
      </c>
      <c r="F148" s="28"/>
      <c r="G148" s="28"/>
      <c r="H148" s="22"/>
      <c r="I148" s="43">
        <v>8.3800000000000008</v>
      </c>
      <c r="J148" s="44">
        <v>7.73</v>
      </c>
      <c r="K148" s="16">
        <f t="shared" si="5"/>
        <v>0.65000000000000036</v>
      </c>
      <c r="L148" s="21"/>
      <c r="M148" s="21"/>
      <c r="N148" s="22"/>
    </row>
    <row r="149" spans="1:14" ht="45">
      <c r="A149" s="41" t="s">
        <v>23</v>
      </c>
      <c r="B149" s="42">
        <v>40528.445138888892</v>
      </c>
      <c r="C149" s="43">
        <v>1300</v>
      </c>
      <c r="D149" s="44">
        <v>1190</v>
      </c>
      <c r="E149" s="51">
        <f t="shared" si="4"/>
        <v>8.8353413654618471</v>
      </c>
      <c r="F149" s="28"/>
      <c r="G149" s="28"/>
      <c r="H149" s="22"/>
      <c r="I149" s="43">
        <v>8.06</v>
      </c>
      <c r="J149" s="44">
        <v>7.17</v>
      </c>
      <c r="K149" s="16">
        <f t="shared" si="5"/>
        <v>0.89000000000000057</v>
      </c>
      <c r="L149" s="31" t="s">
        <v>62</v>
      </c>
      <c r="M149" s="30" t="s">
        <v>14</v>
      </c>
      <c r="N149" s="33" t="s">
        <v>51</v>
      </c>
    </row>
    <row r="150" spans="1:14">
      <c r="A150" s="41" t="s">
        <v>23</v>
      </c>
      <c r="B150" s="42">
        <v>40528.445138888892</v>
      </c>
      <c r="C150" s="43">
        <v>1300</v>
      </c>
      <c r="D150" s="44">
        <v>1190</v>
      </c>
      <c r="E150" s="51">
        <f t="shared" ref="E150" si="8">((2*ABS(D150-C150))/(D150+C150))*100</f>
        <v>8.8353413654618471</v>
      </c>
      <c r="F150" s="28"/>
      <c r="G150" s="28"/>
      <c r="H150" s="22"/>
      <c r="I150" s="43">
        <v>8.06</v>
      </c>
      <c r="J150" s="44">
        <v>8.06</v>
      </c>
      <c r="K150" s="16">
        <f t="shared" ref="K150" si="9">ABS(I150-J150)</f>
        <v>0</v>
      </c>
      <c r="L150" s="21"/>
      <c r="M150" s="21"/>
      <c r="N150" s="22"/>
    </row>
    <row r="151" spans="1:14">
      <c r="A151" s="41" t="s">
        <v>36</v>
      </c>
      <c r="B151" s="42">
        <v>40351.366666666669</v>
      </c>
      <c r="C151" s="43">
        <v>2140</v>
      </c>
      <c r="D151" s="44">
        <v>1915</v>
      </c>
      <c r="E151" s="51">
        <f t="shared" si="4"/>
        <v>11.097410604192355</v>
      </c>
      <c r="F151" s="28"/>
      <c r="G151" s="28"/>
      <c r="H151" s="22"/>
      <c r="I151" s="43">
        <v>3.4</v>
      </c>
      <c r="J151" s="44">
        <v>3.2</v>
      </c>
      <c r="K151" s="16">
        <f t="shared" si="5"/>
        <v>0.19999999999999973</v>
      </c>
      <c r="L151" s="21"/>
      <c r="M151" s="21"/>
      <c r="N151" s="22"/>
    </row>
    <row r="152" spans="1:14">
      <c r="A152" s="41" t="s">
        <v>36</v>
      </c>
      <c r="B152" s="42">
        <v>40358.388194444444</v>
      </c>
      <c r="C152" s="43">
        <v>2170</v>
      </c>
      <c r="D152" s="44">
        <v>2052</v>
      </c>
      <c r="E152" s="51">
        <f t="shared" si="4"/>
        <v>5.5897678825201327</v>
      </c>
      <c r="F152" s="28"/>
      <c r="G152" s="28"/>
      <c r="H152" s="22"/>
      <c r="I152" s="43">
        <v>3.28</v>
      </c>
      <c r="J152" s="44">
        <v>3.43</v>
      </c>
      <c r="K152" s="16">
        <f t="shared" si="5"/>
        <v>0.15000000000000036</v>
      </c>
      <c r="L152" s="21"/>
      <c r="M152" s="21"/>
      <c r="N152" s="22"/>
    </row>
    <row r="153" spans="1:14">
      <c r="A153" s="41" t="s">
        <v>36</v>
      </c>
      <c r="B153" s="42">
        <v>40365.493055555555</v>
      </c>
      <c r="C153" s="43">
        <v>2170</v>
      </c>
      <c r="D153" s="44">
        <v>2046</v>
      </c>
      <c r="E153" s="51">
        <f t="shared" ref="E153:E195" si="10">((2*ABS(D153-C153))/(D153+C153))*100</f>
        <v>5.8823529411764701</v>
      </c>
      <c r="F153" s="28"/>
      <c r="G153" s="28"/>
      <c r="H153" s="22"/>
      <c r="I153" s="43">
        <v>3.38</v>
      </c>
      <c r="J153" s="44">
        <v>3.2</v>
      </c>
      <c r="K153" s="16">
        <f t="shared" ref="K153:K195" si="11">ABS(I153-J153)</f>
        <v>0.17999999999999972</v>
      </c>
      <c r="L153" s="21"/>
      <c r="M153" s="21"/>
      <c r="N153" s="22"/>
    </row>
    <row r="154" spans="1:14">
      <c r="A154" s="41" t="s">
        <v>36</v>
      </c>
      <c r="B154" s="42">
        <v>40372.470833333333</v>
      </c>
      <c r="C154" s="43">
        <v>2270</v>
      </c>
      <c r="D154" s="44">
        <v>2346</v>
      </c>
      <c r="E154" s="51">
        <f t="shared" si="10"/>
        <v>3.2928942807625647</v>
      </c>
      <c r="F154" s="28"/>
      <c r="G154" s="28"/>
      <c r="H154" s="22"/>
      <c r="I154" s="43">
        <v>3.51</v>
      </c>
      <c r="J154" s="44">
        <v>3.44</v>
      </c>
      <c r="K154" s="16">
        <f t="shared" si="11"/>
        <v>6.999999999999984E-2</v>
      </c>
      <c r="L154" s="21"/>
      <c r="M154" s="21"/>
      <c r="N154" s="22"/>
    </row>
    <row r="155" spans="1:14">
      <c r="A155" s="41" t="s">
        <v>37</v>
      </c>
      <c r="B155" s="42">
        <v>40351.375</v>
      </c>
      <c r="C155" s="43">
        <v>2010</v>
      </c>
      <c r="D155" s="44">
        <v>1872</v>
      </c>
      <c r="E155" s="51">
        <f t="shared" si="10"/>
        <v>7.1097372488408039</v>
      </c>
      <c r="F155" s="28"/>
      <c r="G155" s="28"/>
      <c r="H155" s="22"/>
      <c r="I155" s="43">
        <v>8.3000000000000007</v>
      </c>
      <c r="J155" s="44">
        <v>9.19</v>
      </c>
      <c r="K155" s="16">
        <f t="shared" si="11"/>
        <v>0.88999999999999879</v>
      </c>
      <c r="L155" s="21"/>
      <c r="M155" s="21"/>
      <c r="N155" s="22"/>
    </row>
    <row r="156" spans="1:14" ht="30">
      <c r="A156" s="41" t="s">
        <v>37</v>
      </c>
      <c r="B156" s="42">
        <v>40358.364583333336</v>
      </c>
      <c r="C156" s="43">
        <v>2180</v>
      </c>
      <c r="D156" s="44">
        <v>2065</v>
      </c>
      <c r="E156" s="51">
        <f t="shared" si="10"/>
        <v>5.418138987043581</v>
      </c>
      <c r="F156" s="28"/>
      <c r="G156" s="28"/>
      <c r="H156" s="22"/>
      <c r="I156" s="43">
        <v>7.74</v>
      </c>
      <c r="J156" s="44">
        <v>8.83</v>
      </c>
      <c r="K156" s="16">
        <f t="shared" si="11"/>
        <v>1.0899999999999999</v>
      </c>
      <c r="L156" s="21" t="s">
        <v>29</v>
      </c>
      <c r="M156" s="30" t="s">
        <v>15</v>
      </c>
      <c r="N156" s="22" t="s">
        <v>30</v>
      </c>
    </row>
    <row r="157" spans="1:14" ht="30">
      <c r="A157" s="41" t="s">
        <v>37</v>
      </c>
      <c r="B157" s="42">
        <v>40365.473611111112</v>
      </c>
      <c r="C157" s="43">
        <v>2280</v>
      </c>
      <c r="D157" s="44">
        <v>2089</v>
      </c>
      <c r="E157" s="51">
        <f t="shared" si="10"/>
        <v>8.7434195468070488</v>
      </c>
      <c r="F157" s="28"/>
      <c r="G157" s="28"/>
      <c r="H157" s="22"/>
      <c r="I157" s="43">
        <v>7.71</v>
      </c>
      <c r="J157" s="44">
        <v>9.11</v>
      </c>
      <c r="K157" s="16">
        <f t="shared" si="11"/>
        <v>1.3999999999999995</v>
      </c>
      <c r="L157" s="21" t="s">
        <v>29</v>
      </c>
      <c r="M157" s="30" t="s">
        <v>15</v>
      </c>
      <c r="N157" s="22" t="s">
        <v>30</v>
      </c>
    </row>
    <row r="158" spans="1:14">
      <c r="A158" s="41" t="s">
        <v>37</v>
      </c>
      <c r="B158" s="42">
        <v>40372.425000000003</v>
      </c>
      <c r="C158" s="43">
        <v>2360</v>
      </c>
      <c r="D158" s="44">
        <v>2049</v>
      </c>
      <c r="E158" s="51">
        <f t="shared" si="10"/>
        <v>14.107507371286006</v>
      </c>
      <c r="F158" s="28"/>
      <c r="G158" s="28"/>
      <c r="H158" s="22"/>
      <c r="I158" s="43">
        <v>8.06</v>
      </c>
      <c r="J158" s="44">
        <v>8.86</v>
      </c>
      <c r="K158" s="16">
        <f t="shared" si="11"/>
        <v>0.79999999999999893</v>
      </c>
      <c r="L158" s="21"/>
      <c r="M158" s="21"/>
      <c r="N158" s="22"/>
    </row>
    <row r="159" spans="1:14" ht="15.75" thickBot="1">
      <c r="A159" s="62" t="s">
        <v>37</v>
      </c>
      <c r="B159" s="63">
        <v>40402.635416666664</v>
      </c>
      <c r="C159" s="64">
        <v>2340</v>
      </c>
      <c r="D159" s="65">
        <v>2003</v>
      </c>
      <c r="E159" s="66">
        <f t="shared" si="10"/>
        <v>15.519226341238776</v>
      </c>
      <c r="F159" s="67"/>
      <c r="G159" s="67"/>
      <c r="H159" s="68"/>
      <c r="I159" s="64">
        <v>7.72</v>
      </c>
      <c r="J159" s="65">
        <v>8.11</v>
      </c>
      <c r="K159" s="69">
        <f t="shared" si="11"/>
        <v>0.38999999999999968</v>
      </c>
      <c r="L159" s="70"/>
      <c r="M159" s="70"/>
      <c r="N159" s="68"/>
    </row>
    <row r="160" spans="1:14">
      <c r="A160" s="25"/>
      <c r="B160" s="1" t="s">
        <v>40</v>
      </c>
    </row>
    <row r="161" spans="1:14">
      <c r="A161" s="26"/>
      <c r="B161" s="27" t="s">
        <v>0</v>
      </c>
    </row>
    <row r="162" spans="1:14" s="98" customFormat="1">
      <c r="A162" s="94"/>
      <c r="B162" s="95"/>
      <c r="C162" s="94"/>
      <c r="D162" s="94"/>
      <c r="E162" s="96"/>
      <c r="F162" s="93"/>
      <c r="G162" s="93"/>
      <c r="H162" s="93"/>
      <c r="I162" s="94"/>
      <c r="J162" s="94"/>
      <c r="K162" s="97"/>
      <c r="L162" s="93"/>
      <c r="M162" s="93"/>
      <c r="N162" s="93"/>
    </row>
    <row r="163" spans="1:14" s="98" customFormat="1">
      <c r="A163" s="94"/>
      <c r="B163" s="95"/>
      <c r="C163" s="94"/>
      <c r="D163" s="94"/>
      <c r="E163" s="96"/>
      <c r="F163" s="93"/>
      <c r="G163" s="93"/>
      <c r="H163" s="93"/>
      <c r="I163" s="94"/>
      <c r="J163" s="94"/>
      <c r="K163" s="97"/>
      <c r="L163" s="93"/>
      <c r="M163" s="93"/>
      <c r="N163" s="93"/>
    </row>
    <row r="164" spans="1:14" s="98" customFormat="1">
      <c r="A164" s="94"/>
      <c r="B164" s="95"/>
      <c r="C164" s="94"/>
      <c r="D164" s="94"/>
      <c r="E164" s="96"/>
      <c r="F164" s="93"/>
      <c r="G164" s="93"/>
      <c r="H164" s="93"/>
      <c r="I164" s="94"/>
      <c r="J164" s="94"/>
      <c r="K164" s="97"/>
      <c r="L164" s="93"/>
      <c r="M164" s="93"/>
      <c r="N164" s="93"/>
    </row>
    <row r="165" spans="1:14" s="98" customFormat="1">
      <c r="A165" s="94"/>
      <c r="B165" s="95"/>
      <c r="C165" s="94"/>
      <c r="D165" s="94"/>
      <c r="E165" s="96"/>
      <c r="F165" s="93"/>
      <c r="G165" s="93"/>
      <c r="H165" s="93"/>
      <c r="I165" s="94"/>
      <c r="J165" s="94"/>
      <c r="K165" s="97"/>
      <c r="L165" s="93"/>
      <c r="M165" s="93"/>
      <c r="N165" s="93"/>
    </row>
    <row r="166" spans="1:14" s="98" customFormat="1">
      <c r="A166" s="94"/>
      <c r="B166" s="95"/>
      <c r="C166" s="94"/>
      <c r="D166" s="94"/>
      <c r="E166" s="96"/>
      <c r="F166" s="93"/>
      <c r="G166" s="93"/>
      <c r="H166" s="93"/>
      <c r="I166" s="94"/>
      <c r="J166" s="94"/>
      <c r="K166" s="97"/>
      <c r="L166" s="93"/>
      <c r="M166" s="93"/>
      <c r="N166" s="93"/>
    </row>
    <row r="167" spans="1:14" s="98" customFormat="1">
      <c r="A167" s="94"/>
      <c r="B167" s="95"/>
      <c r="C167" s="94"/>
      <c r="D167" s="94"/>
      <c r="E167" s="96"/>
      <c r="F167" s="93"/>
      <c r="G167" s="93"/>
      <c r="H167" s="93"/>
      <c r="I167" s="94"/>
      <c r="J167" s="94"/>
      <c r="K167" s="97"/>
      <c r="L167" s="93"/>
      <c r="M167" s="93"/>
      <c r="N167" s="93"/>
    </row>
    <row r="168" spans="1:14" s="98" customFormat="1">
      <c r="A168" s="94"/>
      <c r="B168" s="95"/>
      <c r="C168" s="94"/>
      <c r="D168" s="94"/>
      <c r="E168" s="96"/>
      <c r="F168" s="93"/>
      <c r="G168" s="93"/>
      <c r="H168" s="93"/>
      <c r="I168" s="94"/>
      <c r="J168" s="94"/>
      <c r="K168" s="97"/>
      <c r="L168" s="93"/>
      <c r="M168" s="93"/>
      <c r="N168" s="93"/>
    </row>
    <row r="169" spans="1:14" s="98" customFormat="1">
      <c r="A169" s="94"/>
      <c r="B169" s="95"/>
      <c r="C169" s="94"/>
      <c r="D169" s="94"/>
      <c r="E169" s="96"/>
      <c r="F169" s="93"/>
      <c r="G169" s="93"/>
      <c r="H169" s="93"/>
      <c r="I169" s="94"/>
      <c r="J169" s="94"/>
      <c r="K169" s="97"/>
      <c r="L169" s="93"/>
      <c r="M169" s="93"/>
      <c r="N169" s="93"/>
    </row>
    <row r="170" spans="1:14" s="98" customFormat="1">
      <c r="A170" s="94"/>
      <c r="B170" s="95"/>
      <c r="C170" s="94"/>
      <c r="D170" s="94"/>
      <c r="E170" s="96"/>
      <c r="F170" s="93"/>
      <c r="G170" s="93"/>
      <c r="H170" s="93"/>
      <c r="I170" s="94"/>
      <c r="J170" s="94"/>
      <c r="K170" s="97"/>
      <c r="L170" s="93"/>
      <c r="M170" s="93"/>
      <c r="N170" s="93"/>
    </row>
    <row r="171" spans="1:14">
      <c r="A171" s="84" t="s">
        <v>22</v>
      </c>
      <c r="B171" s="85">
        <v>40295.469444444447</v>
      </c>
      <c r="C171" s="86">
        <v>625</v>
      </c>
      <c r="D171" s="87">
        <v>597</v>
      </c>
      <c r="E171" s="88">
        <f t="shared" si="10"/>
        <v>4.5826513911620292</v>
      </c>
      <c r="F171" s="89"/>
      <c r="G171" s="89"/>
      <c r="H171" s="90"/>
      <c r="I171" s="86">
        <v>7.6</v>
      </c>
      <c r="J171" s="87">
        <v>8.34</v>
      </c>
      <c r="K171" s="91">
        <f t="shared" si="11"/>
        <v>0.74000000000000021</v>
      </c>
      <c r="L171" s="92"/>
      <c r="M171" s="92"/>
      <c r="N171" s="90"/>
    </row>
    <row r="172" spans="1:14" ht="30">
      <c r="A172" s="41" t="s">
        <v>22</v>
      </c>
      <c r="B172" s="42">
        <v>40309.347222222219</v>
      </c>
      <c r="C172" s="43">
        <v>299</v>
      </c>
      <c r="D172" s="44">
        <v>230</v>
      </c>
      <c r="E172" s="51">
        <f t="shared" si="10"/>
        <v>26.086956521739129</v>
      </c>
      <c r="F172" s="21" t="s">
        <v>29</v>
      </c>
      <c r="G172" s="30" t="s">
        <v>15</v>
      </c>
      <c r="H172" s="22" t="s">
        <v>30</v>
      </c>
      <c r="I172" s="43">
        <v>7.8</v>
      </c>
      <c r="J172" s="44">
        <v>7.67</v>
      </c>
      <c r="K172" s="16">
        <f t="shared" si="11"/>
        <v>0.12999999999999989</v>
      </c>
      <c r="L172" s="21"/>
      <c r="M172" s="21"/>
      <c r="N172" s="22"/>
    </row>
    <row r="173" spans="1:14">
      <c r="A173" s="41" t="s">
        <v>22</v>
      </c>
      <c r="B173" s="42">
        <v>40344.449305555558</v>
      </c>
      <c r="C173" s="43">
        <v>452</v>
      </c>
      <c r="D173" s="44">
        <v>451</v>
      </c>
      <c r="E173" s="51">
        <f t="shared" si="10"/>
        <v>0.22148394241417496</v>
      </c>
      <c r="F173" s="28"/>
      <c r="G173" s="28"/>
      <c r="H173" s="22"/>
      <c r="I173" s="43">
        <v>7.9</v>
      </c>
      <c r="J173" s="44">
        <v>7.93</v>
      </c>
      <c r="K173" s="16">
        <f t="shared" si="11"/>
        <v>2.9999999999999361E-2</v>
      </c>
      <c r="L173" s="21"/>
      <c r="M173" s="21"/>
      <c r="N173" s="22"/>
    </row>
    <row r="174" spans="1:14">
      <c r="A174" s="41" t="s">
        <v>22</v>
      </c>
      <c r="B174" s="42">
        <v>40351.35</v>
      </c>
      <c r="C174" s="43">
        <v>425</v>
      </c>
      <c r="D174" s="44">
        <v>403</v>
      </c>
      <c r="E174" s="51">
        <f t="shared" si="10"/>
        <v>5.3140096618357484</v>
      </c>
      <c r="F174" s="28"/>
      <c r="G174" s="28"/>
      <c r="H174" s="22"/>
      <c r="I174" s="43">
        <v>8</v>
      </c>
      <c r="J174" s="44">
        <v>8.14</v>
      </c>
      <c r="K174" s="16">
        <f t="shared" si="11"/>
        <v>0.14000000000000057</v>
      </c>
      <c r="L174" s="21"/>
      <c r="M174" s="21"/>
      <c r="N174" s="22"/>
    </row>
    <row r="175" spans="1:14">
      <c r="A175" s="41" t="s">
        <v>22</v>
      </c>
      <c r="B175" s="42">
        <v>40358.381944444445</v>
      </c>
      <c r="C175" s="43">
        <v>1910</v>
      </c>
      <c r="D175" s="44">
        <v>1814</v>
      </c>
      <c r="E175" s="51">
        <f t="shared" si="10"/>
        <v>5.1557465091299681</v>
      </c>
      <c r="F175" s="28"/>
      <c r="G175" s="28"/>
      <c r="H175" s="22"/>
      <c r="I175" s="43">
        <v>7.53</v>
      </c>
      <c r="J175" s="44">
        <v>7.91</v>
      </c>
      <c r="K175" s="16">
        <f t="shared" si="11"/>
        <v>0.37999999999999989</v>
      </c>
      <c r="L175" s="21"/>
      <c r="M175" s="21"/>
      <c r="N175" s="22"/>
    </row>
    <row r="176" spans="1:14">
      <c r="A176" s="41" t="s">
        <v>22</v>
      </c>
      <c r="B176" s="42">
        <v>40365.509722222225</v>
      </c>
      <c r="C176" s="43">
        <v>1850</v>
      </c>
      <c r="D176" s="44">
        <v>1772</v>
      </c>
      <c r="E176" s="51">
        <f t="shared" si="10"/>
        <v>4.3070127001656546</v>
      </c>
      <c r="F176" s="28"/>
      <c r="G176" s="28"/>
      <c r="H176" s="22"/>
      <c r="I176" s="43">
        <v>7.8</v>
      </c>
      <c r="J176" s="44">
        <v>7.28</v>
      </c>
      <c r="K176" s="16">
        <f t="shared" si="11"/>
        <v>0.51999999999999957</v>
      </c>
      <c r="L176" s="21"/>
      <c r="M176" s="21"/>
      <c r="N176" s="22"/>
    </row>
    <row r="177" spans="1:14">
      <c r="A177" s="41" t="s">
        <v>22</v>
      </c>
      <c r="B177" s="42">
        <v>40372.45416666667</v>
      </c>
      <c r="C177" s="43">
        <v>2080</v>
      </c>
      <c r="D177" s="44">
        <v>2160</v>
      </c>
      <c r="E177" s="51">
        <f t="shared" si="10"/>
        <v>3.7735849056603774</v>
      </c>
      <c r="F177" s="28"/>
      <c r="G177" s="28"/>
      <c r="H177" s="22"/>
      <c r="I177" s="43">
        <v>7.65</v>
      </c>
      <c r="J177" s="44">
        <v>7.93</v>
      </c>
      <c r="K177" s="16">
        <f t="shared" si="11"/>
        <v>0.27999999999999936</v>
      </c>
      <c r="L177" s="21"/>
      <c r="M177" s="21"/>
      <c r="N177" s="22"/>
    </row>
    <row r="178" spans="1:14">
      <c r="A178" s="41" t="s">
        <v>22</v>
      </c>
      <c r="B178" s="42">
        <v>40372.466666666667</v>
      </c>
      <c r="C178" s="43">
        <v>2080</v>
      </c>
      <c r="D178" s="44">
        <v>2160</v>
      </c>
      <c r="E178" s="51">
        <f t="shared" si="10"/>
        <v>3.7735849056603774</v>
      </c>
      <c r="F178" s="28"/>
      <c r="G178" s="28"/>
      <c r="H178" s="22"/>
      <c r="I178" s="43">
        <v>7.59</v>
      </c>
      <c r="J178" s="44">
        <v>7.93</v>
      </c>
      <c r="K178" s="16">
        <f t="shared" si="11"/>
        <v>0.33999999999999986</v>
      </c>
      <c r="L178" s="21"/>
      <c r="M178" s="21"/>
      <c r="N178" s="22"/>
    </row>
    <row r="179" spans="1:14">
      <c r="A179" s="41" t="s">
        <v>22</v>
      </c>
      <c r="B179" s="42">
        <v>40395.353472222225</v>
      </c>
      <c r="C179" s="43">
        <v>1340</v>
      </c>
      <c r="D179" s="44">
        <v>1411</v>
      </c>
      <c r="E179" s="51">
        <f t="shared" si="10"/>
        <v>5.1617593602326428</v>
      </c>
      <c r="F179" s="28"/>
      <c r="G179" s="28"/>
      <c r="H179" s="22"/>
      <c r="I179" s="43">
        <v>7.68</v>
      </c>
      <c r="J179" s="44">
        <v>7.51</v>
      </c>
      <c r="K179" s="16">
        <f t="shared" si="11"/>
        <v>0.16999999999999993</v>
      </c>
      <c r="L179" s="21"/>
      <c r="M179" s="21"/>
      <c r="N179" s="22"/>
    </row>
    <row r="180" spans="1:14">
      <c r="A180" s="41" t="s">
        <v>22</v>
      </c>
      <c r="B180" s="42">
        <v>40402.626388888886</v>
      </c>
      <c r="C180" s="43">
        <v>1820</v>
      </c>
      <c r="D180" s="44">
        <v>1594</v>
      </c>
      <c r="E180" s="51">
        <f t="shared" si="10"/>
        <v>13.239601640304627</v>
      </c>
      <c r="F180" s="28"/>
      <c r="G180" s="28"/>
      <c r="H180" s="22"/>
      <c r="I180" s="43">
        <v>7.76</v>
      </c>
      <c r="J180" s="44">
        <v>7.79</v>
      </c>
      <c r="K180" s="16">
        <f t="shared" si="11"/>
        <v>3.0000000000000249E-2</v>
      </c>
      <c r="L180" s="21"/>
      <c r="M180" s="21"/>
      <c r="N180" s="22"/>
    </row>
    <row r="181" spans="1:14">
      <c r="A181" s="41" t="s">
        <v>22</v>
      </c>
      <c r="B181" s="42">
        <v>40428.413888888892</v>
      </c>
      <c r="C181" s="43">
        <v>1440</v>
      </c>
      <c r="D181" s="44">
        <v>1600</v>
      </c>
      <c r="E181" s="51">
        <f t="shared" si="10"/>
        <v>10.526315789473683</v>
      </c>
      <c r="F181" s="28"/>
      <c r="G181" s="28"/>
      <c r="H181" s="22"/>
      <c r="I181" s="43">
        <v>7.72</v>
      </c>
      <c r="J181" s="44">
        <v>8.0399999999999991</v>
      </c>
      <c r="K181" s="16">
        <f t="shared" si="11"/>
        <v>0.3199999999999994</v>
      </c>
      <c r="L181" s="21"/>
      <c r="M181" s="21"/>
      <c r="N181" s="22"/>
    </row>
    <row r="182" spans="1:14" ht="30">
      <c r="A182" s="41" t="s">
        <v>22</v>
      </c>
      <c r="B182" s="42">
        <v>40456.57916666667</v>
      </c>
      <c r="C182" s="43">
        <v>1260</v>
      </c>
      <c r="D182" s="44">
        <v>1310</v>
      </c>
      <c r="E182" s="51">
        <f t="shared" si="10"/>
        <v>3.8910505836575875</v>
      </c>
      <c r="F182" s="28"/>
      <c r="G182" s="28"/>
      <c r="H182" s="22"/>
      <c r="I182" s="43">
        <v>7.53</v>
      </c>
      <c r="J182" s="44">
        <v>8.9499999999999993</v>
      </c>
      <c r="K182" s="16">
        <f t="shared" si="11"/>
        <v>1.419999999999999</v>
      </c>
      <c r="L182" s="21" t="s">
        <v>29</v>
      </c>
      <c r="M182" s="30" t="s">
        <v>15</v>
      </c>
      <c r="N182" s="22" t="s">
        <v>30</v>
      </c>
    </row>
    <row r="183" spans="1:14">
      <c r="A183" s="41" t="s">
        <v>22</v>
      </c>
      <c r="B183" s="42">
        <v>40483.611111111109</v>
      </c>
      <c r="C183" s="43">
        <v>1230</v>
      </c>
      <c r="D183" s="44">
        <v>1140</v>
      </c>
      <c r="E183" s="51">
        <f t="shared" si="10"/>
        <v>7.59493670886076</v>
      </c>
      <c r="F183" s="28"/>
      <c r="G183" s="28"/>
      <c r="H183" s="22"/>
      <c r="I183" s="43">
        <v>7.66</v>
      </c>
      <c r="J183" s="44">
        <v>7.92</v>
      </c>
      <c r="K183" s="16">
        <f t="shared" si="11"/>
        <v>0.25999999999999979</v>
      </c>
      <c r="L183" s="21"/>
      <c r="M183" s="21"/>
      <c r="N183" s="22"/>
    </row>
    <row r="184" spans="1:14">
      <c r="A184" s="41" t="s">
        <v>22</v>
      </c>
      <c r="B184" s="42">
        <v>40514.424305555556</v>
      </c>
      <c r="C184" s="43">
        <v>1110</v>
      </c>
      <c r="D184" s="44">
        <v>1124</v>
      </c>
      <c r="E184" s="51">
        <f t="shared" si="10"/>
        <v>1.2533572068039391</v>
      </c>
      <c r="F184" s="28"/>
      <c r="G184" s="28"/>
      <c r="H184" s="22"/>
      <c r="I184" s="43">
        <v>7.58</v>
      </c>
      <c r="J184" s="44">
        <v>7.89</v>
      </c>
      <c r="K184" s="16">
        <f t="shared" si="11"/>
        <v>0.30999999999999961</v>
      </c>
      <c r="L184" s="21"/>
      <c r="M184" s="21"/>
      <c r="N184" s="22"/>
    </row>
    <row r="185" spans="1:14">
      <c r="A185" s="84" t="s">
        <v>21</v>
      </c>
      <c r="B185" s="85">
        <v>40196.65625</v>
      </c>
      <c r="C185" s="86">
        <v>572</v>
      </c>
      <c r="D185" s="87">
        <v>630</v>
      </c>
      <c r="E185" s="88">
        <f t="shared" si="10"/>
        <v>9.6505823627287857</v>
      </c>
      <c r="F185" s="89"/>
      <c r="G185" s="89"/>
      <c r="H185" s="90"/>
      <c r="I185" s="86">
        <v>8</v>
      </c>
      <c r="J185" s="87">
        <v>7.82</v>
      </c>
      <c r="K185" s="91">
        <f t="shared" si="11"/>
        <v>0.17999999999999972</v>
      </c>
      <c r="L185" s="92"/>
      <c r="M185" s="92"/>
      <c r="N185" s="90"/>
    </row>
    <row r="186" spans="1:14" ht="30">
      <c r="A186" s="41" t="s">
        <v>21</v>
      </c>
      <c r="B186" s="42">
        <v>40233.611111111109</v>
      </c>
      <c r="C186" s="43">
        <v>632</v>
      </c>
      <c r="D186" s="44">
        <v>565</v>
      </c>
      <c r="E186" s="51">
        <f t="shared" si="10"/>
        <v>11.194653299916457</v>
      </c>
      <c r="F186" s="28"/>
      <c r="G186" s="28"/>
      <c r="H186" s="22"/>
      <c r="I186" s="43">
        <v>8.1</v>
      </c>
      <c r="J186" s="44">
        <v>6.94</v>
      </c>
      <c r="K186" s="16">
        <f t="shared" si="11"/>
        <v>1.1599999999999993</v>
      </c>
      <c r="L186" s="21" t="s">
        <v>29</v>
      </c>
      <c r="M186" s="30" t="s">
        <v>15</v>
      </c>
      <c r="N186" s="22" t="s">
        <v>30</v>
      </c>
    </row>
    <row r="187" spans="1:14">
      <c r="A187" s="41" t="s">
        <v>21</v>
      </c>
      <c r="B187" s="42">
        <v>40266.572916666664</v>
      </c>
      <c r="C187" s="43">
        <v>676</v>
      </c>
      <c r="D187" s="44">
        <v>666</v>
      </c>
      <c r="E187" s="51">
        <f t="shared" si="10"/>
        <v>1.4903129657228018</v>
      </c>
      <c r="F187" s="28"/>
      <c r="G187" s="28"/>
      <c r="H187" s="22"/>
      <c r="I187" s="43">
        <v>8.1999999999999993</v>
      </c>
      <c r="J187" s="44">
        <v>8.68</v>
      </c>
      <c r="K187" s="16">
        <f t="shared" si="11"/>
        <v>0.48000000000000043</v>
      </c>
      <c r="L187" s="21"/>
      <c r="M187" s="21"/>
      <c r="N187" s="22"/>
    </row>
    <row r="188" spans="1:14">
      <c r="A188" s="41" t="s">
        <v>21</v>
      </c>
      <c r="B188" s="42">
        <v>40288.618055555555</v>
      </c>
      <c r="C188" s="43">
        <v>694</v>
      </c>
      <c r="D188" s="44">
        <v>666</v>
      </c>
      <c r="E188" s="51">
        <f t="shared" si="10"/>
        <v>4.117647058823529</v>
      </c>
      <c r="F188" s="28"/>
      <c r="G188" s="28"/>
      <c r="H188" s="22"/>
      <c r="I188" s="43">
        <v>8</v>
      </c>
      <c r="J188" s="44">
        <v>8.3000000000000007</v>
      </c>
      <c r="K188" s="16">
        <f t="shared" si="11"/>
        <v>0.30000000000000071</v>
      </c>
      <c r="L188" s="21"/>
      <c r="M188" s="21"/>
      <c r="N188" s="22"/>
    </row>
    <row r="189" spans="1:14">
      <c r="A189" s="41" t="s">
        <v>21</v>
      </c>
      <c r="B189" s="42">
        <v>40310.4375</v>
      </c>
      <c r="C189" s="43">
        <v>416</v>
      </c>
      <c r="D189" s="44">
        <v>431</v>
      </c>
      <c r="E189" s="51">
        <f t="shared" si="10"/>
        <v>3.5419126328217239</v>
      </c>
      <c r="F189" s="28"/>
      <c r="G189" s="28"/>
      <c r="H189" s="22"/>
      <c r="I189" s="43">
        <v>7.8</v>
      </c>
      <c r="J189" s="44">
        <v>8.35</v>
      </c>
      <c r="K189" s="16">
        <f t="shared" si="11"/>
        <v>0.54999999999999982</v>
      </c>
      <c r="L189" s="21"/>
      <c r="M189" s="21"/>
      <c r="N189" s="22"/>
    </row>
    <row r="190" spans="1:14">
      <c r="A190" s="41" t="s">
        <v>21</v>
      </c>
      <c r="B190" s="42">
        <v>40345.4375</v>
      </c>
      <c r="C190" s="43">
        <v>168</v>
      </c>
      <c r="D190" s="44">
        <v>168</v>
      </c>
      <c r="E190" s="51">
        <f t="shared" si="10"/>
        <v>0</v>
      </c>
      <c r="F190" s="28"/>
      <c r="G190" s="28"/>
      <c r="H190" s="22"/>
      <c r="I190" s="43">
        <v>7.72</v>
      </c>
      <c r="J190" s="44">
        <v>8.07</v>
      </c>
      <c r="K190" s="16">
        <f t="shared" si="11"/>
        <v>0.35000000000000053</v>
      </c>
      <c r="L190" s="21"/>
      <c r="M190" s="21"/>
      <c r="N190" s="22"/>
    </row>
    <row r="191" spans="1:14">
      <c r="A191" s="41" t="s">
        <v>21</v>
      </c>
      <c r="B191" s="42">
        <v>40373.497916666667</v>
      </c>
      <c r="C191" s="43">
        <v>852</v>
      </c>
      <c r="D191" s="44">
        <v>867</v>
      </c>
      <c r="E191" s="51">
        <f t="shared" si="10"/>
        <v>1.7452006980802792</v>
      </c>
      <c r="F191" s="28"/>
      <c r="G191" s="28"/>
      <c r="H191" s="22"/>
      <c r="I191" s="43">
        <v>7.59</v>
      </c>
      <c r="J191" s="44">
        <v>7.94</v>
      </c>
      <c r="K191" s="16">
        <f t="shared" si="11"/>
        <v>0.35000000000000053</v>
      </c>
      <c r="L191" s="21"/>
      <c r="M191" s="21"/>
      <c r="N191" s="22"/>
    </row>
    <row r="192" spans="1:14">
      <c r="A192" s="41" t="s">
        <v>21</v>
      </c>
      <c r="B192" s="42">
        <v>40394.4375</v>
      </c>
      <c r="C192" s="43">
        <v>311</v>
      </c>
      <c r="D192" s="44">
        <v>291</v>
      </c>
      <c r="E192" s="51">
        <f t="shared" si="10"/>
        <v>6.6445182724252501</v>
      </c>
      <c r="F192" s="28"/>
      <c r="G192" s="28"/>
      <c r="H192" s="22"/>
      <c r="I192" s="43">
        <v>8.02</v>
      </c>
      <c r="J192" s="44">
        <v>8.14</v>
      </c>
      <c r="K192" s="16">
        <f t="shared" si="11"/>
        <v>0.12000000000000099</v>
      </c>
      <c r="L192" s="21"/>
      <c r="M192" s="21"/>
      <c r="N192" s="22"/>
    </row>
    <row r="193" spans="1:14" ht="60">
      <c r="A193" s="41" t="s">
        <v>21</v>
      </c>
      <c r="B193" s="42">
        <v>40428.513888888891</v>
      </c>
      <c r="C193" s="43">
        <v>272</v>
      </c>
      <c r="D193" s="44">
        <v>290</v>
      </c>
      <c r="E193" s="51">
        <f t="shared" si="10"/>
        <v>6.4056939501779357</v>
      </c>
      <c r="F193" s="28"/>
      <c r="G193" s="28"/>
      <c r="H193" s="22"/>
      <c r="I193" s="43">
        <v>7.89</v>
      </c>
      <c r="J193" s="44">
        <v>5.75</v>
      </c>
      <c r="K193" s="16">
        <f t="shared" si="11"/>
        <v>2.1399999999999997</v>
      </c>
      <c r="L193" s="21" t="s">
        <v>29</v>
      </c>
      <c r="M193" s="30" t="s">
        <v>15</v>
      </c>
      <c r="N193" s="47" t="s">
        <v>52</v>
      </c>
    </row>
    <row r="194" spans="1:14">
      <c r="A194" s="41" t="s">
        <v>21</v>
      </c>
      <c r="B194" s="42">
        <v>40456.440972222219</v>
      </c>
      <c r="C194" s="43">
        <v>389</v>
      </c>
      <c r="D194" s="44">
        <v>411</v>
      </c>
      <c r="E194" s="51">
        <f t="shared" si="10"/>
        <v>5.5</v>
      </c>
      <c r="F194" s="28"/>
      <c r="G194" s="28"/>
      <c r="H194" s="22"/>
      <c r="I194" s="43">
        <v>7.9</v>
      </c>
      <c r="J194" s="44">
        <v>8.67</v>
      </c>
      <c r="K194" s="16">
        <f t="shared" si="11"/>
        <v>0.76999999999999957</v>
      </c>
      <c r="L194" s="21"/>
      <c r="M194" s="21"/>
      <c r="N194" s="22"/>
    </row>
    <row r="195" spans="1:14">
      <c r="A195" s="41" t="s">
        <v>21</v>
      </c>
      <c r="B195" s="42">
        <v>40483.5625</v>
      </c>
      <c r="C195" s="43">
        <v>466</v>
      </c>
      <c r="D195" s="44">
        <v>434</v>
      </c>
      <c r="E195" s="51">
        <f t="shared" si="10"/>
        <v>7.1111111111111107</v>
      </c>
      <c r="F195" s="28"/>
      <c r="G195" s="28"/>
      <c r="H195" s="22"/>
      <c r="I195" s="43">
        <v>8.06</v>
      </c>
      <c r="J195" s="44">
        <v>8.3000000000000007</v>
      </c>
      <c r="K195" s="16">
        <f t="shared" si="11"/>
        <v>0.24000000000000021</v>
      </c>
      <c r="L195" s="21"/>
      <c r="M195" s="21"/>
      <c r="N195" s="22"/>
    </row>
    <row r="196" spans="1:14" ht="105">
      <c r="A196" s="41" t="s">
        <v>21</v>
      </c>
      <c r="B196" s="42">
        <v>40513.496527777781</v>
      </c>
      <c r="C196" s="43">
        <v>517</v>
      </c>
      <c r="D196" s="44">
        <v>330</v>
      </c>
      <c r="E196" s="51">
        <f t="shared" ref="E196:E237" si="12">((2*ABS(D196-C196))/(D196+C196))*100</f>
        <v>44.155844155844157</v>
      </c>
      <c r="F196" s="21" t="s">
        <v>29</v>
      </c>
      <c r="G196" s="30" t="s">
        <v>15</v>
      </c>
      <c r="H196" s="33" t="s">
        <v>61</v>
      </c>
      <c r="I196" s="43">
        <v>8.01</v>
      </c>
      <c r="J196" s="44">
        <v>8.0299999999999994</v>
      </c>
      <c r="K196" s="16">
        <f t="shared" ref="K196:K237" si="13">ABS(I196-J196)</f>
        <v>1.9999999999999574E-2</v>
      </c>
      <c r="L196" s="21"/>
      <c r="M196" s="21"/>
      <c r="N196" s="22"/>
    </row>
    <row r="197" spans="1:14">
      <c r="A197" s="25"/>
      <c r="B197" s="1" t="s">
        <v>40</v>
      </c>
    </row>
    <row r="198" spans="1:14">
      <c r="A198" s="26"/>
      <c r="B198" s="27" t="s">
        <v>0</v>
      </c>
    </row>
    <row r="199" spans="1:14" s="74" customFormat="1">
      <c r="A199" s="17"/>
      <c r="B199" s="27"/>
      <c r="C199" s="71"/>
      <c r="D199" s="71"/>
      <c r="E199" s="72"/>
      <c r="F199" s="73"/>
      <c r="G199" s="73"/>
      <c r="H199" s="73"/>
      <c r="I199" s="71"/>
      <c r="J199" s="71"/>
      <c r="K199" s="71"/>
      <c r="L199" s="73"/>
      <c r="M199" s="73"/>
      <c r="N199" s="73"/>
    </row>
    <row r="200" spans="1:14" s="74" customFormat="1">
      <c r="A200" s="17"/>
      <c r="B200" s="27"/>
      <c r="C200" s="71"/>
      <c r="D200" s="71"/>
      <c r="E200" s="72"/>
      <c r="F200" s="73"/>
      <c r="G200" s="73"/>
      <c r="H200" s="73"/>
      <c r="I200" s="71"/>
      <c r="J200" s="71"/>
      <c r="K200" s="71"/>
      <c r="L200" s="73"/>
      <c r="M200" s="73"/>
      <c r="N200" s="73"/>
    </row>
    <row r="201" spans="1:14" s="74" customFormat="1">
      <c r="A201" s="17"/>
      <c r="B201" s="27"/>
      <c r="C201" s="71"/>
      <c r="D201" s="71"/>
      <c r="E201" s="72"/>
      <c r="F201" s="73"/>
      <c r="G201" s="73"/>
      <c r="H201" s="73"/>
      <c r="I201" s="71"/>
      <c r="J201" s="71"/>
      <c r="K201" s="71"/>
      <c r="L201" s="73"/>
      <c r="M201" s="73"/>
      <c r="N201" s="73"/>
    </row>
    <row r="202" spans="1:14" s="74" customFormat="1">
      <c r="A202" s="17"/>
      <c r="B202" s="27"/>
      <c r="C202" s="71"/>
      <c r="D202" s="71"/>
      <c r="E202" s="72"/>
      <c r="F202" s="73"/>
      <c r="G202" s="73"/>
      <c r="H202" s="73"/>
      <c r="I202" s="71"/>
      <c r="J202" s="71"/>
      <c r="K202" s="71"/>
      <c r="L202" s="73"/>
      <c r="M202" s="73"/>
      <c r="N202" s="73"/>
    </row>
    <row r="203" spans="1:14" s="74" customFormat="1">
      <c r="A203" s="17"/>
      <c r="B203" s="27"/>
      <c r="C203" s="71"/>
      <c r="D203" s="71"/>
      <c r="E203" s="72"/>
      <c r="F203" s="73"/>
      <c r="G203" s="73"/>
      <c r="H203" s="73"/>
      <c r="I203" s="71"/>
      <c r="J203" s="71"/>
      <c r="K203" s="71"/>
      <c r="L203" s="73"/>
      <c r="M203" s="73"/>
      <c r="N203" s="73"/>
    </row>
    <row r="204" spans="1:14" s="74" customFormat="1">
      <c r="A204" s="17"/>
      <c r="B204" s="27"/>
      <c r="C204" s="71"/>
      <c r="D204" s="71"/>
      <c r="E204" s="72"/>
      <c r="F204" s="73"/>
      <c r="G204" s="73"/>
      <c r="H204" s="73"/>
      <c r="I204" s="71"/>
      <c r="J204" s="71"/>
      <c r="K204" s="71"/>
      <c r="L204" s="73"/>
      <c r="M204" s="73"/>
      <c r="N204" s="73"/>
    </row>
    <row r="205" spans="1:14" s="74" customFormat="1">
      <c r="A205" s="17"/>
      <c r="B205" s="27"/>
      <c r="C205" s="71"/>
      <c r="D205" s="71"/>
      <c r="E205" s="72"/>
      <c r="F205" s="73"/>
      <c r="G205" s="73"/>
      <c r="H205" s="73"/>
      <c r="I205" s="71"/>
      <c r="J205" s="71"/>
      <c r="K205" s="71"/>
      <c r="L205" s="73"/>
      <c r="M205" s="73"/>
      <c r="N205" s="73"/>
    </row>
    <row r="206" spans="1:14" ht="60">
      <c r="A206" s="41" t="s">
        <v>20</v>
      </c>
      <c r="B206" s="42">
        <v>40212.635416666664</v>
      </c>
      <c r="C206" s="43">
        <v>2550</v>
      </c>
      <c r="D206" s="44">
        <v>1070</v>
      </c>
      <c r="E206" s="51">
        <f t="shared" si="12"/>
        <v>81.767955801104975</v>
      </c>
      <c r="F206" s="31" t="s">
        <v>29</v>
      </c>
      <c r="G206" s="32" t="s">
        <v>32</v>
      </c>
      <c r="H206" s="33" t="s">
        <v>43</v>
      </c>
      <c r="I206" s="43">
        <v>8.1</v>
      </c>
      <c r="J206" s="44">
        <v>8.02</v>
      </c>
      <c r="K206" s="16">
        <f t="shared" si="13"/>
        <v>8.0000000000000071E-2</v>
      </c>
      <c r="L206" s="21"/>
      <c r="M206" s="21"/>
      <c r="N206" s="22"/>
    </row>
    <row r="207" spans="1:14">
      <c r="A207" s="41" t="s">
        <v>20</v>
      </c>
      <c r="B207" s="42">
        <v>40239.459027777775</v>
      </c>
      <c r="C207" s="43">
        <v>2290</v>
      </c>
      <c r="D207" s="44">
        <v>2180</v>
      </c>
      <c r="E207" s="51">
        <f t="shared" si="12"/>
        <v>4.9217002237136462</v>
      </c>
      <c r="F207" s="28"/>
      <c r="G207" s="28"/>
      <c r="H207" s="22"/>
      <c r="I207" s="43">
        <v>8.1</v>
      </c>
      <c r="J207" s="44">
        <v>7.88</v>
      </c>
      <c r="K207" s="16">
        <f t="shared" si="13"/>
        <v>0.21999999999999975</v>
      </c>
      <c r="L207" s="21"/>
      <c r="M207" s="21"/>
      <c r="N207" s="22"/>
    </row>
    <row r="208" spans="1:14">
      <c r="A208" s="41" t="s">
        <v>20</v>
      </c>
      <c r="B208" s="42">
        <v>40275.611111111109</v>
      </c>
      <c r="C208" s="43">
        <v>2180</v>
      </c>
      <c r="D208" s="44">
        <v>2310</v>
      </c>
      <c r="E208" s="51">
        <f t="shared" si="12"/>
        <v>5.7906458797327396</v>
      </c>
      <c r="F208" s="28"/>
      <c r="G208" s="28"/>
      <c r="H208" s="22"/>
      <c r="I208" s="43">
        <v>7.9</v>
      </c>
      <c r="J208" s="44">
        <v>7.77</v>
      </c>
      <c r="K208" s="16">
        <f t="shared" si="13"/>
        <v>0.13000000000000078</v>
      </c>
      <c r="L208" s="21"/>
      <c r="M208" s="21"/>
      <c r="N208" s="22"/>
    </row>
    <row r="209" spans="1:14">
      <c r="A209" s="41" t="s">
        <v>20</v>
      </c>
      <c r="B209" s="42">
        <v>40299.5625</v>
      </c>
      <c r="C209" s="43">
        <v>1790</v>
      </c>
      <c r="D209" s="44">
        <v>1620</v>
      </c>
      <c r="E209" s="51">
        <f t="shared" si="12"/>
        <v>9.9706744868035191</v>
      </c>
      <c r="F209" s="28"/>
      <c r="G209" s="28"/>
      <c r="H209" s="22"/>
      <c r="I209" s="43">
        <v>8.1</v>
      </c>
      <c r="J209" s="44">
        <v>8.67</v>
      </c>
      <c r="K209" s="16">
        <f t="shared" si="13"/>
        <v>0.57000000000000028</v>
      </c>
      <c r="L209" s="21"/>
      <c r="M209" s="21"/>
      <c r="N209" s="22"/>
    </row>
    <row r="210" spans="1:14">
      <c r="A210" s="41" t="s">
        <v>20</v>
      </c>
      <c r="B210" s="42">
        <v>40316.489583333336</v>
      </c>
      <c r="C210" s="43">
        <v>2240</v>
      </c>
      <c r="D210" s="44">
        <v>2184</v>
      </c>
      <c r="E210" s="51">
        <f t="shared" si="12"/>
        <v>2.5316455696202533</v>
      </c>
      <c r="F210" s="28"/>
      <c r="G210" s="28"/>
      <c r="H210" s="22"/>
      <c r="I210" s="43">
        <v>8.1999999999999993</v>
      </c>
      <c r="J210" s="44">
        <v>8.31</v>
      </c>
      <c r="K210" s="16">
        <f t="shared" si="13"/>
        <v>0.11000000000000121</v>
      </c>
      <c r="L210" s="21"/>
      <c r="M210" s="21"/>
      <c r="N210" s="22"/>
    </row>
    <row r="211" spans="1:14">
      <c r="A211" s="41" t="s">
        <v>20</v>
      </c>
      <c r="B211" s="42">
        <v>40331.4375</v>
      </c>
      <c r="C211" s="43">
        <v>2350</v>
      </c>
      <c r="D211" s="44">
        <v>2451</v>
      </c>
      <c r="E211" s="51">
        <f t="shared" si="12"/>
        <v>4.2074567798375337</v>
      </c>
      <c r="F211" s="28"/>
      <c r="G211" s="28"/>
      <c r="H211" s="22"/>
      <c r="I211" s="43">
        <v>8.4</v>
      </c>
      <c r="J211" s="44">
        <v>8.23</v>
      </c>
      <c r="K211" s="16">
        <f t="shared" si="13"/>
        <v>0.16999999999999993</v>
      </c>
      <c r="L211" s="21"/>
      <c r="M211" s="21"/>
      <c r="N211" s="22"/>
    </row>
    <row r="212" spans="1:14">
      <c r="A212" s="41" t="s">
        <v>20</v>
      </c>
      <c r="B212" s="42">
        <v>40344.488888888889</v>
      </c>
      <c r="C212" s="43">
        <v>2360</v>
      </c>
      <c r="D212" s="44">
        <v>2118</v>
      </c>
      <c r="E212" s="51">
        <f t="shared" si="12"/>
        <v>10.808396605627513</v>
      </c>
      <c r="F212" s="28"/>
      <c r="G212" s="28"/>
      <c r="H212" s="22"/>
      <c r="I212" s="43">
        <v>8.5</v>
      </c>
      <c r="J212" s="44">
        <v>8.26</v>
      </c>
      <c r="K212" s="16">
        <f t="shared" si="13"/>
        <v>0.24000000000000021</v>
      </c>
      <c r="L212" s="21"/>
      <c r="M212" s="21"/>
      <c r="N212" s="22"/>
    </row>
    <row r="213" spans="1:14">
      <c r="A213" s="41" t="s">
        <v>20</v>
      </c>
      <c r="B213" s="42">
        <v>40366.493055555555</v>
      </c>
      <c r="C213" s="43">
        <v>2370</v>
      </c>
      <c r="D213" s="44">
        <v>2238</v>
      </c>
      <c r="E213" s="51">
        <f t="shared" si="12"/>
        <v>5.7291666666666661</v>
      </c>
      <c r="F213" s="28"/>
      <c r="G213" s="28"/>
      <c r="H213" s="22"/>
      <c r="I213" s="43">
        <v>8.35</v>
      </c>
      <c r="J213" s="44">
        <v>8.1999999999999993</v>
      </c>
      <c r="K213" s="16">
        <f t="shared" si="13"/>
        <v>0.15000000000000036</v>
      </c>
      <c r="L213" s="21"/>
      <c r="M213" s="21"/>
      <c r="N213" s="22"/>
    </row>
    <row r="214" spans="1:14">
      <c r="A214" s="41" t="s">
        <v>20</v>
      </c>
      <c r="B214" s="42">
        <v>40381.506944444445</v>
      </c>
      <c r="C214" s="43">
        <v>2490</v>
      </c>
      <c r="D214" s="44">
        <v>2097</v>
      </c>
      <c r="E214" s="51">
        <f t="shared" si="12"/>
        <v>17.135382603008502</v>
      </c>
      <c r="F214" s="28"/>
      <c r="G214" s="28"/>
      <c r="H214" s="22"/>
      <c r="I214" s="43">
        <v>8.24</v>
      </c>
      <c r="J214" s="44">
        <v>8.16</v>
      </c>
      <c r="K214" s="16">
        <f t="shared" si="13"/>
        <v>8.0000000000000071E-2</v>
      </c>
      <c r="L214" s="21"/>
      <c r="M214" s="21"/>
      <c r="N214" s="22"/>
    </row>
    <row r="215" spans="1:14">
      <c r="A215" s="41" t="s">
        <v>20</v>
      </c>
      <c r="B215" s="42">
        <v>40395.427083333336</v>
      </c>
      <c r="C215" s="43">
        <v>2800</v>
      </c>
      <c r="D215" s="44">
        <v>2728</v>
      </c>
      <c r="E215" s="51">
        <f t="shared" si="12"/>
        <v>2.6049204052098407</v>
      </c>
      <c r="F215" s="28"/>
      <c r="G215" s="28"/>
      <c r="H215" s="22"/>
      <c r="I215" s="43">
        <v>8.24</v>
      </c>
      <c r="J215" s="44">
        <v>8.25</v>
      </c>
      <c r="K215" s="16">
        <f t="shared" si="13"/>
        <v>9.9999999999997868E-3</v>
      </c>
      <c r="L215" s="21"/>
      <c r="M215" s="21"/>
      <c r="N215" s="22"/>
    </row>
    <row r="216" spans="1:14">
      <c r="A216" s="41" t="s">
        <v>20</v>
      </c>
      <c r="B216" s="42">
        <v>40408.489583333336</v>
      </c>
      <c r="C216" s="43">
        <v>2610</v>
      </c>
      <c r="D216" s="44">
        <v>2351</v>
      </c>
      <c r="E216" s="51">
        <f t="shared" si="12"/>
        <v>10.44144325740778</v>
      </c>
      <c r="F216" s="28"/>
      <c r="G216" s="28"/>
      <c r="H216" s="22"/>
      <c r="I216" s="43">
        <v>8.4</v>
      </c>
      <c r="J216" s="44">
        <v>8.27</v>
      </c>
      <c r="K216" s="16">
        <f t="shared" si="13"/>
        <v>0.13000000000000078</v>
      </c>
      <c r="L216" s="21"/>
      <c r="M216" s="21"/>
      <c r="N216" s="22"/>
    </row>
    <row r="217" spans="1:14">
      <c r="A217" s="41" t="s">
        <v>20</v>
      </c>
      <c r="B217" s="42">
        <v>40428.522916666669</v>
      </c>
      <c r="C217" s="43">
        <v>2530</v>
      </c>
      <c r="D217" s="44">
        <v>2360</v>
      </c>
      <c r="E217" s="51">
        <f t="shared" si="12"/>
        <v>6.9529652351738243</v>
      </c>
      <c r="F217" s="28"/>
      <c r="G217" s="28"/>
      <c r="H217" s="22"/>
      <c r="I217" s="43">
        <v>8.4499999999999993</v>
      </c>
      <c r="J217" s="44">
        <v>8.17</v>
      </c>
      <c r="K217" s="16">
        <f t="shared" si="13"/>
        <v>0.27999999999999936</v>
      </c>
      <c r="L217" s="21"/>
      <c r="M217" s="21"/>
      <c r="N217" s="22"/>
    </row>
    <row r="218" spans="1:14" ht="30">
      <c r="A218" s="41" t="s">
        <v>20</v>
      </c>
      <c r="B218" s="42">
        <v>40444.583333333336</v>
      </c>
      <c r="C218" s="43">
        <v>2490</v>
      </c>
      <c r="D218" s="44">
        <v>1510</v>
      </c>
      <c r="E218" s="51">
        <f t="shared" si="12"/>
        <v>49</v>
      </c>
      <c r="F218" s="21" t="s">
        <v>29</v>
      </c>
      <c r="G218" s="30" t="s">
        <v>15</v>
      </c>
      <c r="H218" s="22" t="s">
        <v>30</v>
      </c>
      <c r="I218" s="43">
        <v>8.2899999999999991</v>
      </c>
      <c r="J218" s="44">
        <v>8</v>
      </c>
      <c r="K218" s="16">
        <f t="shared" si="13"/>
        <v>0.28999999999999915</v>
      </c>
      <c r="L218" s="21"/>
      <c r="M218" s="21"/>
      <c r="N218" s="22"/>
    </row>
    <row r="219" spans="1:14">
      <c r="A219" s="41" t="s">
        <v>20</v>
      </c>
      <c r="B219" s="42">
        <v>40458.4375</v>
      </c>
      <c r="C219" s="43">
        <v>2410</v>
      </c>
      <c r="D219" s="44">
        <v>2389</v>
      </c>
      <c r="E219" s="51">
        <f t="shared" si="12"/>
        <v>0.87518232965201082</v>
      </c>
      <c r="F219" s="28"/>
      <c r="G219" s="28"/>
      <c r="H219" s="22"/>
      <c r="I219" s="43">
        <v>8.19</v>
      </c>
      <c r="J219" s="44">
        <v>8.35</v>
      </c>
      <c r="K219" s="16">
        <f t="shared" si="13"/>
        <v>0.16000000000000014</v>
      </c>
      <c r="L219" s="21"/>
      <c r="M219" s="21"/>
      <c r="N219" s="22"/>
    </row>
    <row r="220" spans="1:14" ht="30">
      <c r="A220" s="41" t="s">
        <v>20</v>
      </c>
      <c r="B220" s="42">
        <v>40472.427083333336</v>
      </c>
      <c r="C220" s="43">
        <v>2450</v>
      </c>
      <c r="D220" s="44">
        <v>50</v>
      </c>
      <c r="E220" s="51">
        <f t="shared" si="12"/>
        <v>192</v>
      </c>
      <c r="F220" s="31" t="s">
        <v>29</v>
      </c>
      <c r="G220" s="32" t="s">
        <v>32</v>
      </c>
      <c r="H220" s="47" t="s">
        <v>58</v>
      </c>
      <c r="I220" s="43">
        <v>8.32</v>
      </c>
      <c r="J220" s="44">
        <v>8.52</v>
      </c>
      <c r="K220" s="16">
        <f t="shared" si="13"/>
        <v>0.19999999999999929</v>
      </c>
      <c r="L220" s="21"/>
      <c r="M220" s="21"/>
      <c r="N220" s="22"/>
    </row>
    <row r="221" spans="1:14">
      <c r="A221" s="41" t="s">
        <v>20</v>
      </c>
      <c r="B221" s="42">
        <v>40486.402777777781</v>
      </c>
      <c r="C221" s="43">
        <v>2360</v>
      </c>
      <c r="D221" s="44">
        <v>2240</v>
      </c>
      <c r="E221" s="51">
        <f t="shared" si="12"/>
        <v>5.2173913043478262</v>
      </c>
      <c r="F221" s="28"/>
      <c r="G221" s="28"/>
      <c r="H221" s="22"/>
      <c r="I221" s="43">
        <v>8.25</v>
      </c>
      <c r="J221" s="44">
        <v>8.0299999999999994</v>
      </c>
      <c r="K221" s="16">
        <f t="shared" si="13"/>
        <v>0.22000000000000064</v>
      </c>
      <c r="L221" s="21"/>
      <c r="M221" s="21"/>
      <c r="N221" s="22"/>
    </row>
    <row r="222" spans="1:14" ht="45">
      <c r="A222" s="41" t="s">
        <v>57</v>
      </c>
      <c r="B222" s="42">
        <v>40472.427083333336</v>
      </c>
      <c r="C222" s="43">
        <v>1870</v>
      </c>
      <c r="D222" s="44">
        <v>50</v>
      </c>
      <c r="E222" s="51">
        <f t="shared" si="12"/>
        <v>189.58333333333331</v>
      </c>
      <c r="F222" s="31" t="s">
        <v>59</v>
      </c>
      <c r="G222" s="32" t="s">
        <v>15</v>
      </c>
      <c r="H222" s="22" t="s">
        <v>30</v>
      </c>
      <c r="I222" s="43">
        <v>8.32</v>
      </c>
      <c r="J222" s="44">
        <v>8.52</v>
      </c>
      <c r="K222" s="16">
        <f t="shared" si="13"/>
        <v>0.19999999999999929</v>
      </c>
      <c r="L222" s="21"/>
      <c r="M222" s="21"/>
      <c r="N222" s="22"/>
    </row>
    <row r="223" spans="1:14" ht="75">
      <c r="A223" s="41" t="s">
        <v>38</v>
      </c>
      <c r="B223" s="42">
        <v>40330.506944444445</v>
      </c>
      <c r="C223" s="43">
        <v>6210</v>
      </c>
      <c r="D223" s="46" t="s">
        <v>41</v>
      </c>
      <c r="E223" s="51" t="e">
        <f t="shared" si="12"/>
        <v>#VALUE!</v>
      </c>
      <c r="F223" s="29" t="s">
        <v>42</v>
      </c>
      <c r="G223" s="28"/>
      <c r="H223" s="22"/>
      <c r="I223" s="43">
        <v>6.2</v>
      </c>
      <c r="J223" s="44">
        <v>6.07</v>
      </c>
      <c r="K223" s="16">
        <f t="shared" si="13"/>
        <v>0.12999999999999989</v>
      </c>
      <c r="L223" s="21"/>
      <c r="M223" s="21"/>
      <c r="N223" s="22"/>
    </row>
    <row r="224" spans="1:14" ht="75">
      <c r="A224" s="41" t="s">
        <v>38</v>
      </c>
      <c r="B224" s="42">
        <v>40457.443749999999</v>
      </c>
      <c r="C224" s="43">
        <v>7200</v>
      </c>
      <c r="D224" s="46" t="s">
        <v>41</v>
      </c>
      <c r="E224" s="51" t="e">
        <f t="shared" si="12"/>
        <v>#VALUE!</v>
      </c>
      <c r="F224" s="29" t="s">
        <v>42</v>
      </c>
      <c r="G224" s="28"/>
      <c r="H224" s="22"/>
      <c r="I224" s="43">
        <v>6.27</v>
      </c>
      <c r="J224" s="44">
        <v>5.8</v>
      </c>
      <c r="K224" s="16">
        <f t="shared" si="13"/>
        <v>0.46999999999999975</v>
      </c>
      <c r="L224" s="21"/>
      <c r="M224" s="21"/>
      <c r="N224" s="22"/>
    </row>
    <row r="225" spans="1:14">
      <c r="A225" s="41" t="s">
        <v>55</v>
      </c>
      <c r="B225" s="42">
        <v>40457</v>
      </c>
      <c r="C225" s="43"/>
      <c r="D225" s="44"/>
      <c r="E225" s="51" t="e">
        <f t="shared" si="12"/>
        <v>#DIV/0!</v>
      </c>
      <c r="F225" s="28"/>
      <c r="G225" s="28"/>
      <c r="H225" s="22"/>
      <c r="I225" s="43"/>
      <c r="J225" s="44"/>
      <c r="K225" s="16">
        <f t="shared" si="13"/>
        <v>0</v>
      </c>
      <c r="L225" s="21"/>
      <c r="M225" s="21"/>
      <c r="N225" s="22"/>
    </row>
    <row r="226" spans="1:14">
      <c r="A226" s="41" t="s">
        <v>56</v>
      </c>
      <c r="B226" s="42">
        <v>40457</v>
      </c>
      <c r="C226" s="43"/>
      <c r="D226" s="44"/>
      <c r="E226" s="51" t="e">
        <f t="shared" si="12"/>
        <v>#DIV/0!</v>
      </c>
      <c r="F226" s="28"/>
      <c r="G226" s="28"/>
      <c r="H226" s="22"/>
      <c r="I226" s="43"/>
      <c r="J226" s="44"/>
      <c r="K226" s="16">
        <f t="shared" si="13"/>
        <v>0</v>
      </c>
      <c r="L226" s="21"/>
      <c r="M226" s="21"/>
      <c r="N226" s="22"/>
    </row>
    <row r="227" spans="1:14" ht="75">
      <c r="A227" s="41" t="s">
        <v>39</v>
      </c>
      <c r="B227" s="42">
        <v>40330.529166666667</v>
      </c>
      <c r="C227" s="43">
        <v>39800</v>
      </c>
      <c r="D227" s="46" t="s">
        <v>41</v>
      </c>
      <c r="E227" s="51" t="e">
        <f t="shared" si="12"/>
        <v>#VALUE!</v>
      </c>
      <c r="F227" s="29" t="s">
        <v>42</v>
      </c>
      <c r="G227" s="28"/>
      <c r="H227" s="22"/>
      <c r="I227" s="43">
        <v>3.7</v>
      </c>
      <c r="J227" s="44">
        <v>5.1100000000000003</v>
      </c>
      <c r="K227" s="16">
        <f t="shared" si="13"/>
        <v>1.4100000000000001</v>
      </c>
      <c r="L227" s="21" t="s">
        <v>29</v>
      </c>
      <c r="M227" s="30" t="s">
        <v>15</v>
      </c>
      <c r="N227" s="22" t="s">
        <v>30</v>
      </c>
    </row>
    <row r="228" spans="1:14" ht="75.75" thickBot="1">
      <c r="A228" s="62" t="s">
        <v>39</v>
      </c>
      <c r="B228" s="63">
        <v>40457.420138888891</v>
      </c>
      <c r="C228" s="64">
        <v>43700</v>
      </c>
      <c r="D228" s="78" t="s">
        <v>41</v>
      </c>
      <c r="E228" s="66" t="e">
        <f t="shared" si="12"/>
        <v>#VALUE!</v>
      </c>
      <c r="F228" s="75" t="s">
        <v>42</v>
      </c>
      <c r="G228" s="67"/>
      <c r="H228" s="68"/>
      <c r="I228" s="64">
        <v>3.71</v>
      </c>
      <c r="J228" s="65">
        <v>4.83</v>
      </c>
      <c r="K228" s="69">
        <f t="shared" si="13"/>
        <v>1.1200000000000001</v>
      </c>
      <c r="L228" s="70" t="s">
        <v>29</v>
      </c>
      <c r="M228" s="79" t="s">
        <v>15</v>
      </c>
      <c r="N228" s="68" t="s">
        <v>30</v>
      </c>
    </row>
    <row r="229" spans="1:14">
      <c r="A229" s="25"/>
      <c r="B229" s="1" t="s">
        <v>40</v>
      </c>
    </row>
    <row r="230" spans="1:14">
      <c r="A230" s="26"/>
      <c r="B230" s="27" t="s">
        <v>0</v>
      </c>
    </row>
    <row r="231" spans="1:14">
      <c r="A231" s="41" t="s">
        <v>19</v>
      </c>
      <c r="B231" s="42">
        <v>40196.625</v>
      </c>
      <c r="C231" s="43">
        <v>709</v>
      </c>
      <c r="D231" s="44">
        <v>810</v>
      </c>
      <c r="E231" s="51">
        <f t="shared" si="12"/>
        <v>13.298222514812377</v>
      </c>
      <c r="F231" s="28"/>
      <c r="G231" s="28"/>
      <c r="H231" s="22"/>
      <c r="I231" s="43">
        <v>8.1</v>
      </c>
      <c r="J231" s="44">
        <v>7.89</v>
      </c>
      <c r="K231" s="16">
        <f t="shared" si="13"/>
        <v>0.20999999999999996</v>
      </c>
      <c r="L231" s="21"/>
      <c r="M231" s="21"/>
      <c r="N231" s="22"/>
    </row>
    <row r="232" spans="1:14">
      <c r="A232" s="41" t="s">
        <v>19</v>
      </c>
      <c r="B232" s="42">
        <v>40233.604166666664</v>
      </c>
      <c r="C232" s="43">
        <v>724</v>
      </c>
      <c r="D232" s="44">
        <v>638</v>
      </c>
      <c r="E232" s="51">
        <f t="shared" si="12"/>
        <v>12.62848751835536</v>
      </c>
      <c r="F232" s="28"/>
      <c r="G232" s="28"/>
      <c r="H232" s="22"/>
      <c r="I232" s="43">
        <v>8.1</v>
      </c>
      <c r="J232" s="44">
        <v>7.32</v>
      </c>
      <c r="K232" s="16">
        <f t="shared" si="13"/>
        <v>0.77999999999999936</v>
      </c>
      <c r="L232" s="21"/>
      <c r="M232" s="21"/>
      <c r="N232" s="22"/>
    </row>
    <row r="233" spans="1:14">
      <c r="A233" s="41" t="s">
        <v>19</v>
      </c>
      <c r="B233" s="42">
        <v>40266.604166666664</v>
      </c>
      <c r="C233" s="43">
        <v>709</v>
      </c>
      <c r="D233" s="44">
        <v>724</v>
      </c>
      <c r="E233" s="51">
        <f t="shared" si="12"/>
        <v>2.0935101186322398</v>
      </c>
      <c r="F233" s="28"/>
      <c r="G233" s="28"/>
      <c r="H233" s="22"/>
      <c r="I233" s="43">
        <v>8.1</v>
      </c>
      <c r="J233" s="44">
        <v>7.9</v>
      </c>
      <c r="K233" s="16">
        <f t="shared" si="13"/>
        <v>0.19999999999999929</v>
      </c>
      <c r="L233" s="21"/>
      <c r="M233" s="21"/>
      <c r="N233" s="22"/>
    </row>
    <row r="234" spans="1:14">
      <c r="A234" s="41" t="s">
        <v>19</v>
      </c>
      <c r="B234" s="42">
        <v>40288.625</v>
      </c>
      <c r="C234" s="43">
        <v>506</v>
      </c>
      <c r="D234" s="44">
        <v>491</v>
      </c>
      <c r="E234" s="51">
        <f t="shared" si="12"/>
        <v>3.009027081243731</v>
      </c>
      <c r="F234" s="28"/>
      <c r="G234" s="28"/>
      <c r="H234" s="22"/>
      <c r="I234" s="43">
        <v>8.1999999999999993</v>
      </c>
      <c r="J234" s="44">
        <v>8.3000000000000007</v>
      </c>
      <c r="K234" s="16">
        <f t="shared" si="13"/>
        <v>0.10000000000000142</v>
      </c>
      <c r="L234" s="21"/>
      <c r="M234" s="21"/>
      <c r="N234" s="22"/>
    </row>
    <row r="235" spans="1:14">
      <c r="A235" s="41" t="s">
        <v>19</v>
      </c>
      <c r="B235" s="42">
        <v>40310.467361111114</v>
      </c>
      <c r="C235" s="43">
        <v>349</v>
      </c>
      <c r="D235" s="44">
        <v>312</v>
      </c>
      <c r="E235" s="51">
        <f t="shared" si="12"/>
        <v>11.195158850226928</v>
      </c>
      <c r="F235" s="28"/>
      <c r="G235" s="28"/>
      <c r="H235" s="22"/>
      <c r="I235" s="43">
        <v>8.1</v>
      </c>
      <c r="J235" s="44">
        <v>8.0299999999999994</v>
      </c>
      <c r="K235" s="16">
        <f t="shared" si="13"/>
        <v>7.0000000000000284E-2</v>
      </c>
      <c r="L235" s="21"/>
      <c r="M235" s="21"/>
      <c r="N235" s="22"/>
    </row>
    <row r="236" spans="1:14">
      <c r="A236" s="41" t="s">
        <v>19</v>
      </c>
      <c r="B236" s="42">
        <v>40345.417361111111</v>
      </c>
      <c r="C236" s="43">
        <v>518</v>
      </c>
      <c r="D236" s="44">
        <v>545</v>
      </c>
      <c r="E236" s="51">
        <f t="shared" si="12"/>
        <v>5.0799623706491062</v>
      </c>
      <c r="F236" s="28"/>
      <c r="G236" s="28"/>
      <c r="H236" s="22"/>
      <c r="I236" s="43">
        <v>8.24</v>
      </c>
      <c r="J236" s="44">
        <v>8.3699999999999992</v>
      </c>
      <c r="K236" s="16">
        <f t="shared" si="13"/>
        <v>0.12999999999999901</v>
      </c>
      <c r="L236" s="21"/>
      <c r="M236" s="21"/>
      <c r="N236" s="22"/>
    </row>
    <row r="237" spans="1:14">
      <c r="A237" s="41" t="s">
        <v>19</v>
      </c>
      <c r="B237" s="42">
        <v>40373.509027777778</v>
      </c>
      <c r="C237" s="43">
        <v>588</v>
      </c>
      <c r="D237" s="44">
        <v>609</v>
      </c>
      <c r="E237" s="51">
        <f t="shared" si="12"/>
        <v>3.5087719298245612</v>
      </c>
      <c r="F237" s="28"/>
      <c r="G237" s="28"/>
      <c r="H237" s="22"/>
      <c r="I237" s="43">
        <v>8.26</v>
      </c>
      <c r="J237" s="44">
        <v>8.31</v>
      </c>
      <c r="K237" s="16">
        <f t="shared" si="13"/>
        <v>5.0000000000000711E-2</v>
      </c>
      <c r="L237" s="21"/>
      <c r="M237" s="21"/>
      <c r="N237" s="22"/>
    </row>
    <row r="238" spans="1:14">
      <c r="A238" s="41" t="s">
        <v>19</v>
      </c>
      <c r="B238" s="42">
        <v>40394.454861111109</v>
      </c>
      <c r="C238" s="43">
        <v>620</v>
      </c>
      <c r="D238" s="44">
        <v>572</v>
      </c>
      <c r="E238" s="51">
        <f t="shared" ref="E238:E269" si="14">((2*ABS(D238-C238))/(D238+C238))*100</f>
        <v>8.0536912751677843</v>
      </c>
      <c r="F238" s="28"/>
      <c r="G238" s="28"/>
      <c r="H238" s="22"/>
      <c r="I238" s="43">
        <v>8.31</v>
      </c>
      <c r="J238" s="44">
        <v>8.33</v>
      </c>
      <c r="K238" s="16">
        <f t="shared" ref="K238:K269" si="15">ABS(I238-J238)</f>
        <v>1.9999999999999574E-2</v>
      </c>
      <c r="L238" s="21"/>
      <c r="M238" s="21"/>
      <c r="N238" s="22"/>
    </row>
    <row r="239" spans="1:14" ht="60">
      <c r="A239" s="41" t="s">
        <v>19</v>
      </c>
      <c r="B239" s="42">
        <v>40428.527083333334</v>
      </c>
      <c r="C239" s="43">
        <v>637</v>
      </c>
      <c r="D239" s="44">
        <v>690</v>
      </c>
      <c r="E239" s="51">
        <f t="shared" si="14"/>
        <v>7.9879427279577992</v>
      </c>
      <c r="F239" s="28"/>
      <c r="G239" s="28"/>
      <c r="H239" s="22"/>
      <c r="I239" s="43">
        <v>8.4499999999999993</v>
      </c>
      <c r="J239" s="44">
        <v>6.68</v>
      </c>
      <c r="K239" s="16">
        <f t="shared" si="15"/>
        <v>1.7699999999999996</v>
      </c>
      <c r="L239" s="31" t="s">
        <v>29</v>
      </c>
      <c r="M239" s="30" t="s">
        <v>15</v>
      </c>
      <c r="N239" s="47" t="s">
        <v>52</v>
      </c>
    </row>
    <row r="240" spans="1:14">
      <c r="A240" s="41" t="s">
        <v>19</v>
      </c>
      <c r="B240" s="42">
        <v>40456.463194444441</v>
      </c>
      <c r="C240" s="43">
        <v>615</v>
      </c>
      <c r="D240" s="44">
        <v>652</v>
      </c>
      <c r="E240" s="51">
        <f t="shared" si="14"/>
        <v>5.8405682715074976</v>
      </c>
      <c r="F240" s="28"/>
      <c r="G240" s="28"/>
      <c r="H240" s="22"/>
      <c r="I240" s="43">
        <v>8.2799999999999994</v>
      </c>
      <c r="J240" s="44">
        <v>8.43</v>
      </c>
      <c r="K240" s="16">
        <f t="shared" si="15"/>
        <v>0.15000000000000036</v>
      </c>
      <c r="L240" s="21"/>
      <c r="M240" s="21"/>
      <c r="N240" s="22"/>
    </row>
    <row r="241" spans="1:14">
      <c r="A241" s="41" t="s">
        <v>19</v>
      </c>
      <c r="B241" s="42">
        <v>40483.541666666664</v>
      </c>
      <c r="C241" s="43">
        <v>676</v>
      </c>
      <c r="D241" s="44">
        <v>636</v>
      </c>
      <c r="E241" s="51">
        <f t="shared" si="14"/>
        <v>6.0975609756097562</v>
      </c>
      <c r="F241" s="28"/>
      <c r="G241" s="28"/>
      <c r="H241" s="22"/>
      <c r="I241" s="43">
        <v>8.31</v>
      </c>
      <c r="J241" s="44">
        <v>8.11</v>
      </c>
      <c r="K241" s="16">
        <f t="shared" si="15"/>
        <v>0.20000000000000107</v>
      </c>
      <c r="L241" s="21"/>
      <c r="M241" s="21"/>
      <c r="N241" s="22"/>
    </row>
    <row r="242" spans="1:14" ht="105">
      <c r="A242" s="41" t="s">
        <v>19</v>
      </c>
      <c r="B242" s="42">
        <v>40513.479166666664</v>
      </c>
      <c r="C242" s="43">
        <v>651</v>
      </c>
      <c r="D242" s="44">
        <v>430</v>
      </c>
      <c r="E242" s="51">
        <f t="shared" si="14"/>
        <v>40.888066604995373</v>
      </c>
      <c r="F242" s="21" t="s">
        <v>29</v>
      </c>
      <c r="G242" s="30" t="s">
        <v>15</v>
      </c>
      <c r="H242" s="33" t="s">
        <v>61</v>
      </c>
      <c r="I242" s="43">
        <v>8.2200000000000006</v>
      </c>
      <c r="J242" s="44">
        <v>7.88</v>
      </c>
      <c r="K242" s="16">
        <f t="shared" si="15"/>
        <v>0.34000000000000075</v>
      </c>
      <c r="L242" s="21"/>
      <c r="M242" s="21"/>
      <c r="N242" s="22"/>
    </row>
    <row r="243" spans="1:14">
      <c r="A243" s="41" t="s">
        <v>18</v>
      </c>
      <c r="B243" s="42">
        <v>40184.545138888891</v>
      </c>
      <c r="C243" s="43">
        <v>841</v>
      </c>
      <c r="D243" s="44">
        <v>715</v>
      </c>
      <c r="E243" s="51">
        <f t="shared" si="14"/>
        <v>16.195372750642672</v>
      </c>
      <c r="F243" s="28"/>
      <c r="G243" s="28"/>
      <c r="H243" s="22"/>
      <c r="I243" s="43">
        <v>8</v>
      </c>
      <c r="J243" s="44">
        <v>7.45</v>
      </c>
      <c r="K243" s="16">
        <f t="shared" si="15"/>
        <v>0.54999999999999982</v>
      </c>
      <c r="L243" s="21"/>
      <c r="M243" s="21"/>
      <c r="N243" s="22"/>
    </row>
    <row r="244" spans="1:14" ht="105">
      <c r="A244" s="41" t="s">
        <v>18</v>
      </c>
      <c r="B244" s="42">
        <v>40227.425000000003</v>
      </c>
      <c r="C244" s="43">
        <v>790</v>
      </c>
      <c r="D244" s="44">
        <v>1717</v>
      </c>
      <c r="E244" s="51">
        <f t="shared" si="14"/>
        <v>73.952931790985247</v>
      </c>
      <c r="F244" s="31" t="s">
        <v>29</v>
      </c>
      <c r="G244" s="32" t="s">
        <v>32</v>
      </c>
      <c r="H244" s="33" t="s">
        <v>47</v>
      </c>
      <c r="I244" s="43">
        <v>8.1999999999999993</v>
      </c>
      <c r="J244" s="44">
        <v>8.3000000000000007</v>
      </c>
      <c r="K244" s="16">
        <f t="shared" si="15"/>
        <v>0.10000000000000142</v>
      </c>
      <c r="L244" s="21"/>
      <c r="M244" s="21"/>
      <c r="N244" s="22"/>
    </row>
    <row r="245" spans="1:14">
      <c r="A245" s="41" t="s">
        <v>18</v>
      </c>
      <c r="B245" s="42">
        <v>40267.412499999999</v>
      </c>
      <c r="C245" s="43">
        <v>837</v>
      </c>
      <c r="D245" s="44">
        <v>777</v>
      </c>
      <c r="E245" s="51">
        <f t="shared" si="14"/>
        <v>7.4349442379182156</v>
      </c>
      <c r="F245" s="28"/>
      <c r="G245" s="28"/>
      <c r="H245" s="22"/>
      <c r="I245" s="43">
        <v>8.1999999999999993</v>
      </c>
      <c r="J245" s="44">
        <v>8.86</v>
      </c>
      <c r="K245" s="16">
        <f t="shared" si="15"/>
        <v>0.66000000000000014</v>
      </c>
      <c r="L245" s="21"/>
      <c r="M245" s="21"/>
      <c r="N245" s="22"/>
    </row>
    <row r="246" spans="1:14">
      <c r="A246" s="41" t="s">
        <v>18</v>
      </c>
      <c r="B246" s="42">
        <v>40288.366666666669</v>
      </c>
      <c r="C246" s="43">
        <v>491</v>
      </c>
      <c r="D246" s="44">
        <v>499</v>
      </c>
      <c r="E246" s="51">
        <f t="shared" si="14"/>
        <v>1.6161616161616161</v>
      </c>
      <c r="F246" s="28"/>
      <c r="G246" s="28"/>
      <c r="H246" s="22"/>
      <c r="I246" s="43">
        <v>8.1999999999999993</v>
      </c>
      <c r="J246" s="44">
        <v>8.44</v>
      </c>
      <c r="K246" s="16">
        <f t="shared" si="15"/>
        <v>0.24000000000000021</v>
      </c>
      <c r="L246" s="21"/>
      <c r="M246" s="21"/>
      <c r="N246" s="22"/>
    </row>
    <row r="247" spans="1:14">
      <c r="A247" s="41" t="s">
        <v>18</v>
      </c>
      <c r="B247" s="42">
        <v>40310.602083333331</v>
      </c>
      <c r="C247" s="43">
        <v>473</v>
      </c>
      <c r="D247" s="44">
        <v>449</v>
      </c>
      <c r="E247" s="51">
        <f t="shared" si="14"/>
        <v>5.2060737527114966</v>
      </c>
      <c r="F247" s="28"/>
      <c r="G247" s="28"/>
      <c r="H247" s="22"/>
      <c r="I247" s="43">
        <v>8.1</v>
      </c>
      <c r="J247" s="44">
        <v>8.52</v>
      </c>
      <c r="K247" s="16">
        <f t="shared" si="15"/>
        <v>0.41999999999999993</v>
      </c>
      <c r="L247" s="21"/>
      <c r="M247" s="21"/>
      <c r="N247" s="22"/>
    </row>
    <row r="248" spans="1:14">
      <c r="A248" s="41" t="s">
        <v>18</v>
      </c>
      <c r="B248" s="42">
        <v>40346.402777777781</v>
      </c>
      <c r="C248" s="43">
        <v>388</v>
      </c>
      <c r="D248" s="44">
        <v>394</v>
      </c>
      <c r="E248" s="51">
        <f t="shared" si="14"/>
        <v>1.5345268542199488</v>
      </c>
      <c r="F248" s="28"/>
      <c r="G248" s="28"/>
      <c r="H248" s="22"/>
      <c r="I248" s="43">
        <v>8.25</v>
      </c>
      <c r="J248" s="44">
        <v>8.2799999999999994</v>
      </c>
      <c r="K248" s="16">
        <f t="shared" si="15"/>
        <v>2.9999999999999361E-2</v>
      </c>
      <c r="L248" s="21"/>
      <c r="M248" s="21"/>
      <c r="N248" s="22"/>
    </row>
    <row r="249" spans="1:14">
      <c r="A249" s="41" t="s">
        <v>18</v>
      </c>
      <c r="B249" s="42">
        <v>40373.634722222225</v>
      </c>
      <c r="C249" s="43">
        <v>335</v>
      </c>
      <c r="D249" s="44">
        <v>351</v>
      </c>
      <c r="E249" s="51">
        <f t="shared" si="14"/>
        <v>4.6647230320699711</v>
      </c>
      <c r="F249" s="28"/>
      <c r="G249" s="28"/>
      <c r="H249" s="22"/>
      <c r="I249" s="43">
        <v>8.2100000000000009</v>
      </c>
      <c r="J249" s="44">
        <v>8.2100000000000009</v>
      </c>
      <c r="K249" s="16">
        <f t="shared" si="15"/>
        <v>0</v>
      </c>
      <c r="L249" s="21"/>
      <c r="M249" s="21"/>
      <c r="N249" s="22"/>
    </row>
    <row r="250" spans="1:14">
      <c r="A250" s="41" t="s">
        <v>18</v>
      </c>
      <c r="B250" s="42">
        <v>40394.607638888891</v>
      </c>
      <c r="C250" s="43">
        <v>477</v>
      </c>
      <c r="D250" s="44">
        <v>446</v>
      </c>
      <c r="E250" s="51">
        <f t="shared" si="14"/>
        <v>6.7172264355362943</v>
      </c>
      <c r="F250" s="28"/>
      <c r="G250" s="28"/>
      <c r="H250" s="22"/>
      <c r="I250" s="43">
        <v>8.3699999999999992</v>
      </c>
      <c r="J250" s="44">
        <v>8.4600000000000009</v>
      </c>
      <c r="K250" s="16">
        <f t="shared" si="15"/>
        <v>9.0000000000001634E-2</v>
      </c>
      <c r="L250" s="21"/>
      <c r="M250" s="21"/>
      <c r="N250" s="22"/>
    </row>
    <row r="251" spans="1:14">
      <c r="A251" s="41" t="s">
        <v>18</v>
      </c>
      <c r="B251" s="42">
        <v>40428.609722222223</v>
      </c>
      <c r="C251" s="43">
        <v>479</v>
      </c>
      <c r="D251" s="44">
        <v>520</v>
      </c>
      <c r="E251" s="51">
        <f t="shared" si="14"/>
        <v>8.2082082082082071</v>
      </c>
      <c r="F251" s="28"/>
      <c r="G251" s="28"/>
      <c r="H251" s="22"/>
      <c r="I251" s="43">
        <v>8.39</v>
      </c>
      <c r="J251" s="44">
        <v>7.58</v>
      </c>
      <c r="K251" s="16">
        <f t="shared" si="15"/>
        <v>0.8100000000000005</v>
      </c>
      <c r="L251" s="21"/>
      <c r="M251" s="21"/>
      <c r="N251" s="22"/>
    </row>
    <row r="252" spans="1:14" ht="30">
      <c r="A252" s="41" t="s">
        <v>18</v>
      </c>
      <c r="B252" s="42">
        <v>40456.69027777778</v>
      </c>
      <c r="C252" s="43">
        <v>499</v>
      </c>
      <c r="D252" s="44">
        <v>580</v>
      </c>
      <c r="E252" s="51">
        <f t="shared" si="14"/>
        <v>15.013901760889715</v>
      </c>
      <c r="F252" s="28"/>
      <c r="G252" s="28"/>
      <c r="H252" s="22"/>
      <c r="I252" s="43">
        <v>8.2100000000000009</v>
      </c>
      <c r="J252" s="44">
        <v>6.89</v>
      </c>
      <c r="K252" s="16">
        <f t="shared" si="15"/>
        <v>1.3200000000000012</v>
      </c>
      <c r="L252" s="21" t="s">
        <v>29</v>
      </c>
      <c r="M252" s="30" t="s">
        <v>15</v>
      </c>
      <c r="N252" s="22" t="s">
        <v>30</v>
      </c>
    </row>
    <row r="253" spans="1:14">
      <c r="A253" s="41" t="s">
        <v>18</v>
      </c>
      <c r="B253" s="42">
        <v>40484.729166666664</v>
      </c>
      <c r="C253" s="43">
        <v>587</v>
      </c>
      <c r="D253" s="44">
        <v>552</v>
      </c>
      <c r="E253" s="51">
        <f t="shared" si="14"/>
        <v>6.1457418788410889</v>
      </c>
      <c r="F253" s="28"/>
      <c r="G253" s="28"/>
      <c r="H253" s="22"/>
      <c r="I253" s="43">
        <v>8.31</v>
      </c>
      <c r="J253" s="44">
        <v>8.25</v>
      </c>
      <c r="K253" s="16">
        <f t="shared" si="15"/>
        <v>6.0000000000000497E-2</v>
      </c>
      <c r="L253" s="21"/>
      <c r="M253" s="21"/>
      <c r="N253" s="22"/>
    </row>
    <row r="254" spans="1:14" ht="105.75" thickBot="1">
      <c r="A254" s="62" t="s">
        <v>18</v>
      </c>
      <c r="B254" s="63">
        <v>40513.378472222219</v>
      </c>
      <c r="C254" s="64">
        <v>638</v>
      </c>
      <c r="D254" s="80">
        <v>350</v>
      </c>
      <c r="E254" s="66">
        <f t="shared" si="14"/>
        <v>58.299595141700401</v>
      </c>
      <c r="F254" s="81" t="s">
        <v>29</v>
      </c>
      <c r="G254" s="82" t="s">
        <v>15</v>
      </c>
      <c r="H254" s="83" t="s">
        <v>63</v>
      </c>
      <c r="I254" s="64">
        <v>8.24</v>
      </c>
      <c r="J254" s="65">
        <v>7.86</v>
      </c>
      <c r="K254" s="69">
        <f t="shared" si="15"/>
        <v>0.37999999999999989</v>
      </c>
      <c r="L254" s="70"/>
      <c r="M254" s="70"/>
      <c r="N254" s="68"/>
    </row>
    <row r="255" spans="1:14">
      <c r="A255" s="25"/>
      <c r="B255" s="1" t="s">
        <v>40</v>
      </c>
    </row>
    <row r="256" spans="1:14">
      <c r="A256" s="26"/>
      <c r="B256" s="27" t="s">
        <v>0</v>
      </c>
    </row>
    <row r="257" spans="1:14">
      <c r="A257" s="41" t="s">
        <v>17</v>
      </c>
      <c r="B257" s="42">
        <v>40184.527777777781</v>
      </c>
      <c r="C257" s="43">
        <v>781</v>
      </c>
      <c r="D257" s="44">
        <v>675</v>
      </c>
      <c r="E257" s="51">
        <f t="shared" si="14"/>
        <v>14.560439560439562</v>
      </c>
      <c r="F257" s="28"/>
      <c r="G257" s="28"/>
      <c r="H257" s="22"/>
      <c r="I257" s="43">
        <v>8.1</v>
      </c>
      <c r="J257" s="44">
        <v>7.2</v>
      </c>
      <c r="K257" s="16">
        <f t="shared" si="15"/>
        <v>0.89999999999999947</v>
      </c>
      <c r="L257" s="21"/>
      <c r="M257" s="21"/>
      <c r="N257" s="22"/>
    </row>
    <row r="258" spans="1:14">
      <c r="A258" s="41" t="s">
        <v>17</v>
      </c>
      <c r="B258" s="42">
        <v>40227.379166666666</v>
      </c>
      <c r="C258" s="43">
        <v>772</v>
      </c>
      <c r="D258" s="44">
        <v>720</v>
      </c>
      <c r="E258" s="51">
        <f t="shared" si="14"/>
        <v>6.9705093833780163</v>
      </c>
      <c r="F258" s="28"/>
      <c r="G258" s="28"/>
      <c r="H258" s="22"/>
      <c r="I258" s="43">
        <v>8.1999999999999993</v>
      </c>
      <c r="J258" s="44">
        <v>8.17</v>
      </c>
      <c r="K258" s="16">
        <f t="shared" si="15"/>
        <v>2.9999999999999361E-2</v>
      </c>
      <c r="L258" s="21"/>
      <c r="M258" s="21"/>
      <c r="N258" s="22"/>
    </row>
    <row r="259" spans="1:14" ht="30">
      <c r="A259" s="41" t="s">
        <v>17</v>
      </c>
      <c r="B259" s="42">
        <v>40267.378472222219</v>
      </c>
      <c r="C259" s="43">
        <v>802</v>
      </c>
      <c r="D259" s="44">
        <v>552</v>
      </c>
      <c r="E259" s="51">
        <f t="shared" si="14"/>
        <v>36.92762186115214</v>
      </c>
      <c r="F259" s="21" t="s">
        <v>29</v>
      </c>
      <c r="G259" s="30" t="s">
        <v>15</v>
      </c>
      <c r="H259" s="22" t="s">
        <v>30</v>
      </c>
      <c r="I259" s="43">
        <v>8.3000000000000007</v>
      </c>
      <c r="J259" s="44">
        <v>8.7200000000000006</v>
      </c>
      <c r="K259" s="16">
        <f t="shared" si="15"/>
        <v>0.41999999999999993</v>
      </c>
      <c r="L259" s="21"/>
      <c r="M259" s="21"/>
      <c r="N259" s="22"/>
    </row>
    <row r="260" spans="1:14">
      <c r="A260" s="41" t="s">
        <v>17</v>
      </c>
      <c r="B260" s="42">
        <v>40288.359722222223</v>
      </c>
      <c r="C260" s="43">
        <v>619</v>
      </c>
      <c r="D260" s="44">
        <v>720</v>
      </c>
      <c r="E260" s="51">
        <f t="shared" si="14"/>
        <v>15.085884988797609</v>
      </c>
      <c r="F260" s="28"/>
      <c r="G260" s="28"/>
      <c r="H260" s="22"/>
      <c r="I260" s="43">
        <v>8.1</v>
      </c>
      <c r="J260" s="44">
        <v>8.3699999999999992</v>
      </c>
      <c r="K260" s="16">
        <f t="shared" si="15"/>
        <v>0.26999999999999957</v>
      </c>
      <c r="L260" s="21"/>
      <c r="M260" s="21"/>
      <c r="N260" s="22"/>
    </row>
    <row r="261" spans="1:14">
      <c r="A261" s="41" t="s">
        <v>17</v>
      </c>
      <c r="B261" s="42">
        <v>40310.620138888888</v>
      </c>
      <c r="C261" s="43">
        <v>463</v>
      </c>
      <c r="D261" s="44">
        <v>420</v>
      </c>
      <c r="E261" s="51">
        <f t="shared" si="14"/>
        <v>9.7395243488108729</v>
      </c>
      <c r="F261" s="28"/>
      <c r="G261" s="28"/>
      <c r="H261" s="22"/>
      <c r="I261" s="43">
        <v>8</v>
      </c>
      <c r="J261" s="44">
        <v>8.52</v>
      </c>
      <c r="K261" s="16">
        <f t="shared" si="15"/>
        <v>0.51999999999999957</v>
      </c>
      <c r="L261" s="21"/>
      <c r="M261" s="21"/>
      <c r="N261" s="22"/>
    </row>
    <row r="262" spans="1:14">
      <c r="A262" s="41" t="s">
        <v>17</v>
      </c>
      <c r="B262" s="42">
        <v>40346.376388888886</v>
      </c>
      <c r="C262" s="43">
        <v>308</v>
      </c>
      <c r="D262" s="44">
        <v>286</v>
      </c>
      <c r="E262" s="51">
        <f t="shared" si="14"/>
        <v>7.4074074074074066</v>
      </c>
      <c r="F262" s="28"/>
      <c r="G262" s="28"/>
      <c r="H262" s="22"/>
      <c r="I262" s="43">
        <v>8.18</v>
      </c>
      <c r="J262" s="44">
        <v>8.31</v>
      </c>
      <c r="K262" s="16">
        <f t="shared" si="15"/>
        <v>0.13000000000000078</v>
      </c>
      <c r="L262" s="21"/>
      <c r="M262" s="21"/>
      <c r="N262" s="22"/>
    </row>
    <row r="263" spans="1:14">
      <c r="A263" s="41" t="s">
        <v>17</v>
      </c>
      <c r="B263" s="42">
        <v>40373.617361111108</v>
      </c>
      <c r="C263" s="43">
        <v>684</v>
      </c>
      <c r="D263" s="44">
        <v>700</v>
      </c>
      <c r="E263" s="51">
        <f t="shared" si="14"/>
        <v>2.3121387283236992</v>
      </c>
      <c r="F263" s="28"/>
      <c r="G263" s="28"/>
      <c r="H263" s="22"/>
      <c r="I263" s="43">
        <v>8.07</v>
      </c>
      <c r="J263" s="44">
        <v>7.93</v>
      </c>
      <c r="K263" s="16">
        <f t="shared" si="15"/>
        <v>0.14000000000000057</v>
      </c>
      <c r="L263" s="21"/>
      <c r="M263" s="21"/>
      <c r="N263" s="22"/>
    </row>
    <row r="264" spans="1:14">
      <c r="A264" s="41" t="s">
        <v>17</v>
      </c>
      <c r="B264" s="42">
        <v>40373.624305555553</v>
      </c>
      <c r="C264" s="43">
        <v>686</v>
      </c>
      <c r="D264" s="44">
        <v>700</v>
      </c>
      <c r="E264" s="51">
        <f t="shared" si="14"/>
        <v>2.0202020202020203</v>
      </c>
      <c r="F264" s="28"/>
      <c r="G264" s="28"/>
      <c r="H264" s="22"/>
      <c r="I264" s="43">
        <v>8.0500000000000007</v>
      </c>
      <c r="J264" s="44">
        <v>7.93</v>
      </c>
      <c r="K264" s="16">
        <f t="shared" si="15"/>
        <v>0.12000000000000099</v>
      </c>
      <c r="L264" s="21"/>
      <c r="M264" s="21"/>
      <c r="N264" s="22"/>
    </row>
    <row r="265" spans="1:14">
      <c r="A265" s="41" t="s">
        <v>17</v>
      </c>
      <c r="B265" s="42">
        <v>40394.638888888891</v>
      </c>
      <c r="C265" s="43">
        <v>460</v>
      </c>
      <c r="D265" s="44">
        <v>443</v>
      </c>
      <c r="E265" s="51">
        <f t="shared" si="14"/>
        <v>3.7652270210409746</v>
      </c>
      <c r="F265" s="28"/>
      <c r="G265" s="28"/>
      <c r="H265" s="22"/>
      <c r="I265" s="43">
        <v>8.32</v>
      </c>
      <c r="J265" s="44">
        <v>8.24</v>
      </c>
      <c r="K265" s="16">
        <f t="shared" si="15"/>
        <v>8.0000000000000071E-2</v>
      </c>
      <c r="L265" s="21"/>
      <c r="M265" s="21"/>
      <c r="N265" s="22"/>
    </row>
    <row r="266" spans="1:14">
      <c r="A266" s="41" t="s">
        <v>17</v>
      </c>
      <c r="B266" s="42">
        <v>40428.645833333336</v>
      </c>
      <c r="C266" s="43">
        <v>426</v>
      </c>
      <c r="D266" s="44">
        <v>460</v>
      </c>
      <c r="E266" s="51">
        <f t="shared" si="14"/>
        <v>7.6749435665914216</v>
      </c>
      <c r="F266" s="28"/>
      <c r="G266" s="28"/>
      <c r="H266" s="22"/>
      <c r="I266" s="43">
        <v>8.2899999999999991</v>
      </c>
      <c r="J266" s="44">
        <v>7.32</v>
      </c>
      <c r="K266" s="16">
        <f t="shared" si="15"/>
        <v>0.96999999999999886</v>
      </c>
      <c r="L266" s="21"/>
      <c r="M266" s="21"/>
      <c r="N266" s="22"/>
    </row>
    <row r="267" spans="1:14">
      <c r="A267" s="41" t="s">
        <v>17</v>
      </c>
      <c r="B267" s="42">
        <v>40456.709722222222</v>
      </c>
      <c r="C267" s="43">
        <v>488</v>
      </c>
      <c r="D267" s="44">
        <v>559</v>
      </c>
      <c r="E267" s="51">
        <f t="shared" si="14"/>
        <v>13.56255969436485</v>
      </c>
      <c r="F267" s="28"/>
      <c r="G267" s="28"/>
      <c r="H267" s="22"/>
      <c r="I267" s="43">
        <v>8.06</v>
      </c>
      <c r="J267" s="44">
        <v>7.35</v>
      </c>
      <c r="K267" s="16">
        <f t="shared" si="15"/>
        <v>0.71000000000000085</v>
      </c>
      <c r="L267" s="21"/>
      <c r="M267" s="21"/>
      <c r="N267" s="22"/>
    </row>
    <row r="268" spans="1:14">
      <c r="A268" s="41" t="s">
        <v>17</v>
      </c>
      <c r="B268" s="42">
        <v>40484.740972222222</v>
      </c>
      <c r="C268" s="43">
        <v>564</v>
      </c>
      <c r="D268" s="44">
        <v>531</v>
      </c>
      <c r="E268" s="51">
        <f t="shared" si="14"/>
        <v>6.0273972602739727</v>
      </c>
      <c r="F268" s="28"/>
      <c r="G268" s="28"/>
      <c r="H268" s="22"/>
      <c r="I268" s="43">
        <v>8.26</v>
      </c>
      <c r="J268" s="44">
        <v>8.75</v>
      </c>
      <c r="K268" s="16">
        <f t="shared" si="15"/>
        <v>0.49000000000000021</v>
      </c>
      <c r="L268" s="21"/>
      <c r="M268" s="21"/>
      <c r="N268" s="22"/>
    </row>
    <row r="269" spans="1:14" ht="105.75" thickBot="1">
      <c r="A269" s="62" t="s">
        <v>17</v>
      </c>
      <c r="B269" s="63">
        <v>40513.354166666664</v>
      </c>
      <c r="C269" s="64">
        <v>627</v>
      </c>
      <c r="D269" s="80">
        <v>350</v>
      </c>
      <c r="E269" s="66">
        <f t="shared" si="14"/>
        <v>56.704196519959062</v>
      </c>
      <c r="F269" s="81" t="s">
        <v>29</v>
      </c>
      <c r="G269" s="82" t="s">
        <v>15</v>
      </c>
      <c r="H269" s="83" t="s">
        <v>63</v>
      </c>
      <c r="I269" s="64">
        <v>8.25</v>
      </c>
      <c r="J269" s="65">
        <v>7.81</v>
      </c>
      <c r="K269" s="69">
        <f t="shared" si="15"/>
        <v>0.44000000000000039</v>
      </c>
      <c r="L269" s="70"/>
      <c r="M269" s="70"/>
      <c r="N269" s="68"/>
    </row>
    <row r="270" spans="1:14">
      <c r="A270" s="25"/>
      <c r="B270" s="1" t="s">
        <v>40</v>
      </c>
    </row>
    <row r="271" spans="1:14">
      <c r="A271" s="26"/>
      <c r="B271" s="27" t="s">
        <v>0</v>
      </c>
    </row>
  </sheetData>
  <sortState ref="A7:N201">
    <sortCondition ref="A7:A201"/>
    <sortCondition ref="B7:B201"/>
  </sortState>
  <conditionalFormatting sqref="E257:E269 E206:E228 E231:E254 E29:E44 E3:E26 E52:E70 E73:E80 E112:E130 E141:E159 E162:E196">
    <cfRule type="cellIs" dxfId="3" priority="2" operator="greaterThanOrEqual">
      <formula>50</formula>
    </cfRule>
    <cfRule type="cellIs" dxfId="2" priority="4" operator="greaterThanOrEqual">
      <formula>20</formula>
    </cfRule>
  </conditionalFormatting>
  <conditionalFormatting sqref="K257:K269 K206:K228 K231:K254 K29:K44 K3:K26 K52:K70 K73:K80 K112:K130 K141:K159 K162:K196">
    <cfRule type="cellIs" dxfId="1" priority="1" operator="greaterThanOrEqual">
      <formula>1.5</formula>
    </cfRule>
    <cfRule type="cellIs" dxfId="0" priority="3" operator="greaterThanOrEqual">
      <formula>1</formula>
    </cfRule>
  </conditionalFormatting>
  <dataValidations count="2">
    <dataValidation type="list" allowBlank="1" showInputMessage="1" showErrorMessage="1" sqref="G257:G269 M257:M269 G56:G60 M52:M57 G41:G44 G52:G54 G3:G14 G17:G19 G29:G39 G23:G24 M3:M23 G26 M26 M29:M44 G62:G70 M59:M70 M73:M80 G73:G80 G112:G130 M112:M130 G162:G196 M162:M196 G141:G159 M141:M159 M231:M254 G231:G254 G206:G228 M206:M228">
      <formula1>#REF!</formula1>
    </dataValidation>
    <dataValidation type="list" allowBlank="1" showInputMessage="1" showErrorMessage="1" sqref="G55 G61 M58 G15:G16 M24:M25 G25 G40 G20:G22">
      <formula1>$Q$3:$Q$6</formula1>
    </dataValidation>
  </dataValidations>
  <pageMargins left="0.70866141732283472" right="0.70866141732283472" top="1.1023622047244095" bottom="0.74803149606299213" header="0.31496062992125984" footer="0.31496062992125984"/>
  <pageSetup paperSize="17" scale="90" orientation="landscape" r:id="rId1"/>
  <headerFooter>
    <oddHeader>&amp;L&amp;G&amp;C&amp;"Arial,Regular"&amp;18Table D-23:  Vangorda Creek Drainage Water Quality
2010 QA/QC Lab vs. Field Comparison&amp;R&amp;G</oddHeader>
    <oddFooter>&amp;L&amp;"Arial,Regular"&amp;10&amp;Z&amp;F\&amp;A&amp;R&amp;"Arial,Regular"&amp;10Pg &amp;P of &amp;N</oddFooter>
  </headerFooter>
  <legacyDrawingHF r:id="rId2"/>
</worksheet>
</file>

<file path=xl/worksheets/sheet2.xml><?xml version="1.0" encoding="utf-8"?>
<worksheet xmlns="http://schemas.openxmlformats.org/spreadsheetml/2006/main" xmlns:r="http://schemas.openxmlformats.org/officeDocument/2006/relationships">
  <dimension ref="A1:A4"/>
  <sheetViews>
    <sheetView workbookViewId="0">
      <selection sqref="A1:A4"/>
    </sheetView>
  </sheetViews>
  <sheetFormatPr defaultRowHeight="15"/>
  <sheetData>
    <row r="1" spans="1:1">
      <c r="A1" s="3" t="s">
        <v>14</v>
      </c>
    </row>
    <row r="2" spans="1:1">
      <c r="A2" s="3" t="s">
        <v>15</v>
      </c>
    </row>
    <row r="3" spans="1:1">
      <c r="A3" s="3" t="s">
        <v>16</v>
      </c>
    </row>
    <row r="4" spans="1:1">
      <c r="A4" s="3" t="s">
        <v>32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Final</vt:lpstr>
      <vt:lpstr>Refs</vt:lpstr>
      <vt:lpstr>Final!Print_Titles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kramsay</dc:creator>
  <cp:lastModifiedBy>jcherian</cp:lastModifiedBy>
  <cp:lastPrinted>2011-02-23T23:00:20Z</cp:lastPrinted>
  <dcterms:created xsi:type="dcterms:W3CDTF">2010-03-10T00:58:22Z</dcterms:created>
  <dcterms:modified xsi:type="dcterms:W3CDTF">2011-03-10T17:24:54Z</dcterms:modified>
</cp:coreProperties>
</file>