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95" yWindow="4950" windowWidth="19050" windowHeight="3780" tabRatio="649" activeTab="2"/>
  </bookViews>
  <sheets>
    <sheet name="V25" sheetId="45" r:id="rId1"/>
    <sheet name="V25 BSP" sheetId="47" r:id="rId2"/>
    <sheet name="D-19 V25 Ann Chart" sheetId="54" r:id="rId3"/>
    <sheet name="D-20 V25 BSP Ann Chart" sheetId="55" r:id="rId4"/>
  </sheets>
  <definedNames>
    <definedName name="_xlnm._FilterDatabase" localSheetId="0" hidden="1">'V25'!$J$1:$J$31</definedName>
    <definedName name="_xlnm._FilterDatabase" localSheetId="1" hidden="1">'V25 BSP'!$J$1:$J$33</definedName>
    <definedName name="_xlnm.Print_Area" localSheetId="0">'V25'!$A$1:$O$31</definedName>
    <definedName name="_xlnm.Print_Area" localSheetId="1">'V25 BSP'!$A$1:$O$33</definedName>
    <definedName name="_xlnm.Print_Titles" localSheetId="0">'V25'!$1:$2</definedName>
    <definedName name="_xlnm.Print_Titles" localSheetId="1">'V25 BSP'!$1:$2</definedName>
  </definedNames>
  <calcPr calcId="125725"/>
</workbook>
</file>

<file path=xl/calcChain.xml><?xml version="1.0" encoding="utf-8"?>
<calcChain xmlns="http://schemas.openxmlformats.org/spreadsheetml/2006/main">
  <c r="M33" i="47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31" i="45"/>
  <c r="M30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I33" i="47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1" i="45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L11" i="47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"/>
  <c r="L4"/>
  <c r="L5"/>
  <c r="L6"/>
  <c r="L7"/>
  <c r="L8"/>
  <c r="L9"/>
  <c r="L10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"/>
  <c r="H4"/>
  <c r="H5"/>
  <c r="H6"/>
  <c r="H7"/>
  <c r="H8"/>
  <c r="H9"/>
  <c r="L4" i="45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"/>
  <c r="H31" l="1"/>
  <c r="H30"/>
  <c r="H29" l="1"/>
  <c r="H28" l="1"/>
  <c r="H27"/>
  <c r="H25" l="1"/>
  <c r="H26"/>
  <c r="H24"/>
  <c r="H23"/>
  <c r="H22"/>
  <c r="H21"/>
  <c r="H20"/>
  <c r="H19"/>
  <c r="H18"/>
  <c r="H17"/>
  <c r="H16" l="1"/>
  <c r="H15"/>
  <c r="H14"/>
  <c r="H13" l="1"/>
  <c r="H12"/>
  <c r="H11"/>
  <c r="H10"/>
  <c r="H9"/>
  <c r="H8"/>
  <c r="H7"/>
  <c r="H6"/>
  <c r="H5"/>
  <c r="H4"/>
  <c r="H3" l="1"/>
</calcChain>
</file>

<file path=xl/sharedStrings.xml><?xml version="1.0" encoding="utf-8"?>
<sst xmlns="http://schemas.openxmlformats.org/spreadsheetml/2006/main" count="227" uniqueCount="21">
  <si>
    <t>Date</t>
  </si>
  <si>
    <t>Comments</t>
  </si>
  <si>
    <t>Time</t>
  </si>
  <si>
    <r>
      <t>Temp. (</t>
    </r>
    <r>
      <rPr>
        <sz val="9"/>
        <color indexed="8"/>
        <rFont val="Calibri"/>
        <family val="2"/>
      </rPr>
      <t>°C)</t>
    </r>
  </si>
  <si>
    <t>pH</t>
  </si>
  <si>
    <t>Zn-T</t>
  </si>
  <si>
    <t>Zn-T Average</t>
  </si>
  <si>
    <t>Zn-D</t>
  </si>
  <si>
    <t>Zn-D Average</t>
  </si>
  <si>
    <t>-</t>
  </si>
  <si>
    <r>
      <t>EC (</t>
    </r>
    <r>
      <rPr>
        <sz val="9"/>
        <color indexed="8"/>
        <rFont val="Calibri"/>
        <family val="2"/>
      </rPr>
      <t>μ</t>
    </r>
    <r>
      <rPr>
        <sz val="9"/>
        <color indexed="8"/>
        <rFont val="Calibri"/>
        <family val="2"/>
      </rPr>
      <t>S)</t>
    </r>
  </si>
  <si>
    <t>Discharge commenced on Jun 21 at 8:30 pm</t>
  </si>
  <si>
    <t xml:space="preserve">Discharge commenced on Jun 21 at 8:30 pm. </t>
  </si>
  <si>
    <t>ICP</t>
  </si>
  <si>
    <t>no field parameters measured</t>
  </si>
  <si>
    <t>Vangorda treatment plant shut down @ 11:15am.</t>
  </si>
  <si>
    <t>Field parameters not measured until 2.5 hours after sample collected (therefore temp. not available.</t>
  </si>
  <si>
    <t>Method of Analysis</t>
  </si>
  <si>
    <t>&lt;0.01</t>
  </si>
  <si>
    <t>Zn-T DLs at half value</t>
  </si>
  <si>
    <t>Zn-D DLs at half value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</si>
</sst>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6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35">
    <xf numFmtId="0" fontId="0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</cellStyleXfs>
  <cellXfs count="23">
    <xf numFmtId="0" fontId="0" fillId="0" borderId="0" xfId="0"/>
    <xf numFmtId="0" fontId="2" fillId="0" borderId="0" xfId="0" applyFont="1" applyAlignment="1">
      <alignment vertical="center"/>
    </xf>
    <xf numFmtId="1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8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8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</cellXfs>
  <cellStyles count="35">
    <cellStyle name="Normal" xfId="0" builtinId="0"/>
    <cellStyle name="Normal 10" xfId="1"/>
    <cellStyle name="Normal 11" xfId="2"/>
    <cellStyle name="Normal 14" xfId="3"/>
    <cellStyle name="Normal 15" xfId="4"/>
    <cellStyle name="Normal 16" xfId="5"/>
    <cellStyle name="Normal 17" xfId="6"/>
    <cellStyle name="Normal 18" xfId="7"/>
    <cellStyle name="Normal 19" xfId="8"/>
    <cellStyle name="Normal 2" xfId="9"/>
    <cellStyle name="Normal 2 2" xfId="10"/>
    <cellStyle name="Normal 20" xfId="11"/>
    <cellStyle name="Normal 21" xfId="12"/>
    <cellStyle name="Normal 22" xfId="13"/>
    <cellStyle name="Normal 23" xfId="14"/>
    <cellStyle name="Normal 24" xfId="15"/>
    <cellStyle name="Normal 25" xfId="16"/>
    <cellStyle name="Normal 26" xfId="17"/>
    <cellStyle name="Normal 27" xfId="18"/>
    <cellStyle name="Normal 28" xfId="19"/>
    <cellStyle name="Normal 29" xfId="20"/>
    <cellStyle name="Normal 3" xfId="21"/>
    <cellStyle name="Normal 30" xfId="22"/>
    <cellStyle name="Normal 31" xfId="23"/>
    <cellStyle name="Normal 32" xfId="24"/>
    <cellStyle name="Normal 33" xfId="25"/>
    <cellStyle name="Normal 34" xfId="26"/>
    <cellStyle name="Normal 35" xfId="27"/>
    <cellStyle name="Normal 36" xfId="28"/>
    <cellStyle name="Normal 4" xfId="29"/>
    <cellStyle name="Normal 5" xfId="30"/>
    <cellStyle name="Normal 6" xfId="31"/>
    <cellStyle name="Normal 7" xfId="32"/>
    <cellStyle name="Normal 8" xfId="33"/>
    <cellStyle name="Normal 9" xfId="3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0.14392983609496726"/>
          <c:y val="7.7419476782189994E-2"/>
          <c:w val="0.80265654648956364"/>
          <c:h val="0.79354963701744763"/>
        </c:manualLayout>
      </c:layout>
      <c:scatterChart>
        <c:scatterStyle val="lineMarker"/>
        <c:ser>
          <c:idx val="0"/>
          <c:order val="0"/>
          <c:tx>
            <c:v>Zn-T</c:v>
          </c:tx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'V25'!$A$3:$A$31</c:f>
              <c:numCache>
                <c:formatCode>dd\-mmm\-yy</c:formatCode>
                <c:ptCount val="29"/>
                <c:pt idx="0">
                  <c:v>40351</c:v>
                </c:pt>
                <c:pt idx="1">
                  <c:v>40352</c:v>
                </c:pt>
                <c:pt idx="2">
                  <c:v>40353</c:v>
                </c:pt>
                <c:pt idx="3">
                  <c:v>40354</c:v>
                </c:pt>
                <c:pt idx="4">
                  <c:v>40355</c:v>
                </c:pt>
                <c:pt idx="5">
                  <c:v>40356</c:v>
                </c:pt>
                <c:pt idx="6">
                  <c:v>40357</c:v>
                </c:pt>
                <c:pt idx="7">
                  <c:v>40358</c:v>
                </c:pt>
                <c:pt idx="8">
                  <c:v>40359</c:v>
                </c:pt>
                <c:pt idx="9">
                  <c:v>40360</c:v>
                </c:pt>
                <c:pt idx="10">
                  <c:v>40361</c:v>
                </c:pt>
                <c:pt idx="11">
                  <c:v>40362</c:v>
                </c:pt>
                <c:pt idx="12">
                  <c:v>40363</c:v>
                </c:pt>
                <c:pt idx="13">
                  <c:v>40364</c:v>
                </c:pt>
                <c:pt idx="14">
                  <c:v>40365</c:v>
                </c:pt>
                <c:pt idx="15">
                  <c:v>40365</c:v>
                </c:pt>
                <c:pt idx="16">
                  <c:v>40366</c:v>
                </c:pt>
                <c:pt idx="17">
                  <c:v>40367</c:v>
                </c:pt>
                <c:pt idx="18">
                  <c:v>40368</c:v>
                </c:pt>
                <c:pt idx="19">
                  <c:v>40369</c:v>
                </c:pt>
                <c:pt idx="20">
                  <c:v>40370</c:v>
                </c:pt>
                <c:pt idx="21">
                  <c:v>40371</c:v>
                </c:pt>
                <c:pt idx="22">
                  <c:v>40372</c:v>
                </c:pt>
                <c:pt idx="23">
                  <c:v>40372</c:v>
                </c:pt>
                <c:pt idx="24">
                  <c:v>40373</c:v>
                </c:pt>
                <c:pt idx="25">
                  <c:v>40374</c:v>
                </c:pt>
                <c:pt idx="26">
                  <c:v>40403</c:v>
                </c:pt>
                <c:pt idx="27">
                  <c:v>40404</c:v>
                </c:pt>
                <c:pt idx="28">
                  <c:v>40405</c:v>
                </c:pt>
              </c:numCache>
            </c:numRef>
          </c:xVal>
          <c:yVal>
            <c:numRef>
              <c:f>'V25'!$I$3:$I$31</c:f>
              <c:numCache>
                <c:formatCode>0.000</c:formatCode>
                <c:ptCount val="29"/>
                <c:pt idx="0">
                  <c:v>0.54500000000000004</c:v>
                </c:pt>
                <c:pt idx="1">
                  <c:v>0.54200000000000004</c:v>
                </c:pt>
                <c:pt idx="2">
                  <c:v>0.18</c:v>
                </c:pt>
                <c:pt idx="3">
                  <c:v>0.10100000000000001</c:v>
                </c:pt>
                <c:pt idx="4">
                  <c:v>0.255</c:v>
                </c:pt>
                <c:pt idx="5">
                  <c:v>0.22309999999999999</c:v>
                </c:pt>
                <c:pt idx="6">
                  <c:v>0.12809999999999999</c:v>
                </c:pt>
                <c:pt idx="7">
                  <c:v>0.10199999999999999</c:v>
                </c:pt>
                <c:pt idx="8">
                  <c:v>2.7E-2</c:v>
                </c:pt>
                <c:pt idx="9">
                  <c:v>8.6999999999999994E-2</c:v>
                </c:pt>
                <c:pt idx="10">
                  <c:v>9.6000000000000002E-2</c:v>
                </c:pt>
                <c:pt idx="11">
                  <c:v>4.7E-2</c:v>
                </c:pt>
                <c:pt idx="12">
                  <c:v>4.5999999999999999E-2</c:v>
                </c:pt>
                <c:pt idx="13">
                  <c:v>6.0999999999999999E-2</c:v>
                </c:pt>
                <c:pt idx="14">
                  <c:v>8.5999999999999993E-2</c:v>
                </c:pt>
                <c:pt idx="15">
                  <c:v>4.9000000000000002E-2</c:v>
                </c:pt>
                <c:pt idx="16">
                  <c:v>4.2999999999999997E-2</c:v>
                </c:pt>
                <c:pt idx="17">
                  <c:v>4.8000000000000001E-2</c:v>
                </c:pt>
                <c:pt idx="18">
                  <c:v>6.2E-2</c:v>
                </c:pt>
                <c:pt idx="19">
                  <c:v>7.2999999999999995E-2</c:v>
                </c:pt>
                <c:pt idx="20">
                  <c:v>4.3999999999999997E-2</c:v>
                </c:pt>
                <c:pt idx="21">
                  <c:v>5.5E-2</c:v>
                </c:pt>
                <c:pt idx="22">
                  <c:v>4.2000000000000003E-2</c:v>
                </c:pt>
                <c:pt idx="23">
                  <c:v>5.2000000000000005E-2</c:v>
                </c:pt>
                <c:pt idx="24">
                  <c:v>4.5999999999999999E-2</c:v>
                </c:pt>
                <c:pt idx="25">
                  <c:v>4.2999999999999997E-2</c:v>
                </c:pt>
                <c:pt idx="26">
                  <c:v>3.5000000000000003E-2</c:v>
                </c:pt>
                <c:pt idx="27">
                  <c:v>5.7999999999999996E-2</c:v>
                </c:pt>
                <c:pt idx="28">
                  <c:v>8.7999999999999995E-2</c:v>
                </c:pt>
              </c:numCache>
            </c:numRef>
          </c:yVal>
        </c:ser>
        <c:ser>
          <c:idx val="1"/>
          <c:order val="1"/>
          <c:tx>
            <c:v>Zn-D</c:v>
          </c:tx>
          <c:spPr>
            <a:ln w="3175"/>
          </c:spPr>
          <c:marker>
            <c:symbol val="square"/>
            <c:size val="2"/>
          </c:marker>
          <c:xVal>
            <c:numRef>
              <c:f>'V25'!$A$3:$A$31</c:f>
              <c:numCache>
                <c:formatCode>dd\-mmm\-yy</c:formatCode>
                <c:ptCount val="29"/>
                <c:pt idx="0">
                  <c:v>40351</c:v>
                </c:pt>
                <c:pt idx="1">
                  <c:v>40352</c:v>
                </c:pt>
                <c:pt idx="2">
                  <c:v>40353</c:v>
                </c:pt>
                <c:pt idx="3">
                  <c:v>40354</c:v>
                </c:pt>
                <c:pt idx="4">
                  <c:v>40355</c:v>
                </c:pt>
                <c:pt idx="5">
                  <c:v>40356</c:v>
                </c:pt>
                <c:pt idx="6">
                  <c:v>40357</c:v>
                </c:pt>
                <c:pt idx="7">
                  <c:v>40358</c:v>
                </c:pt>
                <c:pt idx="8">
                  <c:v>40359</c:v>
                </c:pt>
                <c:pt idx="9">
                  <c:v>40360</c:v>
                </c:pt>
                <c:pt idx="10">
                  <c:v>40361</c:v>
                </c:pt>
                <c:pt idx="11">
                  <c:v>40362</c:v>
                </c:pt>
                <c:pt idx="12">
                  <c:v>40363</c:v>
                </c:pt>
                <c:pt idx="13">
                  <c:v>40364</c:v>
                </c:pt>
                <c:pt idx="14">
                  <c:v>40365</c:v>
                </c:pt>
                <c:pt idx="15">
                  <c:v>40365</c:v>
                </c:pt>
                <c:pt idx="16">
                  <c:v>40366</c:v>
                </c:pt>
                <c:pt idx="17">
                  <c:v>40367</c:v>
                </c:pt>
                <c:pt idx="18">
                  <c:v>40368</c:v>
                </c:pt>
                <c:pt idx="19">
                  <c:v>40369</c:v>
                </c:pt>
                <c:pt idx="20">
                  <c:v>40370</c:v>
                </c:pt>
                <c:pt idx="21">
                  <c:v>40371</c:v>
                </c:pt>
                <c:pt idx="22">
                  <c:v>40372</c:v>
                </c:pt>
                <c:pt idx="23">
                  <c:v>40372</c:v>
                </c:pt>
                <c:pt idx="24">
                  <c:v>40373</c:v>
                </c:pt>
                <c:pt idx="25">
                  <c:v>40374</c:v>
                </c:pt>
                <c:pt idx="26">
                  <c:v>40403</c:v>
                </c:pt>
                <c:pt idx="27">
                  <c:v>40404</c:v>
                </c:pt>
                <c:pt idx="28">
                  <c:v>40405</c:v>
                </c:pt>
              </c:numCache>
            </c:numRef>
          </c:xVal>
          <c:yVal>
            <c:numRef>
              <c:f>'V25'!$M$3:$M$31</c:f>
              <c:numCache>
                <c:formatCode>0.000</c:formatCode>
                <c:ptCount val="29"/>
                <c:pt idx="0">
                  <c:v>2.7E-2</c:v>
                </c:pt>
                <c:pt idx="1">
                  <c:v>1.4999999999999999E-2</c:v>
                </c:pt>
                <c:pt idx="2">
                  <c:v>5.0000000000000001E-3</c:v>
                </c:pt>
                <c:pt idx="3">
                  <c:v>2.3E-2</c:v>
                </c:pt>
                <c:pt idx="4">
                  <c:v>7.9000000000000001E-2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5.0000000000000001E-3</c:v>
                </c:pt>
                <c:pt idx="8">
                  <c:v>5.0000000000000001E-3</c:v>
                </c:pt>
                <c:pt idx="9">
                  <c:v>5.0000000000000001E-3</c:v>
                </c:pt>
                <c:pt idx="10">
                  <c:v>5.0000000000000001E-3</c:v>
                </c:pt>
                <c:pt idx="11">
                  <c:v>5.0000000000000001E-3</c:v>
                </c:pt>
                <c:pt idx="12">
                  <c:v>5.0000000000000001E-3</c:v>
                </c:pt>
                <c:pt idx="13">
                  <c:v>5.0000000000000001E-3</c:v>
                </c:pt>
                <c:pt idx="14">
                  <c:v>5.0000000000000001E-3</c:v>
                </c:pt>
                <c:pt idx="15">
                  <c:v>5.0000000000000001E-3</c:v>
                </c:pt>
                <c:pt idx="16">
                  <c:v>5.0000000000000001E-3</c:v>
                </c:pt>
                <c:pt idx="17">
                  <c:v>5.0000000000000001E-3</c:v>
                </c:pt>
                <c:pt idx="18">
                  <c:v>5.0000000000000001E-3</c:v>
                </c:pt>
                <c:pt idx="19">
                  <c:v>5.0000000000000001E-3</c:v>
                </c:pt>
                <c:pt idx="20">
                  <c:v>5.0000000000000001E-3</c:v>
                </c:pt>
                <c:pt idx="21">
                  <c:v>5.0000000000000001E-3</c:v>
                </c:pt>
                <c:pt idx="22">
                  <c:v>5.0000000000000001E-3</c:v>
                </c:pt>
                <c:pt idx="23">
                  <c:v>5.0000000000000001E-3</c:v>
                </c:pt>
                <c:pt idx="24">
                  <c:v>5.0000000000000001E-3</c:v>
                </c:pt>
                <c:pt idx="25">
                  <c:v>5.0000000000000001E-3</c:v>
                </c:pt>
                <c:pt idx="27">
                  <c:v>2.7E-2</c:v>
                </c:pt>
                <c:pt idx="28">
                  <c:v>0.05</c:v>
                </c:pt>
              </c:numCache>
            </c:numRef>
          </c:yVal>
        </c:ser>
        <c:axId val="182299648"/>
        <c:axId val="185533184"/>
      </c:scatterChart>
      <c:valAx>
        <c:axId val="182299648"/>
        <c:scaling>
          <c:orientation val="minMax"/>
          <c:max val="40422"/>
          <c:min val="40269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533184"/>
        <c:crosses val="autoZero"/>
        <c:crossBetween val="midCat"/>
        <c:majorUnit val="30.6"/>
      </c:valAx>
      <c:valAx>
        <c:axId val="185533184"/>
        <c:scaling>
          <c:orientation val="minMax"/>
          <c:max val="0.60000000000000064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mg/L  </a:t>
                </a:r>
              </a:p>
            </c:rich>
          </c:tx>
          <c:layout>
            <c:manualLayout>
              <c:xMode val="edge"/>
              <c:yMode val="edge"/>
              <c:x val="1.5180363180675022E-2"/>
              <c:y val="0.3322586494869959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2996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30216354968830217"/>
          <c:y val="0.9349673109043185"/>
          <c:w val="0.40647603867998422"/>
          <c:h val="4.9257297383281794E-2"/>
        </c:manualLayout>
      </c:layout>
      <c:overlay val="1"/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0.14392984705294679"/>
          <c:y val="7.3379145788594571E-2"/>
          <c:w val="0.80265654648956364"/>
          <c:h val="0.79354963701744763"/>
        </c:manualLayout>
      </c:layout>
      <c:scatterChart>
        <c:scatterStyle val="lineMarker"/>
        <c:ser>
          <c:idx val="0"/>
          <c:order val="0"/>
          <c:tx>
            <c:v>Zn-T</c:v>
          </c:tx>
          <c:spPr>
            <a:ln w="3175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'V25 BSP'!$A$3:$A$202</c:f>
              <c:numCache>
                <c:formatCode>dd\-mmm\-yy</c:formatCode>
                <c:ptCount val="200"/>
                <c:pt idx="0">
                  <c:v>40351</c:v>
                </c:pt>
                <c:pt idx="1">
                  <c:v>40351</c:v>
                </c:pt>
                <c:pt idx="2">
                  <c:v>40351</c:v>
                </c:pt>
                <c:pt idx="3">
                  <c:v>40352</c:v>
                </c:pt>
                <c:pt idx="4">
                  <c:v>40352</c:v>
                </c:pt>
                <c:pt idx="5">
                  <c:v>40353</c:v>
                </c:pt>
                <c:pt idx="6">
                  <c:v>40354</c:v>
                </c:pt>
                <c:pt idx="7">
                  <c:v>40355</c:v>
                </c:pt>
                <c:pt idx="8">
                  <c:v>40356</c:v>
                </c:pt>
                <c:pt idx="9">
                  <c:v>40357</c:v>
                </c:pt>
                <c:pt idx="10">
                  <c:v>40358</c:v>
                </c:pt>
                <c:pt idx="11">
                  <c:v>40359</c:v>
                </c:pt>
                <c:pt idx="12">
                  <c:v>40360</c:v>
                </c:pt>
                <c:pt idx="13">
                  <c:v>40361</c:v>
                </c:pt>
                <c:pt idx="14">
                  <c:v>40362</c:v>
                </c:pt>
                <c:pt idx="15">
                  <c:v>40363</c:v>
                </c:pt>
                <c:pt idx="16">
                  <c:v>40364</c:v>
                </c:pt>
                <c:pt idx="17">
                  <c:v>40365</c:v>
                </c:pt>
                <c:pt idx="18">
                  <c:v>40365</c:v>
                </c:pt>
                <c:pt idx="19">
                  <c:v>40366</c:v>
                </c:pt>
                <c:pt idx="20">
                  <c:v>40367</c:v>
                </c:pt>
                <c:pt idx="21">
                  <c:v>40368</c:v>
                </c:pt>
                <c:pt idx="22">
                  <c:v>40369</c:v>
                </c:pt>
                <c:pt idx="23">
                  <c:v>40370</c:v>
                </c:pt>
                <c:pt idx="24">
                  <c:v>40371</c:v>
                </c:pt>
                <c:pt idx="25">
                  <c:v>40372</c:v>
                </c:pt>
                <c:pt idx="26">
                  <c:v>40372</c:v>
                </c:pt>
                <c:pt idx="27">
                  <c:v>40373</c:v>
                </c:pt>
                <c:pt idx="28">
                  <c:v>40374</c:v>
                </c:pt>
                <c:pt idx="29">
                  <c:v>40402</c:v>
                </c:pt>
                <c:pt idx="30">
                  <c:v>40405</c:v>
                </c:pt>
              </c:numCache>
            </c:numRef>
          </c:xVal>
          <c:yVal>
            <c:numRef>
              <c:f>'V25 BSP'!$I$3:$I$33</c:f>
              <c:numCache>
                <c:formatCode>0.000</c:formatCode>
                <c:ptCount val="31"/>
                <c:pt idx="0">
                  <c:v>9.2499999999999999E-2</c:v>
                </c:pt>
                <c:pt idx="1">
                  <c:v>0.106</c:v>
                </c:pt>
                <c:pt idx="2">
                  <c:v>5.7000000000000002E-2</c:v>
                </c:pt>
                <c:pt idx="3">
                  <c:v>5.5E-2</c:v>
                </c:pt>
                <c:pt idx="4">
                  <c:v>5.8000000000000003E-2</c:v>
                </c:pt>
                <c:pt idx="5">
                  <c:v>4.7E-2</c:v>
                </c:pt>
                <c:pt idx="6">
                  <c:v>2.0999999999999998E-2</c:v>
                </c:pt>
                <c:pt idx="7">
                  <c:v>3.6999999999999998E-2</c:v>
                </c:pt>
                <c:pt idx="8">
                  <c:v>0.10390000000000001</c:v>
                </c:pt>
                <c:pt idx="9">
                  <c:v>8.4000000000000005E-2</c:v>
                </c:pt>
                <c:pt idx="10">
                  <c:v>8.3500000000000005E-2</c:v>
                </c:pt>
                <c:pt idx="11">
                  <c:v>7.8E-2</c:v>
                </c:pt>
                <c:pt idx="12">
                  <c:v>8.3000000000000004E-2</c:v>
                </c:pt>
                <c:pt idx="13">
                  <c:v>0.122</c:v>
                </c:pt>
                <c:pt idx="14">
                  <c:v>7.0999999999999994E-2</c:v>
                </c:pt>
                <c:pt idx="15">
                  <c:v>6.3E-2</c:v>
                </c:pt>
                <c:pt idx="16">
                  <c:v>6.3E-2</c:v>
                </c:pt>
                <c:pt idx="17">
                  <c:v>5.8999999999999997E-2</c:v>
                </c:pt>
                <c:pt idx="18">
                  <c:v>6.3E-2</c:v>
                </c:pt>
                <c:pt idx="19">
                  <c:v>0.05</c:v>
                </c:pt>
                <c:pt idx="20">
                  <c:v>5.0999999999999997E-2</c:v>
                </c:pt>
                <c:pt idx="21">
                  <c:v>4.2999999999999997E-2</c:v>
                </c:pt>
                <c:pt idx="22">
                  <c:v>4.3999999999999997E-2</c:v>
                </c:pt>
                <c:pt idx="23">
                  <c:v>6.5000000000000002E-2</c:v>
                </c:pt>
                <c:pt idx="24">
                  <c:v>4.8000000000000001E-2</c:v>
                </c:pt>
                <c:pt idx="25">
                  <c:v>4.9000000000000002E-2</c:v>
                </c:pt>
                <c:pt idx="26">
                  <c:v>4.4999999999999998E-2</c:v>
                </c:pt>
                <c:pt idx="27">
                  <c:v>4.5999999999999999E-2</c:v>
                </c:pt>
                <c:pt idx="28">
                  <c:v>4.1000000000000002E-2</c:v>
                </c:pt>
                <c:pt idx="29">
                  <c:v>6.3E-2</c:v>
                </c:pt>
                <c:pt idx="30">
                  <c:v>5.2999999999999999E-2</c:v>
                </c:pt>
              </c:numCache>
            </c:numRef>
          </c:yVal>
        </c:ser>
        <c:ser>
          <c:idx val="1"/>
          <c:order val="1"/>
          <c:tx>
            <c:v>Zn-D</c:v>
          </c:tx>
          <c:spPr>
            <a:ln w="3175"/>
          </c:spPr>
          <c:marker>
            <c:symbol val="square"/>
            <c:size val="2"/>
          </c:marker>
          <c:xVal>
            <c:numRef>
              <c:f>'V25 BSP'!$A$3:$A$202</c:f>
              <c:numCache>
                <c:formatCode>dd\-mmm\-yy</c:formatCode>
                <c:ptCount val="200"/>
                <c:pt idx="0">
                  <c:v>40351</c:v>
                </c:pt>
                <c:pt idx="1">
                  <c:v>40351</c:v>
                </c:pt>
                <c:pt idx="2">
                  <c:v>40351</c:v>
                </c:pt>
                <c:pt idx="3">
                  <c:v>40352</c:v>
                </c:pt>
                <c:pt idx="4">
                  <c:v>40352</c:v>
                </c:pt>
                <c:pt idx="5">
                  <c:v>40353</c:v>
                </c:pt>
                <c:pt idx="6">
                  <c:v>40354</c:v>
                </c:pt>
                <c:pt idx="7">
                  <c:v>40355</c:v>
                </c:pt>
                <c:pt idx="8">
                  <c:v>40356</c:v>
                </c:pt>
                <c:pt idx="9">
                  <c:v>40357</c:v>
                </c:pt>
                <c:pt idx="10">
                  <c:v>40358</c:v>
                </c:pt>
                <c:pt idx="11">
                  <c:v>40359</c:v>
                </c:pt>
                <c:pt idx="12">
                  <c:v>40360</c:v>
                </c:pt>
                <c:pt idx="13">
                  <c:v>40361</c:v>
                </c:pt>
                <c:pt idx="14">
                  <c:v>40362</c:v>
                </c:pt>
                <c:pt idx="15">
                  <c:v>40363</c:v>
                </c:pt>
                <c:pt idx="16">
                  <c:v>40364</c:v>
                </c:pt>
                <c:pt idx="17">
                  <c:v>40365</c:v>
                </c:pt>
                <c:pt idx="18">
                  <c:v>40365</c:v>
                </c:pt>
                <c:pt idx="19">
                  <c:v>40366</c:v>
                </c:pt>
                <c:pt idx="20">
                  <c:v>40367</c:v>
                </c:pt>
                <c:pt idx="21">
                  <c:v>40368</c:v>
                </c:pt>
                <c:pt idx="22">
                  <c:v>40369</c:v>
                </c:pt>
                <c:pt idx="23">
                  <c:v>40370</c:v>
                </c:pt>
                <c:pt idx="24">
                  <c:v>40371</c:v>
                </c:pt>
                <c:pt idx="25">
                  <c:v>40372</c:v>
                </c:pt>
                <c:pt idx="26">
                  <c:v>40372</c:v>
                </c:pt>
                <c:pt idx="27">
                  <c:v>40373</c:v>
                </c:pt>
                <c:pt idx="28">
                  <c:v>40374</c:v>
                </c:pt>
                <c:pt idx="29">
                  <c:v>40402</c:v>
                </c:pt>
                <c:pt idx="30">
                  <c:v>40405</c:v>
                </c:pt>
              </c:numCache>
            </c:numRef>
          </c:xVal>
          <c:yVal>
            <c:numRef>
              <c:f>'V25 BSP'!$M$3:$M$33</c:f>
              <c:numCache>
                <c:formatCode>0.000</c:formatCode>
                <c:ptCount val="31"/>
                <c:pt idx="0">
                  <c:v>0.03</c:v>
                </c:pt>
                <c:pt idx="1">
                  <c:v>2.4E-2</c:v>
                </c:pt>
                <c:pt idx="2">
                  <c:v>2.8000000000000001E-2</c:v>
                </c:pt>
                <c:pt idx="3">
                  <c:v>3.1E-2</c:v>
                </c:pt>
                <c:pt idx="4">
                  <c:v>2.1999999999999999E-2</c:v>
                </c:pt>
                <c:pt idx="5">
                  <c:v>3.5000000000000003E-2</c:v>
                </c:pt>
                <c:pt idx="6">
                  <c:v>5.1999999999999998E-2</c:v>
                </c:pt>
                <c:pt idx="7">
                  <c:v>5.0000000000000001E-3</c:v>
                </c:pt>
                <c:pt idx="8">
                  <c:v>8.7300000000000003E-2</c:v>
                </c:pt>
                <c:pt idx="9">
                  <c:v>8.8999999999999996E-2</c:v>
                </c:pt>
                <c:pt idx="10">
                  <c:v>8.5999999999999993E-2</c:v>
                </c:pt>
                <c:pt idx="11">
                  <c:v>7.9000000000000001E-2</c:v>
                </c:pt>
                <c:pt idx="12">
                  <c:v>8.5000000000000006E-2</c:v>
                </c:pt>
                <c:pt idx="13">
                  <c:v>6.6000000000000003E-2</c:v>
                </c:pt>
                <c:pt idx="14">
                  <c:v>6.0999999999999999E-2</c:v>
                </c:pt>
                <c:pt idx="15">
                  <c:v>5.3999999999999999E-2</c:v>
                </c:pt>
                <c:pt idx="16">
                  <c:v>4.7E-2</c:v>
                </c:pt>
                <c:pt idx="17">
                  <c:v>0.05</c:v>
                </c:pt>
                <c:pt idx="18">
                  <c:v>5.3999999999999999E-2</c:v>
                </c:pt>
                <c:pt idx="19">
                  <c:v>4.4999999999999998E-2</c:v>
                </c:pt>
                <c:pt idx="20">
                  <c:v>4.2999999999999997E-2</c:v>
                </c:pt>
                <c:pt idx="21">
                  <c:v>4.4999999999999998E-2</c:v>
                </c:pt>
                <c:pt idx="22">
                  <c:v>3.9E-2</c:v>
                </c:pt>
                <c:pt idx="23">
                  <c:v>3.5999999999999997E-2</c:v>
                </c:pt>
                <c:pt idx="24">
                  <c:v>0.05</c:v>
                </c:pt>
                <c:pt idx="25">
                  <c:v>0.04</c:v>
                </c:pt>
                <c:pt idx="26">
                  <c:v>3.6999999999999998E-2</c:v>
                </c:pt>
                <c:pt idx="27">
                  <c:v>4.2000000000000003E-2</c:v>
                </c:pt>
                <c:pt idx="28">
                  <c:v>0.04</c:v>
                </c:pt>
                <c:pt idx="30">
                  <c:v>5.1999999999999998E-2</c:v>
                </c:pt>
              </c:numCache>
            </c:numRef>
          </c:yVal>
        </c:ser>
        <c:axId val="190646144"/>
        <c:axId val="190647680"/>
      </c:scatterChart>
      <c:valAx>
        <c:axId val="190646144"/>
        <c:scaling>
          <c:orientation val="minMax"/>
          <c:max val="40422"/>
          <c:min val="40269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0647680"/>
        <c:crosses val="autoZero"/>
        <c:crossBetween val="midCat"/>
        <c:majorUnit val="30.6"/>
      </c:valAx>
      <c:valAx>
        <c:axId val="190647680"/>
        <c:scaling>
          <c:orientation val="minMax"/>
          <c:max val="0.15000000000000019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mg/L  </a:t>
                </a:r>
              </a:p>
            </c:rich>
          </c:tx>
          <c:layout>
            <c:manualLayout>
              <c:xMode val="edge"/>
              <c:yMode val="edge"/>
              <c:x val="1.5180363180675022E-2"/>
              <c:y val="0.3322586494869959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0646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30216354968830217"/>
          <c:y val="0.9349673109043185"/>
          <c:w val="0.40647603867998428"/>
          <c:h val="4.9257297383281801E-2"/>
        </c:manualLayout>
      </c:layout>
      <c:overlay val="1"/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5"/>
  </sheetPr>
  <sheetViews>
    <sheetView tabSelected="1" zoomScale="105" workbookViewId="0"/>
  </sheetViews>
  <pageMargins left="0.70866141732283472" right="0.70866141732283472" top="0.74803149606299213" bottom="0.74803149606299213" header="0.31496062992125984" footer="0.31496062992125984"/>
  <pageSetup orientation="landscape" verticalDpi="1200" r:id="rId1"/>
  <headerFooter>
    <oddHeader>&amp;L&amp;G&amp;C&amp;"Arial,Bold"&amp;14Figure D-19: 2010 FMC Lab Analysis - Zinc
(Total and Dissolved) at V25&amp;R&amp;G</oddHeader>
  </headerFooter>
  <drawing r:id="rId2"/>
  <legacyDrawingHF r:id="rId3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5"/>
  </sheetPr>
  <sheetViews>
    <sheetView zoomScale="105" workbookViewId="0"/>
  </sheetViews>
  <pageMargins left="0.70866141732283472" right="0.70866141732283472" top="0.74803149606299213" bottom="0.74803149606299213" header="0.31496062992125984" footer="0.31496062992125984"/>
  <pageSetup orientation="landscape" verticalDpi="1200" r:id="rId1"/>
  <headerFooter>
    <oddHeader>&amp;L&amp;G&amp;C&amp;"Arial,Bold"&amp;14Figure D-20: 2010 FMC Lab Analysis - Zinc
(Total and Dissolved) at V25 BSP&amp;R&amp;G</oddHead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">
    <tabColor theme="6" tint="0.39997558519241921"/>
  </sheetPr>
  <dimension ref="A1:O31"/>
  <sheetViews>
    <sheetView view="pageBreakPreview" zoomScale="60" zoomScaleNormal="100" workbookViewId="0">
      <selection activeCell="O42" sqref="O42"/>
    </sheetView>
  </sheetViews>
  <sheetFormatPr defaultRowHeight="12"/>
  <cols>
    <col min="1" max="1" width="8.7109375" style="10" bestFit="1" customWidth="1"/>
    <col min="2" max="2" width="7.85546875" style="6" bestFit="1" customWidth="1"/>
    <col min="3" max="3" width="8.85546875" style="8" bestFit="1" customWidth="1"/>
    <col min="4" max="4" width="5" style="7" bestFit="1" customWidth="1"/>
    <col min="5" max="5" width="6.85546875" style="9" bestFit="1" customWidth="1"/>
    <col min="6" max="6" width="7.5703125" style="3" bestFit="1" customWidth="1"/>
    <col min="7" max="7" width="5.42578125" style="3" bestFit="1" customWidth="1"/>
    <col min="8" max="8" width="10.5703125" style="4" bestFit="1" customWidth="1"/>
    <col min="9" max="9" width="9.42578125" style="13" customWidth="1"/>
    <col min="10" max="10" width="5.5703125" style="3" bestFit="1" customWidth="1"/>
    <col min="11" max="11" width="5.42578125" style="3" customWidth="1"/>
    <col min="12" max="12" width="10.7109375" style="4" bestFit="1" customWidth="1"/>
    <col min="13" max="13" width="9.42578125" style="13" customWidth="1"/>
    <col min="14" max="14" width="9.28515625" style="3" customWidth="1"/>
    <col min="15" max="15" width="33.7109375" style="5" customWidth="1"/>
    <col min="16" max="17" width="9.140625" style="1"/>
    <col min="18" max="18" width="9.28515625" style="1" bestFit="1" customWidth="1"/>
    <col min="19" max="16384" width="9.140625" style="1"/>
  </cols>
  <sheetData>
    <row r="1" spans="1:15">
      <c r="A1" s="17" t="s">
        <v>0</v>
      </c>
      <c r="B1" s="18" t="s">
        <v>2</v>
      </c>
      <c r="C1" s="19" t="s">
        <v>3</v>
      </c>
      <c r="D1" s="20" t="s">
        <v>4</v>
      </c>
      <c r="E1" s="21" t="s">
        <v>10</v>
      </c>
      <c r="F1" s="15" t="s">
        <v>5</v>
      </c>
      <c r="G1" s="15"/>
      <c r="H1" s="14" t="s">
        <v>6</v>
      </c>
      <c r="I1" s="22" t="s">
        <v>19</v>
      </c>
      <c r="J1" s="15" t="s">
        <v>7</v>
      </c>
      <c r="K1" s="15"/>
      <c r="L1" s="14" t="s">
        <v>8</v>
      </c>
      <c r="M1" s="22" t="s">
        <v>20</v>
      </c>
      <c r="N1" s="15" t="s">
        <v>17</v>
      </c>
      <c r="O1" s="16" t="s">
        <v>1</v>
      </c>
    </row>
    <row r="2" spans="1:15">
      <c r="A2" s="17"/>
      <c r="B2" s="18"/>
      <c r="C2" s="19"/>
      <c r="D2" s="20"/>
      <c r="E2" s="21"/>
      <c r="F2" s="15"/>
      <c r="G2" s="15"/>
      <c r="H2" s="14"/>
      <c r="I2" s="22"/>
      <c r="J2" s="15"/>
      <c r="K2" s="15"/>
      <c r="L2" s="14"/>
      <c r="M2" s="22"/>
      <c r="N2" s="15"/>
      <c r="O2" s="16"/>
    </row>
    <row r="3" spans="1:15" ht="24">
      <c r="A3" s="2">
        <v>40351</v>
      </c>
      <c r="B3" s="6">
        <v>0.375</v>
      </c>
      <c r="C3" s="8">
        <v>12.9</v>
      </c>
      <c r="D3" s="7">
        <v>9.19</v>
      </c>
      <c r="E3" s="9">
        <v>1872</v>
      </c>
      <c r="F3" s="3">
        <v>0.54500000000000004</v>
      </c>
      <c r="G3" s="3" t="s">
        <v>9</v>
      </c>
      <c r="H3" s="4">
        <f t="shared" ref="H3:H31" si="0">AVERAGE(F3:G3)</f>
        <v>0.54500000000000004</v>
      </c>
      <c r="I3" s="13">
        <f>IF(MID(H3,1,1)="&lt;",0.5*(VALUE(MID(H3,2,5))),H3)</f>
        <v>0.54500000000000004</v>
      </c>
      <c r="J3" s="3">
        <v>2.7E-2</v>
      </c>
      <c r="K3" s="3" t="s">
        <v>9</v>
      </c>
      <c r="L3" s="4">
        <f>IF(K3="-",J3,IF(ISBLANK(J3)=TRUE,"",IF(AND((MID(J3,1,1))="&lt;",(MID(K3,1,1))="&lt;")=TRUE,J3,IF((MID(J3,1,1))="&lt;",AVERAGE(K3,(0.5*(VALUE(MID(J3,2,5))))),IF((MID(K3,1,1))="&lt;",AVERAGE(J3,(0.5*(VALUE(MID(K3,2,5))))),AVERAGE(J3:K3))))))</f>
        <v>2.7E-2</v>
      </c>
      <c r="M3" s="13">
        <f>IF(MID(L3,1,1)="&lt;",0.5*(VALUE(MID(L3,2,5))),L3)</f>
        <v>2.7E-2</v>
      </c>
      <c r="N3" s="3" t="s">
        <v>13</v>
      </c>
      <c r="O3" s="5" t="s">
        <v>11</v>
      </c>
    </row>
    <row r="4" spans="1:15">
      <c r="A4" s="2">
        <v>40352</v>
      </c>
      <c r="B4" s="6">
        <v>0.34375</v>
      </c>
      <c r="C4" s="8">
        <v>13.4</v>
      </c>
      <c r="D4" s="7">
        <v>9.33</v>
      </c>
      <c r="E4" s="9">
        <v>1892</v>
      </c>
      <c r="F4" s="3">
        <v>0.54200000000000004</v>
      </c>
      <c r="G4" s="3" t="s">
        <v>9</v>
      </c>
      <c r="H4" s="4">
        <f t="shared" si="0"/>
        <v>0.54200000000000004</v>
      </c>
      <c r="I4" s="13">
        <f t="shared" ref="I4:I67" si="1">IF(MID(H4,1,1)="&lt;",0.5*(VALUE(MID(H4,2,5))),H4)</f>
        <v>0.54200000000000004</v>
      </c>
      <c r="J4" s="3">
        <v>1.4999999999999999E-2</v>
      </c>
      <c r="K4" s="3" t="s">
        <v>9</v>
      </c>
      <c r="L4" s="4">
        <f t="shared" ref="L4:L31" si="2">IF(K4="-",J4,IF(ISBLANK(J4)=TRUE,"",IF(AND((MID(J4,1,1))="&lt;",(MID(K4,1,1))="&lt;")=TRUE,J4,IF((MID(J4,1,1))="&lt;",AVERAGE(K4,(0.5*(VALUE(MID(J4,2,5))))),IF((MID(K4,1,1))="&lt;",AVERAGE(J4,(0.5*(VALUE(MID(K4,2,5))))),AVERAGE(J4:K4))))))</f>
        <v>1.4999999999999999E-2</v>
      </c>
      <c r="M4" s="13">
        <f t="shared" ref="M4:M67" si="3">IF(MID(L4,1,1)="&lt;",0.5*(VALUE(MID(L4,2,5))),L4)</f>
        <v>1.4999999999999999E-2</v>
      </c>
      <c r="N4" s="3" t="s">
        <v>13</v>
      </c>
    </row>
    <row r="5" spans="1:15">
      <c r="A5" s="2">
        <v>40353</v>
      </c>
      <c r="B5" s="6">
        <v>0.29930555555555555</v>
      </c>
      <c r="C5" s="8">
        <v>12.9</v>
      </c>
      <c r="D5" s="7">
        <v>9.23</v>
      </c>
      <c r="E5" s="9">
        <v>2140</v>
      </c>
      <c r="F5" s="3">
        <v>0.18</v>
      </c>
      <c r="G5" s="3" t="s">
        <v>9</v>
      </c>
      <c r="H5" s="4">
        <f t="shared" si="0"/>
        <v>0.18</v>
      </c>
      <c r="I5" s="13">
        <f t="shared" si="1"/>
        <v>0.18</v>
      </c>
      <c r="J5" s="3" t="s">
        <v>18</v>
      </c>
      <c r="K5" s="3" t="s">
        <v>9</v>
      </c>
      <c r="L5" s="4" t="str">
        <f t="shared" si="2"/>
        <v>&lt;0.01</v>
      </c>
      <c r="M5" s="13">
        <f t="shared" si="3"/>
        <v>5.0000000000000001E-3</v>
      </c>
      <c r="N5" s="3" t="s">
        <v>13</v>
      </c>
    </row>
    <row r="6" spans="1:15">
      <c r="A6" s="2">
        <v>40354</v>
      </c>
      <c r="B6" s="6">
        <v>0.37847222222222227</v>
      </c>
      <c r="C6" s="8">
        <v>13.4</v>
      </c>
      <c r="D6" s="7">
        <v>9.32</v>
      </c>
      <c r="E6" s="9">
        <v>1904</v>
      </c>
      <c r="F6" s="3">
        <v>0.10100000000000001</v>
      </c>
      <c r="G6" s="3" t="s">
        <v>9</v>
      </c>
      <c r="H6" s="4">
        <f t="shared" si="0"/>
        <v>0.10100000000000001</v>
      </c>
      <c r="I6" s="13">
        <f t="shared" si="1"/>
        <v>0.10100000000000001</v>
      </c>
      <c r="J6" s="3">
        <v>2.3E-2</v>
      </c>
      <c r="K6" s="3" t="s">
        <v>9</v>
      </c>
      <c r="L6" s="4">
        <f t="shared" si="2"/>
        <v>2.3E-2</v>
      </c>
      <c r="M6" s="13">
        <f t="shared" si="3"/>
        <v>2.3E-2</v>
      </c>
      <c r="N6" s="3" t="s">
        <v>13</v>
      </c>
    </row>
    <row r="7" spans="1:15">
      <c r="A7" s="2">
        <v>40355</v>
      </c>
      <c r="B7" s="6">
        <v>0.25</v>
      </c>
      <c r="C7" s="8">
        <v>14.2</v>
      </c>
      <c r="D7" s="7">
        <v>9.26</v>
      </c>
      <c r="F7" s="3">
        <v>0.255</v>
      </c>
      <c r="G7" s="3" t="s">
        <v>9</v>
      </c>
      <c r="H7" s="4">
        <f t="shared" si="0"/>
        <v>0.255</v>
      </c>
      <c r="I7" s="13">
        <f t="shared" si="1"/>
        <v>0.255</v>
      </c>
      <c r="J7" s="3">
        <v>7.9000000000000001E-2</v>
      </c>
      <c r="K7" s="3" t="s">
        <v>9</v>
      </c>
      <c r="L7" s="4">
        <f t="shared" si="2"/>
        <v>7.9000000000000001E-2</v>
      </c>
      <c r="M7" s="13">
        <f t="shared" si="3"/>
        <v>7.9000000000000001E-2</v>
      </c>
      <c r="N7" s="3" t="s">
        <v>13</v>
      </c>
    </row>
    <row r="8" spans="1:15">
      <c r="A8" s="2">
        <v>40356</v>
      </c>
      <c r="B8" s="6">
        <v>0.25</v>
      </c>
      <c r="C8" s="8">
        <v>14.2</v>
      </c>
      <c r="D8" s="7">
        <v>9.25</v>
      </c>
      <c r="F8" s="3">
        <v>0.22309999999999999</v>
      </c>
      <c r="G8" s="3" t="s">
        <v>9</v>
      </c>
      <c r="H8" s="4">
        <f t="shared" si="0"/>
        <v>0.22309999999999999</v>
      </c>
      <c r="I8" s="13">
        <f t="shared" si="1"/>
        <v>0.22309999999999999</v>
      </c>
      <c r="J8" s="3" t="s">
        <v>18</v>
      </c>
      <c r="K8" s="3" t="s">
        <v>9</v>
      </c>
      <c r="L8" s="4" t="str">
        <f t="shared" si="2"/>
        <v>&lt;0.01</v>
      </c>
      <c r="M8" s="13">
        <f t="shared" si="3"/>
        <v>5.0000000000000001E-3</v>
      </c>
      <c r="N8" s="3" t="s">
        <v>13</v>
      </c>
    </row>
    <row r="9" spans="1:15">
      <c r="A9" s="2">
        <v>40357</v>
      </c>
      <c r="B9" s="6">
        <v>0.25</v>
      </c>
      <c r="C9" s="8">
        <v>14.1</v>
      </c>
      <c r="D9" s="7">
        <v>9.15</v>
      </c>
      <c r="F9" s="3">
        <v>0.12809999999999999</v>
      </c>
      <c r="G9" s="3" t="s">
        <v>9</v>
      </c>
      <c r="H9" s="4">
        <f t="shared" si="0"/>
        <v>0.12809999999999999</v>
      </c>
      <c r="I9" s="13">
        <f t="shared" si="1"/>
        <v>0.12809999999999999</v>
      </c>
      <c r="J9" s="3" t="s">
        <v>18</v>
      </c>
      <c r="K9" s="3" t="s">
        <v>9</v>
      </c>
      <c r="L9" s="4" t="str">
        <f t="shared" si="2"/>
        <v>&lt;0.01</v>
      </c>
      <c r="M9" s="13">
        <f t="shared" si="3"/>
        <v>5.0000000000000001E-3</v>
      </c>
      <c r="N9" s="3" t="s">
        <v>13</v>
      </c>
    </row>
    <row r="10" spans="1:15">
      <c r="A10" s="2">
        <v>40358</v>
      </c>
      <c r="B10" s="6">
        <v>0.36458333333333331</v>
      </c>
      <c r="C10" s="8">
        <v>12.2</v>
      </c>
      <c r="D10" s="7">
        <v>8.83</v>
      </c>
      <c r="E10" s="9">
        <v>2065</v>
      </c>
      <c r="F10" s="3">
        <v>0.10199999999999999</v>
      </c>
      <c r="G10" s="3" t="s">
        <v>9</v>
      </c>
      <c r="H10" s="4">
        <f t="shared" si="0"/>
        <v>0.10199999999999999</v>
      </c>
      <c r="I10" s="13">
        <f t="shared" si="1"/>
        <v>0.10199999999999999</v>
      </c>
      <c r="J10" s="3" t="s">
        <v>18</v>
      </c>
      <c r="K10" s="3" t="s">
        <v>9</v>
      </c>
      <c r="L10" s="4" t="str">
        <f t="shared" si="2"/>
        <v>&lt;0.01</v>
      </c>
      <c r="M10" s="13">
        <f t="shared" si="3"/>
        <v>5.0000000000000001E-3</v>
      </c>
      <c r="N10" s="3" t="s">
        <v>13</v>
      </c>
    </row>
    <row r="11" spans="1:15">
      <c r="A11" s="2">
        <v>40359</v>
      </c>
      <c r="B11" s="6">
        <v>0.25</v>
      </c>
      <c r="C11" s="8">
        <v>13.1</v>
      </c>
      <c r="D11" s="7">
        <v>9.16</v>
      </c>
      <c r="E11" s="9">
        <v>1558</v>
      </c>
      <c r="F11" s="3">
        <v>2.7E-2</v>
      </c>
      <c r="G11" s="3" t="s">
        <v>9</v>
      </c>
      <c r="H11" s="4">
        <f t="shared" si="0"/>
        <v>2.7E-2</v>
      </c>
      <c r="I11" s="13">
        <f t="shared" si="1"/>
        <v>2.7E-2</v>
      </c>
      <c r="J11" s="3" t="s">
        <v>18</v>
      </c>
      <c r="K11" s="3" t="s">
        <v>9</v>
      </c>
      <c r="L11" s="4" t="str">
        <f t="shared" si="2"/>
        <v>&lt;0.01</v>
      </c>
      <c r="M11" s="13">
        <f t="shared" si="3"/>
        <v>5.0000000000000001E-3</v>
      </c>
      <c r="N11" s="3" t="s">
        <v>13</v>
      </c>
    </row>
    <row r="12" spans="1:15">
      <c r="A12" s="2">
        <v>40360</v>
      </c>
      <c r="B12" s="6">
        <v>0.47569444444444442</v>
      </c>
      <c r="C12" s="8">
        <v>11.1</v>
      </c>
      <c r="D12" s="7">
        <v>9.18</v>
      </c>
      <c r="E12" s="9">
        <v>2006</v>
      </c>
      <c r="F12" s="3">
        <v>8.6999999999999994E-2</v>
      </c>
      <c r="G12" s="3" t="s">
        <v>9</v>
      </c>
      <c r="H12" s="4">
        <f t="shared" si="0"/>
        <v>8.6999999999999994E-2</v>
      </c>
      <c r="I12" s="13">
        <f t="shared" si="1"/>
        <v>8.6999999999999994E-2</v>
      </c>
      <c r="J12" s="3" t="s">
        <v>18</v>
      </c>
      <c r="K12" s="3" t="s">
        <v>9</v>
      </c>
      <c r="L12" s="4" t="str">
        <f t="shared" si="2"/>
        <v>&lt;0.01</v>
      </c>
      <c r="M12" s="13">
        <f t="shared" si="3"/>
        <v>5.0000000000000001E-3</v>
      </c>
      <c r="N12" s="3" t="s">
        <v>13</v>
      </c>
    </row>
    <row r="13" spans="1:15">
      <c r="A13" s="2">
        <v>40361</v>
      </c>
      <c r="B13" s="6">
        <v>0.25</v>
      </c>
      <c r="C13" s="8">
        <v>11.5</v>
      </c>
      <c r="D13" s="7">
        <v>9.14</v>
      </c>
      <c r="E13" s="9">
        <v>1980</v>
      </c>
      <c r="F13" s="3">
        <v>9.6000000000000002E-2</v>
      </c>
      <c r="G13" s="3" t="s">
        <v>9</v>
      </c>
      <c r="H13" s="4">
        <f t="shared" si="0"/>
        <v>9.6000000000000002E-2</v>
      </c>
      <c r="I13" s="13">
        <f t="shared" si="1"/>
        <v>9.6000000000000002E-2</v>
      </c>
      <c r="J13" s="3" t="s">
        <v>18</v>
      </c>
      <c r="K13" s="3" t="s">
        <v>9</v>
      </c>
      <c r="L13" s="4" t="str">
        <f t="shared" si="2"/>
        <v>&lt;0.01</v>
      </c>
      <c r="M13" s="13">
        <f t="shared" si="3"/>
        <v>5.0000000000000001E-3</v>
      </c>
      <c r="N13" s="3" t="s">
        <v>13</v>
      </c>
    </row>
    <row r="14" spans="1:15">
      <c r="A14" s="2">
        <v>40362</v>
      </c>
      <c r="B14" s="6">
        <v>0.25</v>
      </c>
      <c r="F14" s="3">
        <v>4.7E-2</v>
      </c>
      <c r="G14" s="3" t="s">
        <v>9</v>
      </c>
      <c r="H14" s="4">
        <f t="shared" si="0"/>
        <v>4.7E-2</v>
      </c>
      <c r="I14" s="13">
        <f t="shared" si="1"/>
        <v>4.7E-2</v>
      </c>
      <c r="J14" s="3" t="s">
        <v>18</v>
      </c>
      <c r="K14" s="3" t="s">
        <v>9</v>
      </c>
      <c r="L14" s="4" t="str">
        <f t="shared" si="2"/>
        <v>&lt;0.01</v>
      </c>
      <c r="M14" s="13">
        <f t="shared" si="3"/>
        <v>5.0000000000000001E-3</v>
      </c>
      <c r="N14" s="3" t="s">
        <v>13</v>
      </c>
      <c r="O14" s="5" t="s">
        <v>14</v>
      </c>
    </row>
    <row r="15" spans="1:15">
      <c r="A15" s="2">
        <v>40363</v>
      </c>
      <c r="B15" s="6">
        <v>0.25</v>
      </c>
      <c r="C15" s="8">
        <v>10.6</v>
      </c>
      <c r="D15" s="7">
        <v>9.06</v>
      </c>
      <c r="F15" s="3">
        <v>4.5999999999999999E-2</v>
      </c>
      <c r="G15" s="3" t="s">
        <v>9</v>
      </c>
      <c r="H15" s="4">
        <f t="shared" si="0"/>
        <v>4.5999999999999999E-2</v>
      </c>
      <c r="I15" s="13">
        <f t="shared" si="1"/>
        <v>4.5999999999999999E-2</v>
      </c>
      <c r="J15" s="3" t="s">
        <v>18</v>
      </c>
      <c r="K15" s="3" t="s">
        <v>9</v>
      </c>
      <c r="L15" s="4" t="str">
        <f t="shared" si="2"/>
        <v>&lt;0.01</v>
      </c>
      <c r="M15" s="13">
        <f t="shared" si="3"/>
        <v>5.0000000000000001E-3</v>
      </c>
      <c r="N15" s="3" t="s">
        <v>13</v>
      </c>
    </row>
    <row r="16" spans="1:15">
      <c r="A16" s="2">
        <v>40364</v>
      </c>
      <c r="B16" s="6">
        <v>0.25</v>
      </c>
      <c r="C16" s="8">
        <v>10.4</v>
      </c>
      <c r="D16" s="7">
        <v>9.09</v>
      </c>
      <c r="F16" s="3">
        <v>6.0999999999999999E-2</v>
      </c>
      <c r="G16" s="3" t="s">
        <v>9</v>
      </c>
      <c r="H16" s="4">
        <f t="shared" si="0"/>
        <v>6.0999999999999999E-2</v>
      </c>
      <c r="I16" s="13">
        <f t="shared" si="1"/>
        <v>6.0999999999999999E-2</v>
      </c>
      <c r="J16" s="3" t="s">
        <v>18</v>
      </c>
      <c r="K16" s="3" t="s">
        <v>9</v>
      </c>
      <c r="L16" s="4" t="str">
        <f t="shared" si="2"/>
        <v>&lt;0.01</v>
      </c>
      <c r="M16" s="13">
        <f t="shared" si="3"/>
        <v>5.0000000000000001E-3</v>
      </c>
      <c r="N16" s="3" t="s">
        <v>13</v>
      </c>
    </row>
    <row r="17" spans="1:15">
      <c r="A17" s="2">
        <v>40365</v>
      </c>
      <c r="B17" s="6">
        <v>0.25</v>
      </c>
      <c r="C17" s="8">
        <v>11.1</v>
      </c>
      <c r="D17" s="7">
        <v>9.0500000000000007</v>
      </c>
      <c r="F17" s="3">
        <v>8.5999999999999993E-2</v>
      </c>
      <c r="G17" s="3" t="s">
        <v>9</v>
      </c>
      <c r="H17" s="4">
        <f t="shared" si="0"/>
        <v>8.5999999999999993E-2</v>
      </c>
      <c r="I17" s="13">
        <f t="shared" si="1"/>
        <v>8.5999999999999993E-2</v>
      </c>
      <c r="J17" s="3" t="s">
        <v>18</v>
      </c>
      <c r="K17" s="3" t="s">
        <v>9</v>
      </c>
      <c r="L17" s="4" t="str">
        <f t="shared" si="2"/>
        <v>&lt;0.01</v>
      </c>
      <c r="M17" s="13">
        <f t="shared" si="3"/>
        <v>5.0000000000000001E-3</v>
      </c>
      <c r="N17" s="3" t="s">
        <v>13</v>
      </c>
    </row>
    <row r="18" spans="1:15">
      <c r="A18" s="2">
        <v>40365</v>
      </c>
      <c r="B18" s="6">
        <v>0.47361111111111115</v>
      </c>
      <c r="C18" s="8">
        <v>11.8</v>
      </c>
      <c r="D18" s="7">
        <v>9.11</v>
      </c>
      <c r="E18" s="9">
        <v>2089</v>
      </c>
      <c r="F18" s="3">
        <v>4.9000000000000002E-2</v>
      </c>
      <c r="G18" s="3" t="s">
        <v>9</v>
      </c>
      <c r="H18" s="4">
        <f t="shared" si="0"/>
        <v>4.9000000000000002E-2</v>
      </c>
      <c r="I18" s="13">
        <f t="shared" si="1"/>
        <v>4.9000000000000002E-2</v>
      </c>
      <c r="J18" s="3" t="s">
        <v>18</v>
      </c>
      <c r="K18" s="3" t="s">
        <v>9</v>
      </c>
      <c r="L18" s="4" t="str">
        <f t="shared" si="2"/>
        <v>&lt;0.01</v>
      </c>
      <c r="M18" s="13">
        <f t="shared" si="3"/>
        <v>5.0000000000000001E-3</v>
      </c>
      <c r="N18" s="3" t="s">
        <v>13</v>
      </c>
    </row>
    <row r="19" spans="1:15">
      <c r="A19" s="2">
        <v>40366</v>
      </c>
      <c r="B19" s="6">
        <v>0.25</v>
      </c>
      <c r="C19" s="8">
        <v>11.2</v>
      </c>
      <c r="D19" s="7">
        <v>9.18</v>
      </c>
      <c r="E19" s="9">
        <v>2380</v>
      </c>
      <c r="F19" s="3">
        <v>4.2999999999999997E-2</v>
      </c>
      <c r="G19" s="3" t="s">
        <v>9</v>
      </c>
      <c r="H19" s="4">
        <f t="shared" si="0"/>
        <v>4.2999999999999997E-2</v>
      </c>
      <c r="I19" s="13">
        <f t="shared" si="1"/>
        <v>4.2999999999999997E-2</v>
      </c>
      <c r="J19" s="3" t="s">
        <v>18</v>
      </c>
      <c r="K19" s="3" t="s">
        <v>9</v>
      </c>
      <c r="L19" s="4" t="str">
        <f t="shared" si="2"/>
        <v>&lt;0.01</v>
      </c>
      <c r="M19" s="13">
        <f t="shared" si="3"/>
        <v>5.0000000000000001E-3</v>
      </c>
      <c r="N19" s="3" t="s">
        <v>13</v>
      </c>
    </row>
    <row r="20" spans="1:15">
      <c r="A20" s="2">
        <v>40367</v>
      </c>
      <c r="B20" s="6">
        <v>0.25</v>
      </c>
      <c r="C20" s="8">
        <v>11.3</v>
      </c>
      <c r="D20" s="7">
        <v>9</v>
      </c>
      <c r="E20" s="9">
        <v>2132</v>
      </c>
      <c r="F20" s="3">
        <v>4.8000000000000001E-2</v>
      </c>
      <c r="G20" s="3" t="s">
        <v>9</v>
      </c>
      <c r="H20" s="11">
        <f t="shared" si="0"/>
        <v>4.8000000000000001E-2</v>
      </c>
      <c r="I20" s="13">
        <f t="shared" si="1"/>
        <v>4.8000000000000001E-2</v>
      </c>
      <c r="J20" s="3" t="s">
        <v>18</v>
      </c>
      <c r="K20" s="3" t="s">
        <v>9</v>
      </c>
      <c r="L20" s="4" t="str">
        <f t="shared" si="2"/>
        <v>&lt;0.01</v>
      </c>
      <c r="M20" s="13">
        <f t="shared" si="3"/>
        <v>5.0000000000000001E-3</v>
      </c>
      <c r="N20" s="12" t="s">
        <v>13</v>
      </c>
    </row>
    <row r="21" spans="1:15">
      <c r="A21" s="2">
        <v>40368</v>
      </c>
      <c r="B21" s="6">
        <v>0.56458333333333333</v>
      </c>
      <c r="C21" s="8">
        <v>13.3</v>
      </c>
      <c r="D21" s="7">
        <v>9</v>
      </c>
      <c r="E21" s="9">
        <v>2160</v>
      </c>
      <c r="F21" s="3">
        <v>6.2E-2</v>
      </c>
      <c r="G21" s="3" t="s">
        <v>9</v>
      </c>
      <c r="H21" s="4">
        <f t="shared" si="0"/>
        <v>6.2E-2</v>
      </c>
      <c r="I21" s="13">
        <f t="shared" si="1"/>
        <v>6.2E-2</v>
      </c>
      <c r="J21" s="3" t="s">
        <v>18</v>
      </c>
      <c r="K21" s="3" t="s">
        <v>9</v>
      </c>
      <c r="L21" s="4" t="str">
        <f t="shared" si="2"/>
        <v>&lt;0.01</v>
      </c>
      <c r="M21" s="13">
        <f t="shared" si="3"/>
        <v>5.0000000000000001E-3</v>
      </c>
      <c r="N21" s="3" t="s">
        <v>13</v>
      </c>
    </row>
    <row r="22" spans="1:15">
      <c r="A22" s="2">
        <v>40369</v>
      </c>
      <c r="B22" s="6">
        <v>0.25</v>
      </c>
      <c r="C22" s="8">
        <v>11.5</v>
      </c>
      <c r="D22" s="7">
        <v>9.2200000000000006</v>
      </c>
      <c r="E22" s="9">
        <v>2013</v>
      </c>
      <c r="F22" s="3">
        <v>7.2999999999999995E-2</v>
      </c>
      <c r="G22" s="3" t="s">
        <v>9</v>
      </c>
      <c r="H22" s="4">
        <f t="shared" si="0"/>
        <v>7.2999999999999995E-2</v>
      </c>
      <c r="I22" s="13">
        <f t="shared" si="1"/>
        <v>7.2999999999999995E-2</v>
      </c>
      <c r="J22" s="3" t="s">
        <v>18</v>
      </c>
      <c r="K22" s="3" t="s">
        <v>9</v>
      </c>
      <c r="L22" s="4" t="str">
        <f t="shared" si="2"/>
        <v>&lt;0.01</v>
      </c>
      <c r="M22" s="13">
        <f t="shared" si="3"/>
        <v>5.0000000000000001E-3</v>
      </c>
      <c r="N22" s="3" t="s">
        <v>13</v>
      </c>
    </row>
    <row r="23" spans="1:15">
      <c r="A23" s="2">
        <v>40370</v>
      </c>
      <c r="B23" s="6">
        <v>0.25</v>
      </c>
      <c r="C23" s="8">
        <v>12.5</v>
      </c>
      <c r="D23" s="7">
        <v>9.06</v>
      </c>
      <c r="F23" s="3">
        <v>4.3999999999999997E-2</v>
      </c>
      <c r="G23" s="3" t="s">
        <v>9</v>
      </c>
      <c r="H23" s="4">
        <f t="shared" si="0"/>
        <v>4.3999999999999997E-2</v>
      </c>
      <c r="I23" s="13">
        <f t="shared" si="1"/>
        <v>4.3999999999999997E-2</v>
      </c>
      <c r="J23" s="3" t="s">
        <v>18</v>
      </c>
      <c r="K23" s="3" t="s">
        <v>9</v>
      </c>
      <c r="L23" s="4" t="str">
        <f t="shared" si="2"/>
        <v>&lt;0.01</v>
      </c>
      <c r="M23" s="13">
        <f t="shared" si="3"/>
        <v>5.0000000000000001E-3</v>
      </c>
      <c r="N23" s="3" t="s">
        <v>13</v>
      </c>
    </row>
    <row r="24" spans="1:15">
      <c r="A24" s="2">
        <v>40371</v>
      </c>
      <c r="B24" s="6">
        <v>0.25</v>
      </c>
      <c r="C24" s="8">
        <v>10.4</v>
      </c>
      <c r="D24" s="7">
        <v>9</v>
      </c>
      <c r="F24" s="3">
        <v>5.5E-2</v>
      </c>
      <c r="G24" s="3" t="s">
        <v>9</v>
      </c>
      <c r="H24" s="4">
        <f t="shared" si="0"/>
        <v>5.5E-2</v>
      </c>
      <c r="I24" s="13">
        <f t="shared" si="1"/>
        <v>5.5E-2</v>
      </c>
      <c r="J24" s="3" t="s">
        <v>18</v>
      </c>
      <c r="K24" s="3" t="s">
        <v>9</v>
      </c>
      <c r="L24" s="4" t="str">
        <f t="shared" si="2"/>
        <v>&lt;0.01</v>
      </c>
      <c r="M24" s="13">
        <f t="shared" si="3"/>
        <v>5.0000000000000001E-3</v>
      </c>
      <c r="N24" s="3" t="s">
        <v>13</v>
      </c>
    </row>
    <row r="25" spans="1:15">
      <c r="A25" s="2">
        <v>40372</v>
      </c>
      <c r="B25" s="6">
        <v>0.25</v>
      </c>
      <c r="C25" s="8">
        <v>11.1</v>
      </c>
      <c r="D25" s="7">
        <v>9.06</v>
      </c>
      <c r="F25" s="3">
        <v>4.2000000000000003E-2</v>
      </c>
      <c r="G25" s="3" t="s">
        <v>9</v>
      </c>
      <c r="H25" s="4">
        <f t="shared" si="0"/>
        <v>4.2000000000000003E-2</v>
      </c>
      <c r="I25" s="13">
        <f t="shared" si="1"/>
        <v>4.2000000000000003E-2</v>
      </c>
      <c r="J25" s="3" t="s">
        <v>18</v>
      </c>
      <c r="K25" s="3" t="s">
        <v>9</v>
      </c>
      <c r="L25" s="4" t="str">
        <f t="shared" si="2"/>
        <v>&lt;0.01</v>
      </c>
      <c r="M25" s="13">
        <f t="shared" si="3"/>
        <v>5.0000000000000001E-3</v>
      </c>
      <c r="N25" s="3" t="s">
        <v>13</v>
      </c>
    </row>
    <row r="26" spans="1:15">
      <c r="A26" s="2">
        <v>40372</v>
      </c>
      <c r="B26" s="6">
        <v>0.42499999999999999</v>
      </c>
      <c r="C26" s="8">
        <v>12.9</v>
      </c>
      <c r="D26" s="7">
        <v>8.86</v>
      </c>
      <c r="E26" s="9">
        <v>2049</v>
      </c>
      <c r="F26" s="3">
        <v>4.9000000000000002E-2</v>
      </c>
      <c r="G26" s="3">
        <v>5.5E-2</v>
      </c>
      <c r="H26" s="4">
        <f t="shared" si="0"/>
        <v>5.2000000000000005E-2</v>
      </c>
      <c r="I26" s="13">
        <f t="shared" si="1"/>
        <v>5.2000000000000005E-2</v>
      </c>
      <c r="J26" s="3" t="s">
        <v>18</v>
      </c>
      <c r="K26" s="3" t="s">
        <v>9</v>
      </c>
      <c r="L26" s="4" t="str">
        <f t="shared" si="2"/>
        <v>&lt;0.01</v>
      </c>
      <c r="M26" s="13">
        <f t="shared" si="3"/>
        <v>5.0000000000000001E-3</v>
      </c>
      <c r="N26" s="3" t="s">
        <v>13</v>
      </c>
    </row>
    <row r="27" spans="1:15">
      <c r="A27" s="2">
        <v>40373</v>
      </c>
      <c r="B27" s="6">
        <v>0.25</v>
      </c>
      <c r="C27" s="8">
        <v>11.5</v>
      </c>
      <c r="D27" s="7">
        <v>9</v>
      </c>
      <c r="F27" s="3">
        <v>4.5999999999999999E-2</v>
      </c>
      <c r="G27" s="3" t="s">
        <v>9</v>
      </c>
      <c r="H27" s="4">
        <f t="shared" si="0"/>
        <v>4.5999999999999999E-2</v>
      </c>
      <c r="I27" s="13">
        <f t="shared" si="1"/>
        <v>4.5999999999999999E-2</v>
      </c>
      <c r="J27" s="3" t="s">
        <v>18</v>
      </c>
      <c r="K27" s="3" t="s">
        <v>9</v>
      </c>
      <c r="L27" s="4" t="str">
        <f t="shared" si="2"/>
        <v>&lt;0.01</v>
      </c>
      <c r="M27" s="13">
        <f t="shared" si="3"/>
        <v>5.0000000000000001E-3</v>
      </c>
      <c r="N27" s="3" t="s">
        <v>13</v>
      </c>
    </row>
    <row r="28" spans="1:15" ht="24">
      <c r="A28" s="2">
        <v>40374</v>
      </c>
      <c r="B28" s="6">
        <v>0.34722222222222227</v>
      </c>
      <c r="C28" s="8">
        <v>10.6</v>
      </c>
      <c r="D28" s="7">
        <v>8.92</v>
      </c>
      <c r="E28" s="9">
        <v>2110</v>
      </c>
      <c r="F28" s="3">
        <v>4.2999999999999997E-2</v>
      </c>
      <c r="G28" s="3" t="s">
        <v>9</v>
      </c>
      <c r="H28" s="4">
        <f t="shared" si="0"/>
        <v>4.2999999999999997E-2</v>
      </c>
      <c r="I28" s="13">
        <f t="shared" si="1"/>
        <v>4.2999999999999997E-2</v>
      </c>
      <c r="J28" s="3" t="s">
        <v>18</v>
      </c>
      <c r="K28" s="3" t="s">
        <v>9</v>
      </c>
      <c r="L28" s="4" t="str">
        <f t="shared" si="2"/>
        <v>&lt;0.01</v>
      </c>
      <c r="M28" s="13">
        <f t="shared" si="3"/>
        <v>5.0000000000000001E-3</v>
      </c>
      <c r="N28" s="3" t="s">
        <v>13</v>
      </c>
      <c r="O28" s="5" t="s">
        <v>15</v>
      </c>
    </row>
    <row r="29" spans="1:15">
      <c r="A29" s="2">
        <v>40403</v>
      </c>
      <c r="B29" s="6">
        <v>0.38680555555555557</v>
      </c>
      <c r="C29" s="8">
        <v>14.2</v>
      </c>
      <c r="D29" s="7">
        <v>8.08</v>
      </c>
      <c r="E29" s="9">
        <v>2390</v>
      </c>
      <c r="F29" s="3">
        <v>3.5000000000000003E-2</v>
      </c>
      <c r="G29" s="3" t="s">
        <v>9</v>
      </c>
      <c r="H29" s="4">
        <f t="shared" si="0"/>
        <v>3.5000000000000003E-2</v>
      </c>
      <c r="I29" s="13">
        <f t="shared" si="1"/>
        <v>3.5000000000000003E-2</v>
      </c>
      <c r="L29" s="4" t="str">
        <f t="shared" si="2"/>
        <v/>
      </c>
      <c r="N29" s="3" t="s">
        <v>13</v>
      </c>
    </row>
    <row r="30" spans="1:15" ht="36">
      <c r="A30" s="2">
        <v>40404</v>
      </c>
      <c r="B30" s="6">
        <v>0.45833333333333331</v>
      </c>
      <c r="D30" s="7">
        <v>7.77</v>
      </c>
      <c r="E30" s="9">
        <v>2357</v>
      </c>
      <c r="F30" s="3">
        <v>0.06</v>
      </c>
      <c r="G30" s="3">
        <v>5.6000000000000001E-2</v>
      </c>
      <c r="H30" s="4">
        <f t="shared" si="0"/>
        <v>5.7999999999999996E-2</v>
      </c>
      <c r="I30" s="13">
        <f t="shared" si="1"/>
        <v>5.7999999999999996E-2</v>
      </c>
      <c r="J30" s="3">
        <v>2.7E-2</v>
      </c>
      <c r="K30" s="3" t="s">
        <v>9</v>
      </c>
      <c r="L30" s="4">
        <f t="shared" si="2"/>
        <v>2.7E-2</v>
      </c>
      <c r="M30" s="13">
        <f t="shared" si="3"/>
        <v>2.7E-2</v>
      </c>
      <c r="N30" s="3" t="s">
        <v>13</v>
      </c>
      <c r="O30" s="5" t="s">
        <v>16</v>
      </c>
    </row>
    <row r="31" spans="1:15">
      <c r="A31" s="2">
        <v>40405</v>
      </c>
      <c r="B31" s="6">
        <v>0.34375</v>
      </c>
      <c r="C31" s="8">
        <v>14.4</v>
      </c>
      <c r="D31" s="7">
        <v>8.58</v>
      </c>
      <c r="E31" s="9">
        <v>2010</v>
      </c>
      <c r="F31" s="3">
        <v>8.7999999999999995E-2</v>
      </c>
      <c r="G31" s="3" t="s">
        <v>9</v>
      </c>
      <c r="H31" s="4">
        <f t="shared" si="0"/>
        <v>8.7999999999999995E-2</v>
      </c>
      <c r="I31" s="13">
        <f t="shared" si="1"/>
        <v>8.7999999999999995E-2</v>
      </c>
      <c r="J31" s="3">
        <v>0.05</v>
      </c>
      <c r="K31" s="3" t="s">
        <v>9</v>
      </c>
      <c r="L31" s="4">
        <f t="shared" si="2"/>
        <v>0.05</v>
      </c>
      <c r="M31" s="13">
        <f t="shared" si="3"/>
        <v>0.05</v>
      </c>
      <c r="N31" s="3" t="s">
        <v>13</v>
      </c>
    </row>
  </sheetData>
  <mergeCells count="13">
    <mergeCell ref="H1:H2"/>
    <mergeCell ref="J1:K2"/>
    <mergeCell ref="L1:L2"/>
    <mergeCell ref="O1:O2"/>
    <mergeCell ref="A1:A2"/>
    <mergeCell ref="B1:B2"/>
    <mergeCell ref="C1:C2"/>
    <mergeCell ref="D1:D2"/>
    <mergeCell ref="E1:E2"/>
    <mergeCell ref="F1:G2"/>
    <mergeCell ref="N1:N2"/>
    <mergeCell ref="I1:I2"/>
    <mergeCell ref="M1:M2"/>
  </mergeCells>
  <pageMargins left="0.70866141732283472" right="0.55118110236220474" top="1.1417322834645669" bottom="0.74803149606299213" header="0.31496062992125984" footer="0.31496062992125984"/>
  <pageSetup scale="86" orientation="landscape" r:id="rId1"/>
  <headerFooter>
    <oddHeader>&amp;L&amp;10
&amp;G&amp;C&amp;20V25&amp;R&amp;G</oddHeader>
  </headerFooter>
  <rowBreaks count="2" manualBreakCount="2">
    <brk id="31" max="16383" man="1"/>
    <brk id="47" max="14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3">
    <tabColor theme="6" tint="0.39997558519241921"/>
  </sheetPr>
  <dimension ref="A1:O33"/>
  <sheetViews>
    <sheetView view="pageBreakPreview" topLeftCell="F21" zoomScale="60" zoomScaleNormal="100" workbookViewId="0">
      <selection activeCell="O42" sqref="O42"/>
    </sheetView>
  </sheetViews>
  <sheetFormatPr defaultRowHeight="12"/>
  <cols>
    <col min="1" max="1" width="8.7109375" style="10" bestFit="1" customWidth="1"/>
    <col min="2" max="2" width="7.7109375" style="6" bestFit="1" customWidth="1"/>
    <col min="3" max="3" width="8.7109375" style="8" bestFit="1" customWidth="1"/>
    <col min="4" max="4" width="4.85546875" style="7" bestFit="1" customWidth="1"/>
    <col min="5" max="5" width="6.7109375" style="9" bestFit="1" customWidth="1"/>
    <col min="6" max="6" width="7.5703125" style="3" bestFit="1" customWidth="1"/>
    <col min="7" max="7" width="5.42578125" style="3" bestFit="1" customWidth="1"/>
    <col min="8" max="8" width="10.5703125" style="4" bestFit="1" customWidth="1"/>
    <col min="9" max="9" width="9.42578125" style="13" customWidth="1"/>
    <col min="10" max="10" width="5.5703125" style="3" bestFit="1" customWidth="1"/>
    <col min="11" max="11" width="5.42578125" style="3" customWidth="1"/>
    <col min="12" max="12" width="10.7109375" style="4" bestFit="1" customWidth="1"/>
    <col min="13" max="13" width="9.42578125" style="13" customWidth="1"/>
    <col min="14" max="14" width="8.7109375" style="3" customWidth="1"/>
    <col min="15" max="15" width="33.85546875" style="5" customWidth="1"/>
    <col min="16" max="16384" width="9.140625" style="1"/>
  </cols>
  <sheetData>
    <row r="1" spans="1:15">
      <c r="A1" s="17" t="s">
        <v>0</v>
      </c>
      <c r="B1" s="18" t="s">
        <v>2</v>
      </c>
      <c r="C1" s="19" t="s">
        <v>3</v>
      </c>
      <c r="D1" s="20" t="s">
        <v>4</v>
      </c>
      <c r="E1" s="21" t="s">
        <v>10</v>
      </c>
      <c r="F1" s="15" t="s">
        <v>5</v>
      </c>
      <c r="G1" s="15"/>
      <c r="H1" s="14" t="s">
        <v>6</v>
      </c>
      <c r="I1" s="22" t="s">
        <v>19</v>
      </c>
      <c r="J1" s="15" t="s">
        <v>7</v>
      </c>
      <c r="K1" s="15"/>
      <c r="L1" s="14" t="s">
        <v>8</v>
      </c>
      <c r="M1" s="22" t="s">
        <v>20</v>
      </c>
      <c r="N1" s="15" t="s">
        <v>17</v>
      </c>
      <c r="O1" s="16" t="s">
        <v>1</v>
      </c>
    </row>
    <row r="2" spans="1:15">
      <c r="A2" s="17"/>
      <c r="B2" s="18"/>
      <c r="C2" s="19"/>
      <c r="D2" s="20"/>
      <c r="E2" s="21"/>
      <c r="F2" s="15"/>
      <c r="G2" s="15"/>
      <c r="H2" s="14"/>
      <c r="I2" s="22"/>
      <c r="J2" s="15"/>
      <c r="K2" s="15"/>
      <c r="L2" s="14"/>
      <c r="M2" s="22"/>
      <c r="N2" s="15"/>
      <c r="O2" s="16"/>
    </row>
    <row r="3" spans="1:15" ht="24">
      <c r="A3" s="2">
        <v>40351</v>
      </c>
      <c r="B3" s="6">
        <v>0.35000000000000003</v>
      </c>
      <c r="C3" s="8">
        <v>13.9</v>
      </c>
      <c r="D3" s="7">
        <v>8.14</v>
      </c>
      <c r="E3" s="9">
        <v>403</v>
      </c>
      <c r="F3" s="3">
        <v>0.113</v>
      </c>
      <c r="G3" s="3">
        <v>7.1999999999999995E-2</v>
      </c>
      <c r="H3" s="4">
        <f t="shared" ref="H3:H33" si="0">IF(G3="-",F3,IF(ISBLANK(F3)=TRUE,"",IF(AND((MID(F3,1,1))="&lt;",(MID(G3,1,1))="&lt;")=TRUE,F3,IF((MID(F3,1,1))="&lt;",AVERAGE(G3,(0.5*(VALUE(MID(F3,2,5))))),IF((MID(G3,1,1))="&lt;",AVERAGE(F3,(0.5*(VALUE(MID(G3,2,5))))),AVERAGE(F3:G3))))))</f>
        <v>9.2499999999999999E-2</v>
      </c>
      <c r="I3" s="13">
        <f>IF(MID(H3,1,1)="&lt;",0.5*(VALUE(MID(H3,2,5))),H3)</f>
        <v>9.2499999999999999E-2</v>
      </c>
      <c r="J3" s="3">
        <v>0.03</v>
      </c>
      <c r="K3" s="3" t="s">
        <v>9</v>
      </c>
      <c r="L3" s="4">
        <f t="shared" ref="L3:L33" si="1">IF(K3="-",J3,IF(ISBLANK(J3)=TRUE,"",IF(AND((MID(J3,1,1))="&lt;",(MID(K3,1,1))="&lt;")=TRUE,J3,IF((MID(J3,1,1))="&lt;",AVERAGE(K3,(0.5*(VALUE(MID(J3,2,5))))),IF((MID(K3,1,1))="&lt;",AVERAGE(J3,(0.5*(VALUE(MID(K3,2,5))))),AVERAGE(J3:K3))))))</f>
        <v>0.03</v>
      </c>
      <c r="M3" s="13">
        <f>IF(MID(L3,1,1)="&lt;",0.5*(VALUE(MID(L3,2,5))),L3)</f>
        <v>0.03</v>
      </c>
      <c r="N3" s="3" t="s">
        <v>13</v>
      </c>
      <c r="O3" s="5" t="s">
        <v>12</v>
      </c>
    </row>
    <row r="4" spans="1:15">
      <c r="A4" s="2">
        <v>40351</v>
      </c>
      <c r="B4" s="6">
        <v>0.5</v>
      </c>
      <c r="C4" s="8">
        <v>16.600000000000001</v>
      </c>
      <c r="D4" s="7">
        <v>8.25</v>
      </c>
      <c r="F4" s="3">
        <v>0.106</v>
      </c>
      <c r="G4" s="3" t="s">
        <v>9</v>
      </c>
      <c r="H4" s="4">
        <f t="shared" si="0"/>
        <v>0.106</v>
      </c>
      <c r="I4" s="13">
        <f t="shared" ref="I4:I67" si="2">IF(MID(H4,1,1)="&lt;",0.5*(VALUE(MID(H4,2,5))),H4)</f>
        <v>0.106</v>
      </c>
      <c r="J4" s="3">
        <v>2.4E-2</v>
      </c>
      <c r="K4" s="3" t="s">
        <v>9</v>
      </c>
      <c r="L4" s="4">
        <f t="shared" si="1"/>
        <v>2.4E-2</v>
      </c>
      <c r="M4" s="13">
        <f t="shared" ref="M4:M67" si="3">IF(MID(L4,1,1)="&lt;",0.5*(VALUE(MID(L4,2,5))),L4)</f>
        <v>2.4E-2</v>
      </c>
      <c r="N4" s="3" t="s">
        <v>13</v>
      </c>
    </row>
    <row r="5" spans="1:15">
      <c r="A5" s="2">
        <v>40351</v>
      </c>
      <c r="B5" s="6">
        <v>0.75</v>
      </c>
      <c r="C5" s="8">
        <v>18.899999999999999</v>
      </c>
      <c r="D5" s="7">
        <v>8.26</v>
      </c>
      <c r="F5" s="3">
        <v>5.7000000000000002E-2</v>
      </c>
      <c r="G5" s="3" t="s">
        <v>9</v>
      </c>
      <c r="H5" s="4">
        <f t="shared" si="0"/>
        <v>5.7000000000000002E-2</v>
      </c>
      <c r="I5" s="13">
        <f t="shared" si="2"/>
        <v>5.7000000000000002E-2</v>
      </c>
      <c r="J5" s="3">
        <v>2.8000000000000001E-2</v>
      </c>
      <c r="K5" s="3" t="s">
        <v>9</v>
      </c>
      <c r="L5" s="4">
        <f t="shared" si="1"/>
        <v>2.8000000000000001E-2</v>
      </c>
      <c r="M5" s="13">
        <f t="shared" si="3"/>
        <v>2.8000000000000001E-2</v>
      </c>
      <c r="N5" s="3" t="s">
        <v>13</v>
      </c>
    </row>
    <row r="6" spans="1:15">
      <c r="A6" s="2">
        <v>40352</v>
      </c>
      <c r="B6" s="6">
        <v>0</v>
      </c>
      <c r="C6" s="8">
        <v>15.1</v>
      </c>
      <c r="D6" s="7">
        <v>8.0399999999999991</v>
      </c>
      <c r="F6" s="3">
        <v>5.5E-2</v>
      </c>
      <c r="G6" s="3" t="s">
        <v>9</v>
      </c>
      <c r="H6" s="4">
        <f t="shared" si="0"/>
        <v>5.5E-2</v>
      </c>
      <c r="I6" s="13">
        <f t="shared" si="2"/>
        <v>5.5E-2</v>
      </c>
      <c r="J6" s="3">
        <v>3.1E-2</v>
      </c>
      <c r="K6" s="3" t="s">
        <v>9</v>
      </c>
      <c r="L6" s="4">
        <f t="shared" si="1"/>
        <v>3.1E-2</v>
      </c>
      <c r="M6" s="13">
        <f t="shared" si="3"/>
        <v>3.1E-2</v>
      </c>
      <c r="N6" s="3" t="s">
        <v>13</v>
      </c>
    </row>
    <row r="7" spans="1:15">
      <c r="A7" s="2">
        <v>40352</v>
      </c>
      <c r="B7" s="6">
        <v>0.25</v>
      </c>
      <c r="C7" s="8">
        <v>13.4</v>
      </c>
      <c r="D7" s="7">
        <v>8.1</v>
      </c>
      <c r="F7" s="3">
        <v>5.8000000000000003E-2</v>
      </c>
      <c r="G7" s="3" t="s">
        <v>9</v>
      </c>
      <c r="H7" s="4">
        <f t="shared" si="0"/>
        <v>5.8000000000000003E-2</v>
      </c>
      <c r="I7" s="13">
        <f t="shared" si="2"/>
        <v>5.8000000000000003E-2</v>
      </c>
      <c r="J7" s="3">
        <v>2.1999999999999999E-2</v>
      </c>
      <c r="K7" s="3" t="s">
        <v>9</v>
      </c>
      <c r="L7" s="4">
        <f t="shared" si="1"/>
        <v>2.1999999999999999E-2</v>
      </c>
      <c r="M7" s="13">
        <f t="shared" si="3"/>
        <v>2.1999999999999999E-2</v>
      </c>
      <c r="N7" s="3" t="s">
        <v>13</v>
      </c>
    </row>
    <row r="8" spans="1:15">
      <c r="A8" s="2">
        <v>40353</v>
      </c>
      <c r="B8" s="6">
        <v>0.30555555555555552</v>
      </c>
      <c r="C8" s="8">
        <v>12.7</v>
      </c>
      <c r="D8" s="7">
        <v>8.23</v>
      </c>
      <c r="E8" s="9">
        <v>910</v>
      </c>
      <c r="F8" s="3">
        <v>4.7E-2</v>
      </c>
      <c r="G8" s="3" t="s">
        <v>9</v>
      </c>
      <c r="H8" s="4">
        <f t="shared" si="0"/>
        <v>4.7E-2</v>
      </c>
      <c r="I8" s="13">
        <f t="shared" si="2"/>
        <v>4.7E-2</v>
      </c>
      <c r="J8" s="3">
        <v>3.5000000000000003E-2</v>
      </c>
      <c r="K8" s="3" t="s">
        <v>9</v>
      </c>
      <c r="L8" s="4">
        <f t="shared" si="1"/>
        <v>3.5000000000000003E-2</v>
      </c>
      <c r="M8" s="13">
        <f t="shared" si="3"/>
        <v>3.5000000000000003E-2</v>
      </c>
      <c r="N8" s="3" t="s">
        <v>13</v>
      </c>
    </row>
    <row r="9" spans="1:15">
      <c r="A9" s="2">
        <v>40354</v>
      </c>
      <c r="B9" s="6">
        <v>0.3833333333333333</v>
      </c>
      <c r="C9" s="8">
        <v>12.9</v>
      </c>
      <c r="D9" s="7">
        <v>8.16</v>
      </c>
      <c r="E9" s="9">
        <v>1128</v>
      </c>
      <c r="F9" s="3" t="s">
        <v>18</v>
      </c>
      <c r="G9" s="3">
        <v>3.6999999999999998E-2</v>
      </c>
      <c r="H9" s="4">
        <f>IF(G9="-",F9,IF(ISBLANK(F9)=TRUE,"",IF(AND((MID(F9,1,1))="&lt;",(MID(G9,1,1))="&lt;")=TRUE,F9,IF((MID(F9,1,1))="&lt;",AVERAGE(G9,(0.5*(VALUE(MID(F9,2,5))))),IF((MID(G9,1,1))="&lt;",AVERAGE(F9,(0.5*(VALUE(MID(G9,2,5))))),AVERAGE(F9:G9))))))</f>
        <v>2.0999999999999998E-2</v>
      </c>
      <c r="I9" s="13">
        <f t="shared" si="2"/>
        <v>2.0999999999999998E-2</v>
      </c>
      <c r="J9" s="3">
        <v>5.1999999999999998E-2</v>
      </c>
      <c r="K9" s="3" t="s">
        <v>9</v>
      </c>
      <c r="L9" s="4">
        <f t="shared" si="1"/>
        <v>5.1999999999999998E-2</v>
      </c>
      <c r="M9" s="13">
        <f t="shared" si="3"/>
        <v>5.1999999999999998E-2</v>
      </c>
      <c r="N9" s="3" t="s">
        <v>13</v>
      </c>
    </row>
    <row r="10" spans="1:15">
      <c r="A10" s="2">
        <v>40355</v>
      </c>
      <c r="B10" s="6">
        <v>0.25</v>
      </c>
      <c r="C10" s="8">
        <v>14.1</v>
      </c>
      <c r="D10" s="7">
        <v>8.86</v>
      </c>
      <c r="F10" s="3">
        <v>3.6999999999999998E-2</v>
      </c>
      <c r="G10" s="3" t="s">
        <v>9</v>
      </c>
      <c r="H10" s="4">
        <f t="shared" si="0"/>
        <v>3.6999999999999998E-2</v>
      </c>
      <c r="I10" s="13">
        <f t="shared" si="2"/>
        <v>3.6999999999999998E-2</v>
      </c>
      <c r="J10" s="3" t="s">
        <v>18</v>
      </c>
      <c r="K10" s="3" t="s">
        <v>9</v>
      </c>
      <c r="L10" s="4" t="str">
        <f t="shared" ref="L10" si="4">IF(K10="-",J10,IF(ISBLANK(J10)=TRUE,"",IF(AND((MID(J10,1,1))="&lt;",(MID(K10,1,1))="&lt;")=TRUE,J10,IF((MID(J10,1,1))="&lt;",AVERAGE(K10,(0.5*(VALUE(MID(J10,2,5))))),IF((MID(K10,1,1))="&lt;",AVERAGE(J10,(0.5*(VALUE(MID(K10,2,5))))),AVERAGE(J10:K10))))))</f>
        <v>&lt;0.01</v>
      </c>
      <c r="M10" s="13">
        <f t="shared" si="3"/>
        <v>5.0000000000000001E-3</v>
      </c>
      <c r="N10" s="3" t="s">
        <v>13</v>
      </c>
    </row>
    <row r="11" spans="1:15">
      <c r="A11" s="2">
        <v>40356</v>
      </c>
      <c r="B11" s="6">
        <v>0.25</v>
      </c>
      <c r="C11" s="8">
        <v>14.6</v>
      </c>
      <c r="D11" s="7">
        <v>9.0299999999999994</v>
      </c>
      <c r="F11" s="3">
        <v>0.10390000000000001</v>
      </c>
      <c r="G11" s="3" t="s">
        <v>9</v>
      </c>
      <c r="H11" s="4">
        <f t="shared" si="0"/>
        <v>0.10390000000000001</v>
      </c>
      <c r="I11" s="13">
        <f t="shared" si="2"/>
        <v>0.10390000000000001</v>
      </c>
      <c r="J11" s="3">
        <v>8.7300000000000003E-2</v>
      </c>
      <c r="K11" s="3" t="s">
        <v>9</v>
      </c>
      <c r="L11" s="4">
        <f t="shared" si="1"/>
        <v>8.7300000000000003E-2</v>
      </c>
      <c r="M11" s="13">
        <f t="shared" si="3"/>
        <v>8.7300000000000003E-2</v>
      </c>
      <c r="N11" s="3" t="s">
        <v>13</v>
      </c>
    </row>
    <row r="12" spans="1:15">
      <c r="A12" s="2">
        <v>40357</v>
      </c>
      <c r="B12" s="6">
        <v>0.25</v>
      </c>
      <c r="C12" s="8">
        <v>15.8</v>
      </c>
      <c r="D12" s="7">
        <v>8.99</v>
      </c>
      <c r="F12" s="3">
        <v>8.4000000000000005E-2</v>
      </c>
      <c r="G12" s="3" t="s">
        <v>9</v>
      </c>
      <c r="H12" s="4">
        <f t="shared" si="0"/>
        <v>8.4000000000000005E-2</v>
      </c>
      <c r="I12" s="13">
        <f t="shared" si="2"/>
        <v>8.4000000000000005E-2</v>
      </c>
      <c r="J12" s="3">
        <v>8.8999999999999996E-2</v>
      </c>
      <c r="K12" s="3" t="s">
        <v>9</v>
      </c>
      <c r="L12" s="4">
        <f t="shared" si="1"/>
        <v>8.8999999999999996E-2</v>
      </c>
      <c r="M12" s="13">
        <f t="shared" si="3"/>
        <v>8.8999999999999996E-2</v>
      </c>
      <c r="N12" s="3" t="s">
        <v>13</v>
      </c>
    </row>
    <row r="13" spans="1:15">
      <c r="A13" s="2">
        <v>40358</v>
      </c>
      <c r="B13" s="6">
        <v>0.38194444444444442</v>
      </c>
      <c r="C13" s="8">
        <v>13.7</v>
      </c>
      <c r="D13" s="7">
        <v>7.91</v>
      </c>
      <c r="E13" s="9">
        <v>1814</v>
      </c>
      <c r="F13" s="3">
        <v>8.4000000000000005E-2</v>
      </c>
      <c r="G13" s="3">
        <v>8.3000000000000004E-2</v>
      </c>
      <c r="H13" s="4">
        <f t="shared" si="0"/>
        <v>8.3500000000000005E-2</v>
      </c>
      <c r="I13" s="13">
        <f t="shared" si="2"/>
        <v>8.3500000000000005E-2</v>
      </c>
      <c r="J13" s="3">
        <v>8.5999999999999993E-2</v>
      </c>
      <c r="K13" s="3" t="s">
        <v>9</v>
      </c>
      <c r="L13" s="4">
        <f t="shared" si="1"/>
        <v>8.5999999999999993E-2</v>
      </c>
      <c r="M13" s="13">
        <f t="shared" si="3"/>
        <v>8.5999999999999993E-2</v>
      </c>
      <c r="N13" s="3" t="s">
        <v>13</v>
      </c>
    </row>
    <row r="14" spans="1:15">
      <c r="A14" s="2">
        <v>40359</v>
      </c>
      <c r="B14" s="6">
        <v>0.25</v>
      </c>
      <c r="C14" s="8">
        <v>13.8</v>
      </c>
      <c r="D14" s="7">
        <v>8.57</v>
      </c>
      <c r="E14" s="9">
        <v>1352</v>
      </c>
      <c r="F14" s="3">
        <v>7.6999999999999999E-2</v>
      </c>
      <c r="G14" s="3">
        <v>7.9000000000000001E-2</v>
      </c>
      <c r="H14" s="4">
        <f t="shared" si="0"/>
        <v>7.8E-2</v>
      </c>
      <c r="I14" s="13">
        <f t="shared" si="2"/>
        <v>7.8E-2</v>
      </c>
      <c r="J14" s="3">
        <v>7.9000000000000001E-2</v>
      </c>
      <c r="K14" s="3" t="s">
        <v>9</v>
      </c>
      <c r="L14" s="4">
        <f t="shared" si="1"/>
        <v>7.9000000000000001E-2</v>
      </c>
      <c r="M14" s="13">
        <f t="shared" si="3"/>
        <v>7.9000000000000001E-2</v>
      </c>
      <c r="N14" s="3" t="s">
        <v>13</v>
      </c>
    </row>
    <row r="15" spans="1:15">
      <c r="A15" s="2">
        <v>40360</v>
      </c>
      <c r="B15" s="6">
        <v>0.48819444444444443</v>
      </c>
      <c r="C15" s="8">
        <v>12.6</v>
      </c>
      <c r="D15" s="7">
        <v>7.86</v>
      </c>
      <c r="E15" s="9">
        <v>1796</v>
      </c>
      <c r="F15" s="3">
        <v>8.3000000000000004E-2</v>
      </c>
      <c r="G15" s="3" t="s">
        <v>9</v>
      </c>
      <c r="H15" s="4">
        <f t="shared" si="0"/>
        <v>8.3000000000000004E-2</v>
      </c>
      <c r="I15" s="13">
        <f t="shared" si="2"/>
        <v>8.3000000000000004E-2</v>
      </c>
      <c r="J15" s="3">
        <v>8.5000000000000006E-2</v>
      </c>
      <c r="K15" s="3" t="s">
        <v>9</v>
      </c>
      <c r="L15" s="4">
        <f t="shared" si="1"/>
        <v>8.5000000000000006E-2</v>
      </c>
      <c r="M15" s="13">
        <f t="shared" si="3"/>
        <v>8.5000000000000006E-2</v>
      </c>
      <c r="N15" s="3" t="s">
        <v>13</v>
      </c>
    </row>
    <row r="16" spans="1:15">
      <c r="A16" s="2">
        <v>40361</v>
      </c>
      <c r="B16" s="6">
        <v>0.25</v>
      </c>
      <c r="C16" s="8">
        <v>12.5</v>
      </c>
      <c r="D16" s="7">
        <v>8.19</v>
      </c>
      <c r="E16" s="9">
        <v>1822</v>
      </c>
      <c r="F16" s="3">
        <v>0.122</v>
      </c>
      <c r="G16" s="3" t="s">
        <v>9</v>
      </c>
      <c r="H16" s="4">
        <f t="shared" si="0"/>
        <v>0.122</v>
      </c>
      <c r="I16" s="13">
        <f t="shared" si="2"/>
        <v>0.122</v>
      </c>
      <c r="J16" s="3">
        <v>6.6000000000000003E-2</v>
      </c>
      <c r="K16" s="3" t="s">
        <v>9</v>
      </c>
      <c r="L16" s="4">
        <f t="shared" si="1"/>
        <v>6.6000000000000003E-2</v>
      </c>
      <c r="M16" s="13">
        <f t="shared" si="3"/>
        <v>6.6000000000000003E-2</v>
      </c>
      <c r="N16" s="3" t="s">
        <v>13</v>
      </c>
    </row>
    <row r="17" spans="1:15">
      <c r="A17" s="2">
        <v>40362</v>
      </c>
      <c r="B17" s="6">
        <v>0.25</v>
      </c>
      <c r="C17" s="8">
        <v>13.3</v>
      </c>
      <c r="D17" s="7">
        <v>8.23</v>
      </c>
      <c r="F17" s="3">
        <v>7.0999999999999994E-2</v>
      </c>
      <c r="G17" s="3" t="s">
        <v>9</v>
      </c>
      <c r="H17" s="4">
        <f t="shared" si="0"/>
        <v>7.0999999999999994E-2</v>
      </c>
      <c r="I17" s="13">
        <f t="shared" si="2"/>
        <v>7.0999999999999994E-2</v>
      </c>
      <c r="J17" s="3">
        <v>6.0999999999999999E-2</v>
      </c>
      <c r="K17" s="3" t="s">
        <v>9</v>
      </c>
      <c r="L17" s="4">
        <f t="shared" si="1"/>
        <v>6.0999999999999999E-2</v>
      </c>
      <c r="M17" s="13">
        <f t="shared" si="3"/>
        <v>6.0999999999999999E-2</v>
      </c>
      <c r="N17" s="3" t="s">
        <v>13</v>
      </c>
    </row>
    <row r="18" spans="1:15">
      <c r="A18" s="2">
        <v>40363</v>
      </c>
      <c r="B18" s="6">
        <v>0.25</v>
      </c>
      <c r="C18" s="8">
        <v>12.2</v>
      </c>
      <c r="D18" s="7">
        <v>8.25</v>
      </c>
      <c r="F18" s="3">
        <v>6.3E-2</v>
      </c>
      <c r="G18" s="3" t="s">
        <v>9</v>
      </c>
      <c r="H18" s="4">
        <f t="shared" si="0"/>
        <v>6.3E-2</v>
      </c>
      <c r="I18" s="13">
        <f t="shared" si="2"/>
        <v>6.3E-2</v>
      </c>
      <c r="J18" s="3">
        <v>5.3999999999999999E-2</v>
      </c>
      <c r="K18" s="3" t="s">
        <v>9</v>
      </c>
      <c r="L18" s="4">
        <f t="shared" si="1"/>
        <v>5.3999999999999999E-2</v>
      </c>
      <c r="M18" s="13">
        <f t="shared" si="3"/>
        <v>5.3999999999999999E-2</v>
      </c>
      <c r="N18" s="3" t="s">
        <v>13</v>
      </c>
    </row>
    <row r="19" spans="1:15">
      <c r="A19" s="2">
        <v>40364</v>
      </c>
      <c r="B19" s="6">
        <v>0.25</v>
      </c>
      <c r="C19" s="8">
        <v>12.1</v>
      </c>
      <c r="D19" s="7">
        <v>8.18</v>
      </c>
      <c r="F19" s="3">
        <v>6.3E-2</v>
      </c>
      <c r="G19" s="3" t="s">
        <v>9</v>
      </c>
      <c r="H19" s="4">
        <f t="shared" si="0"/>
        <v>6.3E-2</v>
      </c>
      <c r="I19" s="13">
        <f t="shared" si="2"/>
        <v>6.3E-2</v>
      </c>
      <c r="J19" s="3">
        <v>4.7E-2</v>
      </c>
      <c r="K19" s="3" t="s">
        <v>9</v>
      </c>
      <c r="L19" s="4">
        <f t="shared" si="1"/>
        <v>4.7E-2</v>
      </c>
      <c r="M19" s="13">
        <f t="shared" si="3"/>
        <v>4.7E-2</v>
      </c>
      <c r="N19" s="3" t="s">
        <v>13</v>
      </c>
    </row>
    <row r="20" spans="1:15">
      <c r="A20" s="2">
        <v>40365</v>
      </c>
      <c r="B20" s="6">
        <v>0.25</v>
      </c>
      <c r="C20" s="8">
        <v>12</v>
      </c>
      <c r="D20" s="7">
        <v>8.0500000000000007</v>
      </c>
      <c r="F20" s="3">
        <v>5.8999999999999997E-2</v>
      </c>
      <c r="G20" s="3" t="s">
        <v>9</v>
      </c>
      <c r="H20" s="4">
        <f t="shared" si="0"/>
        <v>5.8999999999999997E-2</v>
      </c>
      <c r="I20" s="13">
        <f t="shared" si="2"/>
        <v>5.8999999999999997E-2</v>
      </c>
      <c r="J20" s="3">
        <v>0.05</v>
      </c>
      <c r="K20" s="3" t="s">
        <v>9</v>
      </c>
      <c r="L20" s="4">
        <f t="shared" si="1"/>
        <v>0.05</v>
      </c>
      <c r="M20" s="13">
        <f t="shared" si="3"/>
        <v>0.05</v>
      </c>
      <c r="N20" s="3" t="s">
        <v>13</v>
      </c>
    </row>
    <row r="21" spans="1:15">
      <c r="A21" s="2">
        <v>40365</v>
      </c>
      <c r="B21" s="6">
        <v>0.50972222222222219</v>
      </c>
      <c r="C21" s="8">
        <v>12.2</v>
      </c>
      <c r="D21" s="7">
        <v>7.28</v>
      </c>
      <c r="E21" s="9">
        <v>1772</v>
      </c>
      <c r="F21" s="3">
        <v>6.3E-2</v>
      </c>
      <c r="G21" s="3" t="s">
        <v>9</v>
      </c>
      <c r="H21" s="4">
        <f t="shared" si="0"/>
        <v>6.3E-2</v>
      </c>
      <c r="I21" s="13">
        <f t="shared" si="2"/>
        <v>6.3E-2</v>
      </c>
      <c r="J21" s="3">
        <v>5.3999999999999999E-2</v>
      </c>
      <c r="K21" s="3" t="s">
        <v>9</v>
      </c>
      <c r="L21" s="4">
        <f t="shared" si="1"/>
        <v>5.3999999999999999E-2</v>
      </c>
      <c r="M21" s="13">
        <f t="shared" si="3"/>
        <v>5.3999999999999999E-2</v>
      </c>
      <c r="N21" s="3" t="s">
        <v>13</v>
      </c>
    </row>
    <row r="22" spans="1:15">
      <c r="A22" s="2">
        <v>40366</v>
      </c>
      <c r="B22" s="6">
        <v>0.25</v>
      </c>
      <c r="C22" s="8">
        <v>11.2</v>
      </c>
      <c r="D22" s="7">
        <v>9.18</v>
      </c>
      <c r="E22" s="9">
        <v>2380</v>
      </c>
      <c r="F22" s="3">
        <v>0.05</v>
      </c>
      <c r="G22" s="3" t="s">
        <v>9</v>
      </c>
      <c r="H22" s="4">
        <f t="shared" si="0"/>
        <v>0.05</v>
      </c>
      <c r="I22" s="13">
        <f t="shared" si="2"/>
        <v>0.05</v>
      </c>
      <c r="J22" s="3">
        <v>4.4999999999999998E-2</v>
      </c>
      <c r="K22" s="3" t="s">
        <v>9</v>
      </c>
      <c r="L22" s="4">
        <f t="shared" si="1"/>
        <v>4.4999999999999998E-2</v>
      </c>
      <c r="M22" s="13">
        <f t="shared" si="3"/>
        <v>4.4999999999999998E-2</v>
      </c>
      <c r="N22" s="3" t="s">
        <v>13</v>
      </c>
    </row>
    <row r="23" spans="1:15">
      <c r="A23" s="2">
        <v>40367</v>
      </c>
      <c r="B23" s="6">
        <v>0.25</v>
      </c>
      <c r="C23" s="8">
        <v>13.1</v>
      </c>
      <c r="D23" s="7">
        <v>8.24</v>
      </c>
      <c r="E23" s="9">
        <v>1845</v>
      </c>
      <c r="F23" s="3">
        <v>5.0999999999999997E-2</v>
      </c>
      <c r="G23" s="3" t="s">
        <v>9</v>
      </c>
      <c r="H23" s="4">
        <f t="shared" si="0"/>
        <v>5.0999999999999997E-2</v>
      </c>
      <c r="I23" s="13">
        <f t="shared" si="2"/>
        <v>5.0999999999999997E-2</v>
      </c>
      <c r="J23" s="3">
        <v>4.2999999999999997E-2</v>
      </c>
      <c r="K23" s="3" t="s">
        <v>9</v>
      </c>
      <c r="L23" s="4">
        <f t="shared" si="1"/>
        <v>4.2999999999999997E-2</v>
      </c>
      <c r="M23" s="13">
        <f t="shared" si="3"/>
        <v>4.2999999999999997E-2</v>
      </c>
      <c r="N23" s="3" t="s">
        <v>13</v>
      </c>
    </row>
    <row r="24" spans="1:15">
      <c r="A24" s="2">
        <v>40368</v>
      </c>
      <c r="B24" s="6">
        <v>0.5854166666666667</v>
      </c>
      <c r="C24" s="8">
        <v>16.399999999999999</v>
      </c>
      <c r="D24" s="7">
        <v>7.81</v>
      </c>
      <c r="E24" s="9">
        <v>1883</v>
      </c>
      <c r="F24" s="3">
        <v>4.2999999999999997E-2</v>
      </c>
      <c r="G24" s="3" t="s">
        <v>9</v>
      </c>
      <c r="H24" s="4">
        <f t="shared" si="0"/>
        <v>4.2999999999999997E-2</v>
      </c>
      <c r="I24" s="13">
        <f t="shared" si="2"/>
        <v>4.2999999999999997E-2</v>
      </c>
      <c r="J24" s="3">
        <v>4.4999999999999998E-2</v>
      </c>
      <c r="K24" s="3" t="s">
        <v>9</v>
      </c>
      <c r="L24" s="4">
        <f t="shared" si="1"/>
        <v>4.4999999999999998E-2</v>
      </c>
      <c r="M24" s="13">
        <f t="shared" si="3"/>
        <v>4.4999999999999998E-2</v>
      </c>
      <c r="N24" s="3" t="s">
        <v>13</v>
      </c>
    </row>
    <row r="25" spans="1:15">
      <c r="A25" s="2">
        <v>40369</v>
      </c>
      <c r="B25" s="6">
        <v>0.25</v>
      </c>
      <c r="C25" s="8">
        <v>13.8</v>
      </c>
      <c r="D25" s="7">
        <v>8.0399999999999991</v>
      </c>
      <c r="E25" s="9">
        <v>1732</v>
      </c>
      <c r="F25" s="3">
        <v>4.3999999999999997E-2</v>
      </c>
      <c r="G25" s="3" t="s">
        <v>9</v>
      </c>
      <c r="H25" s="4">
        <f t="shared" si="0"/>
        <v>4.3999999999999997E-2</v>
      </c>
      <c r="I25" s="13">
        <f t="shared" si="2"/>
        <v>4.3999999999999997E-2</v>
      </c>
      <c r="J25" s="3">
        <v>3.9E-2</v>
      </c>
      <c r="K25" s="3" t="s">
        <v>9</v>
      </c>
      <c r="L25" s="4">
        <f t="shared" si="1"/>
        <v>3.9E-2</v>
      </c>
      <c r="M25" s="13">
        <f t="shared" si="3"/>
        <v>3.9E-2</v>
      </c>
      <c r="N25" s="3" t="s">
        <v>13</v>
      </c>
    </row>
    <row r="26" spans="1:15">
      <c r="A26" s="2">
        <v>40370</v>
      </c>
      <c r="B26" s="6">
        <v>0.25</v>
      </c>
      <c r="C26" s="8">
        <v>13.4</v>
      </c>
      <c r="D26" s="7">
        <v>8.36</v>
      </c>
      <c r="F26" s="3">
        <v>6.5000000000000002E-2</v>
      </c>
      <c r="G26" s="3" t="s">
        <v>9</v>
      </c>
      <c r="H26" s="4">
        <f t="shared" si="0"/>
        <v>6.5000000000000002E-2</v>
      </c>
      <c r="I26" s="13">
        <f t="shared" si="2"/>
        <v>6.5000000000000002E-2</v>
      </c>
      <c r="J26" s="3">
        <v>3.5999999999999997E-2</v>
      </c>
      <c r="K26" s="3" t="s">
        <v>9</v>
      </c>
      <c r="L26" s="4">
        <f t="shared" si="1"/>
        <v>3.5999999999999997E-2</v>
      </c>
      <c r="M26" s="13">
        <f t="shared" si="3"/>
        <v>3.5999999999999997E-2</v>
      </c>
      <c r="N26" s="3" t="s">
        <v>13</v>
      </c>
    </row>
    <row r="27" spans="1:15">
      <c r="A27" s="2">
        <v>40371</v>
      </c>
      <c r="B27" s="6">
        <v>0.25</v>
      </c>
      <c r="C27" s="8">
        <v>11.7</v>
      </c>
      <c r="D27" s="7">
        <v>8.68</v>
      </c>
      <c r="F27" s="3">
        <v>4.8000000000000001E-2</v>
      </c>
      <c r="G27" s="3" t="s">
        <v>9</v>
      </c>
      <c r="H27" s="4">
        <f t="shared" si="0"/>
        <v>4.8000000000000001E-2</v>
      </c>
      <c r="I27" s="13">
        <f t="shared" si="2"/>
        <v>4.8000000000000001E-2</v>
      </c>
      <c r="J27" s="3">
        <v>0.05</v>
      </c>
      <c r="K27" s="3" t="s">
        <v>9</v>
      </c>
      <c r="L27" s="4">
        <f t="shared" si="1"/>
        <v>0.05</v>
      </c>
      <c r="M27" s="13">
        <f t="shared" si="3"/>
        <v>0.05</v>
      </c>
      <c r="N27" s="3" t="s">
        <v>13</v>
      </c>
    </row>
    <row r="28" spans="1:15">
      <c r="A28" s="2">
        <v>40372</v>
      </c>
      <c r="B28" s="6">
        <v>0.25</v>
      </c>
      <c r="C28" s="8">
        <v>12.3</v>
      </c>
      <c r="D28" s="7">
        <v>8.6</v>
      </c>
      <c r="F28" s="3">
        <v>4.9000000000000002E-2</v>
      </c>
      <c r="G28" s="3" t="s">
        <v>9</v>
      </c>
      <c r="H28" s="4">
        <f t="shared" si="0"/>
        <v>4.9000000000000002E-2</v>
      </c>
      <c r="I28" s="13">
        <f t="shared" si="2"/>
        <v>4.9000000000000002E-2</v>
      </c>
      <c r="J28" s="3">
        <v>0.04</v>
      </c>
      <c r="K28" s="3" t="s">
        <v>9</v>
      </c>
      <c r="L28" s="4">
        <f t="shared" si="1"/>
        <v>0.04</v>
      </c>
      <c r="M28" s="13">
        <f t="shared" si="3"/>
        <v>0.04</v>
      </c>
      <c r="N28" s="3" t="s">
        <v>13</v>
      </c>
    </row>
    <row r="29" spans="1:15">
      <c r="A29" s="2">
        <v>40372</v>
      </c>
      <c r="B29" s="6">
        <v>0.45416666666666666</v>
      </c>
      <c r="C29" s="8">
        <v>15.1</v>
      </c>
      <c r="D29" s="7">
        <v>7.93</v>
      </c>
      <c r="E29" s="9">
        <v>2160</v>
      </c>
      <c r="F29" s="3">
        <v>4.4999999999999998E-2</v>
      </c>
      <c r="G29" s="3">
        <v>4.4999999999999998E-2</v>
      </c>
      <c r="H29" s="4">
        <f t="shared" si="0"/>
        <v>4.4999999999999998E-2</v>
      </c>
      <c r="I29" s="13">
        <f t="shared" si="2"/>
        <v>4.4999999999999998E-2</v>
      </c>
      <c r="J29" s="3">
        <v>3.6999999999999998E-2</v>
      </c>
      <c r="K29" s="3" t="s">
        <v>9</v>
      </c>
      <c r="L29" s="4">
        <f t="shared" si="1"/>
        <v>3.6999999999999998E-2</v>
      </c>
      <c r="M29" s="13">
        <f t="shared" si="3"/>
        <v>3.6999999999999998E-2</v>
      </c>
      <c r="N29" s="3" t="s">
        <v>13</v>
      </c>
    </row>
    <row r="30" spans="1:15">
      <c r="A30" s="2">
        <v>40373</v>
      </c>
      <c r="B30" s="6">
        <v>0.25</v>
      </c>
      <c r="C30" s="8">
        <v>12.5</v>
      </c>
      <c r="D30" s="7">
        <v>8.5399999999999991</v>
      </c>
      <c r="F30" s="3">
        <v>4.5999999999999999E-2</v>
      </c>
      <c r="G30" s="3" t="s">
        <v>9</v>
      </c>
      <c r="H30" s="4">
        <f t="shared" si="0"/>
        <v>4.5999999999999999E-2</v>
      </c>
      <c r="I30" s="13">
        <f t="shared" si="2"/>
        <v>4.5999999999999999E-2</v>
      </c>
      <c r="J30" s="3">
        <v>4.2000000000000003E-2</v>
      </c>
      <c r="K30" s="3" t="s">
        <v>9</v>
      </c>
      <c r="L30" s="4">
        <f t="shared" si="1"/>
        <v>4.2000000000000003E-2</v>
      </c>
      <c r="M30" s="13">
        <f t="shared" si="3"/>
        <v>4.2000000000000003E-2</v>
      </c>
      <c r="N30" s="3" t="s">
        <v>13</v>
      </c>
    </row>
    <row r="31" spans="1:15" ht="24">
      <c r="A31" s="2">
        <v>40374</v>
      </c>
      <c r="B31" s="6">
        <v>0.35416666666666669</v>
      </c>
      <c r="C31" s="8">
        <v>12</v>
      </c>
      <c r="D31" s="7">
        <v>8.0399999999999991</v>
      </c>
      <c r="E31" s="9">
        <v>1935</v>
      </c>
      <c r="F31" s="3">
        <v>4.1000000000000002E-2</v>
      </c>
      <c r="G31" s="3" t="s">
        <v>9</v>
      </c>
      <c r="H31" s="4">
        <f t="shared" si="0"/>
        <v>4.1000000000000002E-2</v>
      </c>
      <c r="I31" s="13">
        <f t="shared" si="2"/>
        <v>4.1000000000000002E-2</v>
      </c>
      <c r="J31" s="3">
        <v>0.04</v>
      </c>
      <c r="K31" s="3" t="s">
        <v>9</v>
      </c>
      <c r="L31" s="4">
        <f t="shared" si="1"/>
        <v>0.04</v>
      </c>
      <c r="M31" s="13">
        <f t="shared" si="3"/>
        <v>0.04</v>
      </c>
      <c r="N31" s="3" t="s">
        <v>13</v>
      </c>
      <c r="O31" s="5" t="s">
        <v>15</v>
      </c>
    </row>
    <row r="32" spans="1:15">
      <c r="A32" s="2">
        <v>40402</v>
      </c>
      <c r="B32" s="6">
        <v>0.62638888888888888</v>
      </c>
      <c r="C32" s="8">
        <v>15.2</v>
      </c>
      <c r="D32" s="7">
        <v>7.79</v>
      </c>
      <c r="E32" s="9">
        <v>1594</v>
      </c>
      <c r="F32" s="3">
        <v>6.3E-2</v>
      </c>
      <c r="G32" s="3" t="s">
        <v>9</v>
      </c>
      <c r="H32" s="4">
        <f t="shared" si="0"/>
        <v>6.3E-2</v>
      </c>
      <c r="I32" s="13">
        <f t="shared" si="2"/>
        <v>6.3E-2</v>
      </c>
      <c r="L32" s="4" t="str">
        <f t="shared" si="1"/>
        <v/>
      </c>
      <c r="N32" s="3" t="s">
        <v>13</v>
      </c>
    </row>
    <row r="33" spans="1:14">
      <c r="A33" s="2">
        <v>40405</v>
      </c>
      <c r="B33" s="6">
        <v>0.35069444444444442</v>
      </c>
      <c r="C33" s="8">
        <v>14.3</v>
      </c>
      <c r="D33" s="7">
        <v>8.35</v>
      </c>
      <c r="E33" s="9">
        <v>1573</v>
      </c>
      <c r="F33" s="3">
        <v>5.2999999999999999E-2</v>
      </c>
      <c r="G33" s="3" t="s">
        <v>9</v>
      </c>
      <c r="H33" s="4">
        <f t="shared" si="0"/>
        <v>5.2999999999999999E-2</v>
      </c>
      <c r="I33" s="13">
        <f t="shared" si="2"/>
        <v>5.2999999999999999E-2</v>
      </c>
      <c r="J33" s="3">
        <v>5.1999999999999998E-2</v>
      </c>
      <c r="K33" s="3" t="s">
        <v>9</v>
      </c>
      <c r="L33" s="4">
        <f t="shared" si="1"/>
        <v>5.1999999999999998E-2</v>
      </c>
      <c r="M33" s="13">
        <f t="shared" si="3"/>
        <v>5.1999999999999998E-2</v>
      </c>
      <c r="N33" s="3" t="s">
        <v>13</v>
      </c>
    </row>
  </sheetData>
  <mergeCells count="13">
    <mergeCell ref="H1:H2"/>
    <mergeCell ref="J1:K2"/>
    <mergeCell ref="L1:L2"/>
    <mergeCell ref="O1:O2"/>
    <mergeCell ref="A1:A2"/>
    <mergeCell ref="B1:B2"/>
    <mergeCell ref="C1:C2"/>
    <mergeCell ref="D1:D2"/>
    <mergeCell ref="E1:E2"/>
    <mergeCell ref="F1:G2"/>
    <mergeCell ref="N1:N2"/>
    <mergeCell ref="I1:I2"/>
    <mergeCell ref="M1:M2"/>
  </mergeCells>
  <pageMargins left="0.70866141732283472" right="0.55118110236220474" top="1.1417322834645669" bottom="0.74803149606299213" header="0.31496062992125984" footer="0.31496062992125984"/>
  <pageSetup scale="86" orientation="landscape" r:id="rId1"/>
  <headerFooter>
    <oddHeader>&amp;L&amp;10
&amp;G&amp;C&amp;20V25 BSP
&amp;R&amp;G</oddHeader>
  </headerFooter>
  <rowBreaks count="1" manualBreakCount="1">
    <brk id="33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V25</vt:lpstr>
      <vt:lpstr>V25 BSP</vt:lpstr>
      <vt:lpstr>D-19 V25 Ann Chart</vt:lpstr>
      <vt:lpstr>D-20 V25 BSP Ann Chart</vt:lpstr>
      <vt:lpstr>'V25'!Print_Area</vt:lpstr>
      <vt:lpstr>'V25 BSP'!Print_Area</vt:lpstr>
      <vt:lpstr>'V25'!Print_Titles</vt:lpstr>
      <vt:lpstr>'V25 BSP'!Print_Titles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faroyukon</dc:creator>
  <cp:lastModifiedBy>jcherian</cp:lastModifiedBy>
  <cp:lastPrinted>2011-02-20T16:21:44Z</cp:lastPrinted>
  <dcterms:created xsi:type="dcterms:W3CDTF">2009-05-22T15:44:02Z</dcterms:created>
  <dcterms:modified xsi:type="dcterms:W3CDTF">2011-03-10T17:50:02Z</dcterms:modified>
</cp:coreProperties>
</file>