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" yWindow="4950" windowWidth="19050" windowHeight="3780" tabRatio="649"/>
  </bookViews>
  <sheets>
    <sheet name="Tab F1 FMCL-Maxxam Rose" sheetId="45" r:id="rId1"/>
    <sheet name="Tab F2 FMCL-Maxxam Vangorda" sheetId="48" r:id="rId2"/>
  </sheets>
  <definedNames>
    <definedName name="_xlnm.Print_Area" localSheetId="0">'Tab F1 FMCL-Maxxam Rose'!$A$1:$I$57</definedName>
  </definedNames>
  <calcPr calcId="125725"/>
</workbook>
</file>

<file path=xl/calcChain.xml><?xml version="1.0" encoding="utf-8"?>
<calcChain xmlns="http://schemas.openxmlformats.org/spreadsheetml/2006/main">
  <c r="H11" i="48"/>
  <c r="E11"/>
  <c r="H10"/>
  <c r="E10"/>
  <c r="H9"/>
  <c r="E9"/>
  <c r="H8"/>
  <c r="E8"/>
  <c r="H7"/>
  <c r="E7"/>
  <c r="H6"/>
  <c r="E6"/>
  <c r="H5"/>
  <c r="E5"/>
  <c r="H4"/>
  <c r="E4"/>
  <c r="H3"/>
  <c r="E3"/>
  <c r="H10" i="45" l="1"/>
  <c r="H3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9"/>
  <c r="H8"/>
  <c r="H7"/>
  <c r="H6"/>
  <c r="H5"/>
  <c r="H4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3"/>
</calcChain>
</file>

<file path=xl/sharedStrings.xml><?xml version="1.0" encoding="utf-8"?>
<sst xmlns="http://schemas.openxmlformats.org/spreadsheetml/2006/main" count="156" uniqueCount="19">
  <si>
    <t>Date</t>
  </si>
  <si>
    <t>-</t>
  </si>
  <si>
    <t>&lt;0.01</t>
  </si>
  <si>
    <t>Station</t>
  </si>
  <si>
    <t>Zn-T (mg/L)</t>
  </si>
  <si>
    <t>Zn-D (mg/L)</t>
  </si>
  <si>
    <t>FMCL Method of Analysis</t>
  </si>
  <si>
    <t>Maxxam</t>
  </si>
  <si>
    <t>FMCL</t>
  </si>
  <si>
    <t>X5</t>
  </si>
  <si>
    <t>ICP-OES</t>
  </si>
  <si>
    <t>AAS</t>
  </si>
  <si>
    <t>X14</t>
  </si>
  <si>
    <t>V25BSP</t>
  </si>
  <si>
    <t>V25</t>
  </si>
  <si>
    <t>RPD</t>
  </si>
  <si>
    <t>FMC Lab</t>
  </si>
  <si>
    <t>FMC Lab Method of Analysis</t>
  </si>
  <si>
    <t>Shading indicates which value is greater (by more than 0.005 mg/L)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</si>
</sst>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tabColor theme="6" tint="0.39997558519241921"/>
  </sheetPr>
  <dimension ref="A1:I57"/>
  <sheetViews>
    <sheetView tabSelected="1" view="pageLayout" topLeftCell="A4" zoomScaleNormal="100" workbookViewId="0">
      <selection activeCell="A57" sqref="A57:B57"/>
    </sheetView>
  </sheetViews>
  <sheetFormatPr defaultRowHeight="12"/>
  <cols>
    <col min="1" max="1" width="9.140625" style="1"/>
    <col min="2" max="2" width="12" style="1" bestFit="1" customWidth="1"/>
    <col min="3" max="8" width="9.28515625" style="1" bestFit="1" customWidth="1"/>
    <col min="9" max="9" width="17.85546875" style="1" customWidth="1"/>
    <col min="10" max="16384" width="9.140625" style="1"/>
  </cols>
  <sheetData>
    <row r="1" spans="1:9" ht="13.5" customHeight="1">
      <c r="A1" s="24" t="s">
        <v>3</v>
      </c>
      <c r="B1" s="26" t="s">
        <v>0</v>
      </c>
      <c r="C1" s="30" t="s">
        <v>4</v>
      </c>
      <c r="D1" s="31"/>
      <c r="E1" s="32"/>
      <c r="F1" s="30" t="s">
        <v>5</v>
      </c>
      <c r="G1" s="31"/>
      <c r="H1" s="32"/>
      <c r="I1" s="28" t="s">
        <v>17</v>
      </c>
    </row>
    <row r="2" spans="1:9" ht="13.5" thickBot="1">
      <c r="A2" s="25"/>
      <c r="B2" s="27"/>
      <c r="C2" s="2" t="s">
        <v>7</v>
      </c>
      <c r="D2" s="14" t="s">
        <v>16</v>
      </c>
      <c r="E2" s="3" t="s">
        <v>15</v>
      </c>
      <c r="F2" s="2" t="s">
        <v>7</v>
      </c>
      <c r="G2" s="14" t="s">
        <v>16</v>
      </c>
      <c r="H2" s="3" t="s">
        <v>15</v>
      </c>
      <c r="I2" s="29"/>
    </row>
    <row r="3" spans="1:9" ht="12" customHeight="1">
      <c r="A3" s="4" t="s">
        <v>9</v>
      </c>
      <c r="B3" s="5">
        <v>40259</v>
      </c>
      <c r="C3" s="19">
        <v>0.373</v>
      </c>
      <c r="D3" s="15">
        <v>0.32100000000000001</v>
      </c>
      <c r="E3" s="17">
        <f>IFERROR((((2*(ABS((C3-D3))))/(C3+D3))*100),"N/A")</f>
        <v>14.985590778097983</v>
      </c>
      <c r="F3" s="19">
        <v>0.41</v>
      </c>
      <c r="G3" s="15">
        <v>0.33600000000000002</v>
      </c>
      <c r="H3" s="17">
        <f>IFERROR((((2*(ABS((F3-G3))))/(F3+G3))*100),"N/A")</f>
        <v>19.839142091152802</v>
      </c>
      <c r="I3" s="8" t="s">
        <v>10</v>
      </c>
    </row>
    <row r="4" spans="1:9" ht="12" customHeight="1">
      <c r="A4" s="4" t="s">
        <v>9</v>
      </c>
      <c r="B4" s="5">
        <v>40267</v>
      </c>
      <c r="C4" s="19">
        <v>0.372</v>
      </c>
      <c r="D4" s="15">
        <v>0.28999999999999998</v>
      </c>
      <c r="E4" s="17">
        <f t="shared" ref="E4:E56" si="0">IFERROR((((2*(ABS((C4-D4))))/(C4+D4))*100),"N/A")</f>
        <v>24.773413897280975</v>
      </c>
      <c r="F4" s="19">
        <v>0.39900000000000002</v>
      </c>
      <c r="G4" s="15">
        <v>0.28749999999999998</v>
      </c>
      <c r="H4" s="17">
        <f t="shared" ref="H4:H56" si="1">IFERROR((((2*(ABS((F4-G4))))/(F4+G4))*100),"N/A")</f>
        <v>32.483612527312467</v>
      </c>
      <c r="I4" s="8" t="s">
        <v>10</v>
      </c>
    </row>
    <row r="5" spans="1:9" ht="12" customHeight="1">
      <c r="A5" s="4" t="s">
        <v>9</v>
      </c>
      <c r="B5" s="5">
        <v>40274</v>
      </c>
      <c r="C5" s="19">
        <v>0.41099999999999998</v>
      </c>
      <c r="D5" s="15">
        <v>0.30599999999999999</v>
      </c>
      <c r="E5" s="17">
        <f t="shared" si="0"/>
        <v>29.288702928870293</v>
      </c>
      <c r="F5" s="19">
        <v>0.40300000000000002</v>
      </c>
      <c r="G5" s="15">
        <v>0.29549999999999998</v>
      </c>
      <c r="H5" s="17">
        <f t="shared" si="1"/>
        <v>30.780243378668587</v>
      </c>
      <c r="I5" s="8" t="s">
        <v>10</v>
      </c>
    </row>
    <row r="6" spans="1:9" ht="12" customHeight="1">
      <c r="A6" s="4" t="s">
        <v>9</v>
      </c>
      <c r="B6" s="5">
        <v>40281</v>
      </c>
      <c r="C6" s="19">
        <v>0.26600000000000001</v>
      </c>
      <c r="D6" s="15">
        <v>0.23649999999999999</v>
      </c>
      <c r="E6" s="17">
        <f t="shared" si="0"/>
        <v>11.74129353233832</v>
      </c>
      <c r="F6" s="19">
        <v>0.27800000000000002</v>
      </c>
      <c r="G6" s="15">
        <v>0.23300000000000001</v>
      </c>
      <c r="H6" s="17">
        <f t="shared" si="1"/>
        <v>17.612524461839534</v>
      </c>
      <c r="I6" s="9" t="s">
        <v>10</v>
      </c>
    </row>
    <row r="7" spans="1:9" ht="12" customHeight="1">
      <c r="A7" s="4" t="s">
        <v>9</v>
      </c>
      <c r="B7" s="5">
        <v>40288</v>
      </c>
      <c r="C7" s="6">
        <v>0.252</v>
      </c>
      <c r="D7" s="20">
        <v>0.27300000000000002</v>
      </c>
      <c r="E7" s="17">
        <f t="shared" si="0"/>
        <v>8.0000000000000071</v>
      </c>
      <c r="F7" s="19">
        <v>0.252</v>
      </c>
      <c r="G7" s="15">
        <v>0.19900000000000001</v>
      </c>
      <c r="H7" s="17">
        <f t="shared" si="1"/>
        <v>23.50332594235033</v>
      </c>
      <c r="I7" s="9" t="s">
        <v>10</v>
      </c>
    </row>
    <row r="8" spans="1:9" ht="12" customHeight="1">
      <c r="A8" s="4" t="s">
        <v>9</v>
      </c>
      <c r="B8" s="5">
        <v>40295</v>
      </c>
      <c r="C8" s="19">
        <v>0.218</v>
      </c>
      <c r="D8" s="15">
        <v>0.19550000000000001</v>
      </c>
      <c r="E8" s="17">
        <f t="shared" si="0"/>
        <v>10.882708585247881</v>
      </c>
      <c r="F8" s="19">
        <v>0.19900000000000001</v>
      </c>
      <c r="G8" s="15">
        <v>0.17599999999999999</v>
      </c>
      <c r="H8" s="17">
        <f t="shared" si="1"/>
        <v>12.266666666666676</v>
      </c>
      <c r="I8" s="9" t="s">
        <v>10</v>
      </c>
    </row>
    <row r="9" spans="1:9" ht="12" customHeight="1">
      <c r="A9" s="4" t="s">
        <v>9</v>
      </c>
      <c r="B9" s="5">
        <v>40302</v>
      </c>
      <c r="C9" s="19">
        <v>0.32800000000000001</v>
      </c>
      <c r="D9" s="15">
        <v>0.28799999999999998</v>
      </c>
      <c r="E9" s="17">
        <f t="shared" si="0"/>
        <v>12.987012987012999</v>
      </c>
      <c r="F9" s="19">
        <v>0.318</v>
      </c>
      <c r="G9" s="15">
        <v>0.26900000000000002</v>
      </c>
      <c r="H9" s="17">
        <f t="shared" si="1"/>
        <v>16.695059625212945</v>
      </c>
      <c r="I9" s="9" t="s">
        <v>10</v>
      </c>
    </row>
    <row r="10" spans="1:9" ht="12" customHeight="1">
      <c r="A10" s="4" t="s">
        <v>9</v>
      </c>
      <c r="B10" s="5">
        <v>40309</v>
      </c>
      <c r="C10" s="6">
        <v>0.192</v>
      </c>
      <c r="D10" s="15">
        <v>0.19350000000000001</v>
      </c>
      <c r="E10" s="17">
        <f t="shared" si="0"/>
        <v>0.77821011673151819</v>
      </c>
      <c r="F10" s="6">
        <v>0.17799999999999999</v>
      </c>
      <c r="G10" s="15">
        <v>0.17699999999999999</v>
      </c>
      <c r="H10" s="17">
        <f>IFERROR((((2*(ABS((F10-G10))))/(F10+G10))*100),"N/A")</f>
        <v>0.56338028169014143</v>
      </c>
      <c r="I10" s="9" t="s">
        <v>10</v>
      </c>
    </row>
    <row r="11" spans="1:9" ht="12" customHeight="1">
      <c r="A11" s="4" t="s">
        <v>9</v>
      </c>
      <c r="B11" s="5">
        <v>40316</v>
      </c>
      <c r="C11" s="6">
        <v>0.17</v>
      </c>
      <c r="D11" s="20">
        <v>0.23899999999999999</v>
      </c>
      <c r="E11" s="17">
        <f t="shared" si="0"/>
        <v>33.740831295843506</v>
      </c>
      <c r="F11" s="6">
        <v>0.17899999999999999</v>
      </c>
      <c r="G11" s="20">
        <v>0.22750000000000001</v>
      </c>
      <c r="H11" s="17">
        <f t="shared" si="1"/>
        <v>23.862238622386233</v>
      </c>
      <c r="I11" s="9" t="s">
        <v>10</v>
      </c>
    </row>
    <row r="12" spans="1:9" ht="12" customHeight="1">
      <c r="A12" s="4" t="s">
        <v>9</v>
      </c>
      <c r="B12" s="5">
        <v>40323</v>
      </c>
      <c r="C12" s="19">
        <v>0.191</v>
      </c>
      <c r="D12" s="15">
        <v>0.18149999999999999</v>
      </c>
      <c r="E12" s="17">
        <f t="shared" si="0"/>
        <v>5.1006711409396024</v>
      </c>
      <c r="F12" s="19">
        <v>0.216</v>
      </c>
      <c r="G12" s="15">
        <v>0.17399999999999999</v>
      </c>
      <c r="H12" s="17">
        <f t="shared" si="1"/>
        <v>21.538461538461544</v>
      </c>
      <c r="I12" s="9" t="s">
        <v>10</v>
      </c>
    </row>
    <row r="13" spans="1:9" ht="12" customHeight="1">
      <c r="A13" s="4" t="s">
        <v>9</v>
      </c>
      <c r="B13" s="5">
        <v>40330</v>
      </c>
      <c r="C13" s="19">
        <v>0.32700000000000001</v>
      </c>
      <c r="D13" s="15">
        <v>0.254</v>
      </c>
      <c r="E13" s="17">
        <f t="shared" si="0"/>
        <v>25.129087779690195</v>
      </c>
      <c r="F13" s="19">
        <v>0.30299999999999999</v>
      </c>
      <c r="G13" s="15">
        <v>0.23899999999999999</v>
      </c>
      <c r="H13" s="17">
        <f t="shared" si="1"/>
        <v>23.616236162361623</v>
      </c>
      <c r="I13" s="9" t="s">
        <v>10</v>
      </c>
    </row>
    <row r="14" spans="1:9" ht="12" customHeight="1">
      <c r="A14" s="4" t="s">
        <v>9</v>
      </c>
      <c r="B14" s="5">
        <v>40337</v>
      </c>
      <c r="C14" s="19">
        <v>0.32600000000000001</v>
      </c>
      <c r="D14" s="15">
        <v>0.28249999999999997</v>
      </c>
      <c r="E14" s="17">
        <f t="shared" si="0"/>
        <v>14.297452752670514</v>
      </c>
      <c r="F14" s="19">
        <v>0.316</v>
      </c>
      <c r="G14" s="15">
        <v>0.27</v>
      </c>
      <c r="H14" s="17">
        <f t="shared" si="1"/>
        <v>15.699658703071664</v>
      </c>
      <c r="I14" s="9" t="s">
        <v>10</v>
      </c>
    </row>
    <row r="15" spans="1:9" ht="12" customHeight="1">
      <c r="A15" s="4" t="s">
        <v>9</v>
      </c>
      <c r="B15" s="5">
        <v>40344</v>
      </c>
      <c r="C15" s="19">
        <v>0.36199999999999999</v>
      </c>
      <c r="D15" s="15">
        <v>0.27950000000000003</v>
      </c>
      <c r="E15" s="17">
        <f t="shared" si="0"/>
        <v>25.720966484801238</v>
      </c>
      <c r="F15" s="19">
        <v>0.32300000000000001</v>
      </c>
      <c r="G15" s="15">
        <v>0.26600000000000001</v>
      </c>
      <c r="H15" s="17">
        <f t="shared" si="1"/>
        <v>19.35483870967742</v>
      </c>
      <c r="I15" s="9" t="s">
        <v>10</v>
      </c>
    </row>
    <row r="16" spans="1:9" ht="12" customHeight="1">
      <c r="A16" s="4" t="s">
        <v>9</v>
      </c>
      <c r="B16" s="5">
        <v>40351</v>
      </c>
      <c r="C16" s="6">
        <v>0.22800000000000001</v>
      </c>
      <c r="D16" s="20">
        <v>0.31950000000000001</v>
      </c>
      <c r="E16" s="17">
        <f t="shared" si="0"/>
        <v>33.424657534246577</v>
      </c>
      <c r="F16" s="6">
        <v>0.221</v>
      </c>
      <c r="G16" s="20">
        <v>0.27800000000000002</v>
      </c>
      <c r="H16" s="17">
        <f t="shared" si="1"/>
        <v>22.845691382765541</v>
      </c>
      <c r="I16" s="9" t="s">
        <v>10</v>
      </c>
    </row>
    <row r="17" spans="1:9" ht="12" customHeight="1">
      <c r="A17" s="4" t="s">
        <v>9</v>
      </c>
      <c r="B17" s="5">
        <v>40358</v>
      </c>
      <c r="C17" s="19">
        <v>0.26300000000000001</v>
      </c>
      <c r="D17" s="15">
        <v>0.22950000000000001</v>
      </c>
      <c r="E17" s="17">
        <f t="shared" si="0"/>
        <v>13.604060913705585</v>
      </c>
      <c r="F17" s="6">
        <v>0.218</v>
      </c>
      <c r="G17" s="20">
        <v>0.22600000000000001</v>
      </c>
      <c r="H17" s="17">
        <f t="shared" si="1"/>
        <v>3.6036036036036072</v>
      </c>
      <c r="I17" s="9" t="s">
        <v>10</v>
      </c>
    </row>
    <row r="18" spans="1:9" ht="12" customHeight="1">
      <c r="A18" s="4" t="s">
        <v>9</v>
      </c>
      <c r="B18" s="5">
        <v>40365</v>
      </c>
      <c r="C18" s="19">
        <v>0.27800000000000002</v>
      </c>
      <c r="D18" s="15">
        <v>0.22700000000000001</v>
      </c>
      <c r="E18" s="17">
        <f t="shared" si="0"/>
        <v>20.198019801980205</v>
      </c>
      <c r="F18" s="19">
        <v>0.22600000000000001</v>
      </c>
      <c r="G18" s="15">
        <v>0.16500000000000001</v>
      </c>
      <c r="H18" s="17">
        <f t="shared" si="1"/>
        <v>31.202046035805626</v>
      </c>
      <c r="I18" s="9" t="s">
        <v>10</v>
      </c>
    </row>
    <row r="19" spans="1:9" ht="12" customHeight="1">
      <c r="A19" s="4" t="s">
        <v>9</v>
      </c>
      <c r="B19" s="5">
        <v>40372</v>
      </c>
      <c r="C19" s="19">
        <v>0.221</v>
      </c>
      <c r="D19" s="15">
        <v>0.17849999999999999</v>
      </c>
      <c r="E19" s="17">
        <f t="shared" si="0"/>
        <v>21.276595744680858</v>
      </c>
      <c r="F19" s="19">
        <v>0.218</v>
      </c>
      <c r="G19" s="15">
        <v>0.16700000000000001</v>
      </c>
      <c r="H19" s="17">
        <f t="shared" si="1"/>
        <v>26.493506493506487</v>
      </c>
      <c r="I19" s="9" t="s">
        <v>10</v>
      </c>
    </row>
    <row r="20" spans="1:9" ht="12" customHeight="1">
      <c r="A20" s="4" t="s">
        <v>9</v>
      </c>
      <c r="B20" s="5">
        <v>40379</v>
      </c>
      <c r="C20" s="19">
        <v>0.26700000000000002</v>
      </c>
      <c r="D20" s="15">
        <v>0.217</v>
      </c>
      <c r="E20" s="17">
        <f t="shared" si="0"/>
        <v>20.661157024793393</v>
      </c>
      <c r="F20" s="19">
        <v>0.27</v>
      </c>
      <c r="G20" s="15">
        <v>0.20399999999999999</v>
      </c>
      <c r="H20" s="17">
        <f t="shared" si="1"/>
        <v>27.848101265822798</v>
      </c>
      <c r="I20" s="9" t="s">
        <v>10</v>
      </c>
    </row>
    <row r="21" spans="1:9" ht="12" customHeight="1">
      <c r="A21" s="4" t="s">
        <v>9</v>
      </c>
      <c r="B21" s="5">
        <v>40386</v>
      </c>
      <c r="C21" s="19">
        <v>0.29899999999999999</v>
      </c>
      <c r="D21" s="15">
        <v>0.24099999999999999</v>
      </c>
      <c r="E21" s="17">
        <f t="shared" si="0"/>
        <v>21.481481481481481</v>
      </c>
      <c r="F21" s="19">
        <v>0.28299999999999997</v>
      </c>
      <c r="G21" s="15">
        <v>0.22800000000000001</v>
      </c>
      <c r="H21" s="17">
        <f t="shared" si="1"/>
        <v>21.526418786692744</v>
      </c>
      <c r="I21" s="9" t="s">
        <v>10</v>
      </c>
    </row>
    <row r="22" spans="1:9" ht="12" customHeight="1">
      <c r="A22" s="4" t="s">
        <v>9</v>
      </c>
      <c r="B22" s="5">
        <v>40400</v>
      </c>
      <c r="C22" s="19">
        <v>0.23599999999999999</v>
      </c>
      <c r="D22" s="15">
        <v>0.20849999999999999</v>
      </c>
      <c r="E22" s="17">
        <f t="shared" si="0"/>
        <v>12.373453318335207</v>
      </c>
      <c r="F22" s="19">
        <v>0.22600000000000001</v>
      </c>
      <c r="G22" s="15">
        <v>0.13900000000000001</v>
      </c>
      <c r="H22" s="17">
        <f t="shared" si="1"/>
        <v>47.671232876712324</v>
      </c>
      <c r="I22" s="9" t="s">
        <v>10</v>
      </c>
    </row>
    <row r="23" spans="1:9" ht="12" customHeight="1">
      <c r="A23" s="4" t="s">
        <v>9</v>
      </c>
      <c r="B23" s="5">
        <v>40407</v>
      </c>
      <c r="C23" s="19">
        <v>0.186</v>
      </c>
      <c r="D23" s="15">
        <v>0.17849999999999999</v>
      </c>
      <c r="E23" s="17">
        <f t="shared" si="0"/>
        <v>4.1152263374485631</v>
      </c>
      <c r="F23" s="19">
        <v>0.20100000000000001</v>
      </c>
      <c r="G23" s="15">
        <v>0.14000000000000001</v>
      </c>
      <c r="H23" s="17">
        <f t="shared" si="1"/>
        <v>35.777126099706742</v>
      </c>
      <c r="I23" s="9" t="s">
        <v>10</v>
      </c>
    </row>
    <row r="24" spans="1:9" ht="12" customHeight="1">
      <c r="A24" s="4" t="s">
        <v>9</v>
      </c>
      <c r="B24" s="5">
        <v>40414</v>
      </c>
      <c r="C24" s="19">
        <v>0.21199999999999999</v>
      </c>
      <c r="D24" s="15">
        <v>0.16900000000000001</v>
      </c>
      <c r="E24" s="17">
        <f t="shared" si="0"/>
        <v>22.572178477690279</v>
      </c>
      <c r="F24" s="19">
        <v>0.17899999999999999</v>
      </c>
      <c r="G24" s="15">
        <v>0.14699999999999999</v>
      </c>
      <c r="H24" s="17">
        <f t="shared" si="1"/>
        <v>19.631901840490801</v>
      </c>
      <c r="I24" s="9" t="s">
        <v>10</v>
      </c>
    </row>
    <row r="25" spans="1:9" ht="12" customHeight="1">
      <c r="A25" s="4" t="s">
        <v>9</v>
      </c>
      <c r="B25" s="5">
        <v>40421</v>
      </c>
      <c r="C25" s="6">
        <v>0.20599999999999999</v>
      </c>
      <c r="D25" s="20">
        <v>0.23599999999999999</v>
      </c>
      <c r="E25" s="17">
        <f t="shared" si="0"/>
        <v>13.574660633484164</v>
      </c>
      <c r="F25" s="6">
        <v>0.19400000000000001</v>
      </c>
      <c r="G25" s="15" t="s">
        <v>1</v>
      </c>
      <c r="H25" s="17" t="str">
        <f t="shared" si="1"/>
        <v>N/A</v>
      </c>
      <c r="I25" s="8" t="s">
        <v>11</v>
      </c>
    </row>
    <row r="26" spans="1:9" ht="12" customHeight="1">
      <c r="A26" s="4" t="s">
        <v>9</v>
      </c>
      <c r="B26" s="5">
        <v>40428</v>
      </c>
      <c r="C26" s="6">
        <v>0.19700000000000001</v>
      </c>
      <c r="D26" s="20">
        <v>0.2555</v>
      </c>
      <c r="E26" s="17">
        <f t="shared" si="0"/>
        <v>25.856353591160218</v>
      </c>
      <c r="F26" s="6">
        <v>0.185</v>
      </c>
      <c r="G26" s="20">
        <v>0.219</v>
      </c>
      <c r="H26" s="17">
        <f t="shared" si="1"/>
        <v>16.831683168316832</v>
      </c>
      <c r="I26" s="8" t="s">
        <v>11</v>
      </c>
    </row>
    <row r="27" spans="1:9" ht="12" customHeight="1">
      <c r="A27" s="4" t="s">
        <v>9</v>
      </c>
      <c r="B27" s="5">
        <v>40500</v>
      </c>
      <c r="C27" s="19">
        <v>0.40100000000000002</v>
      </c>
      <c r="D27" s="15">
        <v>0.30499999999999999</v>
      </c>
      <c r="E27" s="17">
        <f t="shared" si="0"/>
        <v>27.195467422096325</v>
      </c>
      <c r="F27" s="19">
        <v>0.39400000000000002</v>
      </c>
      <c r="G27" s="15">
        <v>0.28299999999999997</v>
      </c>
      <c r="H27" s="17">
        <f t="shared" si="1"/>
        <v>32.791728212703113</v>
      </c>
      <c r="I27" s="8" t="s">
        <v>10</v>
      </c>
    </row>
    <row r="28" spans="1:9" ht="12" customHeight="1">
      <c r="A28" s="4" t="s">
        <v>9</v>
      </c>
      <c r="B28" s="5">
        <v>40507</v>
      </c>
      <c r="C28" s="19">
        <v>0.39</v>
      </c>
      <c r="D28" s="15">
        <v>0.30599999999999999</v>
      </c>
      <c r="E28" s="17">
        <f t="shared" si="0"/>
        <v>24.137931034482765</v>
      </c>
      <c r="F28" s="19">
        <v>0.39300000000000002</v>
      </c>
      <c r="G28" s="15">
        <v>0.30099999999999999</v>
      </c>
      <c r="H28" s="17">
        <f t="shared" si="1"/>
        <v>26.512968299711826</v>
      </c>
      <c r="I28" s="8" t="s">
        <v>10</v>
      </c>
    </row>
    <row r="29" spans="1:9" ht="12" customHeight="1" thickBot="1">
      <c r="A29" s="2" t="s">
        <v>9</v>
      </c>
      <c r="B29" s="10">
        <v>40514</v>
      </c>
      <c r="C29" s="21">
        <v>0.39500000000000002</v>
      </c>
      <c r="D29" s="16">
        <v>0.29949999999999999</v>
      </c>
      <c r="E29" s="18">
        <f t="shared" si="0"/>
        <v>27.501799856011527</v>
      </c>
      <c r="F29" s="21">
        <v>0.40799999999999997</v>
      </c>
      <c r="G29" s="16">
        <v>0.30099999999999999</v>
      </c>
      <c r="H29" s="18">
        <f t="shared" si="1"/>
        <v>30.18335684062059</v>
      </c>
      <c r="I29" s="13" t="s">
        <v>10</v>
      </c>
    </row>
    <row r="30" spans="1:9" ht="12" customHeight="1">
      <c r="A30" s="4" t="s">
        <v>12</v>
      </c>
      <c r="B30" s="5">
        <v>40259</v>
      </c>
      <c r="C30" s="6">
        <v>3.2100000000000004E-2</v>
      </c>
      <c r="D30" s="15">
        <v>3.2000000000000001E-2</v>
      </c>
      <c r="E30" s="17">
        <f t="shared" si="0"/>
        <v>0.31201248049922886</v>
      </c>
      <c r="F30" s="19">
        <v>3.4500000000000003E-2</v>
      </c>
      <c r="G30" s="15">
        <v>2.75E-2</v>
      </c>
      <c r="H30" s="17">
        <f t="shared" si="1"/>
        <v>22.580645161290331</v>
      </c>
      <c r="I30" s="8" t="s">
        <v>10</v>
      </c>
    </row>
    <row r="31" spans="1:9" ht="12" customHeight="1">
      <c r="A31" s="4" t="s">
        <v>12</v>
      </c>
      <c r="B31" s="5">
        <v>40267</v>
      </c>
      <c r="C31" s="19">
        <v>0.10100000000000001</v>
      </c>
      <c r="D31" s="15">
        <v>8.6999999999999994E-2</v>
      </c>
      <c r="E31" s="17">
        <f t="shared" si="0"/>
        <v>14.89361702127661</v>
      </c>
      <c r="F31" s="19">
        <v>0.106</v>
      </c>
      <c r="G31" s="15">
        <v>7.9000000000000001E-2</v>
      </c>
      <c r="H31" s="17">
        <f t="shared" si="1"/>
        <v>29.189189189189186</v>
      </c>
      <c r="I31" s="8" t="s">
        <v>10</v>
      </c>
    </row>
    <row r="32" spans="1:9" ht="12" customHeight="1">
      <c r="A32" s="4" t="s">
        <v>12</v>
      </c>
      <c r="B32" s="5">
        <v>40274</v>
      </c>
      <c r="C32" s="19">
        <v>0.11</v>
      </c>
      <c r="D32" s="15">
        <v>9.1499999999999998E-2</v>
      </c>
      <c r="E32" s="17">
        <f t="shared" si="0"/>
        <v>18.362282878411911</v>
      </c>
      <c r="F32" s="19">
        <v>0.108</v>
      </c>
      <c r="G32" s="15">
        <v>8.4500000000000006E-2</v>
      </c>
      <c r="H32" s="17">
        <f t="shared" si="1"/>
        <v>24.415584415584409</v>
      </c>
      <c r="I32" s="8" t="s">
        <v>10</v>
      </c>
    </row>
    <row r="33" spans="1:9" ht="12" customHeight="1">
      <c r="A33" s="4" t="s">
        <v>12</v>
      </c>
      <c r="B33" s="5">
        <v>40281</v>
      </c>
      <c r="C33" s="19">
        <v>9.2499999999999999E-2</v>
      </c>
      <c r="D33" s="15">
        <v>7.3499999999999996E-2</v>
      </c>
      <c r="E33" s="17">
        <f t="shared" si="0"/>
        <v>22.891566265060248</v>
      </c>
      <c r="F33" s="22">
        <v>8.2099999999999992E-2</v>
      </c>
      <c r="G33" s="15">
        <v>7.2999999999999995E-2</v>
      </c>
      <c r="H33" s="17">
        <f t="shared" si="1"/>
        <v>11.734364925854285</v>
      </c>
      <c r="I33" s="8" t="s">
        <v>10</v>
      </c>
    </row>
    <row r="34" spans="1:9" ht="12" customHeight="1">
      <c r="A34" s="4" t="s">
        <v>12</v>
      </c>
      <c r="B34" s="5">
        <v>40288</v>
      </c>
      <c r="C34" s="6">
        <v>7.3799999999999991E-2</v>
      </c>
      <c r="D34" s="20">
        <v>9.2999999999999999E-2</v>
      </c>
      <c r="E34" s="17">
        <f t="shared" si="0"/>
        <v>23.021582733812959</v>
      </c>
      <c r="F34" s="19">
        <v>6.2E-2</v>
      </c>
      <c r="G34" s="15">
        <v>4.2999999999999997E-2</v>
      </c>
      <c r="H34" s="17">
        <f t="shared" si="1"/>
        <v>36.190476190476197</v>
      </c>
      <c r="I34" s="8" t="s">
        <v>10</v>
      </c>
    </row>
    <row r="35" spans="1:9" ht="12" customHeight="1">
      <c r="A35" s="4" t="s">
        <v>12</v>
      </c>
      <c r="B35" s="5">
        <v>40295</v>
      </c>
      <c r="C35" s="19">
        <v>4.2700000000000002E-2</v>
      </c>
      <c r="D35" s="15">
        <v>3.4000000000000002E-2</v>
      </c>
      <c r="E35" s="17">
        <f t="shared" si="0"/>
        <v>22.685788787483698</v>
      </c>
      <c r="F35" s="19">
        <v>3.0800000000000001E-2</v>
      </c>
      <c r="G35" s="15">
        <v>2.3E-2</v>
      </c>
      <c r="H35" s="17">
        <f t="shared" si="1"/>
        <v>28.996282527881046</v>
      </c>
      <c r="I35" s="8" t="s">
        <v>10</v>
      </c>
    </row>
    <row r="36" spans="1:9" ht="12" customHeight="1">
      <c r="A36" s="4" t="s">
        <v>12</v>
      </c>
      <c r="B36" s="5">
        <v>40302</v>
      </c>
      <c r="C36" s="6">
        <v>6.3E-2</v>
      </c>
      <c r="D36" s="15">
        <v>6.6000000000000003E-2</v>
      </c>
      <c r="E36" s="17">
        <f t="shared" si="0"/>
        <v>4.6511627906976782</v>
      </c>
      <c r="F36" s="6">
        <v>5.7500000000000002E-2</v>
      </c>
      <c r="G36" s="15">
        <v>5.6000000000000001E-2</v>
      </c>
      <c r="H36" s="17">
        <f t="shared" si="1"/>
        <v>2.6431718061674032</v>
      </c>
      <c r="I36" s="8" t="s">
        <v>10</v>
      </c>
    </row>
    <row r="37" spans="1:9" ht="12" customHeight="1">
      <c r="A37" s="4" t="s">
        <v>12</v>
      </c>
      <c r="B37" s="5">
        <v>40309</v>
      </c>
      <c r="C37" s="6">
        <v>4.5399999999999996E-2</v>
      </c>
      <c r="D37" s="15">
        <v>4.5999999999999999E-2</v>
      </c>
      <c r="E37" s="17">
        <f t="shared" si="0"/>
        <v>1.3129102844639022</v>
      </c>
      <c r="F37" s="6">
        <v>4.2299999999999997E-2</v>
      </c>
      <c r="G37" s="20">
        <v>5.2999999999999999E-2</v>
      </c>
      <c r="H37" s="17">
        <f t="shared" si="1"/>
        <v>22.455403987408186</v>
      </c>
      <c r="I37" s="8" t="s">
        <v>10</v>
      </c>
    </row>
    <row r="38" spans="1:9" ht="12" customHeight="1">
      <c r="A38" s="4" t="s">
        <v>12</v>
      </c>
      <c r="B38" s="5">
        <v>40316</v>
      </c>
      <c r="C38" s="6">
        <v>3.85E-2</v>
      </c>
      <c r="D38" s="15">
        <v>3.4000000000000002E-2</v>
      </c>
      <c r="E38" s="17">
        <f t="shared" si="0"/>
        <v>12.413793103448265</v>
      </c>
      <c r="F38" s="19">
        <v>3.49E-2</v>
      </c>
      <c r="G38" s="15">
        <v>2.7E-2</v>
      </c>
      <c r="H38" s="17">
        <f t="shared" si="1"/>
        <v>25.525040387722136</v>
      </c>
      <c r="I38" s="8" t="s">
        <v>10</v>
      </c>
    </row>
    <row r="39" spans="1:9" ht="12" customHeight="1">
      <c r="A39" s="4" t="s">
        <v>12</v>
      </c>
      <c r="B39" s="5">
        <v>40323</v>
      </c>
      <c r="C39" s="6">
        <v>2.2600000000000002E-2</v>
      </c>
      <c r="D39" s="15">
        <v>2.1999999999999999E-2</v>
      </c>
      <c r="E39" s="17">
        <f t="shared" si="0"/>
        <v>2.6905829596412705</v>
      </c>
      <c r="F39" s="19">
        <v>2.1600000000000001E-2</v>
      </c>
      <c r="G39" s="15">
        <v>1.4999999999999999E-2</v>
      </c>
      <c r="H39" s="17">
        <f t="shared" si="1"/>
        <v>36.06557377049181</v>
      </c>
      <c r="I39" s="8" t="s">
        <v>10</v>
      </c>
    </row>
    <row r="40" spans="1:9" ht="12" customHeight="1">
      <c r="A40" s="4" t="s">
        <v>12</v>
      </c>
      <c r="B40" s="5">
        <v>40337</v>
      </c>
      <c r="C40" s="6">
        <v>3.9899999999999998E-2</v>
      </c>
      <c r="D40" s="15">
        <v>0.04</v>
      </c>
      <c r="E40" s="17">
        <f t="shared" si="0"/>
        <v>0.25031289111389954</v>
      </c>
      <c r="F40" s="6">
        <v>3.5900000000000001E-2</v>
      </c>
      <c r="G40" s="15">
        <v>3.2000000000000001E-2</v>
      </c>
      <c r="H40" s="17">
        <f t="shared" si="1"/>
        <v>11.487481590574376</v>
      </c>
      <c r="I40" s="8" t="s">
        <v>10</v>
      </c>
    </row>
    <row r="41" spans="1:9" ht="12" customHeight="1">
      <c r="A41" s="4" t="s">
        <v>12</v>
      </c>
      <c r="B41" s="5">
        <v>40344</v>
      </c>
      <c r="C41" s="6">
        <v>4.8399999999999999E-2</v>
      </c>
      <c r="D41" s="15">
        <v>4.5999999999999999E-2</v>
      </c>
      <c r="E41" s="17">
        <f t="shared" si="0"/>
        <v>5.0847457627118633</v>
      </c>
      <c r="F41" s="6">
        <v>4.5999999999999999E-2</v>
      </c>
      <c r="G41" s="15">
        <v>4.1000000000000002E-2</v>
      </c>
      <c r="H41" s="17">
        <f t="shared" si="1"/>
        <v>11.494252873563214</v>
      </c>
      <c r="I41" s="8" t="s">
        <v>10</v>
      </c>
    </row>
    <row r="42" spans="1:9" ht="12" customHeight="1">
      <c r="A42" s="4" t="s">
        <v>12</v>
      </c>
      <c r="B42" s="5">
        <v>40351</v>
      </c>
      <c r="C42" s="6">
        <v>4.5499999999999999E-2</v>
      </c>
      <c r="D42" s="20">
        <v>0.114</v>
      </c>
      <c r="E42" s="17">
        <f t="shared" si="0"/>
        <v>85.893416927899693</v>
      </c>
      <c r="F42" s="6">
        <v>4.36E-2</v>
      </c>
      <c r="G42" s="15">
        <v>4.5999999999999999E-2</v>
      </c>
      <c r="H42" s="17">
        <f t="shared" si="1"/>
        <v>5.3571428571428559</v>
      </c>
      <c r="I42" s="8" t="s">
        <v>10</v>
      </c>
    </row>
    <row r="43" spans="1:9" ht="12" customHeight="1">
      <c r="A43" s="4" t="s">
        <v>12</v>
      </c>
      <c r="B43" s="5">
        <v>40358</v>
      </c>
      <c r="C43" s="6">
        <v>4.9299999999999997E-2</v>
      </c>
      <c r="D43" s="15">
        <v>4.7E-2</v>
      </c>
      <c r="E43" s="17">
        <f t="shared" si="0"/>
        <v>4.7767393561786013</v>
      </c>
      <c r="F43" s="6">
        <v>4.5899999999999996E-2</v>
      </c>
      <c r="G43" s="15">
        <v>4.3999999999999997E-2</v>
      </c>
      <c r="H43" s="17">
        <f t="shared" si="1"/>
        <v>4.2269187986651815</v>
      </c>
      <c r="I43" s="8" t="s">
        <v>10</v>
      </c>
    </row>
    <row r="44" spans="1:9" ht="12" customHeight="1">
      <c r="A44" s="4" t="s">
        <v>12</v>
      </c>
      <c r="B44" s="5">
        <v>40358</v>
      </c>
      <c r="C44" s="6">
        <v>5.04E-2</v>
      </c>
      <c r="D44" s="15">
        <v>4.7E-2</v>
      </c>
      <c r="E44" s="17">
        <f t="shared" si="0"/>
        <v>6.9815195071868592</v>
      </c>
      <c r="F44" s="6">
        <v>4.5700000000000005E-2</v>
      </c>
      <c r="G44" s="15">
        <v>4.3999999999999997E-2</v>
      </c>
      <c r="H44" s="17">
        <f t="shared" si="1"/>
        <v>3.790412486064676</v>
      </c>
      <c r="I44" s="8" t="s">
        <v>10</v>
      </c>
    </row>
    <row r="45" spans="1:9" ht="12" customHeight="1">
      <c r="A45" s="4" t="s">
        <v>12</v>
      </c>
      <c r="B45" s="5">
        <v>40365</v>
      </c>
      <c r="C45" s="6">
        <v>3.3399999999999999E-2</v>
      </c>
      <c r="D45" s="20">
        <v>4.8000000000000001E-2</v>
      </c>
      <c r="E45" s="17">
        <f t="shared" si="0"/>
        <v>35.872235872235876</v>
      </c>
      <c r="F45" s="19">
        <v>3.0100000000000002E-2</v>
      </c>
      <c r="G45" s="15">
        <v>2.1999999999999999E-2</v>
      </c>
      <c r="H45" s="17">
        <f t="shared" si="1"/>
        <v>31.094049904030722</v>
      </c>
      <c r="I45" s="8" t="s">
        <v>10</v>
      </c>
    </row>
    <row r="46" spans="1:9" ht="12" customHeight="1">
      <c r="A46" s="4" t="s">
        <v>12</v>
      </c>
      <c r="B46" s="5">
        <v>40372</v>
      </c>
      <c r="C46" s="6">
        <v>4.2900000000000001E-2</v>
      </c>
      <c r="D46" s="15">
        <v>0.04</v>
      </c>
      <c r="E46" s="17">
        <f t="shared" si="0"/>
        <v>6.9963811821471644</v>
      </c>
      <c r="F46" s="19">
        <v>4.2200000000000001E-2</v>
      </c>
      <c r="G46" s="15">
        <v>3.1E-2</v>
      </c>
      <c r="H46" s="17">
        <f t="shared" si="1"/>
        <v>30.601092896174869</v>
      </c>
      <c r="I46" s="8" t="s">
        <v>10</v>
      </c>
    </row>
    <row r="47" spans="1:9" ht="12" customHeight="1">
      <c r="A47" s="4" t="s">
        <v>12</v>
      </c>
      <c r="B47" s="5">
        <v>40379</v>
      </c>
      <c r="C47" s="19">
        <v>5.8299999999999998E-2</v>
      </c>
      <c r="D47" s="15">
        <v>4.5999999999999999E-2</v>
      </c>
      <c r="E47" s="17">
        <f t="shared" si="0"/>
        <v>23.585810162991365</v>
      </c>
      <c r="F47" s="19">
        <v>5.6500000000000002E-2</v>
      </c>
      <c r="G47" s="15">
        <v>4.2000000000000003E-2</v>
      </c>
      <c r="H47" s="17">
        <f t="shared" si="1"/>
        <v>29.441624365482234</v>
      </c>
      <c r="I47" s="8" t="s">
        <v>10</v>
      </c>
    </row>
    <row r="48" spans="1:9" ht="12" customHeight="1">
      <c r="A48" s="4" t="s">
        <v>12</v>
      </c>
      <c r="B48" s="5">
        <v>40386</v>
      </c>
      <c r="C48" s="19">
        <v>7.2599999999999998E-2</v>
      </c>
      <c r="D48" s="15">
        <v>6.3E-2</v>
      </c>
      <c r="E48" s="17">
        <f t="shared" si="0"/>
        <v>14.159292035398227</v>
      </c>
      <c r="F48" s="19">
        <v>7.2099999999999997E-2</v>
      </c>
      <c r="G48" s="15">
        <v>5.3999999999999999E-2</v>
      </c>
      <c r="H48" s="17">
        <f t="shared" si="1"/>
        <v>28.707375099127674</v>
      </c>
      <c r="I48" s="8" t="s">
        <v>10</v>
      </c>
    </row>
    <row r="49" spans="1:9" ht="12" customHeight="1">
      <c r="A49" s="4" t="s">
        <v>12</v>
      </c>
      <c r="B49" s="5">
        <v>40400</v>
      </c>
      <c r="C49" s="19">
        <v>6.1399999999999996E-2</v>
      </c>
      <c r="D49" s="15">
        <v>5.3999999999999999E-2</v>
      </c>
      <c r="E49" s="17">
        <f t="shared" si="0"/>
        <v>12.824956672443669</v>
      </c>
      <c r="F49" s="19">
        <v>5.7599999999999998E-2</v>
      </c>
      <c r="G49" s="15">
        <v>3.6999999999999998E-2</v>
      </c>
      <c r="H49" s="17">
        <f t="shared" si="1"/>
        <v>43.551797040169134</v>
      </c>
      <c r="I49" s="8" t="s">
        <v>10</v>
      </c>
    </row>
    <row r="50" spans="1:9" ht="12" customHeight="1">
      <c r="A50" s="4" t="s">
        <v>12</v>
      </c>
      <c r="B50" s="5">
        <v>40407</v>
      </c>
      <c r="C50" s="6">
        <v>5.1999999999999998E-2</v>
      </c>
      <c r="D50" s="15">
        <v>5.0999999999999997E-2</v>
      </c>
      <c r="E50" s="17">
        <f t="shared" si="0"/>
        <v>1.9417475728155358</v>
      </c>
      <c r="F50" s="19">
        <v>5.1700000000000003E-2</v>
      </c>
      <c r="G50" s="15">
        <v>4.2999999999999997E-2</v>
      </c>
      <c r="H50" s="17">
        <f t="shared" si="1"/>
        <v>18.373812038014794</v>
      </c>
      <c r="I50" s="8" t="s">
        <v>10</v>
      </c>
    </row>
    <row r="51" spans="1:9" ht="12" customHeight="1">
      <c r="A51" s="4" t="s">
        <v>12</v>
      </c>
      <c r="B51" s="5">
        <v>40414</v>
      </c>
      <c r="C51" s="6">
        <v>4.24E-2</v>
      </c>
      <c r="D51" s="15">
        <v>3.6999999999999998E-2</v>
      </c>
      <c r="E51" s="17">
        <f t="shared" si="0"/>
        <v>13.602015113350133</v>
      </c>
      <c r="F51" s="19">
        <v>3.9899999999999998E-2</v>
      </c>
      <c r="G51" s="15">
        <v>2.5999999999999999E-2</v>
      </c>
      <c r="H51" s="17">
        <f t="shared" si="1"/>
        <v>42.18512898330804</v>
      </c>
      <c r="I51" s="8" t="s">
        <v>10</v>
      </c>
    </row>
    <row r="52" spans="1:9" ht="12" customHeight="1">
      <c r="A52" s="4" t="s">
        <v>12</v>
      </c>
      <c r="B52" s="5">
        <v>40421</v>
      </c>
      <c r="C52" s="6">
        <v>4.9599999999999998E-2</v>
      </c>
      <c r="D52" s="15">
        <v>4.5999999999999999E-2</v>
      </c>
      <c r="E52" s="17">
        <f t="shared" si="0"/>
        <v>7.5313807531380741</v>
      </c>
      <c r="F52" s="6">
        <v>4.2000000000000003E-2</v>
      </c>
      <c r="G52" s="15" t="s">
        <v>1</v>
      </c>
      <c r="H52" s="17" t="str">
        <f t="shared" si="1"/>
        <v>N/A</v>
      </c>
      <c r="I52" s="8" t="s">
        <v>11</v>
      </c>
    </row>
    <row r="53" spans="1:9" ht="12" customHeight="1">
      <c r="A53" s="4" t="s">
        <v>12</v>
      </c>
      <c r="B53" s="5">
        <v>40428</v>
      </c>
      <c r="C53" s="6">
        <v>4.1100000000000005E-2</v>
      </c>
      <c r="D53" s="20">
        <v>0.10100000000000001</v>
      </c>
      <c r="E53" s="17">
        <f t="shared" si="0"/>
        <v>84.306826178747357</v>
      </c>
      <c r="F53" s="6">
        <v>3.78E-2</v>
      </c>
      <c r="G53" s="15">
        <v>3.2000000000000001E-2</v>
      </c>
      <c r="H53" s="17">
        <f t="shared" si="1"/>
        <v>16.618911174785097</v>
      </c>
      <c r="I53" s="8" t="s">
        <v>11</v>
      </c>
    </row>
    <row r="54" spans="1:9" ht="12" customHeight="1">
      <c r="A54" s="4" t="s">
        <v>12</v>
      </c>
      <c r="B54" s="5">
        <v>40500</v>
      </c>
      <c r="C54" s="19">
        <v>0.13500000000000001</v>
      </c>
      <c r="D54" s="15">
        <v>0.11</v>
      </c>
      <c r="E54" s="17">
        <f t="shared" si="0"/>
        <v>20.408163265306129</v>
      </c>
      <c r="F54" s="19">
        <v>0.123</v>
      </c>
      <c r="G54" s="15">
        <v>9.4E-2</v>
      </c>
      <c r="H54" s="17">
        <f t="shared" si="1"/>
        <v>26.728110599078342</v>
      </c>
      <c r="I54" s="8" t="s">
        <v>10</v>
      </c>
    </row>
    <row r="55" spans="1:9" ht="12" customHeight="1">
      <c r="A55" s="4" t="s">
        <v>12</v>
      </c>
      <c r="B55" s="5">
        <v>40507</v>
      </c>
      <c r="C55" s="19">
        <v>0.13</v>
      </c>
      <c r="D55" s="15">
        <v>0.10100000000000001</v>
      </c>
      <c r="E55" s="17">
        <f t="shared" si="0"/>
        <v>25.108225108225106</v>
      </c>
      <c r="F55" s="19">
        <v>0.11899999999999999</v>
      </c>
      <c r="G55" s="15">
        <v>9.5000000000000001E-2</v>
      </c>
      <c r="H55" s="17">
        <f t="shared" si="1"/>
        <v>22.42990654205607</v>
      </c>
      <c r="I55" s="8" t="s">
        <v>10</v>
      </c>
    </row>
    <row r="56" spans="1:9" ht="12" customHeight="1" thickBot="1">
      <c r="A56" s="2" t="s">
        <v>12</v>
      </c>
      <c r="B56" s="10">
        <v>40514</v>
      </c>
      <c r="C56" s="21">
        <v>0.108</v>
      </c>
      <c r="D56" s="16">
        <v>8.6999999999999994E-2</v>
      </c>
      <c r="E56" s="18">
        <f t="shared" si="0"/>
        <v>21.538461538461544</v>
      </c>
      <c r="F56" s="21">
        <v>0.114</v>
      </c>
      <c r="G56" s="16">
        <v>9.6000000000000002E-2</v>
      </c>
      <c r="H56" s="18">
        <f t="shared" si="1"/>
        <v>17.142857142857142</v>
      </c>
      <c r="I56" s="13" t="s">
        <v>10</v>
      </c>
    </row>
    <row r="57" spans="1:9">
      <c r="A57" s="23"/>
      <c r="B57" s="1" t="s">
        <v>18</v>
      </c>
    </row>
  </sheetData>
  <mergeCells count="5">
    <mergeCell ref="A1:A2"/>
    <mergeCell ref="B1:B2"/>
    <mergeCell ref="I1:I2"/>
    <mergeCell ref="C1:E1"/>
    <mergeCell ref="F1:H1"/>
  </mergeCells>
  <printOptions horizontalCentered="1"/>
  <pageMargins left="0.70866141732283472" right="0.55118110236220474" top="1.1417322834645669" bottom="0.74803149606299213" header="0.31496062992125984" footer="0.31496062992125984"/>
  <pageSetup scale="97" orientation="portrait" r:id="rId1"/>
  <headerFooter>
    <oddHeader>&amp;L&amp;10
&amp;G&amp;C&amp;"-,Bold"&amp;14Table F-1: FMC Lab-Maxxam 
Analytical Results Comparison (Rose Cr Drainage)&amp;R&amp;G</oddHeader>
    <oddFooter>&amp;L&amp;7&amp;Z&amp;F&amp;A&amp;R&amp;7Page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I12"/>
  <sheetViews>
    <sheetView view="pageLayout" workbookViewId="0">
      <selection activeCell="C15" sqref="C15"/>
    </sheetView>
  </sheetViews>
  <sheetFormatPr defaultRowHeight="12"/>
  <cols>
    <col min="1" max="1" width="9.140625" style="1"/>
    <col min="2" max="2" width="10.140625" style="1" bestFit="1" customWidth="1"/>
    <col min="3" max="8" width="9.140625" style="1"/>
    <col min="9" max="9" width="17.85546875" style="1" customWidth="1"/>
    <col min="10" max="16384" width="9.140625" style="1"/>
  </cols>
  <sheetData>
    <row r="1" spans="1:9" ht="15" customHeight="1">
      <c r="A1" s="24" t="s">
        <v>3</v>
      </c>
      <c r="B1" s="26" t="s">
        <v>0</v>
      </c>
      <c r="C1" s="30" t="s">
        <v>4</v>
      </c>
      <c r="D1" s="31"/>
      <c r="E1" s="32"/>
      <c r="F1" s="30" t="s">
        <v>5</v>
      </c>
      <c r="G1" s="31"/>
      <c r="H1" s="32"/>
      <c r="I1" s="28" t="s">
        <v>6</v>
      </c>
    </row>
    <row r="2" spans="1:9" ht="13.5" thickBot="1">
      <c r="A2" s="25"/>
      <c r="B2" s="27"/>
      <c r="C2" s="2" t="s">
        <v>7</v>
      </c>
      <c r="D2" s="14" t="s">
        <v>8</v>
      </c>
      <c r="E2" s="3" t="s">
        <v>15</v>
      </c>
      <c r="F2" s="2" t="s">
        <v>7</v>
      </c>
      <c r="G2" s="14" t="s">
        <v>8</v>
      </c>
      <c r="H2" s="3" t="s">
        <v>15</v>
      </c>
      <c r="I2" s="29"/>
    </row>
    <row r="3" spans="1:9" ht="12.75">
      <c r="A3" s="4" t="s">
        <v>13</v>
      </c>
      <c r="B3" s="5">
        <v>40351</v>
      </c>
      <c r="C3" s="6">
        <v>4.4600000000000001E-2</v>
      </c>
      <c r="D3" s="20">
        <v>9.2499999999999999E-2</v>
      </c>
      <c r="E3" s="7">
        <f t="shared" ref="E3:E11" si="0">IFERROR((((2*(ABS((C3-D3))))/(C3+D3))*100),"N/A")</f>
        <v>69.876002917578404</v>
      </c>
      <c r="F3" s="6">
        <v>2.6800000000000001E-2</v>
      </c>
      <c r="G3" s="15">
        <v>0.03</v>
      </c>
      <c r="H3" s="7">
        <f t="shared" ref="H3:H11" si="1">IFERROR((((2*(ABS((F3-G3))))/(F3+G3))*100),"N/A")</f>
        <v>11.267605633802809</v>
      </c>
      <c r="I3" s="8" t="s">
        <v>10</v>
      </c>
    </row>
    <row r="4" spans="1:9" ht="12.75">
      <c r="A4" s="4" t="s">
        <v>13</v>
      </c>
      <c r="B4" s="5">
        <v>40358</v>
      </c>
      <c r="C4" s="19">
        <v>9.7299999999999998E-2</v>
      </c>
      <c r="D4" s="15">
        <v>8.3500000000000005E-2</v>
      </c>
      <c r="E4" s="7">
        <f t="shared" si="0"/>
        <v>15.265486725663708</v>
      </c>
      <c r="F4" s="19">
        <v>9.5799999999999996E-2</v>
      </c>
      <c r="G4" s="15">
        <v>8.5999999999999993E-2</v>
      </c>
      <c r="H4" s="7">
        <f t="shared" si="1"/>
        <v>10.781078107810785</v>
      </c>
      <c r="I4" s="8" t="s">
        <v>10</v>
      </c>
    </row>
    <row r="5" spans="1:9" ht="12.75">
      <c r="A5" s="4" t="s">
        <v>13</v>
      </c>
      <c r="B5" s="5">
        <v>40365</v>
      </c>
      <c r="C5" s="19">
        <v>6.8099999999999994E-2</v>
      </c>
      <c r="D5" s="15">
        <v>5.8999999999999997E-2</v>
      </c>
      <c r="E5" s="7">
        <f t="shared" si="0"/>
        <v>14.319433516915812</v>
      </c>
      <c r="F5" s="19">
        <v>7.8099999999999989E-2</v>
      </c>
      <c r="G5" s="15">
        <v>0.05</v>
      </c>
      <c r="H5" s="7">
        <f t="shared" si="1"/>
        <v>43.871975019515986</v>
      </c>
      <c r="I5" s="8" t="s">
        <v>10</v>
      </c>
    </row>
    <row r="6" spans="1:9" ht="12.75">
      <c r="A6" s="4" t="s">
        <v>13</v>
      </c>
      <c r="B6" s="5">
        <v>40372</v>
      </c>
      <c r="C6" s="19">
        <v>5.67E-2</v>
      </c>
      <c r="D6" s="15">
        <v>4.9000000000000002E-2</v>
      </c>
      <c r="E6" s="7">
        <f t="shared" si="0"/>
        <v>14.569536423841056</v>
      </c>
      <c r="F6" s="19">
        <v>5.11E-2</v>
      </c>
      <c r="G6" s="15">
        <v>0.04</v>
      </c>
      <c r="H6" s="7">
        <f t="shared" si="1"/>
        <v>24.368825466520306</v>
      </c>
      <c r="I6" s="8" t="s">
        <v>10</v>
      </c>
    </row>
    <row r="7" spans="1:9" ht="13.5" thickBot="1">
      <c r="A7" s="2" t="s">
        <v>13</v>
      </c>
      <c r="B7" s="10">
        <v>40402</v>
      </c>
      <c r="C7" s="11">
        <v>6.3299999999999995E-2</v>
      </c>
      <c r="D7" s="16">
        <v>6.3E-2</v>
      </c>
      <c r="E7" s="12">
        <f t="shared" si="0"/>
        <v>0.47505938242279444</v>
      </c>
      <c r="F7" s="11">
        <v>7.5700000000000003E-2</v>
      </c>
      <c r="G7" s="16" t="s">
        <v>1</v>
      </c>
      <c r="H7" s="12" t="str">
        <f t="shared" si="1"/>
        <v>N/A</v>
      </c>
      <c r="I7" s="13" t="s">
        <v>10</v>
      </c>
    </row>
    <row r="8" spans="1:9" ht="12.75">
      <c r="A8" s="4" t="s">
        <v>14</v>
      </c>
      <c r="B8" s="5">
        <v>40351</v>
      </c>
      <c r="C8" s="19">
        <v>0.6</v>
      </c>
      <c r="D8" s="15">
        <v>0.54500000000000004</v>
      </c>
      <c r="E8" s="7">
        <f t="shared" si="0"/>
        <v>9.6069868995633083</v>
      </c>
      <c r="F8" s="6">
        <v>2.69E-2</v>
      </c>
      <c r="G8" s="15">
        <v>2.7E-2</v>
      </c>
      <c r="H8" s="7">
        <f t="shared" si="1"/>
        <v>0.37105751391465452</v>
      </c>
      <c r="I8" s="8" t="s">
        <v>10</v>
      </c>
    </row>
    <row r="9" spans="1:9" ht="12.75">
      <c r="A9" s="4" t="s">
        <v>14</v>
      </c>
      <c r="B9" s="5">
        <v>40358</v>
      </c>
      <c r="C9" s="6">
        <v>9.7500000000000003E-2</v>
      </c>
      <c r="D9" s="15">
        <v>0.10199999999999999</v>
      </c>
      <c r="E9" s="7">
        <f t="shared" si="0"/>
        <v>4.5112781954887122</v>
      </c>
      <c r="F9" s="6">
        <v>3.3999999999999998E-3</v>
      </c>
      <c r="G9" s="15" t="s">
        <v>2</v>
      </c>
      <c r="H9" s="7" t="str">
        <f t="shared" si="1"/>
        <v>N/A</v>
      </c>
      <c r="I9" s="8" t="s">
        <v>10</v>
      </c>
    </row>
    <row r="10" spans="1:9" ht="12.75">
      <c r="A10" s="4" t="s">
        <v>14</v>
      </c>
      <c r="B10" s="5">
        <v>40365</v>
      </c>
      <c r="C10" s="19">
        <v>5.8900000000000001E-2</v>
      </c>
      <c r="D10" s="15">
        <v>4.9000000000000002E-2</v>
      </c>
      <c r="E10" s="7">
        <f t="shared" si="0"/>
        <v>18.350324374420758</v>
      </c>
      <c r="F10" s="6">
        <v>4.9000000000000007E-3</v>
      </c>
      <c r="G10" s="15" t="s">
        <v>2</v>
      </c>
      <c r="H10" s="7" t="str">
        <f t="shared" si="1"/>
        <v>N/A</v>
      </c>
      <c r="I10" s="8" t="s">
        <v>10</v>
      </c>
    </row>
    <row r="11" spans="1:9" ht="13.5" thickBot="1">
      <c r="A11" s="2" t="s">
        <v>14</v>
      </c>
      <c r="B11" s="10">
        <v>40372</v>
      </c>
      <c r="C11" s="21">
        <v>6.3700000000000007E-2</v>
      </c>
      <c r="D11" s="16">
        <v>5.1999999999999998E-2</v>
      </c>
      <c r="E11" s="12">
        <f t="shared" si="0"/>
        <v>20.224719101123611</v>
      </c>
      <c r="F11" s="11">
        <v>8.8000000000000005E-3</v>
      </c>
      <c r="G11" s="16" t="s">
        <v>2</v>
      </c>
      <c r="H11" s="12" t="str">
        <f t="shared" si="1"/>
        <v>N/A</v>
      </c>
      <c r="I11" s="13" t="s">
        <v>10</v>
      </c>
    </row>
    <row r="12" spans="1:9">
      <c r="A12" s="23"/>
      <c r="B12" s="1" t="s">
        <v>18</v>
      </c>
    </row>
  </sheetData>
  <mergeCells count="5">
    <mergeCell ref="A1:A2"/>
    <mergeCell ref="B1:B2"/>
    <mergeCell ref="C1:E1"/>
    <mergeCell ref="F1:H1"/>
    <mergeCell ref="I1:I2"/>
  </mergeCells>
  <printOptions horizontalCentered="1"/>
  <pageMargins left="0.70866141732283472" right="0.55118110236220474" top="1.1417322834645669" bottom="0.74803149606299213" header="0.31496062992125984" footer="0.31496062992125984"/>
  <pageSetup orientation="portrait" r:id="rId1"/>
  <headerFooter>
    <oddHeader>&amp;L&amp;10
&amp;G&amp;C&amp;"-,Bold"&amp;14Table F-2: FMC Lab-Maxxam 
Analytical Results Comparison (Vangorda Cr Drainage)&amp;R&amp;G</oddHeader>
    <oddFooter>&amp;L&amp;7&amp;Z&amp;F&amp;A&amp;R&amp;7Page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 F1 FMCL-Maxxam Rose</vt:lpstr>
      <vt:lpstr>Tab F2 FMCL-Maxxam Vangorda</vt:lpstr>
      <vt:lpstr>'Tab F1 FMCL-Maxxam Rose'!Print_Area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2011-02-26T19:06:38Z</cp:lastPrinted>
  <dcterms:created xsi:type="dcterms:W3CDTF">2009-05-22T15:44:02Z</dcterms:created>
  <dcterms:modified xsi:type="dcterms:W3CDTF">2011-03-10T18:26:08Z</dcterms:modified>
</cp:coreProperties>
</file>