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hartsheets/sheet11.xml" ContentType="application/vnd.openxmlformats-officedocument.spreadsheetml.chartsheet+xml"/>
  <Override PartName="/xl/drawings/drawing2.xml" ContentType="application/vnd.openxmlformats-officedocument.drawingml.chartshapes+xml"/>
  <Override PartName="/xl/drawings/drawing15.xml" ContentType="application/vnd.openxmlformats-officedocument.drawing+xml"/>
  <Override PartName="/xl/comments4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10.xml" ContentType="application/vnd.openxmlformats-officedocument.spreadsheetml.chart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ml.chartshapes+xml"/>
  <Override PartName="/xl/drawings/drawing22.xml" ContentType="application/vnd.openxmlformats-officedocument.drawingml.chartshapes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ml.chartshapes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18.xml" ContentType="application/vnd.openxmlformats-officedocument.drawingml.chartshap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ml.chartshap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0" yWindow="5025" windowWidth="19440" windowHeight="5520" tabRatio="865" activeTab="21"/>
  </bookViews>
  <sheets>
    <sheet name="CVDC4(TH-26)" sheetId="13" r:id="rId1"/>
    <sheet name="CVDC4(H-14)" sheetId="42" r:id="rId2"/>
    <sheet name="CVDC7(TH-27)" sheetId="12" r:id="rId3"/>
    <sheet name="CVDC7(H-15)" sheetId="57" r:id="rId4"/>
    <sheet name="CVDC9(TH-28)" sheetId="11" r:id="rId5"/>
    <sheet name="CVDC9(H-16)" sheetId="56" r:id="rId6"/>
    <sheet name="CVDT1(TH-29)" sheetId="2" r:id="rId7"/>
    <sheet name="CVDT1(H-17)" sheetId="33" r:id="rId8"/>
    <sheet name="CVDT2(TH-30)" sheetId="3" r:id="rId9"/>
    <sheet name="CVDT2(H-18)" sheetId="34" r:id="rId10"/>
    <sheet name="CVDP1(TH-31)" sheetId="5" r:id="rId11"/>
    <sheet name="CVDP1(H-19)" sheetId="64" r:id="rId12"/>
    <sheet name="CVDP3(TH-32)" sheetId="7" r:id="rId13"/>
    <sheet name="CVDP3(H-20)" sheetId="36" r:id="rId14"/>
    <sheet name="CVDP5(TH-33)" sheetId="8" r:id="rId15"/>
    <sheet name="CVDP5(H-21)" sheetId="66" r:id="rId16"/>
    <sheet name="CVDP6(TH-34)" sheetId="9" r:id="rId17"/>
    <sheet name="CVDP6(H-22)" sheetId="37" r:id="rId18"/>
    <sheet name="94CVDC1(TH-35)" sheetId="4" r:id="rId19"/>
    <sheet name="94CVDC1(H-23)" sheetId="35" r:id="rId20"/>
    <sheet name="P01-11(TH-36)" sheetId="59" r:id="rId21"/>
    <sheet name="P01-11(H-24)" sheetId="60" r:id="rId22"/>
  </sheets>
  <definedNames>
    <definedName name="_xlnm.Print_Area" localSheetId="18">'94CVDC1(TH-35)'!$A$1:$G$125</definedName>
    <definedName name="_xlnm.Print_Area" localSheetId="0">'CVDC4(TH-26)'!$A$1:$H$152</definedName>
    <definedName name="_xlnm.Print_Area" localSheetId="2">'CVDC7(TH-27)'!$A$1:$I$149</definedName>
    <definedName name="_xlnm.Print_Area" localSheetId="4">'CVDC9(TH-28)'!$A$1:$I$150</definedName>
    <definedName name="_xlnm.Print_Area" localSheetId="10">'CVDP1(TH-31)'!$A$1:$G$73</definedName>
    <definedName name="_xlnm.Print_Area" localSheetId="12">'CVDP3(TH-32)'!$A$1:$G$125</definedName>
    <definedName name="_xlnm.Print_Area" localSheetId="14">'CVDP5(TH-33)'!$A$1:$G$63</definedName>
    <definedName name="_xlnm.Print_Area" localSheetId="16">'CVDP6(TH-34)'!$A$1:$G$141</definedName>
    <definedName name="_xlnm.Print_Area" localSheetId="6">'CVDT1(TH-29)'!$A$1:$G$126</definedName>
    <definedName name="_xlnm.Print_Area" localSheetId="8">'CVDT2(TH-30)'!$A$1:$G$124</definedName>
    <definedName name="_xlnm.Print_Area" localSheetId="20">'P01-11(TH-36)'!$A$1:$G$47</definedName>
    <definedName name="_xlnm.Print_Titles" localSheetId="18">'94CVDC1(TH-35)'!$1:$4</definedName>
    <definedName name="_xlnm.Print_Titles" localSheetId="0">'CVDC4(TH-26)'!$1:$5</definedName>
    <definedName name="_xlnm.Print_Titles" localSheetId="2">'CVDC7(TH-27)'!$1:$5</definedName>
    <definedName name="_xlnm.Print_Titles" localSheetId="4">'CVDC9(TH-28)'!$1:$5</definedName>
    <definedName name="_xlnm.Print_Titles" localSheetId="12">'CVDP3(TH-32)'!$1:$4</definedName>
    <definedName name="_xlnm.Print_Titles" localSheetId="16">'CVDP6(TH-34)'!$1:$4</definedName>
    <definedName name="_xlnm.Print_Titles" localSheetId="6">'CVDT1(TH-29)'!$1:$5</definedName>
    <definedName name="_xlnm.Print_Titles" localSheetId="8">'CVDT2(TH-30)'!$1:$4</definedName>
  </definedNames>
  <calcPr calcId="125725"/>
</workbook>
</file>

<file path=xl/calcChain.xml><?xml version="1.0" encoding="utf-8"?>
<calcChain xmlns="http://schemas.openxmlformats.org/spreadsheetml/2006/main">
  <c r="D44" i="59"/>
  <c r="D45"/>
  <c r="D46"/>
  <c r="D138" i="9"/>
  <c r="D139"/>
  <c r="D140"/>
  <c r="D60" i="8"/>
  <c r="D61"/>
  <c r="D62"/>
  <c r="D123" i="7"/>
  <c r="D122"/>
  <c r="D124"/>
  <c r="D70" i="5"/>
  <c r="D71"/>
  <c r="D72"/>
  <c r="E147" i="11"/>
  <c r="F147"/>
  <c r="E148"/>
  <c r="F148"/>
  <c r="E149"/>
  <c r="F149"/>
  <c r="D123" i="3"/>
  <c r="D122"/>
  <c r="D121"/>
  <c r="D123" i="2"/>
  <c r="D124"/>
  <c r="D125"/>
  <c r="D122" i="4"/>
  <c r="D123"/>
  <c r="D124"/>
  <c r="E146" i="12"/>
  <c r="F146"/>
  <c r="E147"/>
  <c r="F147"/>
  <c r="E148"/>
  <c r="F148"/>
  <c r="F147" i="13"/>
  <c r="F148"/>
  <c r="F149"/>
  <c r="D43" i="59"/>
  <c r="D137" i="9"/>
  <c r="D59" i="8"/>
  <c r="D69" i="5"/>
  <c r="E146" i="11"/>
  <c r="F146"/>
  <c r="D120" i="3"/>
  <c r="D122" i="2"/>
  <c r="D121" i="4"/>
  <c r="E145" i="12"/>
  <c r="F145"/>
  <c r="F146" i="13"/>
  <c r="D32" i="59"/>
  <c r="D33"/>
  <c r="D34"/>
  <c r="D36"/>
  <c r="D38"/>
  <c r="D40"/>
  <c r="D41"/>
  <c r="D42"/>
  <c r="D127" i="9"/>
  <c r="D128"/>
  <c r="D130"/>
  <c r="D132"/>
  <c r="D134"/>
  <c r="D135"/>
  <c r="D136"/>
  <c r="D50" i="8"/>
  <c r="D52"/>
  <c r="D54"/>
  <c r="D56"/>
  <c r="D57"/>
  <c r="D58"/>
  <c r="D49"/>
  <c r="D118" i="7"/>
  <c r="D119"/>
  <c r="D120"/>
  <c r="D62" i="5"/>
  <c r="D64"/>
  <c r="D66"/>
  <c r="D67"/>
  <c r="D68"/>
  <c r="D60"/>
  <c r="D59"/>
  <c r="F145" i="11"/>
  <c r="F144"/>
  <c r="F143"/>
  <c r="F142"/>
  <c r="F141"/>
  <c r="F140"/>
  <c r="F139"/>
  <c r="F138"/>
  <c r="F137"/>
  <c r="F136"/>
  <c r="E145"/>
  <c r="E144"/>
  <c r="E143"/>
  <c r="E142"/>
  <c r="E141"/>
  <c r="E140"/>
  <c r="E139"/>
  <c r="E138"/>
  <c r="E137"/>
  <c r="E136"/>
  <c r="D111" i="4"/>
  <c r="D112"/>
  <c r="D113"/>
  <c r="D114"/>
  <c r="D115"/>
  <c r="D116"/>
  <c r="D117"/>
  <c r="D118"/>
  <c r="D119"/>
  <c r="D120"/>
  <c r="D111" i="3"/>
  <c r="D113"/>
  <c r="D115"/>
  <c r="D117"/>
  <c r="D118"/>
  <c r="D119"/>
  <c r="D110"/>
  <c r="D115" i="2"/>
  <c r="D117"/>
  <c r="D119"/>
  <c r="D120"/>
  <c r="D121"/>
  <c r="D113"/>
  <c r="D112"/>
  <c r="F144" i="12"/>
  <c r="F143"/>
  <c r="F142"/>
  <c r="F141"/>
  <c r="F140"/>
  <c r="F139"/>
  <c r="F138"/>
  <c r="F137"/>
  <c r="F136"/>
  <c r="F135"/>
  <c r="E144"/>
  <c r="E143"/>
  <c r="E142"/>
  <c r="E141"/>
  <c r="E140"/>
  <c r="E139"/>
  <c r="E138"/>
  <c r="E137"/>
  <c r="E136"/>
  <c r="E135"/>
  <c r="F109" i="13"/>
  <c r="F110"/>
  <c r="F145"/>
  <c r="F144"/>
  <c r="F143"/>
  <c r="F142"/>
  <c r="F141"/>
  <c r="F140"/>
  <c r="F139"/>
  <c r="F138"/>
  <c r="F137"/>
  <c r="F136"/>
  <c r="D126" i="9"/>
  <c r="D48" i="8"/>
  <c r="D110" i="7"/>
  <c r="D58" i="5"/>
  <c r="D110" i="4"/>
  <c r="F135" i="11"/>
  <c r="E135"/>
  <c r="E134" i="12"/>
  <c r="F134"/>
  <c r="F135" i="13"/>
  <c r="D109" i="3"/>
  <c r="D111" i="2"/>
  <c r="D31" i="59"/>
  <c r="D125" i="9"/>
  <c r="D47" i="8"/>
  <c r="D109" i="7"/>
  <c r="D57" i="5"/>
  <c r="D109" i="4"/>
  <c r="F134" i="11"/>
  <c r="E134"/>
  <c r="F133" i="12"/>
  <c r="E133"/>
  <c r="F134" i="13"/>
  <c r="D108" i="3"/>
  <c r="D110" i="2"/>
  <c r="D30" i="59"/>
  <c r="D124" i="9"/>
  <c r="D46" i="8"/>
  <c r="D108" i="7"/>
  <c r="D56" i="5"/>
  <c r="D108" i="4"/>
  <c r="F133" i="11"/>
  <c r="E133"/>
  <c r="F132" i="12"/>
  <c r="E132"/>
  <c r="F133" i="13"/>
  <c r="D107" i="3"/>
  <c r="D109" i="2"/>
  <c r="D29" i="59"/>
  <c r="D123" i="9"/>
  <c r="D45" i="8"/>
  <c r="D107" i="7"/>
  <c r="D55" i="5"/>
  <c r="D107" i="4"/>
  <c r="F132" i="11"/>
  <c r="E132"/>
  <c r="F131" i="12"/>
  <c r="E131"/>
  <c r="F132" i="13"/>
  <c r="D106" i="3"/>
  <c r="D108" i="2"/>
  <c r="D28" i="59"/>
  <c r="D122" i="9"/>
  <c r="D44" i="8"/>
  <c r="D106" i="7"/>
  <c r="D54" i="5"/>
  <c r="D106" i="4"/>
  <c r="F131" i="11"/>
  <c r="E131"/>
  <c r="F130" i="12"/>
  <c r="E130"/>
  <c r="F131" i="13"/>
  <c r="D105" i="3"/>
  <c r="D107" i="2"/>
  <c r="D27" i="59"/>
  <c r="D121" i="9"/>
  <c r="D43" i="8"/>
  <c r="D105" i="7"/>
  <c r="D53" i="5"/>
  <c r="D105" i="4"/>
  <c r="F130" i="11"/>
  <c r="E130"/>
  <c r="F129" i="12"/>
  <c r="E129"/>
  <c r="F130" i="13"/>
  <c r="D104" i="3"/>
  <c r="D106" i="2"/>
  <c r="D25" i="59"/>
  <c r="D119" i="9"/>
  <c r="D41" i="8"/>
  <c r="D103" i="7"/>
  <c r="D51" i="5"/>
  <c r="D103" i="4"/>
  <c r="F128" i="11"/>
  <c r="E128"/>
  <c r="F127" i="12"/>
  <c r="E127"/>
  <c r="F128" i="13"/>
  <c r="D102" i="3"/>
  <c r="D104" i="2"/>
  <c r="D120" i="9"/>
  <c r="D42" i="8"/>
  <c r="D104" i="7"/>
  <c r="D52" i="5"/>
  <c r="D104" i="4"/>
  <c r="F129" i="11"/>
  <c r="E129"/>
  <c r="F128" i="12"/>
  <c r="E128"/>
  <c r="F129" i="13"/>
  <c r="D103" i="3"/>
  <c r="D105" i="2"/>
  <c r="D26" i="59"/>
  <c r="D24"/>
  <c r="D118" i="9"/>
  <c r="D40" i="8"/>
  <c r="D102" i="7"/>
  <c r="D50" i="5"/>
  <c r="D102" i="4"/>
  <c r="F127" i="11"/>
  <c r="E127"/>
  <c r="F126" i="12"/>
  <c r="E126"/>
  <c r="F127" i="13"/>
  <c r="D101" i="3"/>
  <c r="D103" i="2"/>
  <c r="D23" i="59"/>
  <c r="D117" i="9"/>
  <c r="D39" i="8"/>
  <c r="D101" i="7"/>
  <c r="D49" i="5"/>
  <c r="D101" i="4"/>
  <c r="E126" i="11"/>
  <c r="F126"/>
  <c r="F125" i="12"/>
  <c r="E125"/>
  <c r="F126" i="13"/>
  <c r="F125"/>
  <c r="D100" i="3"/>
  <c r="D102" i="2"/>
  <c r="D101"/>
  <c r="D22" i="59"/>
  <c r="D116" i="9"/>
  <c r="D38" i="8"/>
  <c r="D100" i="7"/>
  <c r="D48" i="5"/>
  <c r="D100" i="4"/>
  <c r="E125" i="11"/>
  <c r="F125"/>
  <c r="E124" i="12"/>
  <c r="F124"/>
  <c r="F124" i="13"/>
  <c r="D99" i="3"/>
  <c r="D100" i="2"/>
  <c r="D21" i="59"/>
  <c r="D115" i="9"/>
  <c r="D37" i="8"/>
  <c r="D99" i="7"/>
  <c r="D47" i="5"/>
  <c r="D99" i="4"/>
  <c r="F124" i="11"/>
  <c r="E124"/>
  <c r="F123" i="12"/>
  <c r="E123"/>
  <c r="F123" i="13"/>
  <c r="D98" i="3"/>
  <c r="D99" i="2"/>
  <c r="I4" i="59"/>
  <c r="J4"/>
  <c r="I5"/>
  <c r="J5"/>
  <c r="D12"/>
  <c r="A13"/>
  <c r="D13"/>
  <c r="A14"/>
  <c r="D14"/>
  <c r="D15"/>
  <c r="D16"/>
  <c r="D17"/>
  <c r="D18"/>
  <c r="D19"/>
  <c r="D20"/>
  <c r="K5" i="9"/>
  <c r="K6" s="1"/>
  <c r="L5"/>
  <c r="L6"/>
  <c r="A94"/>
  <c r="A95"/>
  <c r="A96"/>
  <c r="A97"/>
  <c r="A98"/>
  <c r="A99"/>
  <c r="A100"/>
  <c r="A101"/>
  <c r="D101"/>
  <c r="D102"/>
  <c r="A103"/>
  <c r="D103"/>
  <c r="A104"/>
  <c r="D104"/>
  <c r="A105"/>
  <c r="D105"/>
  <c r="A106"/>
  <c r="D106"/>
  <c r="D107"/>
  <c r="D108"/>
  <c r="D109"/>
  <c r="D110"/>
  <c r="D111"/>
  <c r="D112"/>
  <c r="D113"/>
  <c r="D114"/>
  <c r="I5" i="8"/>
  <c r="J5"/>
  <c r="I6"/>
  <c r="J6"/>
  <c r="D25"/>
  <c r="D26"/>
  <c r="D27"/>
  <c r="A28"/>
  <c r="D28"/>
  <c r="A29"/>
  <c r="D29"/>
  <c r="D30"/>
  <c r="D31"/>
  <c r="D32"/>
  <c r="D33"/>
  <c r="D34"/>
  <c r="D35"/>
  <c r="D36"/>
  <c r="J5" i="7"/>
  <c r="K5"/>
  <c r="J6"/>
  <c r="K6"/>
  <c r="A79"/>
  <c r="A80"/>
  <c r="A81"/>
  <c r="A82"/>
  <c r="A83"/>
  <c r="A84"/>
  <c r="A85"/>
  <c r="A86"/>
  <c r="D86"/>
  <c r="D87"/>
  <c r="A88"/>
  <c r="D88"/>
  <c r="A89"/>
  <c r="D89"/>
  <c r="A90"/>
  <c r="D90"/>
  <c r="A91"/>
  <c r="D91"/>
  <c r="D94"/>
  <c r="D95"/>
  <c r="D96"/>
  <c r="D97"/>
  <c r="D98"/>
  <c r="J5" i="5"/>
  <c r="K5"/>
  <c r="J6"/>
  <c r="K6"/>
  <c r="D35"/>
  <c r="D36"/>
  <c r="D37"/>
  <c r="A38"/>
  <c r="D38"/>
  <c r="A39"/>
  <c r="D39"/>
  <c r="D40"/>
  <c r="D42"/>
  <c r="D43"/>
  <c r="D44"/>
  <c r="D45"/>
  <c r="D46"/>
  <c r="J5" i="4"/>
  <c r="K5"/>
  <c r="J6"/>
  <c r="K6"/>
  <c r="A78"/>
  <c r="A79"/>
  <c r="A80"/>
  <c r="A81"/>
  <c r="A82"/>
  <c r="A83"/>
  <c r="A84"/>
  <c r="A85"/>
  <c r="D85"/>
  <c r="D86"/>
  <c r="A87"/>
  <c r="D87"/>
  <c r="A88"/>
  <c r="D88"/>
  <c r="A89"/>
  <c r="D89"/>
  <c r="A90"/>
  <c r="D90"/>
  <c r="D91"/>
  <c r="D92"/>
  <c r="D93"/>
  <c r="D94"/>
  <c r="D95"/>
  <c r="D96"/>
  <c r="D97"/>
  <c r="D98"/>
  <c r="K5" i="11"/>
  <c r="L5"/>
  <c r="L6" s="1"/>
  <c r="N5"/>
  <c r="K6"/>
  <c r="N6"/>
  <c r="A103"/>
  <c r="A104"/>
  <c r="A105"/>
  <c r="A106"/>
  <c r="A107"/>
  <c r="A108"/>
  <c r="A109"/>
  <c r="A110"/>
  <c r="E110"/>
  <c r="F110"/>
  <c r="E111"/>
  <c r="F111"/>
  <c r="A112"/>
  <c r="E112"/>
  <c r="F112"/>
  <c r="A113"/>
  <c r="E113"/>
  <c r="F113"/>
  <c r="A114"/>
  <c r="E114"/>
  <c r="F114"/>
  <c r="A115"/>
  <c r="E115"/>
  <c r="F115"/>
  <c r="E116"/>
  <c r="F116"/>
  <c r="E117"/>
  <c r="F117"/>
  <c r="E118"/>
  <c r="F118"/>
  <c r="E119"/>
  <c r="F119"/>
  <c r="E120"/>
  <c r="F120"/>
  <c r="E121"/>
  <c r="F121"/>
  <c r="E122"/>
  <c r="F122"/>
  <c r="E123"/>
  <c r="F123"/>
  <c r="K5" i="12"/>
  <c r="L5"/>
  <c r="N5"/>
  <c r="K6"/>
  <c r="L6"/>
  <c r="N6"/>
  <c r="A102"/>
  <c r="A103"/>
  <c r="A104"/>
  <c r="A105"/>
  <c r="A106"/>
  <c r="A107"/>
  <c r="A108"/>
  <c r="E108"/>
  <c r="F108"/>
  <c r="A109"/>
  <c r="E109"/>
  <c r="F109"/>
  <c r="E110"/>
  <c r="F110"/>
  <c r="A111"/>
  <c r="E111"/>
  <c r="F111"/>
  <c r="A112"/>
  <c r="E112"/>
  <c r="F112"/>
  <c r="A113"/>
  <c r="E113"/>
  <c r="F113"/>
  <c r="A114"/>
  <c r="E114"/>
  <c r="F114"/>
  <c r="E115"/>
  <c r="F115"/>
  <c r="E116"/>
  <c r="F116"/>
  <c r="E117"/>
  <c r="F117"/>
  <c r="E118"/>
  <c r="F118"/>
  <c r="E119"/>
  <c r="F119"/>
  <c r="E120"/>
  <c r="F120"/>
  <c r="E121"/>
  <c r="F121"/>
  <c r="E122"/>
  <c r="F122"/>
  <c r="J5" i="13"/>
  <c r="K5"/>
  <c r="M5"/>
  <c r="M6"/>
  <c r="J6"/>
  <c r="K6"/>
  <c r="A102"/>
  <c r="A103"/>
  <c r="A104"/>
  <c r="A105"/>
  <c r="A106"/>
  <c r="A107"/>
  <c r="A108"/>
  <c r="A109"/>
  <c r="A111"/>
  <c r="F111"/>
  <c r="A112"/>
  <c r="F112"/>
  <c r="A113"/>
  <c r="F113"/>
  <c r="A114"/>
  <c r="F114"/>
  <c r="F115"/>
  <c r="F116"/>
  <c r="F117"/>
  <c r="F118"/>
  <c r="F119"/>
  <c r="F120"/>
  <c r="F121"/>
  <c r="F122"/>
  <c r="K4" i="3"/>
  <c r="L4"/>
  <c r="K5"/>
  <c r="L5"/>
  <c r="A78"/>
  <c r="A79"/>
  <c r="A80"/>
  <c r="A81"/>
  <c r="A82"/>
  <c r="A83"/>
  <c r="A84"/>
  <c r="A85"/>
  <c r="A87"/>
  <c r="A88"/>
  <c r="A89"/>
  <c r="A90"/>
  <c r="D95"/>
  <c r="D96"/>
  <c r="D97"/>
  <c r="J6" i="2"/>
  <c r="K6"/>
  <c r="J7"/>
  <c r="K7"/>
  <c r="D86"/>
  <c r="D88"/>
  <c r="D89"/>
  <c r="D90"/>
  <c r="D91"/>
  <c r="D92"/>
  <c r="D93"/>
  <c r="D94"/>
  <c r="D95"/>
  <c r="D96"/>
  <c r="D97"/>
  <c r="D98"/>
</calcChain>
</file>

<file path=xl/comments1.xml><?xml version="1.0" encoding="utf-8"?>
<comments xmlns="http://schemas.openxmlformats.org/spreadsheetml/2006/main">
  <authors>
    <author>BGC Engineering</author>
    <author>Employee</author>
    <author>Geoff Claypool</author>
  </authors>
  <commentList>
    <comment ref="C30" authorId="0">
      <text>
        <r>
          <rPr>
            <b/>
            <sz val="8"/>
            <color indexed="81"/>
            <rFont val="Tahoma"/>
            <family val="2"/>
          </rPr>
          <t>BGC Engineering:</t>
        </r>
        <r>
          <rPr>
            <sz val="8"/>
            <color indexed="81"/>
            <rFont val="Tahoma"/>
            <family val="2"/>
          </rPr>
          <t xml:space="preserve">
frozen</t>
        </r>
      </text>
    </comment>
    <comment ref="C31" authorId="0">
      <text>
        <r>
          <rPr>
            <b/>
            <sz val="8"/>
            <color indexed="81"/>
            <rFont val="Tahoma"/>
            <family val="2"/>
          </rPr>
          <t>BGC Engineering:</t>
        </r>
        <r>
          <rPr>
            <sz val="8"/>
            <color indexed="81"/>
            <rFont val="Tahoma"/>
            <family val="2"/>
          </rPr>
          <t xml:space="preserve">
Frozen</t>
        </r>
      </text>
    </comment>
    <comment ref="C32" authorId="0">
      <text>
        <r>
          <rPr>
            <b/>
            <sz val="8"/>
            <color indexed="81"/>
            <rFont val="Tahoma"/>
            <family val="2"/>
          </rPr>
          <t>BGC Engineering:</t>
        </r>
        <r>
          <rPr>
            <sz val="8"/>
            <color indexed="81"/>
            <rFont val="Tahoma"/>
            <family val="2"/>
          </rPr>
          <t xml:space="preserve">
Frozen</t>
        </r>
      </text>
    </comment>
    <comment ref="C33" authorId="0">
      <text>
        <r>
          <rPr>
            <b/>
            <sz val="8"/>
            <color indexed="81"/>
            <rFont val="Tahoma"/>
            <family val="2"/>
          </rPr>
          <t>BGC Engineering:</t>
        </r>
        <r>
          <rPr>
            <sz val="8"/>
            <color indexed="81"/>
            <rFont val="Tahoma"/>
            <family val="2"/>
          </rPr>
          <t xml:space="preserve">
frozen</t>
        </r>
      </text>
    </comment>
    <comment ref="C34" authorId="0">
      <text>
        <r>
          <rPr>
            <b/>
            <sz val="8"/>
            <color indexed="81"/>
            <rFont val="Tahoma"/>
            <family val="2"/>
          </rPr>
          <t>BGC Engineering:</t>
        </r>
        <r>
          <rPr>
            <sz val="8"/>
            <color indexed="81"/>
            <rFont val="Tahoma"/>
            <family val="2"/>
          </rPr>
          <t xml:space="preserve">
frozen</t>
        </r>
      </text>
    </comment>
    <comment ref="C35" authorId="0">
      <text>
        <r>
          <rPr>
            <b/>
            <sz val="8"/>
            <color indexed="81"/>
            <rFont val="Tahoma"/>
            <family val="2"/>
          </rPr>
          <t>BGC Engineering:</t>
        </r>
        <r>
          <rPr>
            <sz val="8"/>
            <color indexed="81"/>
            <rFont val="Tahoma"/>
            <family val="2"/>
          </rPr>
          <t xml:space="preserve">
frozen</t>
        </r>
      </text>
    </comment>
    <comment ref="C38" authorId="1">
      <text>
        <r>
          <rPr>
            <b/>
            <sz val="8"/>
            <color indexed="81"/>
            <rFont val="Tahoma"/>
            <family val="2"/>
          </rPr>
          <t>Employee:</t>
        </r>
        <r>
          <rPr>
            <sz val="8"/>
            <color indexed="81"/>
            <rFont val="Tahoma"/>
            <family val="2"/>
          </rPr>
          <t xml:space="preserve">
Stickup was cut.
New stickup = 0.13m</t>
        </r>
      </text>
    </comment>
    <comment ref="C87" authorId="2">
      <text>
        <r>
          <rPr>
            <b/>
            <sz val="8"/>
            <color indexed="81"/>
            <rFont val="Tahoma"/>
            <family val="2"/>
          </rPr>
          <t>Kris Matusiewicz:
No reading Pulled out ice and snow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Mike McCrank</author>
    <author>Employee</author>
  </authors>
  <commentList>
    <comment ref="E2" authorId="0">
      <text>
        <r>
          <rPr>
            <b/>
            <sz val="8"/>
            <color indexed="81"/>
            <rFont val="Tahoma"/>
            <family val="2"/>
          </rPr>
          <t>Mike McCrank:</t>
        </r>
        <r>
          <rPr>
            <sz val="8"/>
            <color indexed="81"/>
            <rFont val="Tahoma"/>
            <family val="2"/>
          </rPr>
          <t xml:space="preserve">
based on dvd levels, no 2004 survey data available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Mike McCrank:</t>
        </r>
        <r>
          <rPr>
            <sz val="8"/>
            <color indexed="81"/>
            <rFont val="Tahoma"/>
            <family val="2"/>
          </rPr>
          <t xml:space="preserve">
based on dvd levels, no 2004 survey data available</t>
        </r>
      </text>
    </comment>
    <comment ref="C38" authorId="1">
      <text>
        <r>
          <rPr>
            <b/>
            <sz val="8"/>
            <color indexed="81"/>
            <rFont val="Tahoma"/>
            <family val="2"/>
          </rPr>
          <t>Employee:</t>
        </r>
        <r>
          <rPr>
            <sz val="8"/>
            <color indexed="81"/>
            <rFont val="Tahoma"/>
            <family val="2"/>
          </rPr>
          <t xml:space="preserve">
Stick up was cut.
New stick up = 0.38m</t>
        </r>
      </text>
    </comment>
  </commentList>
</comments>
</file>

<file path=xl/comments3.xml><?xml version="1.0" encoding="utf-8"?>
<comments xmlns="http://schemas.openxmlformats.org/spreadsheetml/2006/main">
  <authors>
    <author>Mike McCrank</author>
  </authors>
  <commentList>
    <comment ref="F3" authorId="0">
      <text>
        <r>
          <rPr>
            <b/>
            <sz val="8"/>
            <color indexed="81"/>
            <rFont val="Tahoma"/>
            <family val="2"/>
          </rPr>
          <t>Mike McCrank:</t>
        </r>
        <r>
          <rPr>
            <sz val="8"/>
            <color indexed="81"/>
            <rFont val="Tahoma"/>
            <family val="2"/>
          </rPr>
          <t xml:space="preserve">
Based on conversion from m advd
</t>
        </r>
      </text>
    </comment>
  </commentList>
</comments>
</file>

<file path=xl/comments4.xml><?xml version="1.0" encoding="utf-8"?>
<comments xmlns="http://schemas.openxmlformats.org/spreadsheetml/2006/main">
  <authors>
    <author>Mike McCrank</author>
    <author>Employee</author>
  </authors>
  <commentList>
    <comment ref="F3" authorId="0">
      <text>
        <r>
          <rPr>
            <b/>
            <sz val="8"/>
            <color indexed="81"/>
            <rFont val="Tahoma"/>
            <family val="2"/>
          </rPr>
          <t>Mike McCrank:</t>
        </r>
        <r>
          <rPr>
            <sz val="8"/>
            <color indexed="81"/>
            <rFont val="Tahoma"/>
            <family val="2"/>
          </rPr>
          <t xml:space="preserve">
based on conversion from m advd tip elevation</t>
        </r>
      </text>
    </comment>
    <comment ref="C61" authorId="1">
      <text>
        <r>
          <rPr>
            <b/>
            <sz val="8"/>
            <color indexed="81"/>
            <rFont val="Tahoma"/>
            <family val="2"/>
          </rPr>
          <t>Employee:</t>
        </r>
        <r>
          <rPr>
            <sz val="8"/>
            <color indexed="81"/>
            <rFont val="Tahoma"/>
            <family val="2"/>
          </rPr>
          <t xml:space="preserve">
not read, monitoring equipment problems
</t>
        </r>
      </text>
    </comment>
  </commentList>
</comments>
</file>

<file path=xl/sharedStrings.xml><?xml version="1.0" encoding="utf-8"?>
<sst xmlns="http://schemas.openxmlformats.org/spreadsheetml/2006/main" count="367" uniqueCount="159">
  <si>
    <t>Location:</t>
  </si>
  <si>
    <t>Coordinates:</t>
  </si>
  <si>
    <t>Date</t>
  </si>
  <si>
    <t xml:space="preserve"> Reading (psi)</t>
  </si>
  <si>
    <t>CVDT-1</t>
  </si>
  <si>
    <t>Cross Valley Dam Toe</t>
  </si>
  <si>
    <t>CVDT-2</t>
  </si>
  <si>
    <t>94CVDC-1</t>
  </si>
  <si>
    <t>yes</t>
  </si>
  <si>
    <t>frozen?</t>
  </si>
  <si>
    <t>CVDP-1</t>
  </si>
  <si>
    <t xml:space="preserve">n.r. </t>
  </si>
  <si>
    <t>no air bubbles returned</t>
  </si>
  <si>
    <t>black tube broken at connector</t>
  </si>
  <si>
    <t>CVDP-3</t>
  </si>
  <si>
    <t>very slow</t>
  </si>
  <si>
    <t>CVDP-5</t>
  </si>
  <si>
    <t>black air tube broken at connector</t>
  </si>
  <si>
    <t>CVDP-6</t>
  </si>
  <si>
    <t>return bubbles "sputtering"</t>
  </si>
  <si>
    <t>CVDC-9</t>
  </si>
  <si>
    <t>Shallow</t>
  </si>
  <si>
    <t>Deep</t>
  </si>
  <si>
    <t>CVDC-7</t>
  </si>
  <si>
    <t>n.r.</t>
  </si>
  <si>
    <t>CVDC-4</t>
  </si>
  <si>
    <t>blocked @ 1.25m</t>
  </si>
  <si>
    <t>Stick up changed</t>
  </si>
  <si>
    <t>pond elev approx - 8 ft.</t>
  </si>
  <si>
    <t>daytime temp -34 C</t>
  </si>
  <si>
    <t>-</t>
  </si>
  <si>
    <t>not read</t>
  </si>
  <si>
    <t>not read, low pressure in box</t>
  </si>
  <si>
    <t>Comments</t>
  </si>
  <si>
    <t>Surface Elevation</t>
  </si>
  <si>
    <t>Elevation of Bottom of Slotted Section</t>
  </si>
  <si>
    <t>Elevation of Top of Slotted Section</t>
  </si>
  <si>
    <t>Elevation of Bottom of Shallow Slotted Section</t>
  </si>
  <si>
    <t>Elevation of Top of Shallow Slotted Section</t>
  </si>
  <si>
    <t>Elevation of Bottom of Deep Slotted Section</t>
  </si>
  <si>
    <t>Elevation of Top of Deep Slotted Section</t>
  </si>
  <si>
    <t>Stick up:</t>
  </si>
  <si>
    <t>Surface Protector:</t>
  </si>
  <si>
    <t>Water Level from top of pipe               (m)</t>
  </si>
  <si>
    <t>Water Level from top of pipe                   (m)</t>
  </si>
  <si>
    <t>instrument fixed</t>
  </si>
  <si>
    <t>Water being discharged from the polishing pond</t>
  </si>
  <si>
    <t>Date Installed:</t>
  </si>
  <si>
    <t>N/A</t>
  </si>
  <si>
    <t>Water level from top of pipe                                              (m)</t>
  </si>
  <si>
    <t>Surface     Protector:</t>
  </si>
  <si>
    <t>Date                           Installed:</t>
  </si>
  <si>
    <t>Surface                    Protector:</t>
  </si>
  <si>
    <t>Date                              Installed:</t>
  </si>
  <si>
    <t>Piezometric Elevation                             (m amsl)</t>
  </si>
  <si>
    <t>Water level from top of pipe                (m)</t>
  </si>
  <si>
    <t>P01-11</t>
  </si>
  <si>
    <t>9.15 - 10.67</t>
  </si>
  <si>
    <t>start siphon</t>
  </si>
  <si>
    <t xml:space="preserve">new piezometer </t>
  </si>
  <si>
    <t>*whole casing filled with water</t>
  </si>
  <si>
    <t>* Rhonda noted: 'water in casing'</t>
  </si>
  <si>
    <t>*new piezometer readout</t>
  </si>
  <si>
    <t>*piezometer tip repaired</t>
  </si>
  <si>
    <t>*Piezometer tip broken (-35 oC)</t>
  </si>
  <si>
    <t>Pulled ice and snow</t>
  </si>
  <si>
    <t>Ice in tubing, sulphur smell</t>
  </si>
  <si>
    <t>Piezometric Elevation 2004 (m amsl)</t>
  </si>
  <si>
    <t>Tip Elevation
(m amsl):</t>
  </si>
  <si>
    <t>Screened 
Interval (m bgs):</t>
  </si>
  <si>
    <t>8V580208 
6914301</t>
  </si>
  <si>
    <t>2004 Surface 
Elevation (m amsl):</t>
  </si>
  <si>
    <t>2004 survey data used from here on</t>
  </si>
  <si>
    <t>2004 Ground 
Elevation (m amsl):</t>
  </si>
  <si>
    <t>2004 Tip 
Elevation (m amsl):</t>
  </si>
  <si>
    <t xml:space="preserve"> 2004 Stick-up (m):</t>
  </si>
  <si>
    <t>8V580219 
6914353</t>
  </si>
  <si>
    <t>2004 survey data use from here on</t>
  </si>
  <si>
    <t>Tip Elevation 
(m amsl):</t>
  </si>
  <si>
    <t>Ground Elevation 
(m amsl):</t>
  </si>
  <si>
    <r>
      <t>1.52m/</t>
    </r>
    <r>
      <rPr>
        <sz val="8"/>
        <rFont val="Arial"/>
        <family val="2"/>
      </rPr>
      <t xml:space="preserve"> 0.38m</t>
    </r>
  </si>
  <si>
    <t>New stick-up of 0.38 m</t>
  </si>
  <si>
    <t>No 2004 survey data available</t>
  </si>
  <si>
    <t>8V580263 
6914326</t>
  </si>
  <si>
    <t>2004 Survey data used from here on.</t>
  </si>
  <si>
    <t>Piezometric Elevation 
(m amsl)</t>
  </si>
  <si>
    <t>instrument broken from Nov 01 to Feb 02</t>
  </si>
  <si>
    <t>8V580128 
6914135</t>
  </si>
  <si>
    <t>8V580239 
6914346</t>
  </si>
  <si>
    <t>2004 Survey data used from here on</t>
  </si>
  <si>
    <t>2004 Shallow 
stick-up (m):</t>
  </si>
  <si>
    <t>2004 Deep 
stick-up (m):</t>
  </si>
  <si>
    <t>8V580096
 6913998</t>
  </si>
  <si>
    <t>2004 Shallow Tip 
Elevation (m amsl)</t>
  </si>
  <si>
    <t>2004 Deep Tip 
Elevation (m amsl):</t>
  </si>
  <si>
    <t>2004 Shallow Tip 
Elevation (m amsl):</t>
  </si>
  <si>
    <t>Deep Tip 
Elevation (m amsl):</t>
  </si>
  <si>
    <t>8V580158 
6914127</t>
  </si>
  <si>
    <t>Water Level 
from top of pipe 
(m)</t>
  </si>
  <si>
    <t>shallow standpipe - dry</t>
  </si>
  <si>
    <t>shallow standpipe - plugged</t>
  </si>
  <si>
    <t>shallow standpipe - n.r.</t>
  </si>
  <si>
    <t>shallow standpipe - blocked @ 7.60m</t>
  </si>
  <si>
    <t>shallow standpipe - blocked @ 7.61m</t>
  </si>
  <si>
    <t>shallow standpipe - blocked @ 7.62m</t>
  </si>
  <si>
    <t>Shallow Tip 
Elevation (m amsl):</t>
  </si>
  <si>
    <t>2004 Shallow 
stick-up 2004 (m):</t>
  </si>
  <si>
    <t>8V580266 
6914331</t>
  </si>
  <si>
    <t>Surface 
Protector:</t>
  </si>
  <si>
    <t>8V580128
6914135</t>
  </si>
  <si>
    <t>Date 
Installed:</t>
  </si>
  <si>
    <t xml:space="preserve"> Reading 
(psi)</t>
  </si>
  <si>
    <t>Piezometric 
Elevation 
(m amsl)</t>
  </si>
  <si>
    <t>Frozen</t>
  </si>
  <si>
    <t>Piezometric 
Elevation
(m amsl)</t>
  </si>
  <si>
    <t>2004 Stick-Up (m):</t>
  </si>
  <si>
    <t>Elevation of Piezo tip</t>
  </si>
  <si>
    <t>Surface Elevation 
( m amsl)</t>
  </si>
  <si>
    <t>Tip Elevation
(m amsl)</t>
  </si>
  <si>
    <t>likely erroneous reading</t>
  </si>
  <si>
    <t>no bubbles, keeps rising</t>
  </si>
  <si>
    <t>smells like old oil</t>
  </si>
  <si>
    <t>dirty</t>
  </si>
  <si>
    <t>milky on probe</t>
  </si>
  <si>
    <t>Cross Valley Dam Toe,
black PVC adj. to X11 channel</t>
  </si>
  <si>
    <t>~1029.2</t>
  </si>
  <si>
    <t>~1030.2</t>
  </si>
  <si>
    <t>Pond 
Elevation
(m amsl)</t>
  </si>
  <si>
    <t>Piezometric 
Elevation  
(m amsl)</t>
  </si>
  <si>
    <t>Cross Valley Dam Toe
black PVC adj. to W3 channel</t>
  </si>
  <si>
    <t xml:space="preserve">   Piezometric Elevation                         
(m amsl)</t>
  </si>
  <si>
    <t>Pond Elevation
(m amsl)</t>
  </si>
  <si>
    <t>Cross Valley Dam Crest
Stn. 0+215</t>
  </si>
  <si>
    <t>Cross Valley Dam Crest
St.0+450</t>
  </si>
  <si>
    <t>Water Level 
from top of pipe                                                (m)</t>
  </si>
  <si>
    <t>Cross Valley Dam Crest
St.0+565</t>
  </si>
  <si>
    <t>Water Level 
below top of pipe
(m)</t>
  </si>
  <si>
    <t>Water Level below top of pipe
(m)</t>
  </si>
  <si>
    <t>2004 
Stick-up (m):</t>
  </si>
  <si>
    <t xml:space="preserve"> 20m u/s of CL,
Stn.0+450</t>
  </si>
  <si>
    <t>Pond Elevation 
(m amsl)</t>
  </si>
  <si>
    <t>Cross Valley Dam St.0+450
7m d/s of CL.</t>
  </si>
  <si>
    <t>Cross Valley Dam St.0+210
9m u/s of CL.</t>
  </si>
  <si>
    <t>Cross Valley Dam St.0+210
5m d/s of CL.</t>
  </si>
  <si>
    <t>Piezometric 
Elevation 2004 
(m amsl)</t>
  </si>
  <si>
    <t>no beep</t>
  </si>
  <si>
    <t>Water in casing</t>
  </si>
  <si>
    <t>Good return</t>
  </si>
  <si>
    <t>Good Return</t>
  </si>
  <si>
    <t xml:space="preserve">Good Return </t>
  </si>
  <si>
    <t>frozen</t>
  </si>
  <si>
    <t>n/r</t>
  </si>
  <si>
    <t>likely erroneous reading (LNW)</t>
  </si>
  <si>
    <t xml:space="preserve">no bubbles </t>
  </si>
  <si>
    <t>~1029.20</t>
  </si>
  <si>
    <t>~1030.20</t>
  </si>
  <si>
    <t>Shallow Well Dry</t>
  </si>
  <si>
    <t>Note: Data until end of 2009 as compiled in BGC 2009 Annual Geotechnical Evaluation and Instrumentation Review; 
2010 Data compiled by DES</t>
  </si>
  <si>
    <t>Note: Data until end of 2009 as compiled in BGC 2009 Annual Geotechnical Evaluation and Instrumentation Review; 2010 Data compiled by DES</t>
  </si>
</sst>
</file>

<file path=xl/styles.xml><?xml version="1.0" encoding="utf-8"?>
<styleSheet xmlns="http://schemas.openxmlformats.org/spreadsheetml/2006/main">
  <numFmts count="4">
    <numFmt numFmtId="164" formatCode="0.00_)"/>
    <numFmt numFmtId="165" formatCode="0.0"/>
    <numFmt numFmtId="166" formatCode="0.000"/>
    <numFmt numFmtId="167" formatCode="[$-1009]d\-mmm\-yy;@"/>
  </numFmts>
  <fonts count="18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3" fillId="0" borderId="0"/>
    <xf numFmtId="164" fontId="3" fillId="0" borderId="0"/>
    <xf numFmtId="0" fontId="2" fillId="0" borderId="0"/>
    <xf numFmtId="0" fontId="2" fillId="0" borderId="0"/>
  </cellStyleXfs>
  <cellXfs count="731">
    <xf numFmtId="0" fontId="0" fillId="0" borderId="0" xfId="0"/>
    <xf numFmtId="0" fontId="2" fillId="0" borderId="0" xfId="3"/>
    <xf numFmtId="0" fontId="2" fillId="0" borderId="0" xfId="3" applyBorder="1"/>
    <xf numFmtId="0" fontId="2" fillId="0" borderId="0" xfId="4"/>
    <xf numFmtId="0" fontId="2" fillId="0" borderId="0" xfId="4" applyBorder="1"/>
    <xf numFmtId="0" fontId="2" fillId="0" borderId="2" xfId="4" applyBorder="1"/>
    <xf numFmtId="0" fontId="2" fillId="0" borderId="3" xfId="4" applyBorder="1"/>
    <xf numFmtId="0" fontId="0" fillId="0" borderId="2" xfId="0" applyBorder="1"/>
    <xf numFmtId="0" fontId="0" fillId="0" borderId="0" xfId="0" applyBorder="1"/>
    <xf numFmtId="0" fontId="0" fillId="0" borderId="0" xfId="0" applyAlignment="1">
      <alignment wrapText="1"/>
    </xf>
    <xf numFmtId="0" fontId="0" fillId="0" borderId="4" xfId="0" applyBorder="1"/>
    <xf numFmtId="15" fontId="0" fillId="0" borderId="0" xfId="0" applyNumberFormat="1"/>
    <xf numFmtId="165" fontId="0" fillId="0" borderId="0" xfId="0" applyNumberFormat="1"/>
    <xf numFmtId="2" fontId="0" fillId="0" borderId="0" xfId="0" applyNumberFormat="1"/>
    <xf numFmtId="0" fontId="1" fillId="0" borderId="4" xfId="3" applyFont="1" applyBorder="1" applyAlignment="1">
      <alignment horizontal="right" wrapText="1"/>
    </xf>
    <xf numFmtId="0" fontId="5" fillId="0" borderId="4" xfId="3" applyFont="1" applyBorder="1" applyAlignment="1">
      <alignment horizontal="center"/>
    </xf>
    <xf numFmtId="0" fontId="2" fillId="0" borderId="0" xfId="4" applyAlignment="1">
      <alignment horizontal="left"/>
    </xf>
    <xf numFmtId="0" fontId="2" fillId="0" borderId="4" xfId="3" applyFont="1" applyBorder="1" applyAlignment="1">
      <alignment horizontal="center"/>
    </xf>
    <xf numFmtId="0" fontId="1" fillId="0" borderId="4" xfId="4" applyFont="1" applyBorder="1" applyAlignment="1">
      <alignment wrapText="1"/>
    </xf>
    <xf numFmtId="0" fontId="2" fillId="0" borderId="4" xfId="4" applyBorder="1" applyAlignment="1">
      <alignment horizontal="center"/>
    </xf>
    <xf numFmtId="0" fontId="1" fillId="0" borderId="4" xfId="4" applyFont="1" applyBorder="1" applyAlignment="1">
      <alignment horizontal="left" wrapText="1"/>
    </xf>
    <xf numFmtId="0" fontId="0" fillId="0" borderId="10" xfId="0" applyBorder="1"/>
    <xf numFmtId="0" fontId="2" fillId="0" borderId="6" xfId="4" applyFont="1" applyBorder="1" applyAlignment="1">
      <alignment horizontal="left"/>
    </xf>
    <xf numFmtId="1" fontId="2" fillId="0" borderId="10" xfId="4" applyNumberFormat="1" applyBorder="1" applyAlignment="1">
      <alignment horizontal="centerContinuous"/>
    </xf>
    <xf numFmtId="15" fontId="0" fillId="0" borderId="4" xfId="0" applyNumberFormat="1" applyBorder="1"/>
    <xf numFmtId="2" fontId="0" fillId="0" borderId="4" xfId="0" applyNumberFormat="1" applyBorder="1"/>
    <xf numFmtId="2" fontId="12" fillId="0" borderId="0" xfId="0" applyNumberFormat="1" applyFont="1"/>
    <xf numFmtId="0" fontId="12" fillId="0" borderId="0" xfId="3" applyFont="1"/>
    <xf numFmtId="0" fontId="12" fillId="0" borderId="0" xfId="0" applyFont="1"/>
    <xf numFmtId="0" fontId="12" fillId="0" borderId="0" xfId="0" applyFont="1" applyAlignment="1">
      <alignment wrapText="1"/>
    </xf>
    <xf numFmtId="15" fontId="12" fillId="0" borderId="0" xfId="0" applyNumberFormat="1" applyFont="1"/>
    <xf numFmtId="165" fontId="12" fillId="0" borderId="0" xfId="0" applyNumberFormat="1" applyFont="1"/>
    <xf numFmtId="0" fontId="12" fillId="0" borderId="0" xfId="3" applyFont="1" applyBorder="1"/>
    <xf numFmtId="0" fontId="0" fillId="0" borderId="0" xfId="0" applyAlignment="1">
      <alignment horizontal="center"/>
    </xf>
    <xf numFmtId="0" fontId="2" fillId="0" borderId="0" xfId="3" applyAlignment="1">
      <alignment horizontal="center"/>
    </xf>
    <xf numFmtId="2" fontId="2" fillId="0" borderId="0" xfId="3" applyNumberFormat="1"/>
    <xf numFmtId="0" fontId="2" fillId="0" borderId="0" xfId="3" applyFont="1"/>
    <xf numFmtId="0" fontId="1" fillId="0" borderId="4" xfId="4" applyFont="1" applyBorder="1" applyAlignment="1">
      <alignment horizontal="right" wrapText="1"/>
    </xf>
    <xf numFmtId="0" fontId="2" fillId="0" borderId="8" xfId="4" applyFont="1" applyBorder="1" applyAlignment="1">
      <alignment horizontal="center"/>
    </xf>
    <xf numFmtId="0" fontId="2" fillId="0" borderId="12" xfId="4" applyBorder="1"/>
    <xf numFmtId="2" fontId="5" fillId="0" borderId="12" xfId="0" applyNumberFormat="1" applyFont="1" applyFill="1" applyBorder="1" applyAlignment="1">
      <alignment horizontal="center"/>
    </xf>
    <xf numFmtId="0" fontId="0" fillId="0" borderId="12" xfId="0" applyBorder="1"/>
    <xf numFmtId="0" fontId="2" fillId="0" borderId="13" xfId="4" applyBorder="1"/>
    <xf numFmtId="0" fontId="0" fillId="0" borderId="13" xfId="0" applyBorder="1" applyAlignment="1">
      <alignment horizontal="center"/>
    </xf>
    <xf numFmtId="2" fontId="5" fillId="0" borderId="13" xfId="0" applyNumberFormat="1" applyFont="1" applyFill="1" applyBorder="1" applyAlignment="1">
      <alignment horizontal="center"/>
    </xf>
    <xf numFmtId="0" fontId="0" fillId="0" borderId="13" xfId="0" applyBorder="1"/>
    <xf numFmtId="2" fontId="0" fillId="0" borderId="13" xfId="0" applyNumberFormat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9" fillId="0" borderId="14" xfId="4" applyFont="1" applyBorder="1" applyAlignment="1">
      <alignment horizontal="center" wrapText="1"/>
    </xf>
    <xf numFmtId="167" fontId="5" fillId="0" borderId="12" xfId="0" applyNumberFormat="1" applyFont="1" applyBorder="1" applyAlignment="1">
      <alignment horizontal="center"/>
    </xf>
    <xf numFmtId="164" fontId="5" fillId="0" borderId="12" xfId="1" applyFont="1" applyBorder="1"/>
    <xf numFmtId="167" fontId="5" fillId="0" borderId="13" xfId="0" applyNumberFormat="1" applyFont="1" applyBorder="1" applyAlignment="1">
      <alignment horizontal="center"/>
    </xf>
    <xf numFmtId="164" fontId="5" fillId="0" borderId="13" xfId="1" applyFont="1" applyBorder="1"/>
    <xf numFmtId="0" fontId="5" fillId="0" borderId="13" xfId="3" applyFont="1" applyBorder="1"/>
    <xf numFmtId="167" fontId="5" fillId="0" borderId="13" xfId="0" applyNumberFormat="1" applyFont="1" applyBorder="1" applyAlignment="1" applyProtection="1">
      <alignment horizontal="center"/>
    </xf>
    <xf numFmtId="167" fontId="5" fillId="0" borderId="13" xfId="3" applyNumberFormat="1" applyFont="1" applyBorder="1" applyAlignment="1">
      <alignment horizontal="center"/>
    </xf>
    <xf numFmtId="0" fontId="2" fillId="0" borderId="13" xfId="3" applyBorder="1"/>
    <xf numFmtId="167" fontId="2" fillId="0" borderId="13" xfId="3" applyNumberFormat="1" applyBorder="1" applyAlignment="1">
      <alignment horizontal="center"/>
    </xf>
    <xf numFmtId="0" fontId="5" fillId="0" borderId="13" xfId="3" applyFont="1" applyBorder="1" applyAlignment="1">
      <alignment horizontal="center"/>
    </xf>
    <xf numFmtId="167" fontId="0" fillId="0" borderId="13" xfId="0" applyNumberFormat="1" applyBorder="1" applyAlignment="1">
      <alignment horizontal="center"/>
    </xf>
    <xf numFmtId="0" fontId="1" fillId="0" borderId="10" xfId="3" applyFont="1" applyBorder="1" applyAlignment="1">
      <alignment horizontal="right" wrapText="1"/>
    </xf>
    <xf numFmtId="164" fontId="5" fillId="0" borderId="13" xfId="1" applyFont="1" applyBorder="1" applyAlignment="1" applyProtection="1">
      <alignment horizontal="center"/>
    </xf>
    <xf numFmtId="166" fontId="5" fillId="0" borderId="13" xfId="1" applyNumberFormat="1" applyFont="1" applyBorder="1" applyAlignment="1" applyProtection="1">
      <alignment horizontal="center"/>
    </xf>
    <xf numFmtId="2" fontId="5" fillId="0" borderId="13" xfId="1" applyNumberFormat="1" applyFont="1" applyBorder="1" applyAlignment="1" applyProtection="1">
      <alignment horizontal="center"/>
    </xf>
    <xf numFmtId="0" fontId="5" fillId="0" borderId="13" xfId="3" applyFont="1" applyBorder="1" applyAlignment="1">
      <alignment horizontal="left"/>
    </xf>
    <xf numFmtId="0" fontId="2" fillId="0" borderId="13" xfId="3" applyFont="1" applyBorder="1"/>
    <xf numFmtId="0" fontId="9" fillId="0" borderId="14" xfId="3" applyFont="1" applyBorder="1" applyAlignment="1">
      <alignment horizontal="center" wrapText="1"/>
    </xf>
    <xf numFmtId="0" fontId="1" fillId="0" borderId="14" xfId="3" applyFont="1" applyFill="1" applyBorder="1" applyAlignment="1">
      <alignment horizontal="center" wrapText="1"/>
    </xf>
    <xf numFmtId="1" fontId="2" fillId="0" borderId="10" xfId="3" applyNumberFormat="1" applyFont="1" applyBorder="1" applyAlignment="1">
      <alignment horizontal="center"/>
    </xf>
    <xf numFmtId="0" fontId="2" fillId="0" borderId="10" xfId="3" applyFont="1" applyBorder="1" applyAlignment="1">
      <alignment horizontal="center"/>
    </xf>
    <xf numFmtId="0" fontId="1" fillId="0" borderId="4" xfId="3" applyFont="1" applyFill="1" applyBorder="1" applyAlignment="1">
      <alignment horizontal="right" wrapText="1"/>
    </xf>
    <xf numFmtId="0" fontId="1" fillId="0" borderId="10" xfId="3" applyFont="1" applyFill="1" applyBorder="1" applyAlignment="1">
      <alignment horizontal="right" wrapText="1"/>
    </xf>
    <xf numFmtId="164" fontId="5" fillId="0" borderId="12" xfId="0" applyNumberFormat="1" applyFont="1" applyFill="1" applyBorder="1" applyAlignment="1" applyProtection="1">
      <alignment horizontal="center"/>
    </xf>
    <xf numFmtId="164" fontId="5" fillId="0" borderId="13" xfId="0" applyNumberFormat="1" applyFont="1" applyFill="1" applyBorder="1" applyAlignment="1" applyProtection="1">
      <alignment horizontal="center"/>
    </xf>
    <xf numFmtId="0" fontId="0" fillId="0" borderId="0" xfId="0" applyFill="1"/>
    <xf numFmtId="0" fontId="2" fillId="0" borderId="0" xfId="3" applyFill="1"/>
    <xf numFmtId="0" fontId="11" fillId="0" borderId="14" xfId="3" applyFont="1" applyBorder="1" applyAlignment="1">
      <alignment horizontal="centerContinuous"/>
    </xf>
    <xf numFmtId="0" fontId="11" fillId="0" borderId="14" xfId="3" applyFont="1" applyFill="1" applyBorder="1" applyAlignment="1">
      <alignment horizontal="center" wrapText="1"/>
    </xf>
    <xf numFmtId="0" fontId="9" fillId="0" borderId="14" xfId="3" applyFont="1" applyBorder="1" applyAlignment="1">
      <alignment horizontal="center"/>
    </xf>
    <xf numFmtId="0" fontId="2" fillId="0" borderId="0" xfId="3" applyFill="1" applyAlignment="1">
      <alignment horizontal="center"/>
    </xf>
    <xf numFmtId="0" fontId="11" fillId="0" borderId="4" xfId="3" applyFont="1" applyFill="1" applyBorder="1" applyAlignment="1">
      <alignment horizontal="right" wrapText="1"/>
    </xf>
    <xf numFmtId="0" fontId="2" fillId="0" borderId="6" xfId="3" applyBorder="1"/>
    <xf numFmtId="0" fontId="2" fillId="0" borderId="7" xfId="3" applyBorder="1"/>
    <xf numFmtId="1" fontId="12" fillId="0" borderId="10" xfId="3" applyNumberFormat="1" applyFont="1" applyBorder="1" applyAlignment="1">
      <alignment horizontal="center"/>
    </xf>
    <xf numFmtId="0" fontId="2" fillId="0" borderId="0" xfId="4" applyAlignment="1">
      <alignment horizontal="center"/>
    </xf>
    <xf numFmtId="0" fontId="2" fillId="0" borderId="0" xfId="4" applyFill="1" applyAlignment="1">
      <alignment horizontal="center"/>
    </xf>
    <xf numFmtId="0" fontId="2" fillId="0" borderId="13" xfId="4" applyBorder="1" applyAlignment="1">
      <alignment horizontal="center"/>
    </xf>
    <xf numFmtId="0" fontId="5" fillId="0" borderId="13" xfId="4" applyFont="1" applyBorder="1"/>
    <xf numFmtId="0" fontId="11" fillId="0" borderId="14" xfId="4" applyFont="1" applyBorder="1" applyAlignment="1">
      <alignment horizontal="center"/>
    </xf>
    <xf numFmtId="0" fontId="14" fillId="0" borderId="14" xfId="4" applyFont="1" applyBorder="1"/>
    <xf numFmtId="0" fontId="11" fillId="0" borderId="14" xfId="4" applyFont="1" applyFill="1" applyBorder="1" applyAlignment="1">
      <alignment horizontal="center" wrapText="1"/>
    </xf>
    <xf numFmtId="0" fontId="2" fillId="0" borderId="6" xfId="4" applyBorder="1" applyAlignment="1">
      <alignment horizontal="center"/>
    </xf>
    <xf numFmtId="0" fontId="11" fillId="0" borderId="4" xfId="4" applyFont="1" applyBorder="1" applyAlignment="1">
      <alignment horizontal="right" wrapText="1"/>
    </xf>
    <xf numFmtId="0" fontId="14" fillId="0" borderId="8" xfId="4" applyFont="1" applyFill="1" applyBorder="1" applyAlignment="1">
      <alignment horizontal="center"/>
    </xf>
    <xf numFmtId="0" fontId="13" fillId="0" borderId="10" xfId="4" applyFont="1" applyBorder="1" applyAlignment="1">
      <alignment horizontal="right" wrapText="1"/>
    </xf>
    <xf numFmtId="1" fontId="14" fillId="0" borderId="10" xfId="4" applyNumberFormat="1" applyFont="1" applyBorder="1" applyAlignment="1">
      <alignment horizontal="centerContinuous"/>
    </xf>
    <xf numFmtId="164" fontId="3" fillId="0" borderId="13" xfId="2" applyBorder="1"/>
    <xf numFmtId="0" fontId="11" fillId="0" borderId="6" xfId="4" applyFont="1" applyBorder="1" applyAlignment="1">
      <alignment wrapText="1"/>
    </xf>
    <xf numFmtId="0" fontId="12" fillId="0" borderId="8" xfId="4" applyFont="1" applyFill="1" applyBorder="1" applyAlignment="1">
      <alignment horizontal="center"/>
    </xf>
    <xf numFmtId="0" fontId="11" fillId="0" borderId="10" xfId="4" applyFont="1" applyBorder="1" applyAlignment="1">
      <alignment horizontal="right" wrapText="1"/>
    </xf>
    <xf numFmtId="0" fontId="2" fillId="0" borderId="15" xfId="4" applyBorder="1"/>
    <xf numFmtId="0" fontId="2" fillId="0" borderId="0" xfId="3" applyFont="1" applyBorder="1"/>
    <xf numFmtId="2" fontId="2" fillId="0" borderId="4" xfId="3" applyNumberFormat="1" applyFill="1" applyBorder="1" applyAlignment="1">
      <alignment horizontal="center" wrapText="1"/>
    </xf>
    <xf numFmtId="2" fontId="2" fillId="0" borderId="13" xfId="3" applyNumberFormat="1" applyFill="1" applyBorder="1" applyAlignment="1">
      <alignment horizontal="center"/>
    </xf>
    <xf numFmtId="0" fontId="1" fillId="0" borderId="4" xfId="4" applyFont="1" applyFill="1" applyBorder="1" applyAlignment="1">
      <alignment horizontal="right" wrapText="1"/>
    </xf>
    <xf numFmtId="2" fontId="15" fillId="0" borderId="4" xfId="3" applyNumberFormat="1" applyFont="1" applyFill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/>
    <xf numFmtId="0" fontId="12" fillId="0" borderId="0" xfId="3" applyFont="1" applyAlignment="1">
      <alignment horizontal="left"/>
    </xf>
    <xf numFmtId="0" fontId="9" fillId="0" borderId="4" xfId="3" applyFont="1" applyBorder="1" applyAlignment="1">
      <alignment horizontal="right" wrapText="1"/>
    </xf>
    <xf numFmtId="0" fontId="12" fillId="0" borderId="0" xfId="3" applyFont="1" applyBorder="1" applyAlignment="1">
      <alignment horizontal="center"/>
    </xf>
    <xf numFmtId="0" fontId="5" fillId="0" borderId="6" xfId="3" applyFont="1" applyBorder="1"/>
    <xf numFmtId="0" fontId="5" fillId="0" borderId="7" xfId="3" applyFont="1" applyBorder="1" applyAlignment="1">
      <alignment horizontal="left"/>
    </xf>
    <xf numFmtId="0" fontId="9" fillId="0" borderId="10" xfId="3" applyFont="1" applyBorder="1" applyAlignment="1">
      <alignment horizontal="right" wrapText="1"/>
    </xf>
    <xf numFmtId="2" fontId="2" fillId="0" borderId="0" xfId="4" applyNumberFormat="1"/>
    <xf numFmtId="165" fontId="2" fillId="0" borderId="0" xfId="4" applyNumberFormat="1"/>
    <xf numFmtId="164" fontId="5" fillId="0" borderId="13" xfId="2" applyFont="1" applyBorder="1" applyAlignment="1" applyProtection="1">
      <alignment horizontal="right"/>
    </xf>
    <xf numFmtId="164" fontId="5" fillId="0" borderId="13" xfId="2" applyFont="1" applyBorder="1" applyAlignment="1" applyProtection="1">
      <alignment horizontal="left"/>
    </xf>
    <xf numFmtId="0" fontId="9" fillId="0" borderId="14" xfId="4" applyFont="1" applyBorder="1" applyAlignment="1">
      <alignment horizontal="center"/>
    </xf>
    <xf numFmtId="0" fontId="9" fillId="0" borderId="14" xfId="4" applyFont="1" applyFill="1" applyBorder="1" applyAlignment="1">
      <alignment horizontal="center" wrapText="1"/>
    </xf>
    <xf numFmtId="2" fontId="2" fillId="0" borderId="12" xfId="4" applyNumberFormat="1" applyBorder="1" applyAlignment="1">
      <alignment horizontal="center"/>
    </xf>
    <xf numFmtId="2" fontId="2" fillId="0" borderId="13" xfId="4" applyNumberFormat="1" applyBorder="1" applyAlignment="1">
      <alignment horizontal="center"/>
    </xf>
    <xf numFmtId="0" fontId="1" fillId="0" borderId="6" xfId="4" applyFont="1" applyFill="1" applyBorder="1"/>
    <xf numFmtId="0" fontId="1" fillId="0" borderId="10" xfId="4" applyFont="1" applyBorder="1" applyAlignment="1">
      <alignment horizontal="right" wrapText="1"/>
    </xf>
    <xf numFmtId="167" fontId="2" fillId="0" borderId="0" xfId="3" applyNumberFormat="1" applyFont="1"/>
    <xf numFmtId="0" fontId="11" fillId="0" borderId="16" xfId="3" applyFont="1" applyBorder="1" applyAlignment="1">
      <alignment horizontal="right"/>
    </xf>
    <xf numFmtId="0" fontId="14" fillId="0" borderId="0" xfId="3" applyFont="1"/>
    <xf numFmtId="167" fontId="0" fillId="0" borderId="0" xfId="0" applyNumberFormat="1" applyAlignment="1">
      <alignment horizontal="center"/>
    </xf>
    <xf numFmtId="167" fontId="1" fillId="0" borderId="14" xfId="3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67" fontId="11" fillId="0" borderId="14" xfId="3" applyNumberFormat="1" applyFont="1" applyBorder="1" applyAlignment="1">
      <alignment horizontal="center"/>
    </xf>
    <xf numFmtId="167" fontId="2" fillId="0" borderId="0" xfId="3" applyNumberFormat="1" applyAlignment="1">
      <alignment horizontal="center"/>
    </xf>
    <xf numFmtId="167" fontId="12" fillId="0" borderId="0" xfId="3" applyNumberFormat="1" applyFont="1" applyBorder="1"/>
    <xf numFmtId="167" fontId="12" fillId="0" borderId="0" xfId="3" applyNumberFormat="1" applyFont="1"/>
    <xf numFmtId="0" fontId="5" fillId="0" borderId="10" xfId="3" applyFont="1" applyBorder="1" applyAlignment="1">
      <alignment horizontal="center"/>
    </xf>
    <xf numFmtId="0" fontId="12" fillId="0" borderId="0" xfId="3" applyFont="1" applyAlignment="1">
      <alignment horizontal="center"/>
    </xf>
    <xf numFmtId="167" fontId="9" fillId="0" borderId="14" xfId="4" applyNumberFormat="1" applyFont="1" applyBorder="1" applyAlignment="1">
      <alignment horizontal="center"/>
    </xf>
    <xf numFmtId="167" fontId="2" fillId="0" borderId="0" xfId="4" applyNumberFormat="1"/>
    <xf numFmtId="167" fontId="11" fillId="0" borderId="14" xfId="4" applyNumberFormat="1" applyFont="1" applyBorder="1" applyAlignment="1">
      <alignment horizontal="center"/>
    </xf>
    <xf numFmtId="167" fontId="2" fillId="0" borderId="0" xfId="4" applyNumberFormat="1" applyAlignment="1">
      <alignment horizontal="center"/>
    </xf>
    <xf numFmtId="0" fontId="2" fillId="0" borderId="6" xfId="3" quotePrefix="1" applyFont="1" applyBorder="1" applyAlignment="1">
      <alignment horizontal="left" wrapText="1"/>
    </xf>
    <xf numFmtId="0" fontId="1" fillId="0" borderId="6" xfId="3" applyFont="1" applyFill="1" applyBorder="1" applyAlignment="1">
      <alignment horizontal="right" wrapText="1"/>
    </xf>
    <xf numFmtId="2" fontId="2" fillId="0" borderId="7" xfId="3" applyNumberFormat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2" fontId="2" fillId="0" borderId="8" xfId="3" applyNumberFormat="1" applyBorder="1" applyAlignment="1">
      <alignment horizontal="center"/>
    </xf>
    <xf numFmtId="2" fontId="2" fillId="0" borderId="11" xfId="3" applyNumberFormat="1" applyBorder="1" applyAlignment="1">
      <alignment horizontal="center"/>
    </xf>
    <xf numFmtId="0" fontId="1" fillId="0" borderId="16" xfId="3" applyFont="1" applyBorder="1" applyAlignment="1">
      <alignment horizontal="right"/>
    </xf>
    <xf numFmtId="0" fontId="1" fillId="0" borderId="17" xfId="3" applyFont="1" applyBorder="1" applyAlignment="1">
      <alignment horizontal="right"/>
    </xf>
    <xf numFmtId="0" fontId="1" fillId="0" borderId="18" xfId="3" applyFont="1" applyBorder="1" applyAlignment="1">
      <alignment horizontal="right" wrapText="1"/>
    </xf>
    <xf numFmtId="0" fontId="2" fillId="0" borderId="19" xfId="3" applyFont="1" applyBorder="1" applyAlignment="1">
      <alignment horizontal="center"/>
    </xf>
    <xf numFmtId="0" fontId="6" fillId="0" borderId="4" xfId="3" applyFont="1" applyFill="1" applyBorder="1" applyAlignment="1">
      <alignment horizontal="right" wrapText="1"/>
    </xf>
    <xf numFmtId="0" fontId="2" fillId="0" borderId="6" xfId="3" quotePrefix="1" applyFont="1" applyBorder="1" applyAlignment="1">
      <alignment horizontal="center" wrapText="1"/>
    </xf>
    <xf numFmtId="0" fontId="9" fillId="0" borderId="6" xfId="0" applyFont="1" applyBorder="1" applyAlignment="1">
      <alignment horizontal="right"/>
    </xf>
    <xf numFmtId="2" fontId="5" fillId="0" borderId="7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6" fillId="0" borderId="10" xfId="3" applyFont="1" applyFill="1" applyBorder="1" applyAlignment="1">
      <alignment horizontal="right" wrapText="1"/>
    </xf>
    <xf numFmtId="2" fontId="0" fillId="0" borderId="11" xfId="0" applyNumberFormat="1" applyBorder="1" applyAlignment="1">
      <alignment horizontal="center"/>
    </xf>
    <xf numFmtId="0" fontId="5" fillId="0" borderId="6" xfId="3" quotePrefix="1" applyFont="1" applyBorder="1" applyAlignment="1">
      <alignment horizontal="center" wrapText="1"/>
    </xf>
    <xf numFmtId="2" fontId="12" fillId="0" borderId="0" xfId="3" applyNumberFormat="1" applyFont="1"/>
    <xf numFmtId="0" fontId="9" fillId="0" borderId="6" xfId="3" applyFont="1" applyBorder="1" applyAlignment="1">
      <alignment horizontal="right" wrapText="1"/>
    </xf>
    <xf numFmtId="0" fontId="5" fillId="0" borderId="6" xfId="3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" fontId="5" fillId="0" borderId="10" xfId="3" applyNumberFormat="1" applyFont="1" applyBorder="1" applyAlignment="1">
      <alignment horizontal="center"/>
    </xf>
    <xf numFmtId="165" fontId="5" fillId="0" borderId="11" xfId="3" applyNumberFormat="1" applyFont="1" applyBorder="1" applyAlignment="1">
      <alignment horizontal="center"/>
    </xf>
    <xf numFmtId="0" fontId="9" fillId="0" borderId="17" xfId="3" applyFont="1" applyBorder="1" applyAlignment="1">
      <alignment horizontal="right"/>
    </xf>
    <xf numFmtId="0" fontId="9" fillId="0" borderId="18" xfId="4" applyFont="1" applyBorder="1" applyAlignment="1">
      <alignment horizontal="right" wrapText="1"/>
    </xf>
    <xf numFmtId="0" fontId="9" fillId="0" borderId="16" xfId="3" applyFont="1" applyBorder="1" applyAlignment="1">
      <alignment horizontal="right"/>
    </xf>
    <xf numFmtId="0" fontId="6" fillId="0" borderId="4" xfId="3" applyFont="1" applyBorder="1" applyAlignment="1">
      <alignment horizontal="right" wrapText="1"/>
    </xf>
    <xf numFmtId="0" fontId="1" fillId="0" borderId="6" xfId="3" applyFont="1" applyBorder="1" applyAlignment="1">
      <alignment horizontal="right" wrapText="1"/>
    </xf>
    <xf numFmtId="2" fontId="2" fillId="0" borderId="6" xfId="3" applyNumberFormat="1" applyFont="1" applyFill="1" applyBorder="1" applyAlignment="1">
      <alignment horizontal="center"/>
    </xf>
    <xf numFmtId="2" fontId="15" fillId="0" borderId="8" xfId="3" applyNumberFormat="1" applyFont="1" applyFill="1" applyBorder="1" applyAlignment="1">
      <alignment horizontal="center"/>
    </xf>
    <xf numFmtId="0" fontId="6" fillId="0" borderId="10" xfId="4" applyFont="1" applyBorder="1" applyAlignment="1">
      <alignment horizontal="right" wrapText="1"/>
    </xf>
    <xf numFmtId="1" fontId="15" fillId="0" borderId="10" xfId="3" applyNumberFormat="1" applyFont="1" applyBorder="1" applyAlignment="1">
      <alignment horizontal="center"/>
    </xf>
    <xf numFmtId="0" fontId="6" fillId="0" borderId="10" xfId="3" applyFont="1" applyBorder="1" applyAlignment="1">
      <alignment horizontal="right" wrapText="1"/>
    </xf>
    <xf numFmtId="2" fontId="15" fillId="0" borderId="10" xfId="3" applyNumberFormat="1" applyFont="1" applyFill="1" applyBorder="1" applyAlignment="1">
      <alignment horizontal="center"/>
    </xf>
    <xf numFmtId="2" fontId="2" fillId="0" borderId="11" xfId="3" applyNumberFormat="1" applyFont="1" applyFill="1" applyBorder="1" applyAlignment="1">
      <alignment horizontal="center"/>
    </xf>
    <xf numFmtId="0" fontId="1" fillId="0" borderId="16" xfId="3" applyFont="1" applyBorder="1" applyAlignment="1">
      <alignment horizontal="right" vertical="center"/>
    </xf>
    <xf numFmtId="0" fontId="1" fillId="0" borderId="17" xfId="3" applyFont="1" applyFill="1" applyBorder="1" applyAlignment="1">
      <alignment horizontal="right"/>
    </xf>
    <xf numFmtId="0" fontId="1" fillId="0" borderId="18" xfId="4" applyFont="1" applyFill="1" applyBorder="1" applyAlignment="1">
      <alignment horizontal="right" wrapText="1"/>
    </xf>
    <xf numFmtId="2" fontId="2" fillId="0" borderId="6" xfId="3" applyNumberFormat="1" applyFill="1" applyBorder="1" applyAlignment="1">
      <alignment horizontal="center" wrapText="1"/>
    </xf>
    <xf numFmtId="2" fontId="0" fillId="0" borderId="8" xfId="0" applyNumberFormat="1" applyFill="1" applyBorder="1" applyAlignment="1">
      <alignment horizontal="center" wrapText="1"/>
    </xf>
    <xf numFmtId="1" fontId="2" fillId="0" borderId="10" xfId="3" applyNumberFormat="1" applyBorder="1" applyAlignment="1">
      <alignment horizontal="center"/>
    </xf>
    <xf numFmtId="2" fontId="2" fillId="0" borderId="10" xfId="3" applyNumberFormat="1" applyFill="1" applyBorder="1" applyAlignment="1">
      <alignment horizontal="center" wrapText="1"/>
    </xf>
    <xf numFmtId="2" fontId="2" fillId="0" borderId="11" xfId="3" applyNumberFormat="1" applyFont="1" applyFill="1" applyBorder="1" applyAlignment="1">
      <alignment horizontal="center" wrapText="1"/>
    </xf>
    <xf numFmtId="0" fontId="2" fillId="0" borderId="19" xfId="3" applyBorder="1" applyAlignment="1">
      <alignment horizontal="center"/>
    </xf>
    <xf numFmtId="17" fontId="5" fillId="0" borderId="12" xfId="0" applyNumberFormat="1" applyFont="1" applyBorder="1" applyAlignment="1" applyProtection="1">
      <alignment horizontal="center"/>
    </xf>
    <xf numFmtId="17" fontId="5" fillId="0" borderId="13" xfId="0" applyNumberFormat="1" applyFont="1" applyBorder="1" applyAlignment="1" applyProtection="1">
      <alignment horizontal="center"/>
    </xf>
    <xf numFmtId="0" fontId="11" fillId="0" borderId="10" xfId="3" applyFont="1" applyFill="1" applyBorder="1" applyAlignment="1">
      <alignment horizontal="right" wrapText="1"/>
    </xf>
    <xf numFmtId="0" fontId="12" fillId="0" borderId="6" xfId="3" quotePrefix="1" applyFont="1" applyBorder="1" applyAlignment="1">
      <alignment horizontal="center" wrapText="1"/>
    </xf>
    <xf numFmtId="0" fontId="11" fillId="0" borderId="6" xfId="3" applyFont="1" applyFill="1" applyBorder="1" applyAlignment="1">
      <alignment horizontal="right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10" xfId="3" applyFont="1" applyBorder="1" applyAlignment="1">
      <alignment horizontal="right" wrapText="1"/>
    </xf>
    <xf numFmtId="0" fontId="12" fillId="0" borderId="11" xfId="3" applyFont="1" applyBorder="1" applyAlignment="1">
      <alignment horizontal="center"/>
    </xf>
    <xf numFmtId="0" fontId="11" fillId="0" borderId="17" xfId="3" applyFont="1" applyBorder="1" applyAlignment="1">
      <alignment horizontal="right"/>
    </xf>
    <xf numFmtId="0" fontId="11" fillId="0" borderId="18" xfId="3" applyFont="1" applyBorder="1" applyAlignment="1">
      <alignment horizontal="right" wrapText="1"/>
    </xf>
    <xf numFmtId="0" fontId="12" fillId="0" borderId="19" xfId="3" applyFont="1" applyBorder="1" applyAlignment="1">
      <alignment horizontal="center"/>
    </xf>
    <xf numFmtId="0" fontId="2" fillId="0" borderId="6" xfId="4" applyFont="1" applyBorder="1" applyAlignment="1">
      <alignment horizontal="center" wrapText="1"/>
    </xf>
    <xf numFmtId="0" fontId="1" fillId="0" borderId="16" xfId="4" applyFont="1" applyBorder="1" applyAlignment="1">
      <alignment horizontal="right"/>
    </xf>
    <xf numFmtId="0" fontId="1" fillId="0" borderId="17" xfId="4" applyFont="1" applyBorder="1" applyAlignment="1">
      <alignment horizontal="right"/>
    </xf>
    <xf numFmtId="0" fontId="1" fillId="0" borderId="18" xfId="4" applyFont="1" applyBorder="1" applyAlignment="1">
      <alignment horizontal="right" wrapText="1"/>
    </xf>
    <xf numFmtId="0" fontId="2" fillId="0" borderId="19" xfId="4" applyBorder="1" applyAlignment="1">
      <alignment horizontal="center"/>
    </xf>
    <xf numFmtId="0" fontId="2" fillId="0" borderId="7" xfId="4" applyBorder="1" applyAlignment="1">
      <alignment horizontal="center"/>
    </xf>
    <xf numFmtId="2" fontId="2" fillId="0" borderId="8" xfId="4" applyNumberFormat="1" applyBorder="1" applyAlignment="1">
      <alignment horizontal="center"/>
    </xf>
    <xf numFmtId="2" fontId="2" fillId="0" borderId="11" xfId="4" applyNumberFormat="1" applyBorder="1" applyAlignment="1">
      <alignment horizontal="center"/>
    </xf>
    <xf numFmtId="0" fontId="11" fillId="0" borderId="17" xfId="4" applyFont="1" applyBorder="1" applyAlignment="1">
      <alignment horizontal="right"/>
    </xf>
    <xf numFmtId="0" fontId="2" fillId="0" borderId="7" xfId="4" applyFill="1" applyBorder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2" fontId="14" fillId="0" borderId="11" xfId="4" applyNumberFormat="1" applyFont="1" applyFill="1" applyBorder="1" applyAlignment="1">
      <alignment horizontal="center"/>
    </xf>
    <xf numFmtId="0" fontId="11" fillId="0" borderId="16" xfId="4" applyFont="1" applyBorder="1" applyAlignment="1">
      <alignment horizontal="right"/>
    </xf>
    <xf numFmtId="0" fontId="13" fillId="0" borderId="18" xfId="4" applyFont="1" applyBorder="1" applyAlignment="1">
      <alignment horizontal="right" wrapText="1"/>
    </xf>
    <xf numFmtId="0" fontId="14" fillId="0" borderId="19" xfId="4" applyFont="1" applyBorder="1" applyAlignment="1">
      <alignment horizontal="center"/>
    </xf>
    <xf numFmtId="1" fontId="12" fillId="0" borderId="10" xfId="4" applyNumberFormat="1" applyFont="1" applyBorder="1" applyAlignment="1">
      <alignment horizontal="centerContinuous"/>
    </xf>
    <xf numFmtId="2" fontId="12" fillId="0" borderId="11" xfId="4" applyNumberFormat="1" applyFont="1" applyFill="1" applyBorder="1" applyAlignment="1">
      <alignment horizontal="center"/>
    </xf>
    <xf numFmtId="0" fontId="11" fillId="0" borderId="18" xfId="4" applyFont="1" applyBorder="1" applyAlignment="1">
      <alignment horizontal="right" wrapText="1"/>
    </xf>
    <xf numFmtId="0" fontId="12" fillId="0" borderId="19" xfId="4" applyFont="1" applyBorder="1" applyAlignment="1">
      <alignment horizontal="center"/>
    </xf>
    <xf numFmtId="167" fontId="0" fillId="0" borderId="9" xfId="0" applyNumberFormat="1" applyBorder="1" applyAlignment="1">
      <alignment horizontal="center"/>
    </xf>
    <xf numFmtId="0" fontId="1" fillId="0" borderId="10" xfId="0" applyFont="1" applyBorder="1" applyAlignment="1">
      <alignment horizontal="right" wrapText="1"/>
    </xf>
    <xf numFmtId="0" fontId="0" fillId="0" borderId="11" xfId="0" applyBorder="1" applyAlignment="1">
      <alignment horizontal="center"/>
    </xf>
    <xf numFmtId="0" fontId="1" fillId="0" borderId="20" xfId="4" applyFont="1" applyBorder="1" applyAlignment="1">
      <alignment horizontal="right" wrapText="1"/>
    </xf>
    <xf numFmtId="0" fontId="2" fillId="0" borderId="21" xfId="4" applyFont="1" applyBorder="1" applyAlignment="1">
      <alignment horizontal="center"/>
    </xf>
    <xf numFmtId="0" fontId="14" fillId="0" borderId="6" xfId="4" quotePrefix="1" applyFont="1" applyBorder="1" applyAlignment="1">
      <alignment horizontal="center" wrapText="1"/>
    </xf>
    <xf numFmtId="0" fontId="2" fillId="0" borderId="6" xfId="4" quotePrefix="1" applyFont="1" applyBorder="1" applyAlignment="1">
      <alignment horizontal="center" wrapText="1"/>
    </xf>
    <xf numFmtId="0" fontId="12" fillId="0" borderId="6" xfId="4" quotePrefix="1" applyFont="1" applyBorder="1" applyAlignment="1">
      <alignment horizontal="center" wrapText="1"/>
    </xf>
    <xf numFmtId="167" fontId="0" fillId="0" borderId="22" xfId="0" applyNumberFormat="1" applyBorder="1" applyAlignment="1">
      <alignment horizontal="center"/>
    </xf>
    <xf numFmtId="0" fontId="0" fillId="0" borderId="22" xfId="0" applyBorder="1"/>
    <xf numFmtId="167" fontId="2" fillId="0" borderId="22" xfId="3" applyNumberFormat="1" applyBorder="1" applyAlignment="1">
      <alignment horizontal="center"/>
    </xf>
    <xf numFmtId="0" fontId="2" fillId="0" borderId="22" xfId="4" applyBorder="1"/>
    <xf numFmtId="2" fontId="2" fillId="0" borderId="22" xfId="4" applyNumberFormat="1" applyBorder="1" applyAlignment="1">
      <alignment horizontal="center"/>
    </xf>
    <xf numFmtId="2" fontId="5" fillId="0" borderId="22" xfId="0" applyNumberFormat="1" applyFont="1" applyFill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2" fontId="0" fillId="0" borderId="0" xfId="0" applyNumberFormat="1" applyFill="1"/>
    <xf numFmtId="0" fontId="5" fillId="0" borderId="3" xfId="3" applyFont="1" applyBorder="1" applyAlignment="1">
      <alignment horizontal="center"/>
    </xf>
    <xf numFmtId="2" fontId="5" fillId="0" borderId="3" xfId="3" applyNumberFormat="1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9" fillId="0" borderId="23" xfId="3" applyFont="1" applyBorder="1" applyAlignment="1">
      <alignment horizontal="center" wrapText="1"/>
    </xf>
    <xf numFmtId="2" fontId="0" fillId="0" borderId="3" xfId="0" applyNumberFormat="1" applyBorder="1" applyAlignment="1">
      <alignment horizontal="center"/>
    </xf>
    <xf numFmtId="0" fontId="0" fillId="0" borderId="1" xfId="0" applyBorder="1"/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24" xfId="3" applyFont="1" applyBorder="1" applyAlignment="1">
      <alignment horizontal="centerContinuous"/>
    </xf>
    <xf numFmtId="164" fontId="5" fillId="0" borderId="25" xfId="1" applyFont="1" applyBorder="1"/>
    <xf numFmtId="164" fontId="5" fillId="0" borderId="3" xfId="1" applyFont="1" applyBorder="1"/>
    <xf numFmtId="0" fontId="5" fillId="0" borderId="3" xfId="3" applyFont="1" applyBorder="1"/>
    <xf numFmtId="0" fontId="2" fillId="0" borderId="3" xfId="3" applyBorder="1"/>
    <xf numFmtId="0" fontId="1" fillId="0" borderId="24" xfId="3" applyFont="1" applyFill="1" applyBorder="1" applyAlignment="1">
      <alignment horizontal="center" wrapText="1"/>
    </xf>
    <xf numFmtId="0" fontId="11" fillId="0" borderId="24" xfId="3" applyFont="1" applyBorder="1" applyAlignment="1">
      <alignment horizontal="center" wrapText="1"/>
    </xf>
    <xf numFmtId="0" fontId="9" fillId="0" borderId="0" xfId="4" applyFont="1" applyBorder="1" applyAlignment="1">
      <alignment horizontal="center"/>
    </xf>
    <xf numFmtId="0" fontId="9" fillId="0" borderId="24" xfId="4" applyFont="1" applyBorder="1" applyAlignment="1">
      <alignment horizontal="center" wrapText="1"/>
    </xf>
    <xf numFmtId="2" fontId="2" fillId="0" borderId="3" xfId="4" applyNumberFormat="1" applyBorder="1" applyAlignment="1">
      <alignment horizontal="center"/>
    </xf>
    <xf numFmtId="0" fontId="2" fillId="0" borderId="26" xfId="4" applyBorder="1"/>
    <xf numFmtId="0" fontId="11" fillId="0" borderId="24" xfId="4" applyFont="1" applyBorder="1" applyAlignment="1">
      <alignment horizontal="center" wrapText="1"/>
    </xf>
    <xf numFmtId="0" fontId="5" fillId="0" borderId="3" xfId="4" applyFont="1" applyBorder="1" applyAlignment="1">
      <alignment horizontal="center"/>
    </xf>
    <xf numFmtId="0" fontId="12" fillId="0" borderId="17" xfId="3" applyFont="1" applyFill="1" applyBorder="1"/>
    <xf numFmtId="0" fontId="12" fillId="0" borderId="4" xfId="3" applyFont="1" applyFill="1" applyBorder="1"/>
    <xf numFmtId="167" fontId="2" fillId="0" borderId="13" xfId="3" applyNumberFormat="1" applyFill="1" applyBorder="1" applyAlignment="1">
      <alignment horizontal="center"/>
    </xf>
    <xf numFmtId="0" fontId="2" fillId="0" borderId="0" xfId="3" applyFill="1" applyBorder="1"/>
    <xf numFmtId="0" fontId="2" fillId="0" borderId="4" xfId="3" applyFill="1" applyBorder="1"/>
    <xf numFmtId="0" fontId="2" fillId="0" borderId="13" xfId="4" applyFill="1" applyBorder="1"/>
    <xf numFmtId="2" fontId="2" fillId="0" borderId="13" xfId="4" applyNumberFormat="1" applyFill="1" applyBorder="1" applyAlignment="1">
      <alignment horizontal="center"/>
    </xf>
    <xf numFmtId="0" fontId="2" fillId="0" borderId="0" xfId="4" applyFill="1" applyBorder="1"/>
    <xf numFmtId="0" fontId="0" fillId="0" borderId="3" xfId="0" applyFill="1" applyBorder="1"/>
    <xf numFmtId="0" fontId="0" fillId="0" borderId="0" xfId="0" applyFill="1" applyBorder="1"/>
    <xf numFmtId="0" fontId="5" fillId="0" borderId="26" xfId="3" applyFont="1" applyBorder="1" applyAlignment="1">
      <alignment horizontal="left"/>
    </xf>
    <xf numFmtId="0" fontId="2" fillId="0" borderId="27" xfId="4" applyBorder="1"/>
    <xf numFmtId="0" fontId="2" fillId="0" borderId="26" xfId="4" applyFill="1" applyBorder="1"/>
    <xf numFmtId="2" fontId="2" fillId="0" borderId="26" xfId="4" applyNumberFormat="1" applyBorder="1" applyAlignment="1">
      <alignment horizontal="center"/>
    </xf>
    <xf numFmtId="0" fontId="2" fillId="0" borderId="28" xfId="4" applyBorder="1"/>
    <xf numFmtId="0" fontId="2" fillId="0" borderId="26" xfId="4" applyFont="1" applyBorder="1"/>
    <xf numFmtId="167" fontId="5" fillId="0" borderId="29" xfId="0" applyNumberFormat="1" applyFont="1" applyBorder="1" applyAlignment="1">
      <alignment horizontal="center"/>
    </xf>
    <xf numFmtId="167" fontId="5" fillId="0" borderId="29" xfId="0" applyNumberFormat="1" applyFont="1" applyBorder="1" applyAlignment="1" applyProtection="1">
      <alignment horizontal="center"/>
    </xf>
    <xf numFmtId="167" fontId="5" fillId="0" borderId="29" xfId="3" applyNumberFormat="1" applyFont="1" applyBorder="1" applyAlignment="1">
      <alignment horizontal="center"/>
    </xf>
    <xf numFmtId="167" fontId="2" fillId="0" borderId="29" xfId="3" applyNumberFormat="1" applyBorder="1" applyAlignment="1">
      <alignment horizontal="center"/>
    </xf>
    <xf numFmtId="167" fontId="0" fillId="0" borderId="29" xfId="0" applyNumberFormat="1" applyBorder="1" applyAlignment="1">
      <alignment horizontal="center"/>
    </xf>
    <xf numFmtId="2" fontId="0" fillId="0" borderId="3" xfId="0" applyNumberFormat="1" applyBorder="1"/>
    <xf numFmtId="164" fontId="2" fillId="0" borderId="12" xfId="0" applyNumberFormat="1" applyFont="1" applyFill="1" applyBorder="1" applyAlignment="1" applyProtection="1">
      <alignment horizontal="center"/>
    </xf>
    <xf numFmtId="164" fontId="2" fillId="0" borderId="13" xfId="0" applyNumberFormat="1" applyFont="1" applyFill="1" applyBorder="1" applyAlignment="1" applyProtection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" fillId="0" borderId="26" xfId="3" applyBorder="1"/>
    <xf numFmtId="0" fontId="5" fillId="0" borderId="26" xfId="3" applyFont="1" applyBorder="1" applyAlignment="1">
      <alignment wrapText="1"/>
    </xf>
    <xf numFmtId="0" fontId="2" fillId="0" borderId="27" xfId="3" applyFont="1" applyBorder="1"/>
    <xf numFmtId="0" fontId="2" fillId="0" borderId="26" xfId="3" applyFill="1" applyBorder="1"/>
    <xf numFmtId="0" fontId="2" fillId="0" borderId="17" xfId="3" applyBorder="1"/>
    <xf numFmtId="164" fontId="5" fillId="0" borderId="28" xfId="1" applyFont="1" applyBorder="1"/>
    <xf numFmtId="164" fontId="5" fillId="0" borderId="26" xfId="1" applyFont="1" applyBorder="1"/>
    <xf numFmtId="0" fontId="5" fillId="0" borderId="26" xfId="3" applyFont="1" applyBorder="1"/>
    <xf numFmtId="0" fontId="2" fillId="0" borderId="27" xfId="3" applyBorder="1"/>
    <xf numFmtId="2" fontId="5" fillId="0" borderId="26" xfId="3" applyNumberFormat="1" applyFont="1" applyFill="1" applyBorder="1" applyAlignment="1">
      <alignment horizontal="center"/>
    </xf>
    <xf numFmtId="2" fontId="2" fillId="0" borderId="26" xfId="3" applyNumberFormat="1" applyFill="1" applyBorder="1" applyAlignment="1">
      <alignment horizontal="center"/>
    </xf>
    <xf numFmtId="2" fontId="2" fillId="0" borderId="27" xfId="3" applyNumberFormat="1" applyFill="1" applyBorder="1" applyAlignment="1">
      <alignment horizontal="center"/>
    </xf>
    <xf numFmtId="2" fontId="2" fillId="0" borderId="17" xfId="3" applyNumberFormat="1" applyFill="1" applyBorder="1" applyAlignment="1">
      <alignment horizontal="center"/>
    </xf>
    <xf numFmtId="0" fontId="5" fillId="0" borderId="28" xfId="3" applyFont="1" applyBorder="1"/>
    <xf numFmtId="164" fontId="5" fillId="0" borderId="26" xfId="3" applyNumberFormat="1" applyFont="1" applyBorder="1"/>
    <xf numFmtId="17" fontId="5" fillId="0" borderId="30" xfId="0" applyNumberFormat="1" applyFont="1" applyBorder="1" applyAlignment="1" applyProtection="1">
      <alignment horizontal="center"/>
    </xf>
    <xf numFmtId="17" fontId="5" fillId="0" borderId="29" xfId="0" applyNumberFormat="1" applyFont="1" applyBorder="1" applyAlignment="1" applyProtection="1">
      <alignment horizontal="center"/>
    </xf>
    <xf numFmtId="17" fontId="5" fillId="0" borderId="29" xfId="0" applyNumberFormat="1" applyFont="1" applyBorder="1" applyAlignment="1">
      <alignment horizontal="center"/>
    </xf>
    <xf numFmtId="17" fontId="5" fillId="0" borderId="29" xfId="2" applyNumberFormat="1" applyFont="1" applyBorder="1" applyAlignment="1" applyProtection="1">
      <alignment horizontal="center"/>
    </xf>
    <xf numFmtId="167" fontId="5" fillId="0" borderId="29" xfId="2" applyNumberFormat="1" applyFont="1" applyBorder="1" applyAlignment="1" applyProtection="1">
      <alignment horizontal="center"/>
    </xf>
    <xf numFmtId="167" fontId="2" fillId="0" borderId="29" xfId="4" applyNumberFormat="1" applyBorder="1" applyAlignment="1">
      <alignment horizontal="center"/>
    </xf>
    <xf numFmtId="167" fontId="5" fillId="0" borderId="29" xfId="4" applyNumberFormat="1" applyFont="1" applyBorder="1" applyAlignment="1">
      <alignment horizontal="center"/>
    </xf>
    <xf numFmtId="167" fontId="0" fillId="0" borderId="30" xfId="0" applyNumberForma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13" xfId="0" applyFill="1" applyBorder="1"/>
    <xf numFmtId="165" fontId="2" fillId="0" borderId="12" xfId="4" applyNumberFormat="1" applyBorder="1" applyAlignment="1">
      <alignment horizontal="center"/>
    </xf>
    <xf numFmtId="165" fontId="2" fillId="0" borderId="13" xfId="4" applyNumberForma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0" fillId="0" borderId="31" xfId="0" applyBorder="1"/>
    <xf numFmtId="0" fontId="2" fillId="0" borderId="13" xfId="4" applyFont="1" applyBorder="1"/>
    <xf numFmtId="2" fontId="2" fillId="0" borderId="2" xfId="4" applyNumberFormat="1" applyBorder="1" applyAlignment="1">
      <alignment horizontal="center"/>
    </xf>
    <xf numFmtId="167" fontId="2" fillId="0" borderId="13" xfId="4" applyNumberFormat="1" applyBorder="1" applyAlignment="1">
      <alignment horizontal="center"/>
    </xf>
    <xf numFmtId="167" fontId="2" fillId="0" borderId="22" xfId="4" applyNumberFormat="1" applyBorder="1" applyAlignment="1">
      <alignment horizontal="center"/>
    </xf>
    <xf numFmtId="167" fontId="2" fillId="0" borderId="13" xfId="4" applyNumberFormat="1" applyFill="1" applyBorder="1" applyAlignment="1">
      <alignment horizontal="center"/>
    </xf>
    <xf numFmtId="167" fontId="2" fillId="0" borderId="13" xfId="4" applyNumberFormat="1" applyBorder="1"/>
    <xf numFmtId="167" fontId="5" fillId="0" borderId="13" xfId="2" applyNumberFormat="1" applyFont="1" applyBorder="1" applyAlignment="1" applyProtection="1">
      <alignment horizontal="center"/>
    </xf>
    <xf numFmtId="167" fontId="0" fillId="0" borderId="13" xfId="0" applyNumberFormat="1" applyFill="1" applyBorder="1" applyAlignment="1">
      <alignment horizontal="center"/>
    </xf>
    <xf numFmtId="167" fontId="0" fillId="0" borderId="31" xfId="0" applyNumberFormat="1" applyBorder="1" applyAlignment="1">
      <alignment horizontal="center"/>
    </xf>
    <xf numFmtId="0" fontId="1" fillId="0" borderId="32" xfId="3" applyFont="1" applyBorder="1" applyAlignment="1">
      <alignment horizontal="centerContinuous" wrapText="1"/>
    </xf>
    <xf numFmtId="2" fontId="5" fillId="0" borderId="29" xfId="1" applyNumberFormat="1" applyFont="1" applyBorder="1" applyAlignment="1" applyProtection="1">
      <alignment horizontal="center"/>
    </xf>
    <xf numFmtId="0" fontId="5" fillId="0" borderId="29" xfId="3" applyFont="1" applyBorder="1" applyAlignment="1">
      <alignment horizontal="center"/>
    </xf>
    <xf numFmtId="0" fontId="5" fillId="0" borderId="26" xfId="3" applyFont="1" applyBorder="1" applyAlignment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0" borderId="13" xfId="0" applyNumberFormat="1" applyFont="1" applyFill="1" applyBorder="1" applyAlignment="1" applyProtection="1">
      <alignment horizontal="center"/>
    </xf>
    <xf numFmtId="2" fontId="0" fillId="0" borderId="22" xfId="0" applyNumberFormat="1" applyFill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12" xfId="0" applyNumberFormat="1" applyFont="1" applyBorder="1" applyAlignment="1" applyProtection="1">
      <alignment horizontal="left"/>
    </xf>
    <xf numFmtId="164" fontId="5" fillId="0" borderId="13" xfId="0" applyNumberFormat="1" applyFont="1" applyBorder="1" applyAlignment="1" applyProtection="1">
      <alignment horizontal="left"/>
    </xf>
    <xf numFmtId="0" fontId="2" fillId="0" borderId="13" xfId="3" applyBorder="1" applyAlignment="1">
      <alignment horizontal="left"/>
    </xf>
    <xf numFmtId="0" fontId="2" fillId="0" borderId="13" xfId="3" applyFont="1" applyBorder="1" applyAlignment="1">
      <alignment horizontal="left"/>
    </xf>
    <xf numFmtId="0" fontId="0" fillId="0" borderId="13" xfId="0" applyBorder="1" applyAlignment="1">
      <alignment horizontal="left"/>
    </xf>
    <xf numFmtId="166" fontId="0" fillId="0" borderId="13" xfId="0" applyNumberFormat="1" applyFill="1" applyBorder="1" applyAlignment="1">
      <alignment horizontal="center"/>
    </xf>
    <xf numFmtId="0" fontId="2" fillId="0" borderId="33" xfId="4" applyBorder="1" applyAlignment="1">
      <alignment horizontal="center"/>
    </xf>
    <xf numFmtId="0" fontId="2" fillId="0" borderId="33" xfId="4" applyFont="1" applyBorder="1"/>
    <xf numFmtId="164" fontId="5" fillId="0" borderId="26" xfId="2" applyFont="1" applyBorder="1" applyAlignment="1" applyProtection="1">
      <alignment horizontal="left"/>
    </xf>
    <xf numFmtId="0" fontId="12" fillId="0" borderId="26" xfId="3" applyFont="1" applyBorder="1" applyAlignment="1">
      <alignment horizontal="left"/>
    </xf>
    <xf numFmtId="164" fontId="3" fillId="0" borderId="26" xfId="2" applyBorder="1"/>
    <xf numFmtId="167" fontId="2" fillId="0" borderId="33" xfId="4" applyNumberFormat="1" applyBorder="1" applyAlignment="1">
      <alignment horizontal="center"/>
    </xf>
    <xf numFmtId="0" fontId="2" fillId="0" borderId="33" xfId="4" applyBorder="1"/>
    <xf numFmtId="0" fontId="2" fillId="0" borderId="0" xfId="4" applyBorder="1" applyAlignment="1">
      <alignment horizontal="center"/>
    </xf>
    <xf numFmtId="167" fontId="9" fillId="0" borderId="36" xfId="4" applyNumberFormat="1" applyFont="1" applyBorder="1" applyAlignment="1">
      <alignment horizontal="center"/>
    </xf>
    <xf numFmtId="0" fontId="2" fillId="0" borderId="36" xfId="4" applyBorder="1"/>
    <xf numFmtId="0" fontId="9" fillId="0" borderId="36" xfId="4" applyFont="1" applyBorder="1" applyAlignment="1">
      <alignment horizontal="center" wrapText="1"/>
    </xf>
    <xf numFmtId="0" fontId="9" fillId="0" borderId="36" xfId="4" applyFont="1" applyBorder="1" applyAlignment="1">
      <alignment horizontal="centerContinuous" wrapText="1"/>
    </xf>
    <xf numFmtId="0" fontId="9" fillId="0" borderId="36" xfId="0" applyFont="1" applyBorder="1" applyAlignment="1">
      <alignment horizontal="center" wrapText="1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34" xfId="0" applyFont="1" applyFill="1" applyBorder="1" applyAlignment="1">
      <alignment horizontal="centerContinuous"/>
    </xf>
    <xf numFmtId="0" fontId="9" fillId="0" borderId="35" xfId="0" applyFont="1" applyFill="1" applyBorder="1" applyAlignment="1">
      <alignment horizontal="centerContinuous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2" fontId="0" fillId="0" borderId="0" xfId="0" applyNumberFormat="1" applyBorder="1"/>
    <xf numFmtId="164" fontId="3" fillId="0" borderId="0" xfId="2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5" fillId="0" borderId="12" xfId="4" applyFont="1" applyBorder="1"/>
    <xf numFmtId="0" fontId="15" fillId="0" borderId="13" xfId="4" applyFont="1" applyBorder="1"/>
    <xf numFmtId="2" fontId="15" fillId="0" borderId="3" xfId="4" applyNumberFormat="1" applyFont="1" applyBorder="1" applyAlignment="1">
      <alignment horizontal="center"/>
    </xf>
    <xf numFmtId="2" fontId="5" fillId="0" borderId="3" xfId="2" applyNumberFormat="1" applyFont="1" applyBorder="1" applyAlignment="1" applyProtection="1">
      <alignment horizontal="center"/>
    </xf>
    <xf numFmtId="167" fontId="15" fillId="0" borderId="29" xfId="4" applyNumberFormat="1" applyFont="1" applyBorder="1" applyAlignment="1">
      <alignment horizontal="center"/>
    </xf>
    <xf numFmtId="164" fontId="16" fillId="0" borderId="13" xfId="2" applyFont="1" applyBorder="1"/>
    <xf numFmtId="167" fontId="17" fillId="0" borderId="29" xfId="4" applyNumberFormat="1" applyFont="1" applyBorder="1" applyAlignment="1">
      <alignment horizontal="center"/>
    </xf>
    <xf numFmtId="0" fontId="17" fillId="0" borderId="13" xfId="4" applyFont="1" applyBorder="1"/>
    <xf numFmtId="167" fontId="17" fillId="0" borderId="29" xfId="0" applyNumberFormat="1" applyFont="1" applyBorder="1" applyAlignment="1">
      <alignment horizontal="center"/>
    </xf>
    <xf numFmtId="2" fontId="17" fillId="0" borderId="29" xfId="4" applyNumberFormat="1" applyFont="1" applyFill="1" applyBorder="1" applyAlignment="1">
      <alignment horizontal="center"/>
    </xf>
    <xf numFmtId="167" fontId="15" fillId="0" borderId="29" xfId="0" applyNumberFormat="1" applyFont="1" applyBorder="1" applyAlignment="1">
      <alignment horizontal="center"/>
    </xf>
    <xf numFmtId="2" fontId="15" fillId="0" borderId="13" xfId="4" applyNumberFormat="1" applyFont="1" applyFill="1" applyBorder="1" applyAlignment="1">
      <alignment horizontal="center"/>
    </xf>
    <xf numFmtId="15" fontId="15" fillId="0" borderId="29" xfId="4" applyNumberFormat="1" applyFont="1" applyBorder="1" applyAlignment="1">
      <alignment horizontal="center"/>
    </xf>
    <xf numFmtId="15" fontId="15" fillId="0" borderId="37" xfId="4" applyNumberFormat="1" applyFont="1" applyBorder="1" applyAlignment="1">
      <alignment horizontal="center"/>
    </xf>
    <xf numFmtId="0" fontId="15" fillId="0" borderId="22" xfId="4" applyFont="1" applyBorder="1"/>
    <xf numFmtId="15" fontId="15" fillId="0" borderId="29" xfId="4" applyNumberFormat="1" applyFont="1" applyFill="1" applyBorder="1" applyAlignment="1">
      <alignment horizontal="center"/>
    </xf>
    <xf numFmtId="0" fontId="15" fillId="0" borderId="13" xfId="4" applyFont="1" applyFill="1" applyBorder="1"/>
    <xf numFmtId="15" fontId="15" fillId="0" borderId="13" xfId="4" applyNumberFormat="1" applyFont="1" applyBorder="1" applyAlignment="1">
      <alignment horizontal="center"/>
    </xf>
    <xf numFmtId="0" fontId="15" fillId="0" borderId="3" xfId="4" applyFont="1" applyBorder="1"/>
    <xf numFmtId="2" fontId="15" fillId="0" borderId="29" xfId="4" applyNumberFormat="1" applyFont="1" applyFill="1" applyBorder="1" applyAlignment="1">
      <alignment horizontal="center"/>
    </xf>
    <xf numFmtId="0" fontId="15" fillId="0" borderId="28" xfId="4" applyFont="1" applyBorder="1"/>
    <xf numFmtId="0" fontId="15" fillId="0" borderId="26" xfId="4" applyFont="1" applyBorder="1"/>
    <xf numFmtId="164" fontId="16" fillId="0" borderId="26" xfId="2" applyFont="1" applyBorder="1"/>
    <xf numFmtId="0" fontId="17" fillId="0" borderId="26" xfId="4" applyFont="1" applyBorder="1"/>
    <xf numFmtId="0" fontId="17" fillId="0" borderId="26" xfId="3" applyFont="1" applyBorder="1"/>
    <xf numFmtId="0" fontId="15" fillId="0" borderId="27" xfId="4" applyFont="1" applyBorder="1"/>
    <xf numFmtId="0" fontId="15" fillId="0" borderId="26" xfId="4" applyFont="1" applyFill="1" applyBorder="1"/>
    <xf numFmtId="2" fontId="15" fillId="0" borderId="13" xfId="4" applyNumberFormat="1" applyFont="1" applyBorder="1" applyAlignment="1">
      <alignment horizontal="center"/>
    </xf>
    <xf numFmtId="17" fontId="5" fillId="0" borderId="38" xfId="0" applyNumberFormat="1" applyFont="1" applyBorder="1" applyAlignment="1" applyProtection="1">
      <alignment horizontal="center"/>
    </xf>
    <xf numFmtId="0" fontId="15" fillId="0" borderId="31" xfId="4" applyFont="1" applyBorder="1"/>
    <xf numFmtId="0" fontId="15" fillId="0" borderId="39" xfId="4" applyFont="1" applyBorder="1"/>
    <xf numFmtId="0" fontId="15" fillId="0" borderId="12" xfId="4" applyFont="1" applyBorder="1" applyAlignment="1">
      <alignment horizontal="left"/>
    </xf>
    <xf numFmtId="0" fontId="15" fillId="0" borderId="31" xfId="4" applyFont="1" applyBorder="1" applyAlignment="1">
      <alignment horizontal="left"/>
    </xf>
    <xf numFmtId="0" fontId="15" fillId="0" borderId="13" xfId="4" applyFont="1" applyBorder="1" applyAlignment="1">
      <alignment horizontal="left"/>
    </xf>
    <xf numFmtId="164" fontId="16" fillId="0" borderId="13" xfId="2" applyFont="1" applyBorder="1" applyAlignment="1">
      <alignment horizontal="left"/>
    </xf>
    <xf numFmtId="0" fontId="17" fillId="0" borderId="13" xfId="4" applyFont="1" applyBorder="1" applyAlignment="1">
      <alignment horizontal="left"/>
    </xf>
    <xf numFmtId="0" fontId="17" fillId="0" borderId="13" xfId="3" applyFont="1" applyBorder="1" applyAlignment="1">
      <alignment horizontal="left"/>
    </xf>
    <xf numFmtId="167" fontId="15" fillId="0" borderId="13" xfId="4" applyNumberFormat="1" applyFont="1" applyBorder="1" applyAlignment="1">
      <alignment horizontal="center"/>
    </xf>
    <xf numFmtId="167" fontId="15" fillId="0" borderId="22" xfId="4" applyNumberFormat="1" applyFont="1" applyBorder="1" applyAlignment="1">
      <alignment horizontal="center"/>
    </xf>
    <xf numFmtId="0" fontId="15" fillId="0" borderId="22" xfId="4" applyFont="1" applyBorder="1" applyAlignment="1">
      <alignment horizontal="left"/>
    </xf>
    <xf numFmtId="167" fontId="15" fillId="0" borderId="13" xfId="4" applyNumberFormat="1" applyFont="1" applyFill="1" applyBorder="1" applyAlignment="1">
      <alignment horizontal="center"/>
    </xf>
    <xf numFmtId="0" fontId="15" fillId="0" borderId="13" xfId="4" applyFont="1" applyFill="1" applyBorder="1" applyAlignment="1">
      <alignment horizontal="left"/>
    </xf>
    <xf numFmtId="0" fontId="15" fillId="0" borderId="29" xfId="4" applyFont="1" applyBorder="1"/>
    <xf numFmtId="2" fontId="2" fillId="0" borderId="25" xfId="4" applyNumberFormat="1" applyBorder="1" applyAlignment="1">
      <alignment horizontal="center"/>
    </xf>
    <xf numFmtId="2" fontId="2" fillId="0" borderId="1" xfId="4" applyNumberFormat="1" applyBorder="1" applyAlignment="1">
      <alignment horizontal="center"/>
    </xf>
    <xf numFmtId="2" fontId="2" fillId="0" borderId="3" xfId="4" applyNumberFormat="1" applyFill="1" applyBorder="1" applyAlignment="1">
      <alignment horizontal="center"/>
    </xf>
    <xf numFmtId="164" fontId="5" fillId="0" borderId="31" xfId="0" applyNumberFormat="1" applyFont="1" applyFill="1" applyBorder="1" applyAlignment="1" applyProtection="1">
      <alignment horizontal="center"/>
    </xf>
    <xf numFmtId="0" fontId="2" fillId="0" borderId="39" xfId="4" applyBorder="1"/>
    <xf numFmtId="0" fontId="2" fillId="0" borderId="7" xfId="4" applyBorder="1"/>
    <xf numFmtId="166" fontId="0" fillId="0" borderId="33" xfId="0" applyNumberFormat="1" applyFill="1" applyBorder="1" applyAlignment="1">
      <alignment horizontal="center"/>
    </xf>
    <xf numFmtId="17" fontId="5" fillId="0" borderId="31" xfId="0" applyNumberFormat="1" applyFont="1" applyBorder="1" applyAlignment="1" applyProtection="1">
      <alignment horizontal="center"/>
    </xf>
    <xf numFmtId="164" fontId="5" fillId="0" borderId="39" xfId="1" applyFont="1" applyBorder="1"/>
    <xf numFmtId="0" fontId="5" fillId="0" borderId="39" xfId="3" applyFont="1" applyBorder="1"/>
    <xf numFmtId="167" fontId="5" fillId="0" borderId="30" xfId="0" applyNumberFormat="1" applyFont="1" applyBorder="1" applyAlignment="1" applyProtection="1">
      <alignment horizontal="center"/>
    </xf>
    <xf numFmtId="164" fontId="5" fillId="0" borderId="12" xfId="1" applyFont="1" applyBorder="1" applyAlignment="1">
      <alignment horizontal="center"/>
    </xf>
    <xf numFmtId="164" fontId="5" fillId="0" borderId="30" xfId="3" applyNumberFormat="1" applyFont="1" applyBorder="1" applyAlignment="1">
      <alignment horizontal="center"/>
    </xf>
    <xf numFmtId="164" fontId="5" fillId="0" borderId="12" xfId="3" applyNumberFormat="1" applyFont="1" applyFill="1" applyBorder="1" applyAlignment="1">
      <alignment horizontal="center"/>
    </xf>
    <xf numFmtId="164" fontId="5" fillId="0" borderId="28" xfId="3" applyNumberFormat="1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2" xfId="3" applyFont="1" applyBorder="1"/>
    <xf numFmtId="164" fontId="5" fillId="0" borderId="13" xfId="1" applyFont="1" applyBorder="1" applyAlignment="1">
      <alignment horizontal="center"/>
    </xf>
    <xf numFmtId="164" fontId="5" fillId="0" borderId="29" xfId="3" applyNumberFormat="1" applyFont="1" applyBorder="1" applyAlignment="1">
      <alignment horizontal="center"/>
    </xf>
    <xf numFmtId="164" fontId="5" fillId="0" borderId="13" xfId="3" applyNumberFormat="1" applyFont="1" applyFill="1" applyBorder="1" applyAlignment="1">
      <alignment horizontal="center"/>
    </xf>
    <xf numFmtId="164" fontId="5" fillId="0" borderId="26" xfId="3" applyNumberFormat="1" applyFont="1" applyFill="1" applyBorder="1" applyAlignment="1">
      <alignment horizontal="center"/>
    </xf>
    <xf numFmtId="2" fontId="5" fillId="0" borderId="3" xfId="4" applyNumberFormat="1" applyFont="1" applyBorder="1" applyAlignment="1">
      <alignment horizontal="center"/>
    </xf>
    <xf numFmtId="164" fontId="5" fillId="0" borderId="3" xfId="3" applyNumberFormat="1" applyFont="1" applyBorder="1" applyAlignment="1">
      <alignment horizontal="center"/>
    </xf>
    <xf numFmtId="164" fontId="5" fillId="0" borderId="31" xfId="3" applyNumberFormat="1" applyFont="1" applyFill="1" applyBorder="1" applyAlignment="1">
      <alignment horizontal="center"/>
    </xf>
    <xf numFmtId="0" fontId="5" fillId="0" borderId="13" xfId="3" applyFont="1" applyBorder="1" applyAlignment="1">
      <alignment wrapText="1"/>
    </xf>
    <xf numFmtId="0" fontId="5" fillId="0" borderId="13" xfId="3" applyFont="1" applyFill="1" applyBorder="1" applyAlignment="1">
      <alignment horizontal="center"/>
    </xf>
    <xf numFmtId="164" fontId="5" fillId="0" borderId="25" xfId="3" applyNumberFormat="1" applyFont="1" applyBorder="1" applyAlignment="1">
      <alignment horizontal="center"/>
    </xf>
    <xf numFmtId="164" fontId="5" fillId="0" borderId="25" xfId="0" applyNumberFormat="1" applyFont="1" applyFill="1" applyBorder="1" applyAlignment="1" applyProtection="1">
      <alignment horizontal="center"/>
    </xf>
    <xf numFmtId="0" fontId="5" fillId="0" borderId="12" xfId="0" applyFont="1" applyBorder="1" applyAlignment="1">
      <alignment horizontal="center"/>
    </xf>
    <xf numFmtId="164" fontId="5" fillId="0" borderId="3" xfId="0" applyNumberFormat="1" applyFont="1" applyFill="1" applyBorder="1" applyAlignment="1" applyProtection="1">
      <alignment horizontal="center"/>
    </xf>
    <xf numFmtId="0" fontId="5" fillId="0" borderId="13" xfId="4" applyFont="1" applyBorder="1" applyAlignment="1">
      <alignment horizontal="center"/>
    </xf>
    <xf numFmtId="2" fontId="5" fillId="0" borderId="13" xfId="4" applyNumberFormat="1" applyFont="1" applyBorder="1" applyAlignment="1">
      <alignment horizontal="center"/>
    </xf>
    <xf numFmtId="17" fontId="5" fillId="0" borderId="13" xfId="0" applyNumberFormat="1" applyFont="1" applyBorder="1" applyAlignment="1">
      <alignment horizontal="center"/>
    </xf>
    <xf numFmtId="164" fontId="5" fillId="0" borderId="22" xfId="0" applyNumberFormat="1" applyFont="1" applyFill="1" applyBorder="1" applyAlignment="1" applyProtection="1">
      <alignment horizontal="center"/>
    </xf>
    <xf numFmtId="167" fontId="5" fillId="0" borderId="22" xfId="3" applyNumberFormat="1" applyFont="1" applyBorder="1" applyAlignment="1">
      <alignment horizontal="center"/>
    </xf>
    <xf numFmtId="0" fontId="5" fillId="0" borderId="1" xfId="3" applyFont="1" applyBorder="1"/>
    <xf numFmtId="0" fontId="5" fillId="0" borderId="22" xfId="3" applyFont="1" applyBorder="1" applyAlignment="1">
      <alignment horizontal="center"/>
    </xf>
    <xf numFmtId="0" fontId="5" fillId="0" borderId="22" xfId="3" applyFont="1" applyFill="1" applyBorder="1" applyAlignment="1">
      <alignment horizontal="center"/>
    </xf>
    <xf numFmtId="0" fontId="5" fillId="0" borderId="1" xfId="3" applyFont="1" applyFill="1" applyBorder="1" applyAlignment="1">
      <alignment horizontal="center"/>
    </xf>
    <xf numFmtId="0" fontId="5" fillId="0" borderId="27" xfId="3" applyFont="1" applyBorder="1"/>
    <xf numFmtId="167" fontId="5" fillId="0" borderId="13" xfId="3" applyNumberFormat="1" applyFont="1" applyFill="1" applyBorder="1" applyAlignment="1">
      <alignment horizontal="center"/>
    </xf>
    <xf numFmtId="0" fontId="5" fillId="0" borderId="3" xfId="3" applyFont="1" applyFill="1" applyBorder="1"/>
    <xf numFmtId="0" fontId="5" fillId="0" borderId="26" xfId="3" applyFont="1" applyFill="1" applyBorder="1"/>
    <xf numFmtId="166" fontId="5" fillId="0" borderId="13" xfId="0" applyNumberFormat="1" applyFont="1" applyFill="1" applyBorder="1" applyAlignment="1">
      <alignment horizontal="center"/>
    </xf>
    <xf numFmtId="164" fontId="5" fillId="0" borderId="12" xfId="0" applyNumberFormat="1" applyFont="1" applyBorder="1" applyAlignment="1" applyProtection="1">
      <alignment horizontal="center"/>
    </xf>
    <xf numFmtId="164" fontId="5" fillId="0" borderId="28" xfId="0" applyNumberFormat="1" applyFont="1" applyBorder="1" applyAlignment="1" applyProtection="1">
      <alignment horizontal="center"/>
    </xf>
    <xf numFmtId="0" fontId="5" fillId="0" borderId="12" xfId="3" applyFont="1" applyBorder="1" applyAlignment="1">
      <alignment horizontal="left"/>
    </xf>
    <xf numFmtId="164" fontId="5" fillId="0" borderId="13" xfId="0" applyNumberFormat="1" applyFont="1" applyBorder="1" applyAlignment="1" applyProtection="1">
      <alignment horizontal="center"/>
    </xf>
    <xf numFmtId="164" fontId="5" fillId="0" borderId="26" xfId="0" applyNumberFormat="1" applyFont="1" applyBorder="1" applyAlignment="1" applyProtection="1">
      <alignment horizontal="center"/>
    </xf>
    <xf numFmtId="164" fontId="5" fillId="0" borderId="13" xfId="1" applyFont="1" applyBorder="1" applyAlignment="1" applyProtection="1">
      <alignment horizontal="left"/>
    </xf>
    <xf numFmtId="2" fontId="5" fillId="0" borderId="29" xfId="3" applyNumberFormat="1" applyFont="1" applyBorder="1" applyAlignment="1">
      <alignment horizontal="center"/>
    </xf>
    <xf numFmtId="164" fontId="5" fillId="0" borderId="22" xfId="0" applyNumberFormat="1" applyFont="1" applyBorder="1" applyAlignment="1" applyProtection="1">
      <alignment horizontal="center"/>
    </xf>
    <xf numFmtId="164" fontId="5" fillId="0" borderId="31" xfId="0" applyNumberFormat="1" applyFont="1" applyBorder="1" applyAlignment="1" applyProtection="1">
      <alignment horizontal="center"/>
    </xf>
    <xf numFmtId="164" fontId="5" fillId="0" borderId="13" xfId="3" applyNumberFormat="1" applyFont="1" applyBorder="1" applyAlignment="1">
      <alignment horizontal="center"/>
    </xf>
    <xf numFmtId="164" fontId="5" fillId="0" borderId="13" xfId="3" applyNumberFormat="1" applyFont="1" applyBorder="1"/>
    <xf numFmtId="164" fontId="5" fillId="0" borderId="26" xfId="3" applyNumberFormat="1" applyFont="1" applyBorder="1" applyAlignment="1">
      <alignment horizontal="center"/>
    </xf>
    <xf numFmtId="0" fontId="5" fillId="0" borderId="22" xfId="3" applyFont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164" fontId="5" fillId="0" borderId="26" xfId="0" applyNumberFormat="1" applyFont="1" applyFill="1" applyBorder="1" applyAlignment="1">
      <alignment horizontal="center"/>
    </xf>
    <xf numFmtId="0" fontId="5" fillId="0" borderId="31" xfId="0" applyFont="1" applyBorder="1"/>
    <xf numFmtId="167" fontId="0" fillId="0" borderId="36" xfId="0" applyNumberFormat="1" applyBorder="1" applyAlignment="1">
      <alignment horizontal="center"/>
    </xf>
    <xf numFmtId="166" fontId="0" fillId="0" borderId="22" xfId="0" applyNumberFormat="1" applyFill="1" applyBorder="1" applyAlignment="1">
      <alignment horizontal="center"/>
    </xf>
    <xf numFmtId="0" fontId="5" fillId="0" borderId="13" xfId="3" applyFont="1" applyFill="1" applyBorder="1"/>
    <xf numFmtId="166" fontId="0" fillId="0" borderId="31" xfId="0" applyNumberFormat="1" applyFill="1" applyBorder="1" applyAlignment="1">
      <alignment horizontal="center"/>
    </xf>
    <xf numFmtId="0" fontId="5" fillId="0" borderId="13" xfId="0" applyFont="1" applyBorder="1"/>
    <xf numFmtId="164" fontId="5" fillId="0" borderId="27" xfId="0" applyNumberFormat="1" applyFont="1" applyFill="1" applyBorder="1" applyAlignment="1">
      <alignment horizontal="center"/>
    </xf>
    <xf numFmtId="0" fontId="5" fillId="0" borderId="22" xfId="0" applyFont="1" applyBorder="1"/>
    <xf numFmtId="167" fontId="5" fillId="0" borderId="31" xfId="3" applyNumberFormat="1" applyFont="1" applyBorder="1" applyAlignment="1">
      <alignment horizontal="center"/>
    </xf>
    <xf numFmtId="164" fontId="5" fillId="0" borderId="39" xfId="0" applyNumberFormat="1" applyFont="1" applyFill="1" applyBorder="1" applyAlignment="1">
      <alignment horizontal="center"/>
    </xf>
    <xf numFmtId="166" fontId="5" fillId="0" borderId="22" xfId="0" applyNumberFormat="1" applyFont="1" applyFill="1" applyBorder="1" applyAlignment="1">
      <alignment horizontal="center"/>
    </xf>
    <xf numFmtId="167" fontId="5" fillId="0" borderId="36" xfId="3" applyNumberFormat="1" applyFont="1" applyBorder="1" applyAlignment="1">
      <alignment horizontal="center"/>
    </xf>
    <xf numFmtId="0" fontId="5" fillId="0" borderId="36" xfId="3" applyFont="1" applyBorder="1"/>
    <xf numFmtId="166" fontId="5" fillId="0" borderId="36" xfId="0" applyNumberFormat="1" applyFont="1" applyFill="1" applyBorder="1" applyAlignment="1">
      <alignment horizontal="center"/>
    </xf>
    <xf numFmtId="167" fontId="2" fillId="0" borderId="13" xfId="3" applyNumberFormat="1" applyFont="1" applyBorder="1" applyAlignment="1">
      <alignment horizontal="center"/>
    </xf>
    <xf numFmtId="164" fontId="5" fillId="0" borderId="3" xfId="3" applyNumberFormat="1" applyFont="1" applyFill="1" applyBorder="1" applyAlignment="1">
      <alignment horizontal="center"/>
    </xf>
    <xf numFmtId="0" fontId="5" fillId="0" borderId="38" xfId="3" applyFont="1" applyBorder="1"/>
    <xf numFmtId="0" fontId="5" fillId="0" borderId="2" xfId="3" applyFont="1" applyBorder="1" applyAlignment="1">
      <alignment horizontal="center"/>
    </xf>
    <xf numFmtId="0" fontId="5" fillId="0" borderId="31" xfId="3" applyFont="1" applyFill="1" applyBorder="1" applyAlignment="1">
      <alignment horizontal="center"/>
    </xf>
    <xf numFmtId="167" fontId="2" fillId="0" borderId="31" xfId="4" applyNumberFormat="1" applyBorder="1"/>
    <xf numFmtId="0" fontId="2" fillId="0" borderId="31" xfId="4" applyBorder="1" applyAlignment="1">
      <alignment horizontal="center"/>
    </xf>
    <xf numFmtId="0" fontId="2" fillId="0" borderId="31" xfId="4" applyFont="1" applyBorder="1"/>
    <xf numFmtId="0" fontId="2" fillId="0" borderId="31" xfId="4" applyBorder="1"/>
    <xf numFmtId="167" fontId="15" fillId="0" borderId="31" xfId="4" applyNumberFormat="1" applyFont="1" applyBorder="1" applyAlignment="1">
      <alignment horizontal="center"/>
    </xf>
    <xf numFmtId="0" fontId="15" fillId="0" borderId="2" xfId="4" applyFont="1" applyBorder="1"/>
    <xf numFmtId="167" fontId="2" fillId="0" borderId="31" xfId="4" applyNumberFormat="1" applyBorder="1" applyAlignment="1">
      <alignment horizontal="center"/>
    </xf>
    <xf numFmtId="15" fontId="2" fillId="0" borderId="13" xfId="4" applyNumberFormat="1" applyFont="1" applyBorder="1" applyAlignment="1">
      <alignment horizontal="center"/>
    </xf>
    <xf numFmtId="15" fontId="15" fillId="0" borderId="31" xfId="4" applyNumberFormat="1" applyFont="1" applyBorder="1" applyAlignment="1">
      <alignment horizontal="center"/>
    </xf>
    <xf numFmtId="2" fontId="0" fillId="0" borderId="36" xfId="0" applyNumberFormat="1" applyFill="1" applyBorder="1" applyAlignment="1">
      <alignment horizontal="center"/>
    </xf>
    <xf numFmtId="0" fontId="0" fillId="0" borderId="36" xfId="0" applyBorder="1"/>
    <xf numFmtId="164" fontId="2" fillId="0" borderId="2" xfId="0" applyNumberFormat="1" applyFont="1" applyFill="1" applyBorder="1" applyAlignment="1">
      <alignment horizontal="center"/>
    </xf>
    <xf numFmtId="164" fontId="2" fillId="0" borderId="3" xfId="3" applyNumberFormat="1" applyFill="1" applyBorder="1" applyAlignment="1">
      <alignment horizontal="center"/>
    </xf>
    <xf numFmtId="167" fontId="2" fillId="0" borderId="31" xfId="3" applyNumberFormat="1" applyBorder="1" applyAlignment="1">
      <alignment horizontal="center"/>
    </xf>
    <xf numFmtId="0" fontId="2" fillId="0" borderId="2" xfId="3" applyBorder="1"/>
    <xf numFmtId="0" fontId="2" fillId="0" borderId="31" xfId="3" applyBorder="1"/>
    <xf numFmtId="0" fontId="0" fillId="0" borderId="22" xfId="0" applyFill="1" applyBorder="1" applyAlignment="1">
      <alignment horizontal="center"/>
    </xf>
    <xf numFmtId="0" fontId="2" fillId="0" borderId="13" xfId="0" applyFont="1" applyBorder="1"/>
    <xf numFmtId="2" fontId="0" fillId="0" borderId="1" xfId="0" applyNumberFormat="1" applyBorder="1" applyAlignment="1">
      <alignment horizontal="center"/>
    </xf>
    <xf numFmtId="0" fontId="0" fillId="0" borderId="31" xfId="0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2" fillId="0" borderId="31" xfId="0" applyFont="1" applyBorder="1"/>
    <xf numFmtId="166" fontId="0" fillId="0" borderId="26" xfId="0" applyNumberFormat="1" applyFill="1" applyBorder="1" applyAlignment="1">
      <alignment horizontal="center"/>
    </xf>
    <xf numFmtId="164" fontId="2" fillId="0" borderId="31" xfId="0" applyNumberFormat="1" applyFont="1" applyFill="1" applyBorder="1" applyAlignment="1">
      <alignment horizontal="center"/>
    </xf>
    <xf numFmtId="164" fontId="5" fillId="0" borderId="2" xfId="3" applyNumberFormat="1" applyFont="1" applyFill="1" applyBorder="1" applyAlignment="1">
      <alignment horizontal="center"/>
    </xf>
    <xf numFmtId="166" fontId="5" fillId="0" borderId="31" xfId="0" applyNumberFormat="1" applyFont="1" applyFill="1" applyBorder="1" applyAlignment="1">
      <alignment horizontal="center"/>
    </xf>
    <xf numFmtId="0" fontId="5" fillId="0" borderId="39" xfId="3" applyFont="1" applyBorder="1" applyAlignment="1">
      <alignment horizontal="center"/>
    </xf>
    <xf numFmtId="0" fontId="15" fillId="0" borderId="33" xfId="4" applyFont="1" applyBorder="1"/>
    <xf numFmtId="2" fontId="0" fillId="0" borderId="0" xfId="0" applyNumberFormat="1" applyBorder="1" applyAlignment="1">
      <alignment horizontal="center"/>
    </xf>
    <xf numFmtId="0" fontId="2" fillId="0" borderId="39" xfId="4" applyFont="1" applyBorder="1"/>
    <xf numFmtId="0" fontId="2" fillId="0" borderId="13" xfId="4" applyFont="1" applyBorder="1" applyAlignment="1">
      <alignment horizontal="left"/>
    </xf>
    <xf numFmtId="167" fontId="2" fillId="0" borderId="33" xfId="4" applyNumberFormat="1" applyBorder="1"/>
    <xf numFmtId="167" fontId="15" fillId="0" borderId="33" xfId="4" applyNumberFormat="1" applyFont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0" fontId="0" fillId="0" borderId="15" xfId="0" applyBorder="1"/>
    <xf numFmtId="15" fontId="0" fillId="0" borderId="0" xfId="0" applyNumberFormat="1" applyBorder="1"/>
    <xf numFmtId="167" fontId="2" fillId="0" borderId="0" xfId="3" applyNumberFormat="1" applyFont="1" applyBorder="1"/>
    <xf numFmtId="0" fontId="2" fillId="0" borderId="15" xfId="3" applyBorder="1"/>
    <xf numFmtId="164" fontId="5" fillId="0" borderId="25" xfId="1" applyNumberFormat="1" applyFont="1" applyBorder="1" applyAlignment="1" applyProtection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/>
    </xf>
    <xf numFmtId="164" fontId="5" fillId="0" borderId="13" xfId="4" applyNumberFormat="1" applyFont="1" applyBorder="1" applyAlignment="1">
      <alignment horizontal="center"/>
    </xf>
    <xf numFmtId="164" fontId="5" fillId="0" borderId="1" xfId="3" applyNumberFormat="1" applyFont="1" applyBorder="1" applyAlignment="1">
      <alignment horizontal="center"/>
    </xf>
    <xf numFmtId="164" fontId="5" fillId="0" borderId="37" xfId="3" applyNumberFormat="1" applyFont="1" applyBorder="1" applyAlignment="1">
      <alignment horizontal="center"/>
    </xf>
    <xf numFmtId="164" fontId="5" fillId="0" borderId="22" xfId="3" applyNumberFormat="1" applyFont="1" applyBorder="1"/>
    <xf numFmtId="164" fontId="5" fillId="0" borderId="27" xfId="3" applyNumberFormat="1" applyFont="1" applyBorder="1" applyAlignment="1">
      <alignment horizontal="center"/>
    </xf>
    <xf numFmtId="164" fontId="5" fillId="0" borderId="29" xfId="3" applyNumberFormat="1" applyFont="1" applyFill="1" applyBorder="1" applyAlignment="1">
      <alignment horizontal="center"/>
    </xf>
    <xf numFmtId="164" fontId="5" fillId="0" borderId="29" xfId="0" applyNumberFormat="1" applyFont="1" applyFill="1" applyBorder="1" applyAlignment="1">
      <alignment horizontal="center"/>
    </xf>
    <xf numFmtId="164" fontId="5" fillId="0" borderId="22" xfId="3" applyNumberFormat="1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164" fontId="5" fillId="0" borderId="31" xfId="3" applyNumberFormat="1" applyFont="1" applyBorder="1" applyAlignment="1">
      <alignment horizontal="center"/>
    </xf>
    <xf numFmtId="164" fontId="5" fillId="0" borderId="38" xfId="3" applyNumberFormat="1" applyFont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5" fillId="0" borderId="12" xfId="1" applyNumberFormat="1" applyFont="1" applyBorder="1" applyAlignment="1" applyProtection="1">
      <alignment horizontal="center"/>
    </xf>
    <xf numFmtId="164" fontId="5" fillId="0" borderId="13" xfId="1" applyNumberFormat="1" applyFont="1" applyBorder="1" applyAlignment="1" applyProtection="1">
      <alignment horizontal="center"/>
    </xf>
    <xf numFmtId="164" fontId="5" fillId="0" borderId="22" xfId="3" applyNumberFormat="1" applyFont="1" applyFill="1" applyBorder="1" applyAlignment="1">
      <alignment horizontal="center"/>
    </xf>
    <xf numFmtId="164" fontId="5" fillId="0" borderId="1" xfId="3" applyNumberFormat="1" applyFont="1" applyFill="1" applyBorder="1" applyAlignment="1">
      <alignment horizontal="center"/>
    </xf>
    <xf numFmtId="164" fontId="5" fillId="0" borderId="36" xfId="3" applyNumberFormat="1" applyFont="1" applyBorder="1" applyAlignment="1">
      <alignment horizontal="center"/>
    </xf>
    <xf numFmtId="164" fontId="5" fillId="0" borderId="0" xfId="3" applyNumberFormat="1" applyFont="1" applyBorder="1" applyAlignment="1">
      <alignment horizontal="center"/>
    </xf>
    <xf numFmtId="164" fontId="5" fillId="0" borderId="36" xfId="3" applyNumberFormat="1" applyFont="1" applyFill="1" applyBorder="1" applyAlignment="1">
      <alignment horizontal="center"/>
    </xf>
    <xf numFmtId="164" fontId="5" fillId="0" borderId="0" xfId="3" applyNumberFormat="1" applyFont="1" applyFill="1" applyBorder="1" applyAlignment="1">
      <alignment horizontal="center"/>
    </xf>
    <xf numFmtId="164" fontId="5" fillId="0" borderId="29" xfId="1" applyNumberFormat="1" applyFont="1" applyBorder="1" applyAlignment="1" applyProtection="1">
      <alignment horizontal="center"/>
    </xf>
    <xf numFmtId="164" fontId="5" fillId="0" borderId="27" xfId="3" applyNumberFormat="1" applyFont="1" applyFill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4" fontId="5" fillId="0" borderId="33" xfId="3" applyNumberFormat="1" applyFont="1" applyBorder="1" applyAlignment="1">
      <alignment horizontal="center"/>
    </xf>
    <xf numFmtId="164" fontId="5" fillId="0" borderId="33" xfId="3" applyNumberFormat="1" applyFont="1" applyFill="1" applyBorder="1" applyAlignment="1">
      <alignment horizontal="center"/>
    </xf>
    <xf numFmtId="166" fontId="5" fillId="0" borderId="33" xfId="0" applyNumberFormat="1" applyFont="1" applyFill="1" applyBorder="1" applyAlignment="1">
      <alignment horizontal="center"/>
    </xf>
    <xf numFmtId="2" fontId="5" fillId="0" borderId="25" xfId="0" applyNumberFormat="1" applyFont="1" applyBorder="1" applyAlignment="1" applyProtection="1">
      <alignment horizontal="center"/>
    </xf>
    <xf numFmtId="2" fontId="5" fillId="0" borderId="3" xfId="0" applyNumberFormat="1" applyFont="1" applyBorder="1" applyAlignment="1" applyProtection="1">
      <alignment horizontal="center"/>
    </xf>
    <xf numFmtId="2" fontId="5" fillId="0" borderId="3" xfId="2" applyNumberFormat="1" applyFont="1" applyBorder="1" applyAlignment="1">
      <alignment horizontal="center"/>
    </xf>
    <xf numFmtId="2" fontId="2" fillId="0" borderId="3" xfId="4" applyNumberFormat="1" applyBorder="1"/>
    <xf numFmtId="2" fontId="2" fillId="0" borderId="1" xfId="4" applyNumberFormat="1" applyBorder="1"/>
    <xf numFmtId="2" fontId="2" fillId="0" borderId="3" xfId="4" applyNumberFormat="1" applyFill="1" applyBorder="1"/>
    <xf numFmtId="2" fontId="2" fillId="0" borderId="29" xfId="4" applyNumberFormat="1" applyBorder="1" applyAlignment="1">
      <alignment horizontal="center"/>
    </xf>
    <xf numFmtId="2" fontId="2" fillId="0" borderId="31" xfId="4" applyNumberFormat="1" applyBorder="1" applyAlignment="1">
      <alignment horizontal="center"/>
    </xf>
    <xf numFmtId="2" fontId="0" fillId="0" borderId="31" xfId="0" applyNumberFormat="1" applyFill="1" applyBorder="1" applyAlignment="1">
      <alignment horizontal="center"/>
    </xf>
    <xf numFmtId="2" fontId="0" fillId="0" borderId="33" xfId="0" applyNumberFormat="1" applyFill="1" applyBorder="1" applyAlignment="1">
      <alignment horizontal="center"/>
    </xf>
    <xf numFmtId="2" fontId="5" fillId="0" borderId="2" xfId="0" applyNumberFormat="1" applyFont="1" applyBorder="1" applyAlignment="1" applyProtection="1">
      <alignment horizontal="center"/>
    </xf>
    <xf numFmtId="2" fontId="15" fillId="0" borderId="30" xfId="4" applyNumberFormat="1" applyFont="1" applyFill="1" applyBorder="1" applyAlignment="1">
      <alignment horizontal="center"/>
    </xf>
    <xf numFmtId="2" fontId="15" fillId="0" borderId="12" xfId="4" applyNumberFormat="1" applyFont="1" applyBorder="1" applyAlignment="1">
      <alignment horizontal="center"/>
    </xf>
    <xf numFmtId="2" fontId="15" fillId="0" borderId="38" xfId="4" applyNumberFormat="1" applyFont="1" applyFill="1" applyBorder="1" applyAlignment="1">
      <alignment horizontal="center"/>
    </xf>
    <xf numFmtId="2" fontId="15" fillId="0" borderId="31" xfId="4" applyNumberFormat="1" applyFont="1" applyBorder="1" applyAlignment="1">
      <alignment horizontal="center"/>
    </xf>
    <xf numFmtId="2" fontId="17" fillId="0" borderId="3" xfId="4" applyNumberFormat="1" applyFont="1" applyBorder="1" applyAlignment="1">
      <alignment horizontal="center"/>
    </xf>
    <xf numFmtId="2" fontId="16" fillId="0" borderId="13" xfId="2" applyNumberFormat="1" applyFont="1" applyBorder="1" applyAlignment="1">
      <alignment horizontal="center"/>
    </xf>
    <xf numFmtId="2" fontId="17" fillId="0" borderId="13" xfId="4" applyNumberFormat="1" applyFont="1" applyBorder="1" applyAlignment="1">
      <alignment horizontal="center"/>
    </xf>
    <xf numFmtId="2" fontId="9" fillId="0" borderId="13" xfId="4" applyNumberFormat="1" applyFont="1" applyBorder="1" applyAlignment="1">
      <alignment horizontal="center"/>
    </xf>
    <xf numFmtId="2" fontId="15" fillId="0" borderId="1" xfId="4" applyNumberFormat="1" applyFont="1" applyBorder="1" applyAlignment="1">
      <alignment horizontal="center"/>
    </xf>
    <xf numFmtId="2" fontId="15" fillId="0" borderId="37" xfId="4" applyNumberFormat="1" applyFont="1" applyFill="1" applyBorder="1" applyAlignment="1">
      <alignment horizontal="center"/>
    </xf>
    <xf numFmtId="2" fontId="15" fillId="0" borderId="22" xfId="4" applyNumberFormat="1" applyFont="1" applyBorder="1" applyAlignment="1">
      <alignment horizontal="center"/>
    </xf>
    <xf numFmtId="2" fontId="15" fillId="0" borderId="3" xfId="4" applyNumberFormat="1" applyFont="1" applyFill="1" applyBorder="1" applyAlignment="1">
      <alignment horizontal="center"/>
    </xf>
    <xf numFmtId="2" fontId="15" fillId="0" borderId="29" xfId="4" applyNumberFormat="1" applyFont="1" applyBorder="1" applyAlignment="1">
      <alignment horizontal="center"/>
    </xf>
    <xf numFmtId="2" fontId="15" fillId="0" borderId="13" xfId="0" applyNumberFormat="1" applyFont="1" applyFill="1" applyBorder="1" applyAlignment="1">
      <alignment horizontal="center"/>
    </xf>
    <xf numFmtId="2" fontId="15" fillId="0" borderId="31" xfId="4" applyNumberFormat="1" applyFont="1" applyFill="1" applyBorder="1" applyAlignment="1">
      <alignment horizontal="center"/>
    </xf>
    <xf numFmtId="2" fontId="15" fillId="0" borderId="2" xfId="0" applyNumberFormat="1" applyFont="1" applyFill="1" applyBorder="1" applyAlignment="1">
      <alignment horizontal="center"/>
    </xf>
    <xf numFmtId="2" fontId="15" fillId="0" borderId="3" xfId="0" applyNumberFormat="1" applyFont="1" applyFill="1" applyBorder="1" applyAlignment="1">
      <alignment horizontal="center"/>
    </xf>
    <xf numFmtId="2" fontId="2" fillId="0" borderId="29" xfId="4" applyNumberFormat="1" applyFont="1" applyBorder="1" applyAlignment="1">
      <alignment horizontal="center"/>
    </xf>
    <xf numFmtId="2" fontId="2" fillId="0" borderId="13" xfId="4" applyNumberFormat="1" applyFont="1" applyBorder="1" applyAlignment="1">
      <alignment horizontal="center"/>
    </xf>
    <xf numFmtId="2" fontId="15" fillId="0" borderId="33" xfId="4" applyNumberFormat="1" applyFont="1" applyFill="1" applyBorder="1" applyAlignment="1">
      <alignment horizontal="center"/>
    </xf>
    <xf numFmtId="2" fontId="2" fillId="0" borderId="28" xfId="4" applyNumberFormat="1" applyBorder="1" applyAlignment="1">
      <alignment horizontal="center"/>
    </xf>
    <xf numFmtId="2" fontId="2" fillId="0" borderId="26" xfId="4" applyNumberFormat="1" applyBorder="1"/>
    <xf numFmtId="2" fontId="2" fillId="0" borderId="27" xfId="4" applyNumberFormat="1" applyBorder="1"/>
    <xf numFmtId="2" fontId="2" fillId="0" borderId="26" xfId="4" applyNumberFormat="1" applyFill="1" applyBorder="1"/>
    <xf numFmtId="2" fontId="2" fillId="0" borderId="33" xfId="4" applyNumberFormat="1" applyBorder="1" applyAlignment="1">
      <alignment horizontal="center"/>
    </xf>
    <xf numFmtId="2" fontId="2" fillId="0" borderId="39" xfId="4" applyNumberFormat="1" applyBorder="1" applyAlignment="1">
      <alignment horizontal="center"/>
    </xf>
    <xf numFmtId="2" fontId="15" fillId="0" borderId="2" xfId="4" applyNumberFormat="1" applyFont="1" applyFill="1" applyBorder="1" applyAlignment="1">
      <alignment horizontal="center"/>
    </xf>
    <xf numFmtId="2" fontId="15" fillId="0" borderId="31" xfId="0" applyNumberFormat="1" applyFont="1" applyFill="1" applyBorder="1" applyAlignment="1">
      <alignment horizontal="center"/>
    </xf>
    <xf numFmtId="2" fontId="5" fillId="0" borderId="30" xfId="1" applyNumberFormat="1" applyFont="1" applyBorder="1" applyAlignment="1" applyProtection="1">
      <alignment horizontal="center"/>
    </xf>
    <xf numFmtId="2" fontId="5" fillId="0" borderId="25" xfId="3" applyNumberFormat="1" applyFont="1" applyBorder="1" applyAlignment="1">
      <alignment horizontal="center"/>
    </xf>
    <xf numFmtId="2" fontId="2" fillId="0" borderId="3" xfId="3" applyNumberFormat="1" applyBorder="1" applyAlignment="1">
      <alignment horizontal="center"/>
    </xf>
    <xf numFmtId="2" fontId="2" fillId="0" borderId="29" xfId="3" applyNumberFormat="1" applyBorder="1" applyAlignment="1">
      <alignment horizontal="center"/>
    </xf>
    <xf numFmtId="2" fontId="2" fillId="0" borderId="29" xfId="3" applyNumberFormat="1" applyFill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29" xfId="0" applyNumberFormat="1" applyFill="1" applyBorder="1" applyAlignment="1">
      <alignment horizontal="center"/>
    </xf>
    <xf numFmtId="2" fontId="0" fillId="0" borderId="37" xfId="0" applyNumberFormat="1" applyFill="1" applyBorder="1" applyAlignment="1">
      <alignment horizontal="center"/>
    </xf>
    <xf numFmtId="2" fontId="0" fillId="0" borderId="1" xfId="0" applyNumberFormat="1" applyBorder="1"/>
    <xf numFmtId="2" fontId="0" fillId="0" borderId="3" xfId="0" applyNumberFormat="1" applyFill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2" fillId="0" borderId="3" xfId="3" applyNumberFormat="1" applyFont="1" applyBorder="1" applyAlignment="1">
      <alignment horizontal="center"/>
    </xf>
    <xf numFmtId="164" fontId="5" fillId="0" borderId="25" xfId="3" applyNumberFormat="1" applyFont="1" applyBorder="1"/>
    <xf numFmtId="164" fontId="5" fillId="0" borderId="3" xfId="3" applyNumberFormat="1" applyFont="1" applyBorder="1"/>
    <xf numFmtId="164" fontId="5" fillId="0" borderId="3" xfId="3" applyNumberFormat="1" applyFont="1" applyBorder="1" applyAlignment="1">
      <alignment horizontal="right"/>
    </xf>
    <xf numFmtId="164" fontId="2" fillId="0" borderId="3" xfId="3" applyNumberFormat="1" applyBorder="1"/>
    <xf numFmtId="164" fontId="2" fillId="0" borderId="3" xfId="3" applyNumberFormat="1" applyBorder="1" applyAlignment="1">
      <alignment horizontal="center"/>
    </xf>
    <xf numFmtId="164" fontId="0" fillId="0" borderId="3" xfId="0" applyNumberFormat="1" applyBorder="1"/>
    <xf numFmtId="164" fontId="0" fillId="0" borderId="3" xfId="0" applyNumberFormat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29" xfId="0" applyNumberFormat="1" applyFill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1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7" fontId="5" fillId="0" borderId="31" xfId="0" applyNumberFormat="1" applyFont="1" applyBorder="1" applyAlignment="1">
      <alignment horizontal="center"/>
    </xf>
    <xf numFmtId="164" fontId="5" fillId="0" borderId="31" xfId="1" applyFont="1" applyBorder="1"/>
    <xf numFmtId="164" fontId="5" fillId="0" borderId="2" xfId="1" applyNumberFormat="1" applyFont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5" fillId="0" borderId="2" xfId="3" applyNumberFormat="1" applyFont="1" applyBorder="1"/>
    <xf numFmtId="2" fontId="5" fillId="0" borderId="12" xfId="1" applyNumberFormat="1" applyFont="1" applyBorder="1" applyAlignment="1" applyProtection="1">
      <alignment horizontal="center"/>
    </xf>
    <xf numFmtId="2" fontId="5" fillId="0" borderId="28" xfId="0" applyNumberFormat="1" applyFont="1" applyFill="1" applyBorder="1" applyAlignment="1" applyProtection="1">
      <alignment horizontal="center"/>
    </xf>
    <xf numFmtId="2" fontId="5" fillId="0" borderId="12" xfId="3" applyNumberFormat="1" applyFont="1" applyBorder="1" applyAlignment="1">
      <alignment horizontal="center"/>
    </xf>
    <xf numFmtId="2" fontId="5" fillId="0" borderId="31" xfId="1" applyNumberFormat="1" applyFont="1" applyBorder="1" applyAlignment="1" applyProtection="1">
      <alignment horizontal="center"/>
    </xf>
    <xf numFmtId="2" fontId="5" fillId="0" borderId="39" xfId="0" applyNumberFormat="1" applyFont="1" applyFill="1" applyBorder="1" applyAlignment="1" applyProtection="1">
      <alignment horizontal="center"/>
    </xf>
    <xf numFmtId="2" fontId="5" fillId="0" borderId="31" xfId="3" applyNumberFormat="1" applyFont="1" applyBorder="1" applyAlignment="1">
      <alignment horizontal="center"/>
    </xf>
    <xf numFmtId="2" fontId="5" fillId="0" borderId="26" xfId="0" applyNumberFormat="1" applyFont="1" applyFill="1" applyBorder="1" applyAlignment="1" applyProtection="1">
      <alignment horizontal="center"/>
    </xf>
    <xf numFmtId="2" fontId="5" fillId="0" borderId="13" xfId="3" applyNumberFormat="1" applyFont="1" applyBorder="1" applyAlignment="1">
      <alignment horizontal="center"/>
    </xf>
    <xf numFmtId="2" fontId="2" fillId="0" borderId="13" xfId="3" applyNumberFormat="1" applyBorder="1" applyAlignment="1">
      <alignment horizontal="center"/>
    </xf>
    <xf numFmtId="2" fontId="2" fillId="0" borderId="22" xfId="3" applyNumberFormat="1" applyBorder="1" applyAlignment="1">
      <alignment horizontal="center"/>
    </xf>
    <xf numFmtId="2" fontId="2" fillId="0" borderId="31" xfId="3" applyNumberFormat="1" applyBorder="1" applyAlignment="1">
      <alignment horizontal="center"/>
    </xf>
    <xf numFmtId="2" fontId="2" fillId="0" borderId="2" xfId="3" applyNumberFormat="1" applyFill="1" applyBorder="1" applyAlignment="1">
      <alignment horizontal="center"/>
    </xf>
    <xf numFmtId="2" fontId="2" fillId="0" borderId="3" xfId="3" applyNumberFormat="1" applyFill="1" applyBorder="1" applyAlignment="1">
      <alignment horizontal="center"/>
    </xf>
    <xf numFmtId="167" fontId="5" fillId="0" borderId="33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164" fontId="5" fillId="0" borderId="33" xfId="0" applyNumberFormat="1" applyFont="1" applyFill="1" applyBorder="1" applyAlignment="1">
      <alignment horizontal="center"/>
    </xf>
    <xf numFmtId="0" fontId="2" fillId="0" borderId="33" xfId="0" applyFont="1" applyBorder="1"/>
    <xf numFmtId="167" fontId="5" fillId="0" borderId="33" xfId="3" applyNumberFormat="1" applyFont="1" applyFill="1" applyBorder="1" applyAlignment="1">
      <alignment horizontal="center"/>
    </xf>
    <xf numFmtId="0" fontId="5" fillId="0" borderId="33" xfId="3" applyFont="1" applyFill="1" applyBorder="1"/>
    <xf numFmtId="167" fontId="2" fillId="0" borderId="33" xfId="3" applyNumberFormat="1" applyBorder="1" applyAlignment="1">
      <alignment horizontal="center"/>
    </xf>
    <xf numFmtId="0" fontId="2" fillId="0" borderId="33" xfId="3" applyBorder="1"/>
    <xf numFmtId="2" fontId="2" fillId="0" borderId="33" xfId="3" applyNumberFormat="1" applyBorder="1" applyAlignment="1">
      <alignment horizontal="center"/>
    </xf>
    <xf numFmtId="2" fontId="2" fillId="0" borderId="33" xfId="3" applyNumberFormat="1" applyFill="1" applyBorder="1" applyAlignment="1">
      <alignment horizontal="center"/>
    </xf>
    <xf numFmtId="167" fontId="0" fillId="0" borderId="33" xfId="0" applyNumberFormat="1" applyBorder="1" applyAlignment="1">
      <alignment horizontal="center"/>
    </xf>
    <xf numFmtId="0" fontId="0" fillId="0" borderId="33" xfId="0" applyBorder="1"/>
    <xf numFmtId="2" fontId="0" fillId="0" borderId="33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2" fillId="0" borderId="33" xfId="0" applyNumberFormat="1" applyFont="1" applyFill="1" applyBorder="1" applyAlignment="1">
      <alignment horizontal="center"/>
    </xf>
    <xf numFmtId="164" fontId="0" fillId="0" borderId="33" xfId="0" applyNumberFormat="1" applyFill="1" applyBorder="1" applyAlignment="1">
      <alignment horizontal="center"/>
    </xf>
    <xf numFmtId="2" fontId="15" fillId="0" borderId="33" xfId="4" applyNumberFormat="1" applyFont="1" applyBorder="1" applyAlignment="1">
      <alignment horizontal="center"/>
    </xf>
    <xf numFmtId="2" fontId="15" fillId="0" borderId="33" xfId="0" applyNumberFormat="1" applyFont="1" applyFill="1" applyBorder="1" applyAlignment="1">
      <alignment horizontal="center"/>
    </xf>
    <xf numFmtId="0" fontId="15" fillId="0" borderId="33" xfId="4" applyFont="1" applyBorder="1" applyAlignment="1">
      <alignment horizontal="left"/>
    </xf>
    <xf numFmtId="15" fontId="2" fillId="0" borderId="0" xfId="4" applyNumberFormat="1" applyFont="1" applyBorder="1" applyAlignment="1">
      <alignment wrapText="1"/>
    </xf>
    <xf numFmtId="0" fontId="2" fillId="0" borderId="15" xfId="3" applyBorder="1" applyAlignment="1">
      <alignment horizontal="center"/>
    </xf>
    <xf numFmtId="167" fontId="2" fillId="0" borderId="0" xfId="4" applyNumberFormat="1" applyBorder="1"/>
    <xf numFmtId="0" fontId="2" fillId="0" borderId="15" xfId="4" applyFill="1" applyBorder="1"/>
    <xf numFmtId="0" fontId="9" fillId="0" borderId="44" xfId="4" applyFont="1" applyBorder="1" applyAlignment="1">
      <alignment horizontal="right" wrapText="1"/>
    </xf>
    <xf numFmtId="164" fontId="5" fillId="0" borderId="39" xfId="3" applyNumberFormat="1" applyFont="1" applyBorder="1" applyAlignment="1">
      <alignment horizontal="center"/>
    </xf>
    <xf numFmtId="164" fontId="5" fillId="0" borderId="45" xfId="3" applyNumberFormat="1" applyFont="1" applyBorder="1" applyAlignment="1">
      <alignment horizontal="center"/>
    </xf>
    <xf numFmtId="0" fontId="5" fillId="0" borderId="46" xfId="3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14" xfId="0" applyFont="1" applyBorder="1" applyAlignment="1">
      <alignment horizontal="centerContinuous"/>
    </xf>
    <xf numFmtId="15" fontId="2" fillId="0" borderId="35" xfId="4" applyNumberFormat="1" applyFont="1" applyBorder="1" applyAlignment="1">
      <alignment horizontal="center" wrapText="1"/>
    </xf>
    <xf numFmtId="0" fontId="10" fillId="0" borderId="40" xfId="3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0" borderId="14" xfId="4" applyFont="1" applyBorder="1" applyAlignment="1">
      <alignment horizontal="center" wrapText="1"/>
    </xf>
    <xf numFmtId="0" fontId="9" fillId="0" borderId="14" xfId="3" applyFont="1" applyBorder="1" applyAlignment="1">
      <alignment horizontal="center"/>
    </xf>
    <xf numFmtId="0" fontId="9" fillId="0" borderId="14" xfId="3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9" fillId="0" borderId="23" xfId="3" applyFont="1" applyBorder="1" applyAlignment="1">
      <alignment horizontal="center" wrapText="1"/>
    </xf>
    <xf numFmtId="17" fontId="5" fillId="0" borderId="30" xfId="0" applyNumberFormat="1" applyFont="1" applyBorder="1" applyAlignment="1" applyProtection="1">
      <alignment horizontal="center"/>
    </xf>
    <xf numFmtId="0" fontId="0" fillId="0" borderId="28" xfId="0" applyBorder="1" applyAlignment="1">
      <alignment horizontal="center"/>
    </xf>
    <xf numFmtId="17" fontId="5" fillId="0" borderId="29" xfId="0" applyNumberFormat="1" applyFont="1" applyBorder="1" applyAlignment="1" applyProtection="1">
      <alignment horizontal="center"/>
    </xf>
    <xf numFmtId="0" fontId="0" fillId="0" borderId="26" xfId="0" applyBorder="1" applyAlignment="1">
      <alignment horizontal="center"/>
    </xf>
    <xf numFmtId="167" fontId="9" fillId="0" borderId="40" xfId="3" applyNumberFormat="1" applyFont="1" applyBorder="1" applyAlignment="1">
      <alignment horizontal="center"/>
    </xf>
    <xf numFmtId="0" fontId="0" fillId="0" borderId="41" xfId="0" applyBorder="1" applyAlignment="1">
      <alignment horizontal="center"/>
    </xf>
    <xf numFmtId="167" fontId="9" fillId="0" borderId="42" xfId="3" applyNumberFormat="1" applyFont="1" applyBorder="1" applyAlignment="1">
      <alignment horizontal="center"/>
    </xf>
    <xf numFmtId="0" fontId="0" fillId="0" borderId="43" xfId="0" applyBorder="1" applyAlignment="1">
      <alignment horizontal="center"/>
    </xf>
    <xf numFmtId="17" fontId="5" fillId="0" borderId="47" xfId="0" applyNumberFormat="1" applyFont="1" applyBorder="1" applyAlignment="1" applyProtection="1">
      <alignment horizontal="center"/>
    </xf>
    <xf numFmtId="0" fontId="0" fillId="0" borderId="45" xfId="0" applyBorder="1" applyAlignment="1">
      <alignment horizontal="center"/>
    </xf>
    <xf numFmtId="0" fontId="4" fillId="0" borderId="5" xfId="3" quotePrefix="1" applyFont="1" applyBorder="1" applyAlignment="1">
      <alignment horizontal="center" vertical="center"/>
    </xf>
    <xf numFmtId="0" fontId="4" fillId="0" borderId="7" xfId="3" quotePrefix="1" applyFont="1" applyBorder="1" applyAlignment="1">
      <alignment horizontal="center" vertical="center"/>
    </xf>
    <xf numFmtId="0" fontId="4" fillId="0" borderId="9" xfId="3" quotePrefix="1" applyFont="1" applyBorder="1" applyAlignment="1">
      <alignment horizontal="center" vertical="center"/>
    </xf>
    <xf numFmtId="0" fontId="4" fillId="0" borderId="11" xfId="3" quotePrefix="1" applyFont="1" applyBorder="1" applyAlignment="1">
      <alignment horizontal="center" vertical="center"/>
    </xf>
    <xf numFmtId="0" fontId="6" fillId="0" borderId="32" xfId="3" applyFont="1" applyBorder="1" applyAlignment="1">
      <alignment horizontal="center" wrapText="1"/>
    </xf>
    <xf numFmtId="0" fontId="6" fillId="0" borderId="23" xfId="3" applyFont="1" applyBorder="1" applyAlignment="1">
      <alignment horizontal="center" wrapText="1"/>
    </xf>
    <xf numFmtId="0" fontId="6" fillId="0" borderId="14" xfId="3" applyFont="1" applyFill="1" applyBorder="1" applyAlignment="1">
      <alignment horizontal="center" wrapText="1"/>
    </xf>
    <xf numFmtId="0" fontId="15" fillId="0" borderId="32" xfId="0" applyFont="1" applyFill="1" applyBorder="1" applyAlignment="1">
      <alignment horizontal="center" wrapText="1"/>
    </xf>
    <xf numFmtId="0" fontId="1" fillId="0" borderId="14" xfId="3" applyFont="1" applyBorder="1" applyAlignment="1">
      <alignment horizontal="center"/>
    </xf>
    <xf numFmtId="0" fontId="1" fillId="0" borderId="34" xfId="3" applyFont="1" applyBorder="1" applyAlignment="1">
      <alignment horizontal="center"/>
    </xf>
    <xf numFmtId="0" fontId="1" fillId="0" borderId="14" xfId="4" applyFont="1" applyBorder="1" applyAlignment="1">
      <alignment horizontal="center" wrapText="1"/>
    </xf>
    <xf numFmtId="0" fontId="1" fillId="0" borderId="34" xfId="4" applyFont="1" applyBorder="1" applyAlignment="1">
      <alignment horizontal="center" wrapText="1"/>
    </xf>
    <xf numFmtId="167" fontId="6" fillId="0" borderId="14" xfId="3" applyNumberFormat="1" applyFont="1" applyBorder="1" applyAlignment="1">
      <alignment horizontal="center"/>
    </xf>
    <xf numFmtId="167" fontId="1" fillId="0" borderId="34" xfId="3" applyNumberFormat="1" applyFont="1" applyBorder="1" applyAlignment="1">
      <alignment horizontal="center"/>
    </xf>
    <xf numFmtId="0" fontId="6" fillId="0" borderId="23" xfId="3" applyFont="1" applyBorder="1" applyAlignment="1">
      <alignment horizontal="center"/>
    </xf>
    <xf numFmtId="0" fontId="1" fillId="0" borderId="35" xfId="3" applyFont="1" applyBorder="1" applyAlignment="1">
      <alignment horizontal="center"/>
    </xf>
    <xf numFmtId="0" fontId="9" fillId="0" borderId="34" xfId="4" applyFont="1" applyBorder="1" applyAlignment="1">
      <alignment horizontal="center" wrapText="1"/>
    </xf>
    <xf numFmtId="0" fontId="9" fillId="0" borderId="34" xfId="3" applyFont="1" applyBorder="1" applyAlignment="1">
      <alignment horizontal="center"/>
    </xf>
    <xf numFmtId="0" fontId="1" fillId="0" borderId="14" xfId="3" applyFont="1" applyBorder="1" applyAlignment="1">
      <alignment horizontal="center" wrapText="1"/>
    </xf>
    <xf numFmtId="0" fontId="1" fillId="0" borderId="32" xfId="3" applyFont="1" applyBorder="1" applyAlignment="1">
      <alignment horizontal="center" wrapText="1"/>
    </xf>
    <xf numFmtId="0" fontId="1" fillId="0" borderId="24" xfId="3" applyFont="1" applyBorder="1" applyAlignment="1">
      <alignment horizontal="center"/>
    </xf>
    <xf numFmtId="0" fontId="1" fillId="0" borderId="35" xfId="3" applyFont="1" applyBorder="1" applyAlignment="1">
      <alignment horizontal="center" wrapText="1"/>
    </xf>
    <xf numFmtId="0" fontId="1" fillId="0" borderId="0" xfId="3" applyFont="1" applyBorder="1" applyAlignment="1">
      <alignment horizontal="center" wrapText="1"/>
    </xf>
    <xf numFmtId="0" fontId="1" fillId="0" borderId="34" xfId="3" applyFont="1" applyFill="1" applyBorder="1" applyAlignment="1">
      <alignment horizontal="center" wrapText="1"/>
    </xf>
    <xf numFmtId="0" fontId="1" fillId="0" borderId="36" xfId="3" applyFont="1" applyFill="1" applyBorder="1" applyAlignment="1">
      <alignment horizontal="center" wrapText="1"/>
    </xf>
    <xf numFmtId="0" fontId="9" fillId="0" borderId="36" xfId="3" applyFont="1" applyBorder="1" applyAlignment="1">
      <alignment horizontal="center"/>
    </xf>
    <xf numFmtId="0" fontId="4" fillId="0" borderId="5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9" fillId="0" borderId="35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167" fontId="1" fillId="0" borderId="36" xfId="3" applyNumberFormat="1" applyFont="1" applyBorder="1" applyAlignment="1">
      <alignment horizontal="center"/>
    </xf>
    <xf numFmtId="0" fontId="1" fillId="0" borderId="36" xfId="3" applyFont="1" applyBorder="1" applyAlignment="1">
      <alignment horizontal="center"/>
    </xf>
    <xf numFmtId="0" fontId="4" fillId="0" borderId="5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5" xfId="4" quotePrefix="1" applyFont="1" applyBorder="1" applyAlignment="1">
      <alignment horizontal="center" vertical="center"/>
    </xf>
    <xf numFmtId="0" fontId="4" fillId="0" borderId="7" xfId="4" quotePrefix="1" applyFont="1" applyBorder="1" applyAlignment="1">
      <alignment horizontal="center" vertical="center"/>
    </xf>
    <xf numFmtId="0" fontId="4" fillId="0" borderId="9" xfId="4" quotePrefix="1" applyFont="1" applyBorder="1" applyAlignment="1">
      <alignment horizontal="center" vertical="center"/>
    </xf>
    <xf numFmtId="0" fontId="4" fillId="0" borderId="11" xfId="4" quotePrefix="1" applyFont="1" applyBorder="1" applyAlignment="1">
      <alignment horizontal="center" vertical="center"/>
    </xf>
    <xf numFmtId="0" fontId="10" fillId="0" borderId="5" xfId="4" quotePrefix="1" applyFont="1" applyBorder="1" applyAlignment="1">
      <alignment horizontal="center" vertical="center"/>
    </xf>
    <xf numFmtId="0" fontId="10" fillId="0" borderId="7" xfId="4" quotePrefix="1" applyFont="1" applyBorder="1" applyAlignment="1">
      <alignment horizontal="center" vertical="center"/>
    </xf>
    <xf numFmtId="0" fontId="10" fillId="0" borderId="9" xfId="4" quotePrefix="1" applyFont="1" applyBorder="1" applyAlignment="1">
      <alignment horizontal="center" vertical="center"/>
    </xf>
    <xf numFmtId="0" fontId="10" fillId="0" borderId="11" xfId="4" quotePrefix="1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</cellXfs>
  <cellStyles count="5">
    <cellStyle name="Normal" xfId="0" builtinId="0"/>
    <cellStyle name="Normal_85-3" xfId="1"/>
    <cellStyle name="Normal_88-16" xfId="2"/>
    <cellStyle name="Normal_LCD3" xfId="3"/>
    <cellStyle name="Normal_LDC1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worksheet" Target="worksheets/sheet11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0" Type="http://schemas.openxmlformats.org/officeDocument/2006/relationships/chartsheet" Target="chartsheets/sheet10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styles" Target="styles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theme" Target="theme/theme1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8.1777785545952164E-2"/>
          <c:y val="0.16609384802509441"/>
          <c:w val="0.79200000000000004"/>
          <c:h val="0.68970013037809841"/>
        </c:manualLayout>
      </c:layout>
      <c:scatterChart>
        <c:scatterStyle val="lineMarker"/>
        <c:ser>
          <c:idx val="1"/>
          <c:order val="0"/>
          <c:tx>
            <c:strRef>
              <c:f>'CVDC4(TH-26)'!$F$5</c:f>
              <c:strCache>
                <c:ptCount val="1"/>
                <c:pt idx="0">
                  <c:v>Deep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'CVDC4(TH-26)'!$A$6:$A$149</c:f>
              <c:numCache>
                <c:formatCode>mmm\-yy</c:formatCode>
                <c:ptCount val="144"/>
                <c:pt idx="0">
                  <c:v>30164</c:v>
                </c:pt>
                <c:pt idx="1">
                  <c:v>30286</c:v>
                </c:pt>
                <c:pt idx="2">
                  <c:v>30407</c:v>
                </c:pt>
                <c:pt idx="3">
                  <c:v>30468</c:v>
                </c:pt>
                <c:pt idx="4">
                  <c:v>30529</c:v>
                </c:pt>
                <c:pt idx="5">
                  <c:v>30590</c:v>
                </c:pt>
                <c:pt idx="6">
                  <c:v>30713</c:v>
                </c:pt>
                <c:pt idx="7">
                  <c:v>30742</c:v>
                </c:pt>
                <c:pt idx="8">
                  <c:v>30773</c:v>
                </c:pt>
                <c:pt idx="9">
                  <c:v>30834</c:v>
                </c:pt>
                <c:pt idx="10">
                  <c:v>30895</c:v>
                </c:pt>
                <c:pt idx="11">
                  <c:v>31199</c:v>
                </c:pt>
                <c:pt idx="12">
                  <c:v>31321</c:v>
                </c:pt>
                <c:pt idx="13">
                  <c:v>31533</c:v>
                </c:pt>
                <c:pt idx="14">
                  <c:v>31686</c:v>
                </c:pt>
                <c:pt idx="15">
                  <c:v>32051</c:v>
                </c:pt>
                <c:pt idx="16">
                  <c:v>32295</c:v>
                </c:pt>
                <c:pt idx="17">
                  <c:v>32874</c:v>
                </c:pt>
                <c:pt idx="18">
                  <c:v>33147</c:v>
                </c:pt>
                <c:pt idx="19">
                  <c:v>33359</c:v>
                </c:pt>
                <c:pt idx="20">
                  <c:v>33756</c:v>
                </c:pt>
                <c:pt idx="21">
                  <c:v>33848</c:v>
                </c:pt>
                <c:pt idx="22">
                  <c:v>34455</c:v>
                </c:pt>
                <c:pt idx="23">
                  <c:v>34578</c:v>
                </c:pt>
                <c:pt idx="24">
                  <c:v>34943</c:v>
                </c:pt>
                <c:pt idx="25">
                  <c:v>35321</c:v>
                </c:pt>
                <c:pt idx="26">
                  <c:v>35557</c:v>
                </c:pt>
                <c:pt idx="27">
                  <c:v>35766</c:v>
                </c:pt>
                <c:pt idx="28">
                  <c:v>35941</c:v>
                </c:pt>
                <c:pt idx="29">
                  <c:v>36112</c:v>
                </c:pt>
                <c:pt idx="30">
                  <c:v>36158</c:v>
                </c:pt>
                <c:pt idx="31">
                  <c:v>36314</c:v>
                </c:pt>
                <c:pt idx="32">
                  <c:v>36421</c:v>
                </c:pt>
                <c:pt idx="33">
                  <c:v>36685</c:v>
                </c:pt>
                <c:pt idx="34">
                  <c:v>36752</c:v>
                </c:pt>
                <c:pt idx="35">
                  <c:v>36769</c:v>
                </c:pt>
                <c:pt idx="36">
                  <c:v>36776</c:v>
                </c:pt>
                <c:pt idx="37">
                  <c:v>36783</c:v>
                </c:pt>
                <c:pt idx="38">
                  <c:v>36790</c:v>
                </c:pt>
                <c:pt idx="39">
                  <c:v>36797</c:v>
                </c:pt>
                <c:pt idx="40">
                  <c:v>36805</c:v>
                </c:pt>
                <c:pt idx="41">
                  <c:v>36811</c:v>
                </c:pt>
                <c:pt idx="42">
                  <c:v>36819</c:v>
                </c:pt>
                <c:pt idx="43">
                  <c:v>36826</c:v>
                </c:pt>
                <c:pt idx="44">
                  <c:v>37052</c:v>
                </c:pt>
                <c:pt idx="45">
                  <c:v>37148</c:v>
                </c:pt>
                <c:pt idx="46">
                  <c:v>37180</c:v>
                </c:pt>
                <c:pt idx="47">
                  <c:v>37182</c:v>
                </c:pt>
                <c:pt idx="48">
                  <c:v>37183</c:v>
                </c:pt>
                <c:pt idx="49">
                  <c:v>37184</c:v>
                </c:pt>
                <c:pt idx="50">
                  <c:v>37185</c:v>
                </c:pt>
                <c:pt idx="51">
                  <c:v>37186</c:v>
                </c:pt>
                <c:pt idx="52">
                  <c:v>37189</c:v>
                </c:pt>
                <c:pt idx="53">
                  <c:v>37193</c:v>
                </c:pt>
                <c:pt idx="54">
                  <c:v>37196</c:v>
                </c:pt>
                <c:pt idx="55">
                  <c:v>37200</c:v>
                </c:pt>
                <c:pt idx="56">
                  <c:v>37201</c:v>
                </c:pt>
                <c:pt idx="57">
                  <c:v>37203</c:v>
                </c:pt>
                <c:pt idx="58">
                  <c:v>37207</c:v>
                </c:pt>
                <c:pt idx="59">
                  <c:v>37210</c:v>
                </c:pt>
                <c:pt idx="60">
                  <c:v>37214</c:v>
                </c:pt>
                <c:pt idx="61">
                  <c:v>37216</c:v>
                </c:pt>
                <c:pt idx="62">
                  <c:v>37218</c:v>
                </c:pt>
                <c:pt idx="63">
                  <c:v>37221</c:v>
                </c:pt>
                <c:pt idx="64">
                  <c:v>37223</c:v>
                </c:pt>
                <c:pt idx="65">
                  <c:v>37225</c:v>
                </c:pt>
                <c:pt idx="66">
                  <c:v>37228</c:v>
                </c:pt>
                <c:pt idx="67">
                  <c:v>37230</c:v>
                </c:pt>
                <c:pt idx="68">
                  <c:v>37237</c:v>
                </c:pt>
                <c:pt idx="69">
                  <c:v>37239</c:v>
                </c:pt>
                <c:pt idx="70">
                  <c:v>37240</c:v>
                </c:pt>
                <c:pt idx="71">
                  <c:v>37241</c:v>
                </c:pt>
                <c:pt idx="72">
                  <c:v>37242</c:v>
                </c:pt>
                <c:pt idx="73">
                  <c:v>37243</c:v>
                </c:pt>
                <c:pt idx="74">
                  <c:v>37244</c:v>
                </c:pt>
                <c:pt idx="75">
                  <c:v>37251</c:v>
                </c:pt>
                <c:pt idx="76">
                  <c:v>37258</c:v>
                </c:pt>
                <c:pt idx="77">
                  <c:v>37265</c:v>
                </c:pt>
                <c:pt idx="78">
                  <c:v>37272</c:v>
                </c:pt>
                <c:pt idx="79">
                  <c:v>37279</c:v>
                </c:pt>
                <c:pt idx="80">
                  <c:v>37286</c:v>
                </c:pt>
                <c:pt idx="81">
                  <c:v>37293</c:v>
                </c:pt>
                <c:pt idx="82">
                  <c:v>37300</c:v>
                </c:pt>
                <c:pt idx="83">
                  <c:v>37307</c:v>
                </c:pt>
                <c:pt idx="84">
                  <c:v>37377</c:v>
                </c:pt>
                <c:pt idx="85">
                  <c:v>37419</c:v>
                </c:pt>
                <c:pt idx="86">
                  <c:v>37454</c:v>
                </c:pt>
                <c:pt idx="87">
                  <c:v>37475</c:v>
                </c:pt>
                <c:pt idx="88">
                  <c:v>37508</c:v>
                </c:pt>
                <c:pt idx="89">
                  <c:v>37564</c:v>
                </c:pt>
                <c:pt idx="90">
                  <c:v>37570</c:v>
                </c:pt>
                <c:pt idx="91">
                  <c:v>37651</c:v>
                </c:pt>
                <c:pt idx="92">
                  <c:v>37661</c:v>
                </c:pt>
                <c:pt idx="93">
                  <c:v>37663</c:v>
                </c:pt>
                <c:pt idx="94">
                  <c:v>37665</c:v>
                </c:pt>
                <c:pt idx="95">
                  <c:v>37670</c:v>
                </c:pt>
                <c:pt idx="96">
                  <c:v>37673</c:v>
                </c:pt>
                <c:pt idx="97">
                  <c:v>37734</c:v>
                </c:pt>
                <c:pt idx="98">
                  <c:v>37748</c:v>
                </c:pt>
                <c:pt idx="99">
                  <c:v>37757</c:v>
                </c:pt>
                <c:pt idx="100">
                  <c:v>37783</c:v>
                </c:pt>
                <c:pt idx="101">
                  <c:v>37817</c:v>
                </c:pt>
                <c:pt idx="102">
                  <c:v>37874</c:v>
                </c:pt>
                <c:pt idx="103">
                  <c:v>38050</c:v>
                </c:pt>
                <c:pt idx="104">
                  <c:v>38054</c:v>
                </c:pt>
                <c:pt idx="105">
                  <c:v>38103</c:v>
                </c:pt>
                <c:pt idx="106">
                  <c:v>38187</c:v>
                </c:pt>
                <c:pt idx="107">
                  <c:v>38225</c:v>
                </c:pt>
                <c:pt idx="108">
                  <c:v>38239</c:v>
                </c:pt>
                <c:pt idx="109">
                  <c:v>38405</c:v>
                </c:pt>
                <c:pt idx="110">
                  <c:v>38406</c:v>
                </c:pt>
                <c:pt idx="111">
                  <c:v>38407</c:v>
                </c:pt>
                <c:pt idx="112">
                  <c:v>38498</c:v>
                </c:pt>
                <c:pt idx="113">
                  <c:v>38609</c:v>
                </c:pt>
                <c:pt idx="114">
                  <c:v>38785</c:v>
                </c:pt>
                <c:pt idx="115">
                  <c:v>38882</c:v>
                </c:pt>
                <c:pt idx="116">
                  <c:v>38994</c:v>
                </c:pt>
                <c:pt idx="117">
                  <c:v>39211</c:v>
                </c:pt>
                <c:pt idx="118">
                  <c:v>39349</c:v>
                </c:pt>
                <c:pt idx="119">
                  <c:v>39350</c:v>
                </c:pt>
                <c:pt idx="120">
                  <c:v>39547</c:v>
                </c:pt>
                <c:pt idx="121">
                  <c:v>39552</c:v>
                </c:pt>
                <c:pt idx="122">
                  <c:v>39559</c:v>
                </c:pt>
                <c:pt idx="123">
                  <c:v>39566</c:v>
                </c:pt>
                <c:pt idx="124">
                  <c:v>39573</c:v>
                </c:pt>
                <c:pt idx="125">
                  <c:v>39580</c:v>
                </c:pt>
                <c:pt idx="126">
                  <c:v>39588</c:v>
                </c:pt>
                <c:pt idx="127">
                  <c:v>39594</c:v>
                </c:pt>
                <c:pt idx="128">
                  <c:v>39623</c:v>
                </c:pt>
                <c:pt idx="129">
                  <c:v>39715</c:v>
                </c:pt>
                <c:pt idx="130">
                  <c:v>39903</c:v>
                </c:pt>
                <c:pt idx="131">
                  <c:v>39916</c:v>
                </c:pt>
                <c:pt idx="132">
                  <c:v>39919</c:v>
                </c:pt>
                <c:pt idx="133">
                  <c:v>39923</c:v>
                </c:pt>
                <c:pt idx="134">
                  <c:v>39926</c:v>
                </c:pt>
                <c:pt idx="135">
                  <c:v>39930</c:v>
                </c:pt>
                <c:pt idx="136">
                  <c:v>39933</c:v>
                </c:pt>
                <c:pt idx="137">
                  <c:v>39938</c:v>
                </c:pt>
                <c:pt idx="138">
                  <c:v>39952</c:v>
                </c:pt>
                <c:pt idx="139">
                  <c:v>39993</c:v>
                </c:pt>
                <c:pt idx="140">
                  <c:v>40071</c:v>
                </c:pt>
                <c:pt idx="141">
                  <c:v>40317</c:v>
                </c:pt>
                <c:pt idx="142">
                  <c:v>40332</c:v>
                </c:pt>
                <c:pt idx="143">
                  <c:v>40428</c:v>
                </c:pt>
              </c:numCache>
            </c:numRef>
          </c:xVal>
          <c:yVal>
            <c:numRef>
              <c:f>'CVDC4(TH-26)'!$F$6:$F$149</c:f>
              <c:numCache>
                <c:formatCode>0.00_)</c:formatCode>
                <c:ptCount val="144"/>
                <c:pt idx="0">
                  <c:v>1018.04</c:v>
                </c:pt>
                <c:pt idx="1">
                  <c:v>1017.59</c:v>
                </c:pt>
                <c:pt idx="2">
                  <c:v>1017.46</c:v>
                </c:pt>
                <c:pt idx="3">
                  <c:v>1016.97</c:v>
                </c:pt>
                <c:pt idx="4">
                  <c:v>1016.78</c:v>
                </c:pt>
                <c:pt idx="5">
                  <c:v>1017</c:v>
                </c:pt>
                <c:pt idx="6">
                  <c:v>1017.08</c:v>
                </c:pt>
                <c:pt idx="8">
                  <c:v>1016.72</c:v>
                </c:pt>
                <c:pt idx="9">
                  <c:v>1016.93</c:v>
                </c:pt>
                <c:pt idx="10">
                  <c:v>1016.82</c:v>
                </c:pt>
                <c:pt idx="11">
                  <c:v>1017.75</c:v>
                </c:pt>
                <c:pt idx="12">
                  <c:v>1017.2</c:v>
                </c:pt>
                <c:pt idx="13">
                  <c:v>1017.76</c:v>
                </c:pt>
                <c:pt idx="14">
                  <c:v>1018.16</c:v>
                </c:pt>
                <c:pt idx="15">
                  <c:v>1016.85</c:v>
                </c:pt>
                <c:pt idx="16">
                  <c:v>1017.63</c:v>
                </c:pt>
                <c:pt idx="17">
                  <c:v>1017.59</c:v>
                </c:pt>
                <c:pt idx="18">
                  <c:v>1017.83</c:v>
                </c:pt>
                <c:pt idx="19">
                  <c:v>1018.06</c:v>
                </c:pt>
                <c:pt idx="20">
                  <c:v>1019.05</c:v>
                </c:pt>
                <c:pt idx="21">
                  <c:v>1018.74</c:v>
                </c:pt>
                <c:pt idx="22">
                  <c:v>1018.47</c:v>
                </c:pt>
                <c:pt idx="23">
                  <c:v>1018.45</c:v>
                </c:pt>
                <c:pt idx="24">
                  <c:v>1018.6</c:v>
                </c:pt>
                <c:pt idx="25">
                  <c:v>1018.51</c:v>
                </c:pt>
                <c:pt idx="26">
                  <c:v>1018.06</c:v>
                </c:pt>
                <c:pt idx="27">
                  <c:v>1018.51</c:v>
                </c:pt>
                <c:pt idx="28">
                  <c:v>1018.92</c:v>
                </c:pt>
                <c:pt idx="29">
                  <c:v>1018.67</c:v>
                </c:pt>
                <c:pt idx="30">
                  <c:v>1018.69</c:v>
                </c:pt>
                <c:pt idx="31">
                  <c:v>1018.9089999999999</c:v>
                </c:pt>
                <c:pt idx="32">
                  <c:v>1017.98</c:v>
                </c:pt>
                <c:pt idx="33">
                  <c:v>1018.85</c:v>
                </c:pt>
                <c:pt idx="34">
                  <c:v>1018.7</c:v>
                </c:pt>
                <c:pt idx="35">
                  <c:v>1018.72</c:v>
                </c:pt>
                <c:pt idx="36">
                  <c:v>1018.75</c:v>
                </c:pt>
                <c:pt idx="37">
                  <c:v>1018.82</c:v>
                </c:pt>
                <c:pt idx="38">
                  <c:v>1018.74</c:v>
                </c:pt>
                <c:pt idx="39">
                  <c:v>1018.79</c:v>
                </c:pt>
                <c:pt idx="40">
                  <c:v>1018.83</c:v>
                </c:pt>
                <c:pt idx="41">
                  <c:v>1018.82</c:v>
                </c:pt>
                <c:pt idx="42">
                  <c:v>1018.84</c:v>
                </c:pt>
                <c:pt idx="43">
                  <c:v>1018.82</c:v>
                </c:pt>
                <c:pt idx="44">
                  <c:v>1018.71</c:v>
                </c:pt>
                <c:pt idx="45">
                  <c:v>1018.76</c:v>
                </c:pt>
                <c:pt idx="46">
                  <c:v>1018.68</c:v>
                </c:pt>
                <c:pt idx="47">
                  <c:v>1018.65</c:v>
                </c:pt>
                <c:pt idx="48">
                  <c:v>1018.63</c:v>
                </c:pt>
                <c:pt idx="49">
                  <c:v>1018.62</c:v>
                </c:pt>
                <c:pt idx="50">
                  <c:v>1018.61</c:v>
                </c:pt>
                <c:pt idx="51">
                  <c:v>1018.6</c:v>
                </c:pt>
                <c:pt idx="52">
                  <c:v>1018.6</c:v>
                </c:pt>
                <c:pt idx="53">
                  <c:v>1018.6</c:v>
                </c:pt>
                <c:pt idx="54">
                  <c:v>1018.605</c:v>
                </c:pt>
                <c:pt idx="55">
                  <c:v>1018.61</c:v>
                </c:pt>
                <c:pt idx="56">
                  <c:v>1018.61</c:v>
                </c:pt>
                <c:pt idx="57">
                  <c:v>1018.615</c:v>
                </c:pt>
                <c:pt idx="58">
                  <c:v>1018.62</c:v>
                </c:pt>
                <c:pt idx="59">
                  <c:v>1018.63</c:v>
                </c:pt>
                <c:pt idx="60">
                  <c:v>1018.63</c:v>
                </c:pt>
                <c:pt idx="61">
                  <c:v>1018.63</c:v>
                </c:pt>
                <c:pt idx="62">
                  <c:v>1018.64</c:v>
                </c:pt>
                <c:pt idx="63">
                  <c:v>1018.63</c:v>
                </c:pt>
                <c:pt idx="64">
                  <c:v>1018.64</c:v>
                </c:pt>
                <c:pt idx="65">
                  <c:v>1018.64</c:v>
                </c:pt>
                <c:pt idx="66">
                  <c:v>1018.62</c:v>
                </c:pt>
                <c:pt idx="67">
                  <c:v>1018.61</c:v>
                </c:pt>
                <c:pt idx="68">
                  <c:v>1018.64</c:v>
                </c:pt>
                <c:pt idx="69">
                  <c:v>1018.76</c:v>
                </c:pt>
                <c:pt idx="70">
                  <c:v>1018.74</c:v>
                </c:pt>
                <c:pt idx="71">
                  <c:v>1018.71</c:v>
                </c:pt>
                <c:pt idx="72">
                  <c:v>1018.68</c:v>
                </c:pt>
                <c:pt idx="73">
                  <c:v>1018.66</c:v>
                </c:pt>
                <c:pt idx="74">
                  <c:v>1018.64</c:v>
                </c:pt>
                <c:pt idx="75">
                  <c:v>1018.62</c:v>
                </c:pt>
                <c:pt idx="76">
                  <c:v>1018.64</c:v>
                </c:pt>
                <c:pt idx="77">
                  <c:v>1018.59</c:v>
                </c:pt>
                <c:pt idx="78">
                  <c:v>1018.54</c:v>
                </c:pt>
                <c:pt idx="79">
                  <c:v>1018.56</c:v>
                </c:pt>
                <c:pt idx="80">
                  <c:v>1018.56</c:v>
                </c:pt>
                <c:pt idx="81">
                  <c:v>1018.58</c:v>
                </c:pt>
                <c:pt idx="82">
                  <c:v>1018.58</c:v>
                </c:pt>
                <c:pt idx="83">
                  <c:v>1018.59</c:v>
                </c:pt>
                <c:pt idx="84">
                  <c:v>1018.665</c:v>
                </c:pt>
                <c:pt idx="85">
                  <c:v>1018.6849999999999</c:v>
                </c:pt>
                <c:pt idx="86">
                  <c:v>1018.735</c:v>
                </c:pt>
                <c:pt idx="87">
                  <c:v>1018.6849999999999</c:v>
                </c:pt>
                <c:pt idx="88">
                  <c:v>1018.76</c:v>
                </c:pt>
                <c:pt idx="89">
                  <c:v>1018.72</c:v>
                </c:pt>
                <c:pt idx="90">
                  <c:v>1018.73</c:v>
                </c:pt>
                <c:pt idx="91">
                  <c:v>1018.83</c:v>
                </c:pt>
                <c:pt idx="92">
                  <c:v>1018.825</c:v>
                </c:pt>
                <c:pt idx="93">
                  <c:v>1018.8150000000001</c:v>
                </c:pt>
                <c:pt idx="94">
                  <c:v>1018.8</c:v>
                </c:pt>
                <c:pt idx="95">
                  <c:v>1018.78</c:v>
                </c:pt>
                <c:pt idx="96">
                  <c:v>1018.75</c:v>
                </c:pt>
                <c:pt idx="97">
                  <c:v>1018.8</c:v>
                </c:pt>
                <c:pt idx="98">
                  <c:v>1018.705</c:v>
                </c:pt>
                <c:pt idx="99">
                  <c:v>1018.71</c:v>
                </c:pt>
                <c:pt idx="100">
                  <c:v>1018.73</c:v>
                </c:pt>
                <c:pt idx="101">
                  <c:v>1018.8</c:v>
                </c:pt>
                <c:pt idx="102">
                  <c:v>1018.615</c:v>
                </c:pt>
                <c:pt idx="103">
                  <c:v>1018.7599999999999</c:v>
                </c:pt>
                <c:pt idx="104">
                  <c:v>1018.7399999999999</c:v>
                </c:pt>
                <c:pt idx="105">
                  <c:v>1018.7699999999999</c:v>
                </c:pt>
                <c:pt idx="106">
                  <c:v>1018.7249999999999</c:v>
                </c:pt>
                <c:pt idx="107">
                  <c:v>1018.8249999999999</c:v>
                </c:pt>
                <c:pt idx="108">
                  <c:v>1018.7099999999999</c:v>
                </c:pt>
                <c:pt idx="109">
                  <c:v>1018.7599999999999</c:v>
                </c:pt>
                <c:pt idx="110">
                  <c:v>1018.7599999999999</c:v>
                </c:pt>
                <c:pt idx="111">
                  <c:v>1018.7549999999999</c:v>
                </c:pt>
                <c:pt idx="112">
                  <c:v>1018.81</c:v>
                </c:pt>
                <c:pt idx="113">
                  <c:v>1018.4799999999999</c:v>
                </c:pt>
                <c:pt idx="114">
                  <c:v>1018.3749999999999</c:v>
                </c:pt>
                <c:pt idx="115">
                  <c:v>1018.4599999999999</c:v>
                </c:pt>
                <c:pt idx="116">
                  <c:v>1018.3749999999999</c:v>
                </c:pt>
                <c:pt idx="117">
                  <c:v>1018.7449999999999</c:v>
                </c:pt>
                <c:pt idx="118">
                  <c:v>1018.3899999999999</c:v>
                </c:pt>
                <c:pt idx="119">
                  <c:v>1018.3899999999999</c:v>
                </c:pt>
                <c:pt idx="120">
                  <c:v>1018.81</c:v>
                </c:pt>
                <c:pt idx="121">
                  <c:v>1018.7799999999999</c:v>
                </c:pt>
                <c:pt idx="122">
                  <c:v>1018.7499999999999</c:v>
                </c:pt>
                <c:pt idx="123">
                  <c:v>1018.7399999999999</c:v>
                </c:pt>
                <c:pt idx="124">
                  <c:v>1018.7399999999999</c:v>
                </c:pt>
                <c:pt idx="125">
                  <c:v>1018.7699999999999</c:v>
                </c:pt>
                <c:pt idx="126">
                  <c:v>1018.7749999999999</c:v>
                </c:pt>
                <c:pt idx="127">
                  <c:v>1018.79</c:v>
                </c:pt>
                <c:pt idx="128">
                  <c:v>1018.7499999999999</c:v>
                </c:pt>
                <c:pt idx="129">
                  <c:v>1018.7849999999999</c:v>
                </c:pt>
                <c:pt idx="130">
                  <c:v>1018.8399999999999</c:v>
                </c:pt>
                <c:pt idx="131">
                  <c:v>1018.6949999999999</c:v>
                </c:pt>
                <c:pt idx="132">
                  <c:v>1018.6499999999999</c:v>
                </c:pt>
                <c:pt idx="133">
                  <c:v>1018.5649999999999</c:v>
                </c:pt>
                <c:pt idx="134">
                  <c:v>1018.4499999999999</c:v>
                </c:pt>
                <c:pt idx="135">
                  <c:v>1018.3999999999999</c:v>
                </c:pt>
                <c:pt idx="136">
                  <c:v>1018.3749999999999</c:v>
                </c:pt>
                <c:pt idx="137">
                  <c:v>1018.3749999999999</c:v>
                </c:pt>
                <c:pt idx="138">
                  <c:v>1018.5749999999999</c:v>
                </c:pt>
                <c:pt idx="139">
                  <c:v>1018.6099999999999</c:v>
                </c:pt>
                <c:pt idx="140">
                  <c:v>1018.6839999999999</c:v>
                </c:pt>
                <c:pt idx="141">
                  <c:v>1018.8749999999999</c:v>
                </c:pt>
                <c:pt idx="142">
                  <c:v>1018.8699999999999</c:v>
                </c:pt>
                <c:pt idx="143">
                  <c:v>1018.5299999999999</c:v>
                </c:pt>
              </c:numCache>
            </c:numRef>
          </c:yVal>
        </c:ser>
        <c:ser>
          <c:idx val="0"/>
          <c:order val="1"/>
          <c:tx>
            <c:strRef>
              <c:f>'CVDC4(TH-26)'!$J$4</c:f>
              <c:strCache>
                <c:ptCount val="1"/>
                <c:pt idx="0">
                  <c:v>Surface Elevation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'CVDC4(TH-26)'!$I$5:$I$6</c:f>
              <c:numCache>
                <c:formatCode>[$-1009]d\-mmm\-yy;@</c:formatCode>
                <c:ptCount val="2"/>
                <c:pt idx="0" formatCode="dd\-mmm\-yy">
                  <c:v>29799</c:v>
                </c:pt>
                <c:pt idx="1">
                  <c:v>40921</c:v>
                </c:pt>
              </c:numCache>
            </c:numRef>
          </c:xVal>
          <c:yVal>
            <c:numRef>
              <c:f>'CVDC4(TH-26)'!$J$5:$J$6</c:f>
              <c:numCache>
                <c:formatCode>0.0</c:formatCode>
                <c:ptCount val="2"/>
                <c:pt idx="0">
                  <c:v>1033.3</c:v>
                </c:pt>
                <c:pt idx="1">
                  <c:v>1033.3</c:v>
                </c:pt>
              </c:numCache>
            </c:numRef>
          </c:yVal>
        </c:ser>
        <c:ser>
          <c:idx val="2"/>
          <c:order val="2"/>
          <c:tx>
            <c:strRef>
              <c:f>'CVDC4(TH-26)'!$M$4</c:f>
              <c:strCache>
                <c:ptCount val="1"/>
                <c:pt idx="0">
                  <c:v>Elevation of Bottom of Deep Slotted Section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'CVDC4(TH-26)'!$I$5:$I$6</c:f>
              <c:numCache>
                <c:formatCode>[$-1009]d\-mmm\-yy;@</c:formatCode>
                <c:ptCount val="2"/>
                <c:pt idx="0" formatCode="dd\-mmm\-yy">
                  <c:v>29799</c:v>
                </c:pt>
                <c:pt idx="1">
                  <c:v>40921</c:v>
                </c:pt>
              </c:numCache>
            </c:numRef>
          </c:xVal>
          <c:yVal>
            <c:numRef>
              <c:f>'CVDC4(TH-26)'!$M$5:$M$6</c:f>
              <c:numCache>
                <c:formatCode>General</c:formatCode>
                <c:ptCount val="2"/>
                <c:pt idx="0">
                  <c:v>999.7</c:v>
                </c:pt>
                <c:pt idx="1">
                  <c:v>999.7</c:v>
                </c:pt>
              </c:numCache>
            </c:numRef>
          </c:yVal>
        </c:ser>
        <c:axId val="83810176"/>
        <c:axId val="83812736"/>
      </c:scatterChart>
      <c:valAx>
        <c:axId val="83810176"/>
        <c:scaling>
          <c:orientation val="minMax"/>
          <c:max val="40550"/>
          <c:min val="29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b="1"/>
                  <a:t>Data</a:t>
                </a:r>
              </a:p>
            </c:rich>
          </c:tx>
          <c:layout/>
        </c:title>
        <c:numFmt formatCode="mmm\-yy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12736"/>
        <c:crosses val="autoZero"/>
        <c:crossBetween val="midCat"/>
        <c:majorUnit val="730"/>
        <c:minorUnit val="365"/>
      </c:valAx>
      <c:valAx>
        <c:axId val="8381273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ELEVATION (m amsl)</a:t>
                </a:r>
              </a:p>
            </c:rich>
          </c:tx>
          <c:layout>
            <c:manualLayout>
              <c:xMode val="edge"/>
              <c:yMode val="edge"/>
              <c:x val="2.577783215499841E-2"/>
              <c:y val="0.45963544800802236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10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1021087680355153E-2"/>
          <c:y val="0.10569105691056939"/>
          <c:w val="0.79134295227524953"/>
          <c:h val="3.252032520325204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8.7995082745622538E-2"/>
          <c:y val="0.15175229925527617"/>
          <c:w val="0.77333333333333365"/>
          <c:h val="0.73402868318122561"/>
        </c:manualLayout>
      </c:layout>
      <c:scatterChart>
        <c:scatterStyle val="lineMarker"/>
        <c:ser>
          <c:idx val="0"/>
          <c:order val="0"/>
          <c:tx>
            <c:v>Shallow piezometer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'94CVDC1(TH-35)'!$A$5:$A$124</c:f>
              <c:numCache>
                <c:formatCode>mmm\-yy</c:formatCode>
                <c:ptCount val="120"/>
                <c:pt idx="0">
                  <c:v>34455</c:v>
                </c:pt>
                <c:pt idx="1">
                  <c:v>34578</c:v>
                </c:pt>
                <c:pt idx="2">
                  <c:v>34943</c:v>
                </c:pt>
                <c:pt idx="3">
                  <c:v>35309</c:v>
                </c:pt>
                <c:pt idx="4" formatCode="[$-1009]d\-mmm\-yy;@">
                  <c:v>35557</c:v>
                </c:pt>
                <c:pt idx="5" formatCode="[$-1009]d\-mmm\-yy;@">
                  <c:v>35754</c:v>
                </c:pt>
                <c:pt idx="6" formatCode="[$-1009]d\-mmm\-yy;@">
                  <c:v>35941</c:v>
                </c:pt>
                <c:pt idx="7" formatCode="[$-1009]d\-mmm\-yy;@">
                  <c:v>36112</c:v>
                </c:pt>
                <c:pt idx="8" formatCode="[$-1009]d\-mmm\-yy;@">
                  <c:v>36314</c:v>
                </c:pt>
                <c:pt idx="9" formatCode="[$-1009]d\-mmm\-yy;@">
                  <c:v>36421</c:v>
                </c:pt>
                <c:pt idx="10" formatCode="[$-1009]d\-mmm\-yy;@">
                  <c:v>36685</c:v>
                </c:pt>
                <c:pt idx="11" formatCode="[$-1009]d\-mmm\-yy;@">
                  <c:v>36752</c:v>
                </c:pt>
                <c:pt idx="12" formatCode="[$-1009]d\-mmm\-yy;@">
                  <c:v>36769</c:v>
                </c:pt>
                <c:pt idx="13" formatCode="[$-1009]d\-mmm\-yy;@">
                  <c:v>36776</c:v>
                </c:pt>
                <c:pt idx="14" formatCode="[$-1009]d\-mmm\-yy;@">
                  <c:v>36783</c:v>
                </c:pt>
                <c:pt idx="15" formatCode="[$-1009]d\-mmm\-yy;@">
                  <c:v>36790</c:v>
                </c:pt>
                <c:pt idx="16" formatCode="[$-1009]d\-mmm\-yy;@">
                  <c:v>36797</c:v>
                </c:pt>
                <c:pt idx="17" formatCode="[$-1009]d\-mmm\-yy;@">
                  <c:v>36805</c:v>
                </c:pt>
                <c:pt idx="18" formatCode="[$-1009]d\-mmm\-yy;@">
                  <c:v>36811</c:v>
                </c:pt>
                <c:pt idx="19" formatCode="[$-1009]d\-mmm\-yy;@">
                  <c:v>36819</c:v>
                </c:pt>
                <c:pt idx="20" formatCode="[$-1009]d\-mmm\-yy;@">
                  <c:v>36826</c:v>
                </c:pt>
                <c:pt idx="21" formatCode="[$-1009]d\-mmm\-yy;@">
                  <c:v>37052</c:v>
                </c:pt>
                <c:pt idx="22" formatCode="[$-1009]d\-mmm\-yy;@">
                  <c:v>37148</c:v>
                </c:pt>
                <c:pt idx="23" formatCode="[$-1009]d\-mmm\-yy;@">
                  <c:v>37180</c:v>
                </c:pt>
                <c:pt idx="24" formatCode="[$-1009]d\-mmm\-yy;@">
                  <c:v>37182</c:v>
                </c:pt>
                <c:pt idx="25" formatCode="[$-1009]d\-mmm\-yy;@">
                  <c:v>37183</c:v>
                </c:pt>
                <c:pt idx="26" formatCode="[$-1009]d\-mmm\-yy;@">
                  <c:v>37184</c:v>
                </c:pt>
                <c:pt idx="27" formatCode="[$-1009]d\-mmm\-yy;@">
                  <c:v>37185</c:v>
                </c:pt>
                <c:pt idx="28" formatCode="[$-1009]d\-mmm\-yy;@">
                  <c:v>37186</c:v>
                </c:pt>
                <c:pt idx="29" formatCode="[$-1009]d\-mmm\-yy;@">
                  <c:v>37189</c:v>
                </c:pt>
                <c:pt idx="30" formatCode="[$-1009]d\-mmm\-yy;@">
                  <c:v>37193</c:v>
                </c:pt>
                <c:pt idx="31" formatCode="[$-1009]d\-mmm\-yy;@">
                  <c:v>37196</c:v>
                </c:pt>
                <c:pt idx="32" formatCode="[$-1009]d\-mmm\-yy;@">
                  <c:v>37200</c:v>
                </c:pt>
                <c:pt idx="33" formatCode="[$-1009]d\-mmm\-yy;@">
                  <c:v>37201</c:v>
                </c:pt>
                <c:pt idx="34" formatCode="[$-1009]d\-mmm\-yy;@">
                  <c:v>37203</c:v>
                </c:pt>
                <c:pt idx="35" formatCode="[$-1009]d\-mmm\-yy;@">
                  <c:v>37207</c:v>
                </c:pt>
                <c:pt idx="36" formatCode="[$-1009]d\-mmm\-yy;@">
                  <c:v>37210</c:v>
                </c:pt>
                <c:pt idx="37" formatCode="[$-1009]d\-mmm\-yy;@">
                  <c:v>37214</c:v>
                </c:pt>
                <c:pt idx="38" formatCode="[$-1009]d\-mmm\-yy;@">
                  <c:v>37216</c:v>
                </c:pt>
                <c:pt idx="39" formatCode="[$-1009]d\-mmm\-yy;@">
                  <c:v>37218</c:v>
                </c:pt>
                <c:pt idx="40" formatCode="[$-1009]d\-mmm\-yy;@">
                  <c:v>37221</c:v>
                </c:pt>
                <c:pt idx="41" formatCode="[$-1009]d\-mmm\-yy;@">
                  <c:v>37223</c:v>
                </c:pt>
                <c:pt idx="42" formatCode="[$-1009]d\-mmm\-yy;@">
                  <c:v>37225</c:v>
                </c:pt>
                <c:pt idx="43" formatCode="[$-1009]d\-mmm\-yy;@">
                  <c:v>37228</c:v>
                </c:pt>
                <c:pt idx="44" formatCode="[$-1009]d\-mmm\-yy;@">
                  <c:v>37230</c:v>
                </c:pt>
                <c:pt idx="45" formatCode="[$-1009]d\-mmm\-yy;@">
                  <c:v>37237</c:v>
                </c:pt>
                <c:pt idx="46" formatCode="[$-1009]d\-mmm\-yy;@">
                  <c:v>37239</c:v>
                </c:pt>
                <c:pt idx="47" formatCode="[$-1009]d\-mmm\-yy;@">
                  <c:v>37240</c:v>
                </c:pt>
                <c:pt idx="48" formatCode="[$-1009]d\-mmm\-yy;@">
                  <c:v>37241</c:v>
                </c:pt>
                <c:pt idx="49" formatCode="[$-1009]d\-mmm\-yy;@">
                  <c:v>37242</c:v>
                </c:pt>
                <c:pt idx="50" formatCode="[$-1009]d\-mmm\-yy;@">
                  <c:v>37243</c:v>
                </c:pt>
                <c:pt idx="51" formatCode="[$-1009]d\-mmm\-yy;@">
                  <c:v>37244</c:v>
                </c:pt>
                <c:pt idx="52" formatCode="[$-1009]d\-mmm\-yy;@">
                  <c:v>37251</c:v>
                </c:pt>
                <c:pt idx="53" formatCode="[$-1009]d\-mmm\-yy;@">
                  <c:v>37258</c:v>
                </c:pt>
                <c:pt idx="54" formatCode="[$-1009]d\-mmm\-yy;@">
                  <c:v>37265</c:v>
                </c:pt>
                <c:pt idx="55" formatCode="[$-1009]d\-mmm\-yy;@">
                  <c:v>37272</c:v>
                </c:pt>
                <c:pt idx="56" formatCode="[$-1009]d\-mmm\-yy;@">
                  <c:v>37279</c:v>
                </c:pt>
                <c:pt idx="57" formatCode="[$-1009]d\-mmm\-yy;@">
                  <c:v>37286</c:v>
                </c:pt>
                <c:pt idx="58" formatCode="[$-1009]d\-mmm\-yy;@">
                  <c:v>37293</c:v>
                </c:pt>
                <c:pt idx="59" formatCode="[$-1009]d\-mmm\-yy;@">
                  <c:v>37300</c:v>
                </c:pt>
                <c:pt idx="60" formatCode="[$-1009]d\-mmm\-yy;@">
                  <c:v>37307</c:v>
                </c:pt>
                <c:pt idx="61" formatCode="[$-1009]d\-mmm\-yy;@">
                  <c:v>37377</c:v>
                </c:pt>
                <c:pt idx="62" formatCode="[$-1009]d\-mmm\-yy;@">
                  <c:v>37419</c:v>
                </c:pt>
                <c:pt idx="63" formatCode="[$-1009]d\-mmm\-yy;@">
                  <c:v>37454</c:v>
                </c:pt>
                <c:pt idx="64" formatCode="[$-1009]d\-mmm\-yy;@">
                  <c:v>37475</c:v>
                </c:pt>
                <c:pt idx="65" formatCode="[$-1009]d\-mmm\-yy;@">
                  <c:v>37508</c:v>
                </c:pt>
                <c:pt idx="66" formatCode="[$-1009]d\-mmm\-yy;@">
                  <c:v>37564</c:v>
                </c:pt>
                <c:pt idx="67" formatCode="[$-1009]d\-mmm\-yy;@">
                  <c:v>37570</c:v>
                </c:pt>
                <c:pt idx="68" formatCode="[$-1009]d\-mmm\-yy;@">
                  <c:v>37651</c:v>
                </c:pt>
                <c:pt idx="69" formatCode="[$-1009]d\-mmm\-yy;@">
                  <c:v>37661</c:v>
                </c:pt>
                <c:pt idx="70" formatCode="[$-1009]d\-mmm\-yy;@">
                  <c:v>37663</c:v>
                </c:pt>
                <c:pt idx="71" formatCode="[$-1009]d\-mmm\-yy;@">
                  <c:v>37665</c:v>
                </c:pt>
                <c:pt idx="72" formatCode="[$-1009]d\-mmm\-yy;@">
                  <c:v>37670</c:v>
                </c:pt>
                <c:pt idx="73" formatCode="[$-1009]d\-mmm\-yy;@">
                  <c:v>37673</c:v>
                </c:pt>
                <c:pt idx="74" formatCode="[$-1009]d\-mmm\-yy;@">
                  <c:v>37734</c:v>
                </c:pt>
                <c:pt idx="75" formatCode="[$-1009]d\-mmm\-yy;@">
                  <c:v>37748</c:v>
                </c:pt>
                <c:pt idx="76" formatCode="[$-1009]d\-mmm\-yy;@">
                  <c:v>37757</c:v>
                </c:pt>
                <c:pt idx="77" formatCode="[$-1009]d\-mmm\-yy;@">
                  <c:v>37783</c:v>
                </c:pt>
                <c:pt idx="78" formatCode="[$-1009]d\-mmm\-yy;@">
                  <c:v>37817</c:v>
                </c:pt>
                <c:pt idx="79" formatCode="[$-1009]d\-mmm\-yy;@">
                  <c:v>37874</c:v>
                </c:pt>
                <c:pt idx="80" formatCode="[$-1009]d\-mmm\-yy;@">
                  <c:v>38050</c:v>
                </c:pt>
                <c:pt idx="81" formatCode="[$-1009]d\-mmm\-yy;@">
                  <c:v>38054</c:v>
                </c:pt>
                <c:pt idx="82" formatCode="[$-1009]d\-mmm\-yy;@">
                  <c:v>38103</c:v>
                </c:pt>
                <c:pt idx="83" formatCode="[$-1009]d\-mmm\-yy;@">
                  <c:v>38187</c:v>
                </c:pt>
                <c:pt idx="84" formatCode="[$-1009]d\-mmm\-yy;@">
                  <c:v>38225</c:v>
                </c:pt>
                <c:pt idx="85" formatCode="[$-1009]d\-mmm\-yy;@">
                  <c:v>38239</c:v>
                </c:pt>
                <c:pt idx="86" formatCode="[$-1009]d\-mmm\-yy;@">
                  <c:v>38405</c:v>
                </c:pt>
                <c:pt idx="87" formatCode="[$-1009]d\-mmm\-yy;@">
                  <c:v>38406</c:v>
                </c:pt>
                <c:pt idx="88" formatCode="[$-1009]d\-mmm\-yy;@">
                  <c:v>38407</c:v>
                </c:pt>
                <c:pt idx="89" formatCode="[$-1009]d\-mmm\-yy;@">
                  <c:v>38498</c:v>
                </c:pt>
                <c:pt idx="90" formatCode="[$-1009]d\-mmm\-yy;@">
                  <c:v>38609</c:v>
                </c:pt>
                <c:pt idx="91" formatCode="[$-1009]d\-mmm\-yy;@">
                  <c:v>38785</c:v>
                </c:pt>
                <c:pt idx="92" formatCode="[$-1009]d\-mmm\-yy;@">
                  <c:v>38882</c:v>
                </c:pt>
                <c:pt idx="93" formatCode="[$-1009]d\-mmm\-yy;@">
                  <c:v>38994</c:v>
                </c:pt>
                <c:pt idx="94" formatCode="[$-1009]d\-mmm\-yy;@">
                  <c:v>39211</c:v>
                </c:pt>
                <c:pt idx="95" formatCode="[$-1009]d\-mmm\-yy;@">
                  <c:v>39349</c:v>
                </c:pt>
                <c:pt idx="96" formatCode="[$-1009]d\-mmm\-yy;@">
                  <c:v>39547</c:v>
                </c:pt>
                <c:pt idx="97" formatCode="[$-1009]d\-mmm\-yy;@">
                  <c:v>39552</c:v>
                </c:pt>
                <c:pt idx="98" formatCode="[$-1009]d\-mmm\-yy;@">
                  <c:v>39559</c:v>
                </c:pt>
                <c:pt idx="99" formatCode="[$-1009]d\-mmm\-yy;@">
                  <c:v>39566</c:v>
                </c:pt>
                <c:pt idx="100" formatCode="[$-1009]d\-mmm\-yy;@">
                  <c:v>39573</c:v>
                </c:pt>
                <c:pt idx="101" formatCode="[$-1009]d\-mmm\-yy;@">
                  <c:v>39580</c:v>
                </c:pt>
                <c:pt idx="102" formatCode="[$-1009]d\-mmm\-yy;@">
                  <c:v>39588</c:v>
                </c:pt>
                <c:pt idx="103" formatCode="[$-1009]d\-mmm\-yy;@">
                  <c:v>39594</c:v>
                </c:pt>
                <c:pt idx="104" formatCode="[$-1009]d\-mmm\-yy;@">
                  <c:v>39623</c:v>
                </c:pt>
                <c:pt idx="105" formatCode="[$-1009]d\-mmm\-yy;@">
                  <c:v>39715</c:v>
                </c:pt>
                <c:pt idx="106" formatCode="[$-1009]d\-mmm\-yy;@">
                  <c:v>39903</c:v>
                </c:pt>
                <c:pt idx="107" formatCode="[$-1009]d\-mmm\-yy;@">
                  <c:v>39916</c:v>
                </c:pt>
                <c:pt idx="108" formatCode="[$-1009]d\-mmm\-yy;@">
                  <c:v>39919</c:v>
                </c:pt>
                <c:pt idx="109" formatCode="[$-1009]d\-mmm\-yy;@">
                  <c:v>39923</c:v>
                </c:pt>
                <c:pt idx="110" formatCode="[$-1009]d\-mmm\-yy;@">
                  <c:v>39926</c:v>
                </c:pt>
                <c:pt idx="111" formatCode="[$-1009]d\-mmm\-yy;@">
                  <c:v>39930</c:v>
                </c:pt>
                <c:pt idx="112" formatCode="[$-1009]d\-mmm\-yy;@">
                  <c:v>39933</c:v>
                </c:pt>
                <c:pt idx="113" formatCode="[$-1009]d\-mmm\-yy;@">
                  <c:v>39938</c:v>
                </c:pt>
                <c:pt idx="114" formatCode="[$-1009]d\-mmm\-yy;@">
                  <c:v>39952</c:v>
                </c:pt>
                <c:pt idx="115" formatCode="[$-1009]d\-mmm\-yy;@">
                  <c:v>39993</c:v>
                </c:pt>
                <c:pt idx="116" formatCode="[$-1009]d\-mmm\-yy;@">
                  <c:v>40071</c:v>
                </c:pt>
                <c:pt idx="117" formatCode="[$-1009]d\-mmm\-yy;@">
                  <c:v>40317</c:v>
                </c:pt>
                <c:pt idx="118" formatCode="[$-1009]d\-mmm\-yy;@">
                  <c:v>40332</c:v>
                </c:pt>
                <c:pt idx="119" formatCode="[$-1009]d\-mmm\-yy;@">
                  <c:v>40428</c:v>
                </c:pt>
              </c:numCache>
            </c:numRef>
          </c:xVal>
          <c:yVal>
            <c:numRef>
              <c:f>'94CVDC1(TH-35)'!$D$5:$D$124</c:f>
              <c:numCache>
                <c:formatCode>0.00</c:formatCode>
                <c:ptCount val="120"/>
                <c:pt idx="0">
                  <c:v>1024</c:v>
                </c:pt>
                <c:pt idx="1">
                  <c:v>1024.33</c:v>
                </c:pt>
                <c:pt idx="2">
                  <c:v>1024.58</c:v>
                </c:pt>
                <c:pt idx="3">
                  <c:v>1023.86</c:v>
                </c:pt>
                <c:pt idx="4">
                  <c:v>1022.905</c:v>
                </c:pt>
                <c:pt idx="5">
                  <c:v>1023.8330000000001</c:v>
                </c:pt>
                <c:pt idx="6">
                  <c:v>1024.0610000000001</c:v>
                </c:pt>
                <c:pt idx="7">
                  <c:v>1023.74</c:v>
                </c:pt>
                <c:pt idx="8">
                  <c:v>1024.25</c:v>
                </c:pt>
                <c:pt idx="9">
                  <c:v>1023.21</c:v>
                </c:pt>
                <c:pt idx="10">
                  <c:v>1024.06</c:v>
                </c:pt>
                <c:pt idx="11">
                  <c:v>1023.8</c:v>
                </c:pt>
                <c:pt idx="12">
                  <c:v>1023.52</c:v>
                </c:pt>
                <c:pt idx="13">
                  <c:v>1023.52</c:v>
                </c:pt>
                <c:pt idx="14">
                  <c:v>1023.8</c:v>
                </c:pt>
                <c:pt idx="16">
                  <c:v>1023.6</c:v>
                </c:pt>
                <c:pt idx="17">
                  <c:v>1023.91</c:v>
                </c:pt>
                <c:pt idx="18">
                  <c:v>1023.84</c:v>
                </c:pt>
                <c:pt idx="19">
                  <c:v>1024.03</c:v>
                </c:pt>
                <c:pt idx="20">
                  <c:v>1023.99</c:v>
                </c:pt>
                <c:pt idx="21">
                  <c:v>1023.62</c:v>
                </c:pt>
                <c:pt idx="22">
                  <c:v>1023.82</c:v>
                </c:pt>
                <c:pt idx="23">
                  <c:v>1023.51</c:v>
                </c:pt>
                <c:pt idx="24">
                  <c:v>1023.39</c:v>
                </c:pt>
                <c:pt idx="25">
                  <c:v>1023.37</c:v>
                </c:pt>
                <c:pt idx="26">
                  <c:v>1023.36</c:v>
                </c:pt>
                <c:pt idx="27">
                  <c:v>1023.35</c:v>
                </c:pt>
                <c:pt idx="28">
                  <c:v>1023.37</c:v>
                </c:pt>
                <c:pt idx="29">
                  <c:v>1023.37</c:v>
                </c:pt>
                <c:pt idx="30">
                  <c:v>1023.46</c:v>
                </c:pt>
                <c:pt idx="31">
                  <c:v>1023.475</c:v>
                </c:pt>
                <c:pt idx="32">
                  <c:v>1023.415</c:v>
                </c:pt>
                <c:pt idx="33">
                  <c:v>1023.415</c:v>
                </c:pt>
                <c:pt idx="34">
                  <c:v>1023.49</c:v>
                </c:pt>
                <c:pt idx="35">
                  <c:v>1023.49</c:v>
                </c:pt>
                <c:pt idx="36">
                  <c:v>1023.51</c:v>
                </c:pt>
                <c:pt idx="37">
                  <c:v>1023.52</c:v>
                </c:pt>
                <c:pt idx="38">
                  <c:v>1023.525</c:v>
                </c:pt>
                <c:pt idx="39">
                  <c:v>1023.48</c:v>
                </c:pt>
                <c:pt idx="40">
                  <c:v>1023.48</c:v>
                </c:pt>
                <c:pt idx="41">
                  <c:v>1023.51</c:v>
                </c:pt>
                <c:pt idx="42">
                  <c:v>1023.53</c:v>
                </c:pt>
                <c:pt idx="43">
                  <c:v>1023.53</c:v>
                </c:pt>
                <c:pt idx="44">
                  <c:v>1023.535</c:v>
                </c:pt>
                <c:pt idx="45">
                  <c:v>1023.54</c:v>
                </c:pt>
                <c:pt idx="46">
                  <c:v>1023.48</c:v>
                </c:pt>
                <c:pt idx="47">
                  <c:v>1023.42</c:v>
                </c:pt>
                <c:pt idx="48">
                  <c:v>1023.37</c:v>
                </c:pt>
                <c:pt idx="49">
                  <c:v>1023.31</c:v>
                </c:pt>
                <c:pt idx="50">
                  <c:v>1023.28</c:v>
                </c:pt>
                <c:pt idx="51">
                  <c:v>1023.25</c:v>
                </c:pt>
                <c:pt idx="52">
                  <c:v>1023.26</c:v>
                </c:pt>
                <c:pt idx="53">
                  <c:v>1023.34</c:v>
                </c:pt>
                <c:pt idx="54">
                  <c:v>1023.33</c:v>
                </c:pt>
                <c:pt idx="55">
                  <c:v>1023.34</c:v>
                </c:pt>
                <c:pt idx="56">
                  <c:v>1023.47</c:v>
                </c:pt>
                <c:pt idx="57">
                  <c:v>1023.48</c:v>
                </c:pt>
                <c:pt idx="58">
                  <c:v>1023.48</c:v>
                </c:pt>
                <c:pt idx="59">
                  <c:v>1023.49</c:v>
                </c:pt>
                <c:pt idx="60">
                  <c:v>1023.49</c:v>
                </c:pt>
                <c:pt idx="61">
                  <c:v>1023.45</c:v>
                </c:pt>
                <c:pt idx="62">
                  <c:v>1023.31</c:v>
                </c:pt>
                <c:pt idx="63">
                  <c:v>1023.415</c:v>
                </c:pt>
                <c:pt idx="64">
                  <c:v>1023.3049999999999</c:v>
                </c:pt>
                <c:pt idx="65">
                  <c:v>1023.54</c:v>
                </c:pt>
                <c:pt idx="66">
                  <c:v>1023.465</c:v>
                </c:pt>
                <c:pt idx="67">
                  <c:v>1023.46</c:v>
                </c:pt>
                <c:pt idx="68">
                  <c:v>1023.72</c:v>
                </c:pt>
                <c:pt idx="69">
                  <c:v>1023.665</c:v>
                </c:pt>
                <c:pt idx="70">
                  <c:v>1023.665</c:v>
                </c:pt>
                <c:pt idx="71">
                  <c:v>1023.625</c:v>
                </c:pt>
                <c:pt idx="72">
                  <c:v>1023.59</c:v>
                </c:pt>
                <c:pt idx="73">
                  <c:v>1023.59</c:v>
                </c:pt>
                <c:pt idx="74">
                  <c:v>1023.64</c:v>
                </c:pt>
                <c:pt idx="75">
                  <c:v>1023.415</c:v>
                </c:pt>
                <c:pt idx="76">
                  <c:v>1023.43</c:v>
                </c:pt>
                <c:pt idx="77">
                  <c:v>1023.4349999999999</c:v>
                </c:pt>
                <c:pt idx="78">
                  <c:v>1023.52</c:v>
                </c:pt>
                <c:pt idx="79">
                  <c:v>1023.145</c:v>
                </c:pt>
                <c:pt idx="80">
                  <c:v>1023.7700000000002</c:v>
                </c:pt>
                <c:pt idx="81">
                  <c:v>1023.6650000000002</c:v>
                </c:pt>
                <c:pt idx="82">
                  <c:v>1023.7800000000002</c:v>
                </c:pt>
                <c:pt idx="83">
                  <c:v>1023.6400000000002</c:v>
                </c:pt>
                <c:pt idx="84">
                  <c:v>1023.7150000000003</c:v>
                </c:pt>
                <c:pt idx="85">
                  <c:v>1023.5100000000002</c:v>
                </c:pt>
                <c:pt idx="86">
                  <c:v>1023.8700000000002</c:v>
                </c:pt>
                <c:pt idx="87">
                  <c:v>1023.8450000000003</c:v>
                </c:pt>
                <c:pt idx="88">
                  <c:v>1023.8050000000002</c:v>
                </c:pt>
                <c:pt idx="89">
                  <c:v>1023.1550000000002</c:v>
                </c:pt>
                <c:pt idx="90">
                  <c:v>1022.9250000000002</c:v>
                </c:pt>
                <c:pt idx="91">
                  <c:v>1022.7300000000002</c:v>
                </c:pt>
                <c:pt idx="92">
                  <c:v>1022.8250000000002</c:v>
                </c:pt>
                <c:pt idx="93">
                  <c:v>1022.9150000000002</c:v>
                </c:pt>
                <c:pt idx="94">
                  <c:v>1023.4800000000002</c:v>
                </c:pt>
                <c:pt idx="95">
                  <c:v>1022.9900000000002</c:v>
                </c:pt>
                <c:pt idx="96">
                  <c:v>1023.9200000000002</c:v>
                </c:pt>
                <c:pt idx="97">
                  <c:v>1023.8200000000002</c:v>
                </c:pt>
                <c:pt idx="98">
                  <c:v>1023.6350000000002</c:v>
                </c:pt>
                <c:pt idx="99">
                  <c:v>1023.5500000000002</c:v>
                </c:pt>
                <c:pt idx="100">
                  <c:v>1023.5800000000002</c:v>
                </c:pt>
                <c:pt idx="101">
                  <c:v>1023.5900000000003</c:v>
                </c:pt>
                <c:pt idx="102">
                  <c:v>1023.5600000000002</c:v>
                </c:pt>
                <c:pt idx="103">
                  <c:v>1023.5400000000002</c:v>
                </c:pt>
                <c:pt idx="104">
                  <c:v>1023.3350000000003</c:v>
                </c:pt>
                <c:pt idx="105">
                  <c:v>1023.3250000000002</c:v>
                </c:pt>
                <c:pt idx="106">
                  <c:v>1023.6050000000002</c:v>
                </c:pt>
                <c:pt idx="107">
                  <c:v>1023.1350000000002</c:v>
                </c:pt>
                <c:pt idx="108">
                  <c:v>1023.0450000000002</c:v>
                </c:pt>
                <c:pt idx="109">
                  <c:v>1022.9550000000002</c:v>
                </c:pt>
                <c:pt idx="110">
                  <c:v>1022.8900000000002</c:v>
                </c:pt>
                <c:pt idx="111">
                  <c:v>1022.7950000000002</c:v>
                </c:pt>
                <c:pt idx="112">
                  <c:v>1022.7450000000002</c:v>
                </c:pt>
                <c:pt idx="113">
                  <c:v>1022.7750000000002</c:v>
                </c:pt>
                <c:pt idx="114">
                  <c:v>1022.9800000000002</c:v>
                </c:pt>
                <c:pt idx="115">
                  <c:v>1022.9150000000002</c:v>
                </c:pt>
                <c:pt idx="116">
                  <c:v>1023.1350000000002</c:v>
                </c:pt>
                <c:pt idx="117">
                  <c:v>1023.2850000000002</c:v>
                </c:pt>
                <c:pt idx="118">
                  <c:v>1023.1480000000003</c:v>
                </c:pt>
                <c:pt idx="119">
                  <c:v>1022.8050000000002</c:v>
                </c:pt>
              </c:numCache>
            </c:numRef>
          </c:yVal>
        </c:ser>
        <c:ser>
          <c:idx val="2"/>
          <c:order val="1"/>
          <c:tx>
            <c:v>Surface Elevation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'94CVDC1(TH-35)'!$I$5:$I$6</c:f>
              <c:numCache>
                <c:formatCode>[$-1009]d\-mmm\-yy;@</c:formatCode>
                <c:ptCount val="2"/>
                <c:pt idx="0" formatCode="dd\-mmm\-yy">
                  <c:v>34090</c:v>
                </c:pt>
                <c:pt idx="1">
                  <c:v>40921</c:v>
                </c:pt>
              </c:numCache>
            </c:numRef>
          </c:xVal>
          <c:yVal>
            <c:numRef>
              <c:f>'94CVDC1(TH-35)'!$J$5:$J$6</c:f>
              <c:numCache>
                <c:formatCode>0.0</c:formatCode>
                <c:ptCount val="2"/>
                <c:pt idx="0">
                  <c:v>1033.3800000000001</c:v>
                </c:pt>
                <c:pt idx="1">
                  <c:v>1033.3800000000001</c:v>
                </c:pt>
              </c:numCache>
            </c:numRef>
          </c:yVal>
        </c:ser>
        <c:ser>
          <c:idx val="3"/>
          <c:order val="2"/>
          <c:tx>
            <c:v>Elevation of Bottom of Slotted Section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'94CVDC1(TH-35)'!$I$5:$I$6</c:f>
              <c:numCache>
                <c:formatCode>[$-1009]d\-mmm\-yy;@</c:formatCode>
                <c:ptCount val="2"/>
                <c:pt idx="0" formatCode="dd\-mmm\-yy">
                  <c:v>34090</c:v>
                </c:pt>
                <c:pt idx="1">
                  <c:v>40921</c:v>
                </c:pt>
              </c:numCache>
            </c:numRef>
          </c:xVal>
          <c:yVal>
            <c:numRef>
              <c:f>'94CVDC1(TH-35)'!$K$5:$K$6</c:f>
              <c:numCache>
                <c:formatCode>General</c:formatCode>
                <c:ptCount val="2"/>
                <c:pt idx="0">
                  <c:v>1020.4</c:v>
                </c:pt>
                <c:pt idx="1">
                  <c:v>1020.4</c:v>
                </c:pt>
              </c:numCache>
            </c:numRef>
          </c:yVal>
        </c:ser>
        <c:axId val="99782016"/>
        <c:axId val="101278080"/>
      </c:scatterChart>
      <c:valAx>
        <c:axId val="99782016"/>
        <c:scaling>
          <c:orientation val="minMax"/>
          <c:max val="40543"/>
          <c:min val="3435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b="1"/>
                  <a:t>Date</a:t>
                </a:r>
              </a:p>
            </c:rich>
          </c:tx>
        </c:title>
        <c:numFmt formatCode="mmm\-yy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Small Fonts"/>
                <a:ea typeface="Small Fonts"/>
                <a:cs typeface="Small Fonts"/>
              </a:defRPr>
            </a:pPr>
            <a:endParaRPr lang="en-US"/>
          </a:p>
        </c:txPr>
        <c:crossAx val="101278080"/>
        <c:crosses val="autoZero"/>
        <c:crossBetween val="midCat"/>
        <c:majorUnit val="387.0625"/>
        <c:minorUnit val="31"/>
      </c:valAx>
      <c:valAx>
        <c:axId val="10127808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ELEVATION (m amsl)</a:t>
                </a:r>
              </a:p>
            </c:rich>
          </c:tx>
          <c:layout>
            <c:manualLayout>
              <c:xMode val="edge"/>
              <c:yMode val="edge"/>
              <c:x val="2.7555501178334951E-2"/>
              <c:y val="0.4674478373130188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782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4350721420643732E-2"/>
          <c:y val="8.2384823848238517E-2"/>
          <c:w val="0.7691453940066596"/>
          <c:h val="3.577235772357732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7.6151491052519796E-2"/>
          <c:y val="0.17557083413353819"/>
          <c:w val="0.76000000000000145"/>
          <c:h val="0.74576271186440679"/>
        </c:manualLayout>
      </c:layout>
      <c:scatterChart>
        <c:scatterStyle val="lineMarker"/>
        <c:ser>
          <c:idx val="0"/>
          <c:order val="0"/>
          <c:tx>
            <c:v>P01-11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'P01-11(TH-36)'!$A$6:$A$46</c:f>
              <c:numCache>
                <c:formatCode>[$-1009]d\-mmm\-yy;@</c:formatCode>
                <c:ptCount val="41"/>
                <c:pt idx="0">
                  <c:v>37145</c:v>
                </c:pt>
                <c:pt idx="1">
                  <c:v>37502</c:v>
                </c:pt>
                <c:pt idx="2">
                  <c:v>37522</c:v>
                </c:pt>
                <c:pt idx="3">
                  <c:v>37817</c:v>
                </c:pt>
                <c:pt idx="4">
                  <c:v>37868</c:v>
                </c:pt>
                <c:pt idx="5">
                  <c:v>37874</c:v>
                </c:pt>
                <c:pt idx="6">
                  <c:v>38187</c:v>
                </c:pt>
                <c:pt idx="7">
                  <c:v>38225</c:v>
                </c:pt>
                <c:pt idx="8">
                  <c:v>38239</c:v>
                </c:pt>
                <c:pt idx="9">
                  <c:v>38407</c:v>
                </c:pt>
                <c:pt idx="10">
                  <c:v>38498</c:v>
                </c:pt>
                <c:pt idx="11">
                  <c:v>38609</c:v>
                </c:pt>
                <c:pt idx="12">
                  <c:v>38785</c:v>
                </c:pt>
                <c:pt idx="13">
                  <c:v>38882</c:v>
                </c:pt>
                <c:pt idx="14">
                  <c:v>38992</c:v>
                </c:pt>
                <c:pt idx="15">
                  <c:v>39211</c:v>
                </c:pt>
                <c:pt idx="16">
                  <c:v>39349</c:v>
                </c:pt>
                <c:pt idx="17">
                  <c:v>39547</c:v>
                </c:pt>
                <c:pt idx="18">
                  <c:v>39552</c:v>
                </c:pt>
                <c:pt idx="19">
                  <c:v>39559</c:v>
                </c:pt>
                <c:pt idx="20">
                  <c:v>39566</c:v>
                </c:pt>
                <c:pt idx="21">
                  <c:v>39573</c:v>
                </c:pt>
                <c:pt idx="22">
                  <c:v>39580</c:v>
                </c:pt>
                <c:pt idx="23">
                  <c:v>39588</c:v>
                </c:pt>
                <c:pt idx="24">
                  <c:v>39594</c:v>
                </c:pt>
                <c:pt idx="25">
                  <c:v>39623</c:v>
                </c:pt>
                <c:pt idx="26">
                  <c:v>39715</c:v>
                </c:pt>
                <c:pt idx="27">
                  <c:v>39903</c:v>
                </c:pt>
                <c:pt idx="28">
                  <c:v>39916</c:v>
                </c:pt>
                <c:pt idx="29">
                  <c:v>39919</c:v>
                </c:pt>
                <c:pt idx="30">
                  <c:v>39923</c:v>
                </c:pt>
                <c:pt idx="31">
                  <c:v>39926</c:v>
                </c:pt>
                <c:pt idx="32">
                  <c:v>39930</c:v>
                </c:pt>
                <c:pt idx="33">
                  <c:v>39933</c:v>
                </c:pt>
                <c:pt idx="34">
                  <c:v>39938</c:v>
                </c:pt>
                <c:pt idx="35">
                  <c:v>39952</c:v>
                </c:pt>
                <c:pt idx="36">
                  <c:v>39993</c:v>
                </c:pt>
                <c:pt idx="37">
                  <c:v>40071</c:v>
                </c:pt>
                <c:pt idx="38">
                  <c:v>40317</c:v>
                </c:pt>
                <c:pt idx="39">
                  <c:v>40332</c:v>
                </c:pt>
                <c:pt idx="40">
                  <c:v>40428</c:v>
                </c:pt>
              </c:numCache>
            </c:numRef>
          </c:xVal>
          <c:yVal>
            <c:numRef>
              <c:f>'P01-11(TH-36)'!$D$6:$D$46</c:f>
              <c:numCache>
                <c:formatCode>0.00</c:formatCode>
                <c:ptCount val="41"/>
                <c:pt idx="0">
                  <c:v>1017.178</c:v>
                </c:pt>
                <c:pt idx="1">
                  <c:v>1017.3779999999999</c:v>
                </c:pt>
                <c:pt idx="2">
                  <c:v>1017.3779999999999</c:v>
                </c:pt>
                <c:pt idx="3">
                  <c:v>1017.828</c:v>
                </c:pt>
                <c:pt idx="4">
                  <c:v>1017.308</c:v>
                </c:pt>
                <c:pt idx="5">
                  <c:v>1017.198</c:v>
                </c:pt>
                <c:pt idx="6">
                  <c:v>1017.365</c:v>
                </c:pt>
                <c:pt idx="7">
                  <c:v>1017.36</c:v>
                </c:pt>
                <c:pt idx="8">
                  <c:v>1017.22</c:v>
                </c:pt>
                <c:pt idx="9">
                  <c:v>1017.27</c:v>
                </c:pt>
                <c:pt idx="10">
                  <c:v>1017.37</c:v>
                </c:pt>
                <c:pt idx="11">
                  <c:v>1016.8100000000001</c:v>
                </c:pt>
                <c:pt idx="12">
                  <c:v>1016.71</c:v>
                </c:pt>
                <c:pt idx="13">
                  <c:v>1016.82</c:v>
                </c:pt>
                <c:pt idx="14">
                  <c:v>1016.75</c:v>
                </c:pt>
                <c:pt idx="15">
                  <c:v>1016.84</c:v>
                </c:pt>
                <c:pt idx="16">
                  <c:v>1016.835</c:v>
                </c:pt>
                <c:pt idx="17">
                  <c:v>1016.95</c:v>
                </c:pt>
                <c:pt idx="18">
                  <c:v>1017.21</c:v>
                </c:pt>
                <c:pt idx="19">
                  <c:v>1016.96</c:v>
                </c:pt>
                <c:pt idx="20">
                  <c:v>1016.96</c:v>
                </c:pt>
                <c:pt idx="21">
                  <c:v>1016.96</c:v>
                </c:pt>
                <c:pt idx="22">
                  <c:v>1017.0600000000001</c:v>
                </c:pt>
                <c:pt idx="23">
                  <c:v>1017.0549999999999</c:v>
                </c:pt>
                <c:pt idx="24">
                  <c:v>1017.0600000000001</c:v>
                </c:pt>
                <c:pt idx="25">
                  <c:v>1017.05</c:v>
                </c:pt>
                <c:pt idx="26">
                  <c:v>1017.0600000000001</c:v>
                </c:pt>
                <c:pt idx="27">
                  <c:v>1016.92</c:v>
                </c:pt>
                <c:pt idx="28">
                  <c:v>1016.915</c:v>
                </c:pt>
                <c:pt idx="30">
                  <c:v>1016.915</c:v>
                </c:pt>
                <c:pt idx="32">
                  <c:v>1016.915</c:v>
                </c:pt>
                <c:pt idx="34">
                  <c:v>1016.915</c:v>
                </c:pt>
                <c:pt idx="35">
                  <c:v>1016.8150000000001</c:v>
                </c:pt>
                <c:pt idx="36">
                  <c:v>1016.82</c:v>
                </c:pt>
                <c:pt idx="37">
                  <c:v>1016.789</c:v>
                </c:pt>
                <c:pt idx="38">
                  <c:v>1016.954</c:v>
                </c:pt>
                <c:pt idx="39">
                  <c:v>1016.958</c:v>
                </c:pt>
                <c:pt idx="40">
                  <c:v>1016.645</c:v>
                </c:pt>
              </c:numCache>
            </c:numRef>
          </c:yVal>
        </c:ser>
        <c:ser>
          <c:idx val="1"/>
          <c:order val="1"/>
          <c:tx>
            <c:v>Surface Elevation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'P01-11(TH-36)'!$H$4:$H$5</c:f>
              <c:numCache>
                <c:formatCode>[$-1009]d\-mmm\-yy;@</c:formatCode>
                <c:ptCount val="2"/>
                <c:pt idx="0" formatCode="dd\-mmm\-yy">
                  <c:v>37135</c:v>
                </c:pt>
                <c:pt idx="1">
                  <c:v>40921</c:v>
                </c:pt>
              </c:numCache>
            </c:numRef>
          </c:xVal>
          <c:yVal>
            <c:numRef>
              <c:f>'P01-11(TH-36)'!$I$4:$I$5</c:f>
              <c:numCache>
                <c:formatCode>0.00</c:formatCode>
                <c:ptCount val="2"/>
                <c:pt idx="0">
                  <c:v>1017.21</c:v>
                </c:pt>
                <c:pt idx="1">
                  <c:v>1017.21</c:v>
                </c:pt>
              </c:numCache>
            </c:numRef>
          </c:yVal>
        </c:ser>
        <c:ser>
          <c:idx val="2"/>
          <c:order val="2"/>
          <c:tx>
            <c:v>Bottom of Slotted Section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'P01-11(TH-36)'!$H$4:$H$5</c:f>
              <c:numCache>
                <c:formatCode>[$-1009]d\-mmm\-yy;@</c:formatCode>
                <c:ptCount val="2"/>
                <c:pt idx="0" formatCode="dd\-mmm\-yy">
                  <c:v>37135</c:v>
                </c:pt>
                <c:pt idx="1">
                  <c:v>40921</c:v>
                </c:pt>
              </c:numCache>
            </c:numRef>
          </c:xVal>
          <c:yVal>
            <c:numRef>
              <c:f>'P01-11(TH-36)'!$J$4:$J$5</c:f>
              <c:numCache>
                <c:formatCode>0.00</c:formatCode>
                <c:ptCount val="2"/>
                <c:pt idx="0">
                  <c:v>1006.61</c:v>
                </c:pt>
                <c:pt idx="1">
                  <c:v>1006.61</c:v>
                </c:pt>
              </c:numCache>
            </c:numRef>
          </c:yVal>
        </c:ser>
        <c:axId val="105023744"/>
        <c:axId val="105038208"/>
      </c:scatterChart>
      <c:valAx>
        <c:axId val="105023744"/>
        <c:scaling>
          <c:orientation val="minMax"/>
          <c:max val="40543"/>
          <c:min val="37104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sz="800" b="1"/>
                  <a:t>Date</a:t>
                </a:r>
              </a:p>
            </c:rich>
          </c:tx>
          <c:layout/>
        </c:title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038208"/>
        <c:crosses val="autoZero"/>
        <c:crossBetween val="midCat"/>
        <c:majorUnit val="343.9"/>
        <c:minorUnit val="12.4"/>
      </c:valAx>
      <c:valAx>
        <c:axId val="10503820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Elevation (m amsl)</a:t>
                </a:r>
              </a:p>
            </c:rich>
          </c:tx>
          <c:layout>
            <c:manualLayout>
              <c:xMode val="edge"/>
              <c:yMode val="edge"/>
              <c:x val="1.3333333333333341E-2"/>
              <c:y val="0.4609374559887331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023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7691453940066782E-2"/>
          <c:y val="0.10840108401084012"/>
          <c:w val="0.75915649278579511"/>
          <c:h val="3.902439024390244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8.5924242821478827E-2"/>
          <c:y val="0.19099554019162276"/>
          <c:w val="0.78311111111111109"/>
          <c:h val="0.71484375000000155"/>
        </c:manualLayout>
      </c:layout>
      <c:scatterChart>
        <c:scatterStyle val="lineMarker"/>
        <c:ser>
          <c:idx val="1"/>
          <c:order val="0"/>
          <c:tx>
            <c:v>CVDC7 Deep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'CVDC7(TH-27)'!$A$6:$A$148</c:f>
              <c:numCache>
                <c:formatCode>mmm\-yy</c:formatCode>
                <c:ptCount val="143"/>
                <c:pt idx="0">
                  <c:v>30164</c:v>
                </c:pt>
                <c:pt idx="1">
                  <c:v>30286</c:v>
                </c:pt>
                <c:pt idx="2">
                  <c:v>30407</c:v>
                </c:pt>
                <c:pt idx="3">
                  <c:v>30468</c:v>
                </c:pt>
                <c:pt idx="4">
                  <c:v>30529</c:v>
                </c:pt>
                <c:pt idx="5">
                  <c:v>30590</c:v>
                </c:pt>
                <c:pt idx="6">
                  <c:v>30713</c:v>
                </c:pt>
                <c:pt idx="7">
                  <c:v>30742</c:v>
                </c:pt>
                <c:pt idx="8">
                  <c:v>30773</c:v>
                </c:pt>
                <c:pt idx="9">
                  <c:v>30834</c:v>
                </c:pt>
                <c:pt idx="10">
                  <c:v>31199</c:v>
                </c:pt>
                <c:pt idx="11">
                  <c:v>31321</c:v>
                </c:pt>
                <c:pt idx="12">
                  <c:v>31533</c:v>
                </c:pt>
                <c:pt idx="13">
                  <c:v>31686</c:v>
                </c:pt>
                <c:pt idx="14">
                  <c:v>32051</c:v>
                </c:pt>
                <c:pt idx="15">
                  <c:v>32295</c:v>
                </c:pt>
                <c:pt idx="16">
                  <c:v>32752</c:v>
                </c:pt>
                <c:pt idx="17">
                  <c:v>33147</c:v>
                </c:pt>
                <c:pt idx="18">
                  <c:v>33359</c:v>
                </c:pt>
                <c:pt idx="19">
                  <c:v>33482</c:v>
                </c:pt>
                <c:pt idx="20">
                  <c:v>33756</c:v>
                </c:pt>
                <c:pt idx="21">
                  <c:v>33848</c:v>
                </c:pt>
                <c:pt idx="22">
                  <c:v>34455</c:v>
                </c:pt>
                <c:pt idx="23">
                  <c:v>34578</c:v>
                </c:pt>
                <c:pt idx="24">
                  <c:v>34943</c:v>
                </c:pt>
                <c:pt idx="25" formatCode="[$-1009]d\-mmm\-yy;@">
                  <c:v>35321</c:v>
                </c:pt>
                <c:pt idx="26" formatCode="[$-1009]d\-mmm\-yy;@">
                  <c:v>35557</c:v>
                </c:pt>
                <c:pt idx="27" formatCode="[$-1009]d\-mmm\-yy;@">
                  <c:v>35754</c:v>
                </c:pt>
                <c:pt idx="28" formatCode="[$-1009]d\-mmm\-yy;@">
                  <c:v>35941</c:v>
                </c:pt>
                <c:pt idx="29" formatCode="[$-1009]d\-mmm\-yy;@">
                  <c:v>36114</c:v>
                </c:pt>
                <c:pt idx="30" formatCode="[$-1009]d\-mmm\-yy;@">
                  <c:v>36314</c:v>
                </c:pt>
                <c:pt idx="31" formatCode="[$-1009]d\-mmm\-yy;@">
                  <c:v>36421</c:v>
                </c:pt>
                <c:pt idx="32" formatCode="[$-1009]d\-mmm\-yy;@">
                  <c:v>36685</c:v>
                </c:pt>
                <c:pt idx="33" formatCode="[$-1009]d\-mmm\-yy;@">
                  <c:v>36752</c:v>
                </c:pt>
                <c:pt idx="34" formatCode="[$-1009]d\-mmm\-yy;@">
                  <c:v>36769</c:v>
                </c:pt>
                <c:pt idx="35" formatCode="[$-1009]d\-mmm\-yy;@">
                  <c:v>36776</c:v>
                </c:pt>
                <c:pt idx="36" formatCode="[$-1009]d\-mmm\-yy;@">
                  <c:v>36783</c:v>
                </c:pt>
                <c:pt idx="37" formatCode="[$-1009]d\-mmm\-yy;@">
                  <c:v>36788</c:v>
                </c:pt>
                <c:pt idx="38" formatCode="[$-1009]d\-mmm\-yy;@">
                  <c:v>36790</c:v>
                </c:pt>
                <c:pt idx="39" formatCode="[$-1009]d\-mmm\-yy;@">
                  <c:v>36797</c:v>
                </c:pt>
                <c:pt idx="40" formatCode="[$-1009]d\-mmm\-yy;@">
                  <c:v>36805</c:v>
                </c:pt>
                <c:pt idx="41" formatCode="[$-1009]d\-mmm\-yy;@">
                  <c:v>36811</c:v>
                </c:pt>
                <c:pt idx="42" formatCode="[$-1009]d\-mmm\-yy;@">
                  <c:v>36819</c:v>
                </c:pt>
                <c:pt idx="43" formatCode="[$-1009]d\-mmm\-yy;@">
                  <c:v>36826</c:v>
                </c:pt>
                <c:pt idx="44" formatCode="[$-1009]d\-mmm\-yy;@">
                  <c:v>37052</c:v>
                </c:pt>
                <c:pt idx="45" formatCode="[$-1009]d\-mmm\-yy;@">
                  <c:v>37148</c:v>
                </c:pt>
                <c:pt idx="46" formatCode="[$-1009]d\-mmm\-yy;@">
                  <c:v>37180</c:v>
                </c:pt>
                <c:pt idx="47" formatCode="[$-1009]d\-mmm\-yy;@">
                  <c:v>37182</c:v>
                </c:pt>
                <c:pt idx="48" formatCode="[$-1009]d\-mmm\-yy;@">
                  <c:v>37183</c:v>
                </c:pt>
                <c:pt idx="49" formatCode="[$-1009]d\-mmm\-yy;@">
                  <c:v>37184</c:v>
                </c:pt>
                <c:pt idx="50" formatCode="[$-1009]d\-mmm\-yy;@">
                  <c:v>37185</c:v>
                </c:pt>
                <c:pt idx="51" formatCode="[$-1009]d\-mmm\-yy;@">
                  <c:v>37186</c:v>
                </c:pt>
                <c:pt idx="52" formatCode="[$-1009]d\-mmm\-yy;@">
                  <c:v>37189</c:v>
                </c:pt>
                <c:pt idx="53" formatCode="[$-1009]d\-mmm\-yy;@">
                  <c:v>37193</c:v>
                </c:pt>
                <c:pt idx="54" formatCode="[$-1009]d\-mmm\-yy;@">
                  <c:v>37196</c:v>
                </c:pt>
                <c:pt idx="55" formatCode="[$-1009]d\-mmm\-yy;@">
                  <c:v>37200</c:v>
                </c:pt>
                <c:pt idx="56" formatCode="[$-1009]d\-mmm\-yy;@">
                  <c:v>37201</c:v>
                </c:pt>
                <c:pt idx="57" formatCode="[$-1009]d\-mmm\-yy;@">
                  <c:v>37203</c:v>
                </c:pt>
                <c:pt idx="58" formatCode="[$-1009]d\-mmm\-yy;@">
                  <c:v>37207</c:v>
                </c:pt>
                <c:pt idx="59" formatCode="[$-1009]d\-mmm\-yy;@">
                  <c:v>37210</c:v>
                </c:pt>
                <c:pt idx="60" formatCode="[$-1009]d\-mmm\-yy;@">
                  <c:v>37214</c:v>
                </c:pt>
                <c:pt idx="61" formatCode="[$-1009]d\-mmm\-yy;@">
                  <c:v>37216</c:v>
                </c:pt>
                <c:pt idx="62" formatCode="[$-1009]d\-mmm\-yy;@">
                  <c:v>37218</c:v>
                </c:pt>
                <c:pt idx="63" formatCode="[$-1009]d\-mmm\-yy;@">
                  <c:v>37221</c:v>
                </c:pt>
                <c:pt idx="64" formatCode="[$-1009]d\-mmm\-yy;@">
                  <c:v>37223</c:v>
                </c:pt>
                <c:pt idx="65" formatCode="[$-1009]d\-mmm\-yy;@">
                  <c:v>37225</c:v>
                </c:pt>
                <c:pt idx="66" formatCode="[$-1009]d\-mmm\-yy;@">
                  <c:v>37228</c:v>
                </c:pt>
                <c:pt idx="67" formatCode="[$-1009]d\-mmm\-yy;@">
                  <c:v>37230</c:v>
                </c:pt>
                <c:pt idx="68" formatCode="[$-1009]d\-mmm\-yy;@">
                  <c:v>37237</c:v>
                </c:pt>
                <c:pt idx="69" formatCode="[$-1009]d\-mmm\-yy;@">
                  <c:v>37239</c:v>
                </c:pt>
                <c:pt idx="70" formatCode="[$-1009]d\-mmm\-yy;@">
                  <c:v>37240</c:v>
                </c:pt>
                <c:pt idx="71" formatCode="[$-1009]d\-mmm\-yy;@">
                  <c:v>37241</c:v>
                </c:pt>
                <c:pt idx="72" formatCode="[$-1009]d\-mmm\-yy;@">
                  <c:v>37242</c:v>
                </c:pt>
                <c:pt idx="73" formatCode="[$-1009]d\-mmm\-yy;@">
                  <c:v>37243</c:v>
                </c:pt>
                <c:pt idx="74" formatCode="[$-1009]d\-mmm\-yy;@">
                  <c:v>37244</c:v>
                </c:pt>
                <c:pt idx="75" formatCode="[$-1009]d\-mmm\-yy;@">
                  <c:v>37251</c:v>
                </c:pt>
                <c:pt idx="76" formatCode="[$-1009]d\-mmm\-yy;@">
                  <c:v>37258</c:v>
                </c:pt>
                <c:pt idx="77" formatCode="[$-1009]d\-mmm\-yy;@">
                  <c:v>37265</c:v>
                </c:pt>
                <c:pt idx="78" formatCode="[$-1009]d\-mmm\-yy;@">
                  <c:v>37272</c:v>
                </c:pt>
                <c:pt idx="79" formatCode="[$-1009]d\-mmm\-yy;@">
                  <c:v>37279</c:v>
                </c:pt>
                <c:pt idx="80" formatCode="[$-1009]d\-mmm\-yy;@">
                  <c:v>37286</c:v>
                </c:pt>
                <c:pt idx="81" formatCode="[$-1009]d\-mmm\-yy;@">
                  <c:v>37293</c:v>
                </c:pt>
                <c:pt idx="82" formatCode="[$-1009]d\-mmm\-yy;@">
                  <c:v>37300</c:v>
                </c:pt>
                <c:pt idx="83" formatCode="[$-1009]d\-mmm\-yy;@">
                  <c:v>37307</c:v>
                </c:pt>
                <c:pt idx="84" formatCode="[$-1009]d\-mmm\-yy;@">
                  <c:v>37377</c:v>
                </c:pt>
                <c:pt idx="85" formatCode="[$-1009]d\-mmm\-yy;@">
                  <c:v>37419</c:v>
                </c:pt>
                <c:pt idx="86" formatCode="[$-1009]d\-mmm\-yy;@">
                  <c:v>37454</c:v>
                </c:pt>
                <c:pt idx="87" formatCode="[$-1009]d\-mmm\-yy;@">
                  <c:v>37475</c:v>
                </c:pt>
                <c:pt idx="88" formatCode="[$-1009]d\-mmm\-yy;@">
                  <c:v>37508</c:v>
                </c:pt>
                <c:pt idx="89" formatCode="[$-1009]d\-mmm\-yy;@">
                  <c:v>37564</c:v>
                </c:pt>
                <c:pt idx="90" formatCode="[$-1009]d\-mmm\-yy;@">
                  <c:v>37570</c:v>
                </c:pt>
                <c:pt idx="91" formatCode="[$-1009]d\-mmm\-yy;@">
                  <c:v>37651</c:v>
                </c:pt>
                <c:pt idx="92" formatCode="[$-1009]d\-mmm\-yy;@">
                  <c:v>37661</c:v>
                </c:pt>
                <c:pt idx="93" formatCode="[$-1009]d\-mmm\-yy;@">
                  <c:v>37663</c:v>
                </c:pt>
                <c:pt idx="94" formatCode="[$-1009]d\-mmm\-yy;@">
                  <c:v>37665</c:v>
                </c:pt>
                <c:pt idx="95" formatCode="[$-1009]d\-mmm\-yy;@">
                  <c:v>37670</c:v>
                </c:pt>
                <c:pt idx="96" formatCode="[$-1009]d\-mmm\-yy;@">
                  <c:v>37673</c:v>
                </c:pt>
                <c:pt idx="97" formatCode="[$-1009]d\-mmm\-yy;@">
                  <c:v>37734</c:v>
                </c:pt>
                <c:pt idx="98" formatCode="[$-1009]d\-mmm\-yy;@">
                  <c:v>37748</c:v>
                </c:pt>
                <c:pt idx="99" formatCode="[$-1009]d\-mmm\-yy;@">
                  <c:v>37757</c:v>
                </c:pt>
                <c:pt idx="100" formatCode="[$-1009]d\-mmm\-yy;@">
                  <c:v>37783</c:v>
                </c:pt>
                <c:pt idx="101" formatCode="[$-1009]d\-mmm\-yy;@">
                  <c:v>37817</c:v>
                </c:pt>
                <c:pt idx="102" formatCode="[$-1009]d\-mmm\-yy;@">
                  <c:v>37874</c:v>
                </c:pt>
                <c:pt idx="103" formatCode="[$-1009]d\-mmm\-yy;@">
                  <c:v>38050</c:v>
                </c:pt>
                <c:pt idx="104" formatCode="[$-1009]d\-mmm\-yy;@">
                  <c:v>38054</c:v>
                </c:pt>
                <c:pt idx="105" formatCode="[$-1009]d\-mmm\-yy;@">
                  <c:v>38103</c:v>
                </c:pt>
                <c:pt idx="106" formatCode="[$-1009]d\-mmm\-yy;@">
                  <c:v>38187</c:v>
                </c:pt>
                <c:pt idx="107" formatCode="[$-1009]d\-mmm\-yy;@">
                  <c:v>38225</c:v>
                </c:pt>
                <c:pt idx="108" formatCode="[$-1009]d\-mmm\-yy;@">
                  <c:v>38239</c:v>
                </c:pt>
                <c:pt idx="109" formatCode="[$-1009]d\-mmm\-yy;@">
                  <c:v>38405</c:v>
                </c:pt>
                <c:pt idx="110" formatCode="[$-1009]d\-mmm\-yy;@">
                  <c:v>38406</c:v>
                </c:pt>
                <c:pt idx="111" formatCode="[$-1009]d\-mmm\-yy;@">
                  <c:v>38407</c:v>
                </c:pt>
                <c:pt idx="112" formatCode="[$-1009]d\-mmm\-yy;@">
                  <c:v>38498</c:v>
                </c:pt>
                <c:pt idx="113" formatCode="[$-1009]d\-mmm\-yy;@">
                  <c:v>38609</c:v>
                </c:pt>
                <c:pt idx="114" formatCode="[$-1009]d\-mmm\-yy;@">
                  <c:v>38785</c:v>
                </c:pt>
                <c:pt idx="115" formatCode="[$-1009]d\-mmm\-yy;@">
                  <c:v>38882</c:v>
                </c:pt>
                <c:pt idx="116" formatCode="[$-1009]d\-mmm\-yy;@">
                  <c:v>38994</c:v>
                </c:pt>
                <c:pt idx="117" formatCode="[$-1009]d\-mmm\-yy;@">
                  <c:v>39211</c:v>
                </c:pt>
                <c:pt idx="118" formatCode="[$-1009]d\-mmm\-yy;@">
                  <c:v>39349</c:v>
                </c:pt>
                <c:pt idx="119" formatCode="[$-1009]d\-mmm\-yy;@">
                  <c:v>39547</c:v>
                </c:pt>
                <c:pt idx="120" formatCode="[$-1009]d\-mmm\-yy;@">
                  <c:v>39552</c:v>
                </c:pt>
                <c:pt idx="121" formatCode="[$-1009]d\-mmm\-yy;@">
                  <c:v>39559</c:v>
                </c:pt>
                <c:pt idx="122" formatCode="[$-1009]d\-mmm\-yy;@">
                  <c:v>39566</c:v>
                </c:pt>
                <c:pt idx="123" formatCode="[$-1009]d\-mmm\-yy;@">
                  <c:v>39573</c:v>
                </c:pt>
                <c:pt idx="124" formatCode="[$-1009]d\-mmm\-yy;@">
                  <c:v>39580</c:v>
                </c:pt>
                <c:pt idx="125" formatCode="[$-1009]d\-mmm\-yy;@">
                  <c:v>39588</c:v>
                </c:pt>
                <c:pt idx="126" formatCode="[$-1009]d\-mmm\-yy;@">
                  <c:v>39594</c:v>
                </c:pt>
                <c:pt idx="127" formatCode="[$-1009]d\-mmm\-yy;@">
                  <c:v>39623</c:v>
                </c:pt>
                <c:pt idx="128" formatCode="[$-1009]d\-mmm\-yy;@">
                  <c:v>39715</c:v>
                </c:pt>
                <c:pt idx="129" formatCode="[$-1009]d\-mmm\-yy;@">
                  <c:v>39903</c:v>
                </c:pt>
                <c:pt idx="130" formatCode="[$-1009]d\-mmm\-yy;@">
                  <c:v>39916</c:v>
                </c:pt>
                <c:pt idx="131" formatCode="[$-1009]d\-mmm\-yy;@">
                  <c:v>39919</c:v>
                </c:pt>
                <c:pt idx="132" formatCode="[$-1009]d\-mmm\-yy;@">
                  <c:v>39923</c:v>
                </c:pt>
                <c:pt idx="133" formatCode="[$-1009]d\-mmm\-yy;@">
                  <c:v>39926</c:v>
                </c:pt>
                <c:pt idx="134" formatCode="[$-1009]d\-mmm\-yy;@">
                  <c:v>39930</c:v>
                </c:pt>
                <c:pt idx="135" formatCode="[$-1009]d\-mmm\-yy;@">
                  <c:v>39933</c:v>
                </c:pt>
                <c:pt idx="136" formatCode="[$-1009]d\-mmm\-yy;@">
                  <c:v>39938</c:v>
                </c:pt>
                <c:pt idx="137" formatCode="[$-1009]d\-mmm\-yy;@">
                  <c:v>39952</c:v>
                </c:pt>
                <c:pt idx="138" formatCode="[$-1009]d\-mmm\-yy;@">
                  <c:v>39993</c:v>
                </c:pt>
                <c:pt idx="139" formatCode="[$-1009]d\-mmm\-yy;@">
                  <c:v>40071</c:v>
                </c:pt>
                <c:pt idx="140" formatCode="[$-1009]d\-mmm\-yy;@">
                  <c:v>40317</c:v>
                </c:pt>
                <c:pt idx="141" formatCode="[$-1009]d\-mmm\-yy;@">
                  <c:v>40332</c:v>
                </c:pt>
                <c:pt idx="142" formatCode="[$-1009]d\-mmm\-yy;@">
                  <c:v>40428</c:v>
                </c:pt>
              </c:numCache>
            </c:numRef>
          </c:xVal>
          <c:yVal>
            <c:numRef>
              <c:f>'CVDC7(TH-27)'!$F$6:$F$148</c:f>
              <c:numCache>
                <c:formatCode>0.00_)</c:formatCode>
                <c:ptCount val="143"/>
                <c:pt idx="0">
                  <c:v>1019.09</c:v>
                </c:pt>
                <c:pt idx="1">
                  <c:v>1018.43</c:v>
                </c:pt>
                <c:pt idx="2">
                  <c:v>1018.29</c:v>
                </c:pt>
                <c:pt idx="3">
                  <c:v>1018.65</c:v>
                </c:pt>
                <c:pt idx="4">
                  <c:v>1017.29</c:v>
                </c:pt>
                <c:pt idx="5">
                  <c:v>1017.52</c:v>
                </c:pt>
                <c:pt idx="6">
                  <c:v>1017.61</c:v>
                </c:pt>
                <c:pt idx="8">
                  <c:v>1017.17</c:v>
                </c:pt>
                <c:pt idx="9">
                  <c:v>1017.47</c:v>
                </c:pt>
                <c:pt idx="10">
                  <c:v>1017.47</c:v>
                </c:pt>
                <c:pt idx="11">
                  <c:v>1017.98</c:v>
                </c:pt>
                <c:pt idx="12">
                  <c:v>1018.39</c:v>
                </c:pt>
                <c:pt idx="13">
                  <c:v>1019.13</c:v>
                </c:pt>
                <c:pt idx="14">
                  <c:v>1018.68</c:v>
                </c:pt>
                <c:pt idx="15">
                  <c:v>1018.59</c:v>
                </c:pt>
                <c:pt idx="16">
                  <c:v>1018.66</c:v>
                </c:pt>
                <c:pt idx="17">
                  <c:v>1018.66</c:v>
                </c:pt>
                <c:pt idx="18">
                  <c:v>1018.33</c:v>
                </c:pt>
                <c:pt idx="20">
                  <c:v>1019.21</c:v>
                </c:pt>
                <c:pt idx="21">
                  <c:v>1019.03</c:v>
                </c:pt>
                <c:pt idx="22">
                  <c:v>1018.16</c:v>
                </c:pt>
                <c:pt idx="23">
                  <c:v>1018.19</c:v>
                </c:pt>
                <c:pt idx="24">
                  <c:v>1018.58</c:v>
                </c:pt>
                <c:pt idx="25">
                  <c:v>1018.32</c:v>
                </c:pt>
                <c:pt idx="26">
                  <c:v>1017.59</c:v>
                </c:pt>
                <c:pt idx="27">
                  <c:v>1018.3670000000002</c:v>
                </c:pt>
                <c:pt idx="28">
                  <c:v>1018.537</c:v>
                </c:pt>
                <c:pt idx="29">
                  <c:v>1018.28</c:v>
                </c:pt>
                <c:pt idx="30">
                  <c:v>1018.56</c:v>
                </c:pt>
                <c:pt idx="31">
                  <c:v>1018.07</c:v>
                </c:pt>
                <c:pt idx="32">
                  <c:v>1018.58</c:v>
                </c:pt>
                <c:pt idx="33">
                  <c:v>1018.56</c:v>
                </c:pt>
                <c:pt idx="34">
                  <c:v>1018.5</c:v>
                </c:pt>
                <c:pt idx="35">
                  <c:v>1018.57</c:v>
                </c:pt>
                <c:pt idx="36">
                  <c:v>1017.86</c:v>
                </c:pt>
                <c:pt idx="37">
                  <c:v>1018.47</c:v>
                </c:pt>
                <c:pt idx="38">
                  <c:v>1018.5</c:v>
                </c:pt>
                <c:pt idx="39">
                  <c:v>1018.06</c:v>
                </c:pt>
                <c:pt idx="40">
                  <c:v>1018.7</c:v>
                </c:pt>
                <c:pt idx="41">
                  <c:v>1018.63</c:v>
                </c:pt>
                <c:pt idx="42">
                  <c:v>1018.66</c:v>
                </c:pt>
                <c:pt idx="43">
                  <c:v>1018.58</c:v>
                </c:pt>
                <c:pt idx="44">
                  <c:v>1018.27</c:v>
                </c:pt>
                <c:pt idx="45">
                  <c:v>1018.5</c:v>
                </c:pt>
                <c:pt idx="46">
                  <c:v>1018.23</c:v>
                </c:pt>
                <c:pt idx="47">
                  <c:v>1018.18</c:v>
                </c:pt>
                <c:pt idx="48">
                  <c:v>1018.17</c:v>
                </c:pt>
                <c:pt idx="49">
                  <c:v>1018.17</c:v>
                </c:pt>
                <c:pt idx="50">
                  <c:v>1018.17</c:v>
                </c:pt>
                <c:pt idx="51">
                  <c:v>1018.16</c:v>
                </c:pt>
                <c:pt idx="52">
                  <c:v>1018.15</c:v>
                </c:pt>
                <c:pt idx="53">
                  <c:v>1018.15</c:v>
                </c:pt>
                <c:pt idx="54">
                  <c:v>1018.165</c:v>
                </c:pt>
                <c:pt idx="55">
                  <c:v>1018.155</c:v>
                </c:pt>
                <c:pt idx="56">
                  <c:v>1018.155</c:v>
                </c:pt>
                <c:pt idx="57">
                  <c:v>1018.15</c:v>
                </c:pt>
                <c:pt idx="58">
                  <c:v>1018.15</c:v>
                </c:pt>
                <c:pt idx="59">
                  <c:v>1018.15</c:v>
                </c:pt>
                <c:pt idx="60">
                  <c:v>1018.15</c:v>
                </c:pt>
                <c:pt idx="61">
                  <c:v>1018.165</c:v>
                </c:pt>
                <c:pt idx="62">
                  <c:v>1018.165</c:v>
                </c:pt>
                <c:pt idx="63">
                  <c:v>1018.165</c:v>
                </c:pt>
                <c:pt idx="64">
                  <c:v>1018.16</c:v>
                </c:pt>
                <c:pt idx="65">
                  <c:v>1018.16</c:v>
                </c:pt>
                <c:pt idx="66">
                  <c:v>1018.15</c:v>
                </c:pt>
                <c:pt idx="67">
                  <c:v>1018.14</c:v>
                </c:pt>
                <c:pt idx="68">
                  <c:v>1018.14</c:v>
                </c:pt>
                <c:pt idx="69">
                  <c:v>1018.16</c:v>
                </c:pt>
                <c:pt idx="70">
                  <c:v>1018.12</c:v>
                </c:pt>
                <c:pt idx="71">
                  <c:v>1018.08</c:v>
                </c:pt>
                <c:pt idx="72">
                  <c:v>1018.05</c:v>
                </c:pt>
                <c:pt idx="73">
                  <c:v>1018.03</c:v>
                </c:pt>
                <c:pt idx="74">
                  <c:v>1018.01</c:v>
                </c:pt>
                <c:pt idx="75">
                  <c:v>1018</c:v>
                </c:pt>
                <c:pt idx="76">
                  <c:v>1018.01</c:v>
                </c:pt>
                <c:pt idx="77">
                  <c:v>1018</c:v>
                </c:pt>
                <c:pt idx="78">
                  <c:v>1018.01</c:v>
                </c:pt>
                <c:pt idx="79">
                  <c:v>1018.03</c:v>
                </c:pt>
                <c:pt idx="80">
                  <c:v>1018.03</c:v>
                </c:pt>
                <c:pt idx="81">
                  <c:v>1018.04</c:v>
                </c:pt>
                <c:pt idx="82">
                  <c:v>1018.06</c:v>
                </c:pt>
                <c:pt idx="83">
                  <c:v>1018.06</c:v>
                </c:pt>
                <c:pt idx="84">
                  <c:v>1018.06</c:v>
                </c:pt>
                <c:pt idx="85">
                  <c:v>1018.31</c:v>
                </c:pt>
                <c:pt idx="86">
                  <c:v>1018.4349999999999</c:v>
                </c:pt>
                <c:pt idx="87">
                  <c:v>1018.31</c:v>
                </c:pt>
                <c:pt idx="88">
                  <c:v>1018.49</c:v>
                </c:pt>
                <c:pt idx="89">
                  <c:v>1018.3</c:v>
                </c:pt>
                <c:pt idx="90">
                  <c:v>1018.3049999999999</c:v>
                </c:pt>
                <c:pt idx="91">
                  <c:v>1018.425</c:v>
                </c:pt>
                <c:pt idx="92">
                  <c:v>1018.415</c:v>
                </c:pt>
                <c:pt idx="93">
                  <c:v>1018.404</c:v>
                </c:pt>
                <c:pt idx="94">
                  <c:v>1018.38</c:v>
                </c:pt>
                <c:pt idx="95">
                  <c:v>1018.35</c:v>
                </c:pt>
                <c:pt idx="96">
                  <c:v>1018.34</c:v>
                </c:pt>
                <c:pt idx="97">
                  <c:v>1018.29</c:v>
                </c:pt>
                <c:pt idx="98">
                  <c:v>1018.19</c:v>
                </c:pt>
                <c:pt idx="99">
                  <c:v>1018.205</c:v>
                </c:pt>
                <c:pt idx="100">
                  <c:v>1018.33</c:v>
                </c:pt>
                <c:pt idx="101">
                  <c:v>1018.455</c:v>
                </c:pt>
                <c:pt idx="102">
                  <c:v>1017.884</c:v>
                </c:pt>
                <c:pt idx="103">
                  <c:v>1018.0790000000001</c:v>
                </c:pt>
                <c:pt idx="104">
                  <c:v>1018.009</c:v>
                </c:pt>
                <c:pt idx="105">
                  <c:v>1018.0690000000001</c:v>
                </c:pt>
                <c:pt idx="106">
                  <c:v>1018.139</c:v>
                </c:pt>
                <c:pt idx="107">
                  <c:v>1018.129</c:v>
                </c:pt>
                <c:pt idx="108">
                  <c:v>1017.9690000000001</c:v>
                </c:pt>
                <c:pt idx="109">
                  <c:v>1018.0390000000001</c:v>
                </c:pt>
                <c:pt idx="110">
                  <c:v>1018.019</c:v>
                </c:pt>
                <c:pt idx="111">
                  <c:v>1017.989</c:v>
                </c:pt>
                <c:pt idx="112">
                  <c:v>1017.894</c:v>
                </c:pt>
                <c:pt idx="113">
                  <c:v>1017.4290000000001</c:v>
                </c:pt>
                <c:pt idx="114">
                  <c:v>1017.1690000000001</c:v>
                </c:pt>
                <c:pt idx="115">
                  <c:v>1017.4390000000001</c:v>
                </c:pt>
                <c:pt idx="116">
                  <c:v>1017.374</c:v>
                </c:pt>
                <c:pt idx="117">
                  <c:v>1017.6690000000001</c:v>
                </c:pt>
                <c:pt idx="118">
                  <c:v>1017.504</c:v>
                </c:pt>
                <c:pt idx="119">
                  <c:v>1017.9240000000001</c:v>
                </c:pt>
                <c:pt idx="120">
                  <c:v>1017.864</c:v>
                </c:pt>
                <c:pt idx="121">
                  <c:v>1017.769</c:v>
                </c:pt>
                <c:pt idx="122">
                  <c:v>1017.7140000000001</c:v>
                </c:pt>
                <c:pt idx="123">
                  <c:v>1017.749</c:v>
                </c:pt>
                <c:pt idx="124">
                  <c:v>1017.759</c:v>
                </c:pt>
                <c:pt idx="125">
                  <c:v>1017.724</c:v>
                </c:pt>
                <c:pt idx="126">
                  <c:v>1017.7140000000001</c:v>
                </c:pt>
                <c:pt idx="127">
                  <c:v>1017.869</c:v>
                </c:pt>
                <c:pt idx="128">
                  <c:v>1017.8240000000001</c:v>
                </c:pt>
                <c:pt idx="129">
                  <c:v>1017.774</c:v>
                </c:pt>
                <c:pt idx="130">
                  <c:v>1017.474</c:v>
                </c:pt>
                <c:pt idx="131">
                  <c:v>1017.407</c:v>
                </c:pt>
                <c:pt idx="132">
                  <c:v>1017.3340000000001</c:v>
                </c:pt>
                <c:pt idx="133">
                  <c:v>1017.279</c:v>
                </c:pt>
                <c:pt idx="134">
                  <c:v>1017.2090000000001</c:v>
                </c:pt>
                <c:pt idx="135">
                  <c:v>1017.1890000000001</c:v>
                </c:pt>
                <c:pt idx="136">
                  <c:v>1017.224</c:v>
                </c:pt>
                <c:pt idx="137">
                  <c:v>1017.3190000000001</c:v>
                </c:pt>
                <c:pt idx="138">
                  <c:v>1017.5590000000001</c:v>
                </c:pt>
                <c:pt idx="139">
                  <c:v>1017.546</c:v>
                </c:pt>
                <c:pt idx="140">
                  <c:v>1015.3320000000001</c:v>
                </c:pt>
                <c:pt idx="141">
                  <c:v>1015.3180000000001</c:v>
                </c:pt>
                <c:pt idx="142">
                  <c:v>1015.274</c:v>
                </c:pt>
              </c:numCache>
            </c:numRef>
          </c:yVal>
        </c:ser>
        <c:ser>
          <c:idx val="3"/>
          <c:order val="1"/>
          <c:tx>
            <c:strRef>
              <c:f>'CVDC7(TH-27)'!$E$5</c:f>
              <c:strCache>
                <c:ptCount val="1"/>
                <c:pt idx="0">
                  <c:v>Shallow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'CVDC7(TH-27)'!$A$6:$A$148</c:f>
              <c:numCache>
                <c:formatCode>mmm\-yy</c:formatCode>
                <c:ptCount val="143"/>
                <c:pt idx="0">
                  <c:v>30164</c:v>
                </c:pt>
                <c:pt idx="1">
                  <c:v>30286</c:v>
                </c:pt>
                <c:pt idx="2">
                  <c:v>30407</c:v>
                </c:pt>
                <c:pt idx="3">
                  <c:v>30468</c:v>
                </c:pt>
                <c:pt idx="4">
                  <c:v>30529</c:v>
                </c:pt>
                <c:pt idx="5">
                  <c:v>30590</c:v>
                </c:pt>
                <c:pt idx="6">
                  <c:v>30713</c:v>
                </c:pt>
                <c:pt idx="7">
                  <c:v>30742</c:v>
                </c:pt>
                <c:pt idx="8">
                  <c:v>30773</c:v>
                </c:pt>
                <c:pt idx="9">
                  <c:v>30834</c:v>
                </c:pt>
                <c:pt idx="10">
                  <c:v>31199</c:v>
                </c:pt>
                <c:pt idx="11">
                  <c:v>31321</c:v>
                </c:pt>
                <c:pt idx="12">
                  <c:v>31533</c:v>
                </c:pt>
                <c:pt idx="13">
                  <c:v>31686</c:v>
                </c:pt>
                <c:pt idx="14">
                  <c:v>32051</c:v>
                </c:pt>
                <c:pt idx="15">
                  <c:v>32295</c:v>
                </c:pt>
                <c:pt idx="16">
                  <c:v>32752</c:v>
                </c:pt>
                <c:pt idx="17">
                  <c:v>33147</c:v>
                </c:pt>
                <c:pt idx="18">
                  <c:v>33359</c:v>
                </c:pt>
                <c:pt idx="19">
                  <c:v>33482</c:v>
                </c:pt>
                <c:pt idx="20">
                  <c:v>33756</c:v>
                </c:pt>
                <c:pt idx="21">
                  <c:v>33848</c:v>
                </c:pt>
                <c:pt idx="22">
                  <c:v>34455</c:v>
                </c:pt>
                <c:pt idx="23">
                  <c:v>34578</c:v>
                </c:pt>
                <c:pt idx="24">
                  <c:v>34943</c:v>
                </c:pt>
                <c:pt idx="25" formatCode="[$-1009]d\-mmm\-yy;@">
                  <c:v>35321</c:v>
                </c:pt>
                <c:pt idx="26" formatCode="[$-1009]d\-mmm\-yy;@">
                  <c:v>35557</c:v>
                </c:pt>
                <c:pt idx="27" formatCode="[$-1009]d\-mmm\-yy;@">
                  <c:v>35754</c:v>
                </c:pt>
                <c:pt idx="28" formatCode="[$-1009]d\-mmm\-yy;@">
                  <c:v>35941</c:v>
                </c:pt>
                <c:pt idx="29" formatCode="[$-1009]d\-mmm\-yy;@">
                  <c:v>36114</c:v>
                </c:pt>
                <c:pt idx="30" formatCode="[$-1009]d\-mmm\-yy;@">
                  <c:v>36314</c:v>
                </c:pt>
                <c:pt idx="31" formatCode="[$-1009]d\-mmm\-yy;@">
                  <c:v>36421</c:v>
                </c:pt>
                <c:pt idx="32" formatCode="[$-1009]d\-mmm\-yy;@">
                  <c:v>36685</c:v>
                </c:pt>
                <c:pt idx="33" formatCode="[$-1009]d\-mmm\-yy;@">
                  <c:v>36752</c:v>
                </c:pt>
                <c:pt idx="34" formatCode="[$-1009]d\-mmm\-yy;@">
                  <c:v>36769</c:v>
                </c:pt>
                <c:pt idx="35" formatCode="[$-1009]d\-mmm\-yy;@">
                  <c:v>36776</c:v>
                </c:pt>
                <c:pt idx="36" formatCode="[$-1009]d\-mmm\-yy;@">
                  <c:v>36783</c:v>
                </c:pt>
                <c:pt idx="37" formatCode="[$-1009]d\-mmm\-yy;@">
                  <c:v>36788</c:v>
                </c:pt>
                <c:pt idx="38" formatCode="[$-1009]d\-mmm\-yy;@">
                  <c:v>36790</c:v>
                </c:pt>
                <c:pt idx="39" formatCode="[$-1009]d\-mmm\-yy;@">
                  <c:v>36797</c:v>
                </c:pt>
                <c:pt idx="40" formatCode="[$-1009]d\-mmm\-yy;@">
                  <c:v>36805</c:v>
                </c:pt>
                <c:pt idx="41" formatCode="[$-1009]d\-mmm\-yy;@">
                  <c:v>36811</c:v>
                </c:pt>
                <c:pt idx="42" formatCode="[$-1009]d\-mmm\-yy;@">
                  <c:v>36819</c:v>
                </c:pt>
                <c:pt idx="43" formatCode="[$-1009]d\-mmm\-yy;@">
                  <c:v>36826</c:v>
                </c:pt>
                <c:pt idx="44" formatCode="[$-1009]d\-mmm\-yy;@">
                  <c:v>37052</c:v>
                </c:pt>
                <c:pt idx="45" formatCode="[$-1009]d\-mmm\-yy;@">
                  <c:v>37148</c:v>
                </c:pt>
                <c:pt idx="46" formatCode="[$-1009]d\-mmm\-yy;@">
                  <c:v>37180</c:v>
                </c:pt>
                <c:pt idx="47" formatCode="[$-1009]d\-mmm\-yy;@">
                  <c:v>37182</c:v>
                </c:pt>
                <c:pt idx="48" formatCode="[$-1009]d\-mmm\-yy;@">
                  <c:v>37183</c:v>
                </c:pt>
                <c:pt idx="49" formatCode="[$-1009]d\-mmm\-yy;@">
                  <c:v>37184</c:v>
                </c:pt>
                <c:pt idx="50" formatCode="[$-1009]d\-mmm\-yy;@">
                  <c:v>37185</c:v>
                </c:pt>
                <c:pt idx="51" formatCode="[$-1009]d\-mmm\-yy;@">
                  <c:v>37186</c:v>
                </c:pt>
                <c:pt idx="52" formatCode="[$-1009]d\-mmm\-yy;@">
                  <c:v>37189</c:v>
                </c:pt>
                <c:pt idx="53" formatCode="[$-1009]d\-mmm\-yy;@">
                  <c:v>37193</c:v>
                </c:pt>
                <c:pt idx="54" formatCode="[$-1009]d\-mmm\-yy;@">
                  <c:v>37196</c:v>
                </c:pt>
                <c:pt idx="55" formatCode="[$-1009]d\-mmm\-yy;@">
                  <c:v>37200</c:v>
                </c:pt>
                <c:pt idx="56" formatCode="[$-1009]d\-mmm\-yy;@">
                  <c:v>37201</c:v>
                </c:pt>
                <c:pt idx="57" formatCode="[$-1009]d\-mmm\-yy;@">
                  <c:v>37203</c:v>
                </c:pt>
                <c:pt idx="58" formatCode="[$-1009]d\-mmm\-yy;@">
                  <c:v>37207</c:v>
                </c:pt>
                <c:pt idx="59" formatCode="[$-1009]d\-mmm\-yy;@">
                  <c:v>37210</c:v>
                </c:pt>
                <c:pt idx="60" formatCode="[$-1009]d\-mmm\-yy;@">
                  <c:v>37214</c:v>
                </c:pt>
                <c:pt idx="61" formatCode="[$-1009]d\-mmm\-yy;@">
                  <c:v>37216</c:v>
                </c:pt>
                <c:pt idx="62" formatCode="[$-1009]d\-mmm\-yy;@">
                  <c:v>37218</c:v>
                </c:pt>
                <c:pt idx="63" formatCode="[$-1009]d\-mmm\-yy;@">
                  <c:v>37221</c:v>
                </c:pt>
                <c:pt idx="64" formatCode="[$-1009]d\-mmm\-yy;@">
                  <c:v>37223</c:v>
                </c:pt>
                <c:pt idx="65" formatCode="[$-1009]d\-mmm\-yy;@">
                  <c:v>37225</c:v>
                </c:pt>
                <c:pt idx="66" formatCode="[$-1009]d\-mmm\-yy;@">
                  <c:v>37228</c:v>
                </c:pt>
                <c:pt idx="67" formatCode="[$-1009]d\-mmm\-yy;@">
                  <c:v>37230</c:v>
                </c:pt>
                <c:pt idx="68" formatCode="[$-1009]d\-mmm\-yy;@">
                  <c:v>37237</c:v>
                </c:pt>
                <c:pt idx="69" formatCode="[$-1009]d\-mmm\-yy;@">
                  <c:v>37239</c:v>
                </c:pt>
                <c:pt idx="70" formatCode="[$-1009]d\-mmm\-yy;@">
                  <c:v>37240</c:v>
                </c:pt>
                <c:pt idx="71" formatCode="[$-1009]d\-mmm\-yy;@">
                  <c:v>37241</c:v>
                </c:pt>
                <c:pt idx="72" formatCode="[$-1009]d\-mmm\-yy;@">
                  <c:v>37242</c:v>
                </c:pt>
                <c:pt idx="73" formatCode="[$-1009]d\-mmm\-yy;@">
                  <c:v>37243</c:v>
                </c:pt>
                <c:pt idx="74" formatCode="[$-1009]d\-mmm\-yy;@">
                  <c:v>37244</c:v>
                </c:pt>
                <c:pt idx="75" formatCode="[$-1009]d\-mmm\-yy;@">
                  <c:v>37251</c:v>
                </c:pt>
                <c:pt idx="76" formatCode="[$-1009]d\-mmm\-yy;@">
                  <c:v>37258</c:v>
                </c:pt>
                <c:pt idx="77" formatCode="[$-1009]d\-mmm\-yy;@">
                  <c:v>37265</c:v>
                </c:pt>
                <c:pt idx="78" formatCode="[$-1009]d\-mmm\-yy;@">
                  <c:v>37272</c:v>
                </c:pt>
                <c:pt idx="79" formatCode="[$-1009]d\-mmm\-yy;@">
                  <c:v>37279</c:v>
                </c:pt>
                <c:pt idx="80" formatCode="[$-1009]d\-mmm\-yy;@">
                  <c:v>37286</c:v>
                </c:pt>
                <c:pt idx="81" formatCode="[$-1009]d\-mmm\-yy;@">
                  <c:v>37293</c:v>
                </c:pt>
                <c:pt idx="82" formatCode="[$-1009]d\-mmm\-yy;@">
                  <c:v>37300</c:v>
                </c:pt>
                <c:pt idx="83" formatCode="[$-1009]d\-mmm\-yy;@">
                  <c:v>37307</c:v>
                </c:pt>
                <c:pt idx="84" formatCode="[$-1009]d\-mmm\-yy;@">
                  <c:v>37377</c:v>
                </c:pt>
                <c:pt idx="85" formatCode="[$-1009]d\-mmm\-yy;@">
                  <c:v>37419</c:v>
                </c:pt>
                <c:pt idx="86" formatCode="[$-1009]d\-mmm\-yy;@">
                  <c:v>37454</c:v>
                </c:pt>
                <c:pt idx="87" formatCode="[$-1009]d\-mmm\-yy;@">
                  <c:v>37475</c:v>
                </c:pt>
                <c:pt idx="88" formatCode="[$-1009]d\-mmm\-yy;@">
                  <c:v>37508</c:v>
                </c:pt>
                <c:pt idx="89" formatCode="[$-1009]d\-mmm\-yy;@">
                  <c:v>37564</c:v>
                </c:pt>
                <c:pt idx="90" formatCode="[$-1009]d\-mmm\-yy;@">
                  <c:v>37570</c:v>
                </c:pt>
                <c:pt idx="91" formatCode="[$-1009]d\-mmm\-yy;@">
                  <c:v>37651</c:v>
                </c:pt>
                <c:pt idx="92" formatCode="[$-1009]d\-mmm\-yy;@">
                  <c:v>37661</c:v>
                </c:pt>
                <c:pt idx="93" formatCode="[$-1009]d\-mmm\-yy;@">
                  <c:v>37663</c:v>
                </c:pt>
                <c:pt idx="94" formatCode="[$-1009]d\-mmm\-yy;@">
                  <c:v>37665</c:v>
                </c:pt>
                <c:pt idx="95" formatCode="[$-1009]d\-mmm\-yy;@">
                  <c:v>37670</c:v>
                </c:pt>
                <c:pt idx="96" formatCode="[$-1009]d\-mmm\-yy;@">
                  <c:v>37673</c:v>
                </c:pt>
                <c:pt idx="97" formatCode="[$-1009]d\-mmm\-yy;@">
                  <c:v>37734</c:v>
                </c:pt>
                <c:pt idx="98" formatCode="[$-1009]d\-mmm\-yy;@">
                  <c:v>37748</c:v>
                </c:pt>
                <c:pt idx="99" formatCode="[$-1009]d\-mmm\-yy;@">
                  <c:v>37757</c:v>
                </c:pt>
                <c:pt idx="100" formatCode="[$-1009]d\-mmm\-yy;@">
                  <c:v>37783</c:v>
                </c:pt>
                <c:pt idx="101" formatCode="[$-1009]d\-mmm\-yy;@">
                  <c:v>37817</c:v>
                </c:pt>
                <c:pt idx="102" formatCode="[$-1009]d\-mmm\-yy;@">
                  <c:v>37874</c:v>
                </c:pt>
                <c:pt idx="103" formatCode="[$-1009]d\-mmm\-yy;@">
                  <c:v>38050</c:v>
                </c:pt>
                <c:pt idx="104" formatCode="[$-1009]d\-mmm\-yy;@">
                  <c:v>38054</c:v>
                </c:pt>
                <c:pt idx="105" formatCode="[$-1009]d\-mmm\-yy;@">
                  <c:v>38103</c:v>
                </c:pt>
                <c:pt idx="106" formatCode="[$-1009]d\-mmm\-yy;@">
                  <c:v>38187</c:v>
                </c:pt>
                <c:pt idx="107" formatCode="[$-1009]d\-mmm\-yy;@">
                  <c:v>38225</c:v>
                </c:pt>
                <c:pt idx="108" formatCode="[$-1009]d\-mmm\-yy;@">
                  <c:v>38239</c:v>
                </c:pt>
                <c:pt idx="109" formatCode="[$-1009]d\-mmm\-yy;@">
                  <c:v>38405</c:v>
                </c:pt>
                <c:pt idx="110" formatCode="[$-1009]d\-mmm\-yy;@">
                  <c:v>38406</c:v>
                </c:pt>
                <c:pt idx="111" formatCode="[$-1009]d\-mmm\-yy;@">
                  <c:v>38407</c:v>
                </c:pt>
                <c:pt idx="112" formatCode="[$-1009]d\-mmm\-yy;@">
                  <c:v>38498</c:v>
                </c:pt>
                <c:pt idx="113" formatCode="[$-1009]d\-mmm\-yy;@">
                  <c:v>38609</c:v>
                </c:pt>
                <c:pt idx="114" formatCode="[$-1009]d\-mmm\-yy;@">
                  <c:v>38785</c:v>
                </c:pt>
                <c:pt idx="115" formatCode="[$-1009]d\-mmm\-yy;@">
                  <c:v>38882</c:v>
                </c:pt>
                <c:pt idx="116" formatCode="[$-1009]d\-mmm\-yy;@">
                  <c:v>38994</c:v>
                </c:pt>
                <c:pt idx="117" formatCode="[$-1009]d\-mmm\-yy;@">
                  <c:v>39211</c:v>
                </c:pt>
                <c:pt idx="118" formatCode="[$-1009]d\-mmm\-yy;@">
                  <c:v>39349</c:v>
                </c:pt>
                <c:pt idx="119" formatCode="[$-1009]d\-mmm\-yy;@">
                  <c:v>39547</c:v>
                </c:pt>
                <c:pt idx="120" formatCode="[$-1009]d\-mmm\-yy;@">
                  <c:v>39552</c:v>
                </c:pt>
                <c:pt idx="121" formatCode="[$-1009]d\-mmm\-yy;@">
                  <c:v>39559</c:v>
                </c:pt>
                <c:pt idx="122" formatCode="[$-1009]d\-mmm\-yy;@">
                  <c:v>39566</c:v>
                </c:pt>
                <c:pt idx="123" formatCode="[$-1009]d\-mmm\-yy;@">
                  <c:v>39573</c:v>
                </c:pt>
                <c:pt idx="124" formatCode="[$-1009]d\-mmm\-yy;@">
                  <c:v>39580</c:v>
                </c:pt>
                <c:pt idx="125" formatCode="[$-1009]d\-mmm\-yy;@">
                  <c:v>39588</c:v>
                </c:pt>
                <c:pt idx="126" formatCode="[$-1009]d\-mmm\-yy;@">
                  <c:v>39594</c:v>
                </c:pt>
                <c:pt idx="127" formatCode="[$-1009]d\-mmm\-yy;@">
                  <c:v>39623</c:v>
                </c:pt>
                <c:pt idx="128" formatCode="[$-1009]d\-mmm\-yy;@">
                  <c:v>39715</c:v>
                </c:pt>
                <c:pt idx="129" formatCode="[$-1009]d\-mmm\-yy;@">
                  <c:v>39903</c:v>
                </c:pt>
                <c:pt idx="130" formatCode="[$-1009]d\-mmm\-yy;@">
                  <c:v>39916</c:v>
                </c:pt>
                <c:pt idx="131" formatCode="[$-1009]d\-mmm\-yy;@">
                  <c:v>39919</c:v>
                </c:pt>
                <c:pt idx="132" formatCode="[$-1009]d\-mmm\-yy;@">
                  <c:v>39923</c:v>
                </c:pt>
                <c:pt idx="133" formatCode="[$-1009]d\-mmm\-yy;@">
                  <c:v>39926</c:v>
                </c:pt>
                <c:pt idx="134" formatCode="[$-1009]d\-mmm\-yy;@">
                  <c:v>39930</c:v>
                </c:pt>
                <c:pt idx="135" formatCode="[$-1009]d\-mmm\-yy;@">
                  <c:v>39933</c:v>
                </c:pt>
                <c:pt idx="136" formatCode="[$-1009]d\-mmm\-yy;@">
                  <c:v>39938</c:v>
                </c:pt>
                <c:pt idx="137" formatCode="[$-1009]d\-mmm\-yy;@">
                  <c:v>39952</c:v>
                </c:pt>
                <c:pt idx="138" formatCode="[$-1009]d\-mmm\-yy;@">
                  <c:v>39993</c:v>
                </c:pt>
                <c:pt idx="139" formatCode="[$-1009]d\-mmm\-yy;@">
                  <c:v>40071</c:v>
                </c:pt>
                <c:pt idx="140" formatCode="[$-1009]d\-mmm\-yy;@">
                  <c:v>40317</c:v>
                </c:pt>
                <c:pt idx="141" formatCode="[$-1009]d\-mmm\-yy;@">
                  <c:v>40332</c:v>
                </c:pt>
                <c:pt idx="142" formatCode="[$-1009]d\-mmm\-yy;@">
                  <c:v>40428</c:v>
                </c:pt>
              </c:numCache>
            </c:numRef>
          </c:xVal>
          <c:yVal>
            <c:numRef>
              <c:f>'CVDC7(TH-27)'!$E$6:$E$148</c:f>
              <c:numCache>
                <c:formatCode>0.00_)</c:formatCode>
                <c:ptCount val="143"/>
                <c:pt idx="0">
                  <c:v>1016.04</c:v>
                </c:pt>
                <c:pt idx="1">
                  <c:v>1015.6</c:v>
                </c:pt>
                <c:pt idx="2">
                  <c:v>1015.79</c:v>
                </c:pt>
                <c:pt idx="3">
                  <c:v>1015.56</c:v>
                </c:pt>
                <c:pt idx="4">
                  <c:v>1015.32</c:v>
                </c:pt>
                <c:pt idx="5">
                  <c:v>1015.36</c:v>
                </c:pt>
                <c:pt idx="6">
                  <c:v>1015.38</c:v>
                </c:pt>
                <c:pt idx="8">
                  <c:v>1015.21</c:v>
                </c:pt>
                <c:pt idx="9">
                  <c:v>1015.4</c:v>
                </c:pt>
                <c:pt idx="10">
                  <c:v>1015.75</c:v>
                </c:pt>
                <c:pt idx="11">
                  <c:v>1015.42</c:v>
                </c:pt>
                <c:pt idx="12">
                  <c:v>1015.48</c:v>
                </c:pt>
                <c:pt idx="13">
                  <c:v>1016.27</c:v>
                </c:pt>
                <c:pt idx="14">
                  <c:v>1015.77</c:v>
                </c:pt>
                <c:pt idx="15">
                  <c:v>1015.73</c:v>
                </c:pt>
                <c:pt idx="16">
                  <c:v>1015.75</c:v>
                </c:pt>
                <c:pt idx="17">
                  <c:v>1015.95</c:v>
                </c:pt>
                <c:pt idx="18">
                  <c:v>1015.74</c:v>
                </c:pt>
                <c:pt idx="19">
                  <c:v>1015.82</c:v>
                </c:pt>
                <c:pt idx="20">
                  <c:v>1016.26</c:v>
                </c:pt>
                <c:pt idx="21">
                  <c:v>1016.3</c:v>
                </c:pt>
                <c:pt idx="22">
                  <c:v>1015.7</c:v>
                </c:pt>
                <c:pt idx="23">
                  <c:v>1015.74</c:v>
                </c:pt>
                <c:pt idx="24">
                  <c:v>1015.88</c:v>
                </c:pt>
                <c:pt idx="25">
                  <c:v>1015.76</c:v>
                </c:pt>
                <c:pt idx="26">
                  <c:v>1015.5</c:v>
                </c:pt>
                <c:pt idx="27">
                  <c:v>1015.778</c:v>
                </c:pt>
                <c:pt idx="28">
                  <c:v>1015.8230000000001</c:v>
                </c:pt>
                <c:pt idx="29">
                  <c:v>1015.78</c:v>
                </c:pt>
                <c:pt idx="31">
                  <c:v>1015.69</c:v>
                </c:pt>
                <c:pt idx="32">
                  <c:v>1015.84</c:v>
                </c:pt>
                <c:pt idx="33">
                  <c:v>1015.87</c:v>
                </c:pt>
                <c:pt idx="34">
                  <c:v>1015.89</c:v>
                </c:pt>
                <c:pt idx="35">
                  <c:v>1015.91</c:v>
                </c:pt>
                <c:pt idx="36">
                  <c:v>1015.91</c:v>
                </c:pt>
                <c:pt idx="37">
                  <c:v>1015.87</c:v>
                </c:pt>
                <c:pt idx="38">
                  <c:v>1015.87</c:v>
                </c:pt>
                <c:pt idx="39">
                  <c:v>1015.92</c:v>
                </c:pt>
                <c:pt idx="40">
                  <c:v>1015.98</c:v>
                </c:pt>
                <c:pt idx="41">
                  <c:v>1015.94</c:v>
                </c:pt>
                <c:pt idx="42">
                  <c:v>1015.93</c:v>
                </c:pt>
                <c:pt idx="43">
                  <c:v>1015.89</c:v>
                </c:pt>
                <c:pt idx="44">
                  <c:v>1015.72</c:v>
                </c:pt>
                <c:pt idx="45">
                  <c:v>1015.83</c:v>
                </c:pt>
                <c:pt idx="46">
                  <c:v>1015.74</c:v>
                </c:pt>
                <c:pt idx="47">
                  <c:v>1015.72</c:v>
                </c:pt>
                <c:pt idx="48">
                  <c:v>1015.71</c:v>
                </c:pt>
                <c:pt idx="49">
                  <c:v>1015.71</c:v>
                </c:pt>
                <c:pt idx="50">
                  <c:v>1015.71</c:v>
                </c:pt>
                <c:pt idx="51">
                  <c:v>1015.71</c:v>
                </c:pt>
                <c:pt idx="52">
                  <c:v>1015.7</c:v>
                </c:pt>
                <c:pt idx="53">
                  <c:v>1015.7</c:v>
                </c:pt>
                <c:pt idx="54">
                  <c:v>1015.705</c:v>
                </c:pt>
                <c:pt idx="55">
                  <c:v>1015.7</c:v>
                </c:pt>
                <c:pt idx="56">
                  <c:v>1015.7</c:v>
                </c:pt>
                <c:pt idx="57">
                  <c:v>1015.7</c:v>
                </c:pt>
                <c:pt idx="58">
                  <c:v>1015.69</c:v>
                </c:pt>
                <c:pt idx="59">
                  <c:v>1015.69</c:v>
                </c:pt>
                <c:pt idx="60">
                  <c:v>1015.69</c:v>
                </c:pt>
                <c:pt idx="61">
                  <c:v>1015.7</c:v>
                </c:pt>
                <c:pt idx="62">
                  <c:v>1015.7</c:v>
                </c:pt>
                <c:pt idx="63">
                  <c:v>1015.69</c:v>
                </c:pt>
                <c:pt idx="64">
                  <c:v>1015.69</c:v>
                </c:pt>
                <c:pt idx="65">
                  <c:v>1015.68</c:v>
                </c:pt>
                <c:pt idx="66">
                  <c:v>1015.68</c:v>
                </c:pt>
                <c:pt idx="67">
                  <c:v>1015.68</c:v>
                </c:pt>
                <c:pt idx="68">
                  <c:v>1015.68</c:v>
                </c:pt>
                <c:pt idx="69">
                  <c:v>1015.68</c:v>
                </c:pt>
                <c:pt idx="70">
                  <c:v>1015.67</c:v>
                </c:pt>
                <c:pt idx="71">
                  <c:v>1015.66</c:v>
                </c:pt>
                <c:pt idx="72">
                  <c:v>1015.65</c:v>
                </c:pt>
                <c:pt idx="73">
                  <c:v>1015.64</c:v>
                </c:pt>
                <c:pt idx="74">
                  <c:v>1015.63</c:v>
                </c:pt>
                <c:pt idx="75">
                  <c:v>1015.62</c:v>
                </c:pt>
                <c:pt idx="76">
                  <c:v>1015.62</c:v>
                </c:pt>
                <c:pt idx="77">
                  <c:v>1015.61</c:v>
                </c:pt>
                <c:pt idx="78">
                  <c:v>1015.61</c:v>
                </c:pt>
                <c:pt idx="79">
                  <c:v>1015.62</c:v>
                </c:pt>
                <c:pt idx="80">
                  <c:v>1015.61</c:v>
                </c:pt>
                <c:pt idx="81">
                  <c:v>1015.615</c:v>
                </c:pt>
                <c:pt idx="82">
                  <c:v>1015.62</c:v>
                </c:pt>
                <c:pt idx="83">
                  <c:v>1015.615</c:v>
                </c:pt>
                <c:pt idx="84">
                  <c:v>1015.62</c:v>
                </c:pt>
                <c:pt idx="85">
                  <c:v>1015.715</c:v>
                </c:pt>
                <c:pt idx="86">
                  <c:v>1015.84</c:v>
                </c:pt>
                <c:pt idx="87">
                  <c:v>1015.79</c:v>
                </c:pt>
                <c:pt idx="88">
                  <c:v>1015.875</c:v>
                </c:pt>
                <c:pt idx="89">
                  <c:v>1015.78</c:v>
                </c:pt>
                <c:pt idx="90">
                  <c:v>1015.78</c:v>
                </c:pt>
                <c:pt idx="91">
                  <c:v>1015.795</c:v>
                </c:pt>
                <c:pt idx="92">
                  <c:v>1015.79</c:v>
                </c:pt>
                <c:pt idx="93">
                  <c:v>1015.785</c:v>
                </c:pt>
                <c:pt idx="94">
                  <c:v>1015.78</c:v>
                </c:pt>
                <c:pt idx="95">
                  <c:v>1015.765</c:v>
                </c:pt>
                <c:pt idx="96">
                  <c:v>1015.76</c:v>
                </c:pt>
                <c:pt idx="97">
                  <c:v>1015.71</c:v>
                </c:pt>
                <c:pt idx="98">
                  <c:v>1015.68</c:v>
                </c:pt>
                <c:pt idx="99">
                  <c:v>1015.68</c:v>
                </c:pt>
                <c:pt idx="100">
                  <c:v>1015.78</c:v>
                </c:pt>
                <c:pt idx="101">
                  <c:v>1015.85</c:v>
                </c:pt>
                <c:pt idx="102">
                  <c:v>1015.549</c:v>
                </c:pt>
                <c:pt idx="103">
                  <c:v>1015.579</c:v>
                </c:pt>
                <c:pt idx="104">
                  <c:v>1015.549</c:v>
                </c:pt>
                <c:pt idx="105">
                  <c:v>1015.569</c:v>
                </c:pt>
                <c:pt idx="106">
                  <c:v>1015.639</c:v>
                </c:pt>
                <c:pt idx="107">
                  <c:v>1015.619</c:v>
                </c:pt>
                <c:pt idx="108">
                  <c:v>1015.564</c:v>
                </c:pt>
                <c:pt idx="109">
                  <c:v>1015.554</c:v>
                </c:pt>
                <c:pt idx="110">
                  <c:v>1015.549</c:v>
                </c:pt>
                <c:pt idx="111">
                  <c:v>1015.549</c:v>
                </c:pt>
                <c:pt idx="112">
                  <c:v>1015.559</c:v>
                </c:pt>
                <c:pt idx="113">
                  <c:v>1015.299</c:v>
                </c:pt>
                <c:pt idx="114">
                  <c:v>1015.139</c:v>
                </c:pt>
                <c:pt idx="115">
                  <c:v>1015.294</c:v>
                </c:pt>
                <c:pt idx="116">
                  <c:v>1015.279</c:v>
                </c:pt>
                <c:pt idx="117">
                  <c:v>1015.3489999999999</c:v>
                </c:pt>
                <c:pt idx="118">
                  <c:v>1015.364</c:v>
                </c:pt>
                <c:pt idx="119">
                  <c:v>1015.439</c:v>
                </c:pt>
                <c:pt idx="120">
                  <c:v>1015.444</c:v>
                </c:pt>
                <c:pt idx="121">
                  <c:v>1015.434</c:v>
                </c:pt>
                <c:pt idx="122">
                  <c:v>1015.424</c:v>
                </c:pt>
                <c:pt idx="123">
                  <c:v>1015.409</c:v>
                </c:pt>
                <c:pt idx="124">
                  <c:v>1015.409</c:v>
                </c:pt>
                <c:pt idx="125">
                  <c:v>1015.409</c:v>
                </c:pt>
                <c:pt idx="126">
                  <c:v>1015.404</c:v>
                </c:pt>
                <c:pt idx="127">
                  <c:v>1015.519</c:v>
                </c:pt>
                <c:pt idx="128">
                  <c:v>1015.549</c:v>
                </c:pt>
                <c:pt idx="129">
                  <c:v>1015.434</c:v>
                </c:pt>
                <c:pt idx="130">
                  <c:v>1015.389</c:v>
                </c:pt>
                <c:pt idx="131">
                  <c:v>1015.364</c:v>
                </c:pt>
                <c:pt idx="132">
                  <c:v>1015.327</c:v>
                </c:pt>
                <c:pt idx="133">
                  <c:v>1015.274</c:v>
                </c:pt>
                <c:pt idx="134">
                  <c:v>1015.239</c:v>
                </c:pt>
                <c:pt idx="135">
                  <c:v>1015.2289999999999</c:v>
                </c:pt>
                <c:pt idx="136">
                  <c:v>1015.239</c:v>
                </c:pt>
                <c:pt idx="137">
                  <c:v>1015.279</c:v>
                </c:pt>
                <c:pt idx="138">
                  <c:v>1015.444</c:v>
                </c:pt>
                <c:pt idx="139">
                  <c:v>1015.394</c:v>
                </c:pt>
                <c:pt idx="140">
                  <c:v>1017.6809999999999</c:v>
                </c:pt>
                <c:pt idx="141">
                  <c:v>1017.735</c:v>
                </c:pt>
                <c:pt idx="142">
                  <c:v>1017.404</c:v>
                </c:pt>
              </c:numCache>
            </c:numRef>
          </c:yVal>
        </c:ser>
        <c:ser>
          <c:idx val="2"/>
          <c:order val="2"/>
          <c:tx>
            <c:strRef>
              <c:f>'CVDC7(TH-27)'!$N$4</c:f>
              <c:strCache>
                <c:ptCount val="1"/>
                <c:pt idx="0">
                  <c:v>Elevation of Bottom of Deep Slotted Section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'CVDC7(TH-27)'!$J$5:$J$6</c:f>
              <c:numCache>
                <c:formatCode>[$-1009]d\-mmm\-yy;@</c:formatCode>
                <c:ptCount val="2"/>
                <c:pt idx="0" formatCode="dd\-mmm\-yy">
                  <c:v>29799</c:v>
                </c:pt>
                <c:pt idx="1">
                  <c:v>40921</c:v>
                </c:pt>
              </c:numCache>
            </c:numRef>
          </c:xVal>
          <c:yVal>
            <c:numRef>
              <c:f>'CVDC7(TH-27)'!$N$5:$N$6</c:f>
              <c:numCache>
                <c:formatCode>0.00</c:formatCode>
                <c:ptCount val="2"/>
                <c:pt idx="0">
                  <c:v>1002.9</c:v>
                </c:pt>
                <c:pt idx="1">
                  <c:v>1002.9</c:v>
                </c:pt>
              </c:numCache>
            </c:numRef>
          </c:yVal>
        </c:ser>
        <c:ser>
          <c:idx val="4"/>
          <c:order val="3"/>
          <c:tx>
            <c:strRef>
              <c:f>'CVDC7(TH-27)'!$L$4</c:f>
              <c:strCache>
                <c:ptCount val="1"/>
                <c:pt idx="0">
                  <c:v>Elevation of Bottom of Shallow Slotted Section</c:v>
                </c:pt>
              </c:strCache>
            </c:strRef>
          </c:tx>
          <c:spPr>
            <a:ln w="38100">
              <a:solidFill>
                <a:srgbClr val="663300"/>
              </a:solidFill>
              <a:prstDash val="sysDash"/>
            </a:ln>
          </c:spPr>
          <c:marker>
            <c:symbol val="none"/>
          </c:marker>
          <c:xVal>
            <c:numRef>
              <c:f>'CVDC7(TH-27)'!$J$5:$J$6</c:f>
              <c:numCache>
                <c:formatCode>[$-1009]d\-mmm\-yy;@</c:formatCode>
                <c:ptCount val="2"/>
                <c:pt idx="0" formatCode="dd\-mmm\-yy">
                  <c:v>29799</c:v>
                </c:pt>
                <c:pt idx="1">
                  <c:v>40921</c:v>
                </c:pt>
              </c:numCache>
            </c:numRef>
          </c:xVal>
          <c:yVal>
            <c:numRef>
              <c:f>'CVDC7(TH-27)'!$L$5:$L$6</c:f>
              <c:numCache>
                <c:formatCode>0.00</c:formatCode>
                <c:ptCount val="2"/>
                <c:pt idx="0">
                  <c:v>1007.8</c:v>
                </c:pt>
                <c:pt idx="1">
                  <c:v>1007.8</c:v>
                </c:pt>
              </c:numCache>
            </c:numRef>
          </c:yVal>
        </c:ser>
        <c:ser>
          <c:idx val="0"/>
          <c:order val="4"/>
          <c:tx>
            <c:strRef>
              <c:f>'CVDC7(TH-27)'!$K$4</c:f>
              <c:strCache>
                <c:ptCount val="1"/>
                <c:pt idx="0">
                  <c:v>Surface Elevation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'CVDC7(TH-27)'!$J$5:$J$6</c:f>
              <c:numCache>
                <c:formatCode>[$-1009]d\-mmm\-yy;@</c:formatCode>
                <c:ptCount val="2"/>
                <c:pt idx="0" formatCode="dd\-mmm\-yy">
                  <c:v>29799</c:v>
                </c:pt>
                <c:pt idx="1">
                  <c:v>40921</c:v>
                </c:pt>
              </c:numCache>
            </c:numRef>
          </c:xVal>
          <c:yVal>
            <c:numRef>
              <c:f>'CVDC7(TH-27)'!$K$5:$K$6</c:f>
              <c:numCache>
                <c:formatCode>0.0</c:formatCode>
                <c:ptCount val="2"/>
                <c:pt idx="0">
                  <c:v>1033.239</c:v>
                </c:pt>
                <c:pt idx="1">
                  <c:v>1033.239</c:v>
                </c:pt>
              </c:numCache>
            </c:numRef>
          </c:yVal>
        </c:ser>
        <c:axId val="87691264"/>
        <c:axId val="87693184"/>
      </c:scatterChart>
      <c:valAx>
        <c:axId val="87691264"/>
        <c:scaling>
          <c:orientation val="minMax"/>
          <c:max val="40550"/>
          <c:min val="29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Date</a:t>
                </a:r>
              </a:p>
            </c:rich>
          </c:tx>
          <c:layout/>
        </c:title>
        <c:numFmt formatCode="mmm\-yy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693184"/>
        <c:crosses val="autoZero"/>
        <c:crossBetween val="midCat"/>
        <c:majorUnit val="730"/>
        <c:minorUnit val="365"/>
      </c:valAx>
      <c:valAx>
        <c:axId val="8769318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ELEVATION (m amsl)</a:t>
                </a:r>
              </a:p>
            </c:rich>
          </c:tx>
          <c:layout>
            <c:manualLayout>
              <c:xMode val="edge"/>
              <c:yMode val="edge"/>
              <c:x val="2.8444452212618807E-2"/>
              <c:y val="0.48437496532445923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691264"/>
        <c:crosses val="autoZero"/>
        <c:crossBetween val="midCat"/>
        <c:majorUnit val="5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990011098779134E-2"/>
          <c:y val="0.10189701897018986"/>
          <c:w val="0.77358490566037763"/>
          <c:h val="6.178861788617900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8.0591002706237994E-2"/>
          <c:y val="0.19652041055843641"/>
          <c:w val="0.73511111111111105"/>
          <c:h val="0.69882659713168194"/>
        </c:manualLayout>
      </c:layout>
      <c:scatterChart>
        <c:scatterStyle val="lineMarker"/>
        <c:ser>
          <c:idx val="1"/>
          <c:order val="0"/>
          <c:tx>
            <c:strRef>
              <c:f>'CVDC9(TH-28)'!$E$5</c:f>
              <c:strCache>
                <c:ptCount val="1"/>
                <c:pt idx="0">
                  <c:v>Shallow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ysClr val="window" lastClr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'CVDC9(TH-28)'!$A$6:$A$149</c:f>
              <c:numCache>
                <c:formatCode>[$-1009]d\-mmm\-yy;@</c:formatCode>
                <c:ptCount val="144"/>
                <c:pt idx="0">
                  <c:v>30164</c:v>
                </c:pt>
                <c:pt idx="1">
                  <c:v>30286</c:v>
                </c:pt>
                <c:pt idx="2">
                  <c:v>30407</c:v>
                </c:pt>
                <c:pt idx="3">
                  <c:v>30468</c:v>
                </c:pt>
                <c:pt idx="4">
                  <c:v>30529</c:v>
                </c:pt>
                <c:pt idx="5">
                  <c:v>30590</c:v>
                </c:pt>
                <c:pt idx="6">
                  <c:v>30713</c:v>
                </c:pt>
                <c:pt idx="7">
                  <c:v>30742</c:v>
                </c:pt>
                <c:pt idx="8">
                  <c:v>30773</c:v>
                </c:pt>
                <c:pt idx="9">
                  <c:v>30834</c:v>
                </c:pt>
                <c:pt idx="10">
                  <c:v>30895</c:v>
                </c:pt>
                <c:pt idx="11">
                  <c:v>31199</c:v>
                </c:pt>
                <c:pt idx="12">
                  <c:v>31321</c:v>
                </c:pt>
                <c:pt idx="13">
                  <c:v>31533</c:v>
                </c:pt>
                <c:pt idx="14">
                  <c:v>31686</c:v>
                </c:pt>
                <c:pt idx="15">
                  <c:v>32051</c:v>
                </c:pt>
                <c:pt idx="16">
                  <c:v>32295</c:v>
                </c:pt>
                <c:pt idx="17">
                  <c:v>32752</c:v>
                </c:pt>
                <c:pt idx="18">
                  <c:v>33147</c:v>
                </c:pt>
                <c:pt idx="19">
                  <c:v>33359</c:v>
                </c:pt>
                <c:pt idx="20">
                  <c:v>33482</c:v>
                </c:pt>
                <c:pt idx="21">
                  <c:v>33756</c:v>
                </c:pt>
                <c:pt idx="22">
                  <c:v>33848</c:v>
                </c:pt>
                <c:pt idx="23">
                  <c:v>34455</c:v>
                </c:pt>
                <c:pt idx="24">
                  <c:v>34578</c:v>
                </c:pt>
                <c:pt idx="25">
                  <c:v>34943</c:v>
                </c:pt>
                <c:pt idx="26">
                  <c:v>35321</c:v>
                </c:pt>
                <c:pt idx="27">
                  <c:v>35557</c:v>
                </c:pt>
                <c:pt idx="28">
                  <c:v>35754</c:v>
                </c:pt>
                <c:pt idx="29">
                  <c:v>35941</c:v>
                </c:pt>
                <c:pt idx="30">
                  <c:v>36112</c:v>
                </c:pt>
                <c:pt idx="31">
                  <c:v>36314</c:v>
                </c:pt>
                <c:pt idx="32">
                  <c:v>36421</c:v>
                </c:pt>
                <c:pt idx="33">
                  <c:v>36685</c:v>
                </c:pt>
                <c:pt idx="34">
                  <c:v>36752</c:v>
                </c:pt>
                <c:pt idx="35">
                  <c:v>36769</c:v>
                </c:pt>
                <c:pt idx="36">
                  <c:v>36776</c:v>
                </c:pt>
                <c:pt idx="37">
                  <c:v>36783</c:v>
                </c:pt>
                <c:pt idx="38">
                  <c:v>36788</c:v>
                </c:pt>
                <c:pt idx="39">
                  <c:v>36790</c:v>
                </c:pt>
                <c:pt idx="40">
                  <c:v>36797</c:v>
                </c:pt>
                <c:pt idx="41">
                  <c:v>36805</c:v>
                </c:pt>
                <c:pt idx="42">
                  <c:v>36811</c:v>
                </c:pt>
                <c:pt idx="43">
                  <c:v>36819</c:v>
                </c:pt>
                <c:pt idx="44">
                  <c:v>36826</c:v>
                </c:pt>
                <c:pt idx="45">
                  <c:v>37052</c:v>
                </c:pt>
                <c:pt idx="46">
                  <c:v>37148</c:v>
                </c:pt>
                <c:pt idx="47">
                  <c:v>37180</c:v>
                </c:pt>
                <c:pt idx="48">
                  <c:v>37182</c:v>
                </c:pt>
                <c:pt idx="49">
                  <c:v>37183</c:v>
                </c:pt>
                <c:pt idx="50">
                  <c:v>37184</c:v>
                </c:pt>
                <c:pt idx="51">
                  <c:v>37185</c:v>
                </c:pt>
                <c:pt idx="52">
                  <c:v>37186</c:v>
                </c:pt>
                <c:pt idx="53">
                  <c:v>37189</c:v>
                </c:pt>
                <c:pt idx="54">
                  <c:v>37193</c:v>
                </c:pt>
                <c:pt idx="55">
                  <c:v>37196</c:v>
                </c:pt>
                <c:pt idx="56">
                  <c:v>37200</c:v>
                </c:pt>
                <c:pt idx="57">
                  <c:v>37201</c:v>
                </c:pt>
                <c:pt idx="58">
                  <c:v>37203</c:v>
                </c:pt>
                <c:pt idx="59">
                  <c:v>37207</c:v>
                </c:pt>
                <c:pt idx="60">
                  <c:v>37210</c:v>
                </c:pt>
                <c:pt idx="61">
                  <c:v>37214</c:v>
                </c:pt>
                <c:pt idx="62">
                  <c:v>37216</c:v>
                </c:pt>
                <c:pt idx="63">
                  <c:v>37218</c:v>
                </c:pt>
                <c:pt idx="64">
                  <c:v>37221</c:v>
                </c:pt>
                <c:pt idx="65">
                  <c:v>37223</c:v>
                </c:pt>
                <c:pt idx="66">
                  <c:v>37225</c:v>
                </c:pt>
                <c:pt idx="67">
                  <c:v>37228</c:v>
                </c:pt>
                <c:pt idx="68">
                  <c:v>37230</c:v>
                </c:pt>
                <c:pt idx="69">
                  <c:v>37237</c:v>
                </c:pt>
                <c:pt idx="70">
                  <c:v>37239</c:v>
                </c:pt>
                <c:pt idx="71">
                  <c:v>37240</c:v>
                </c:pt>
                <c:pt idx="72">
                  <c:v>37241</c:v>
                </c:pt>
                <c:pt idx="73">
                  <c:v>37242</c:v>
                </c:pt>
                <c:pt idx="74">
                  <c:v>37243</c:v>
                </c:pt>
                <c:pt idx="75">
                  <c:v>37244</c:v>
                </c:pt>
                <c:pt idx="76">
                  <c:v>37251</c:v>
                </c:pt>
                <c:pt idx="77">
                  <c:v>37258</c:v>
                </c:pt>
                <c:pt idx="78">
                  <c:v>37265</c:v>
                </c:pt>
                <c:pt idx="79">
                  <c:v>37272</c:v>
                </c:pt>
                <c:pt idx="80">
                  <c:v>37279</c:v>
                </c:pt>
                <c:pt idx="81">
                  <c:v>37286</c:v>
                </c:pt>
                <c:pt idx="82">
                  <c:v>37293</c:v>
                </c:pt>
                <c:pt idx="83">
                  <c:v>37300</c:v>
                </c:pt>
                <c:pt idx="84">
                  <c:v>37307</c:v>
                </c:pt>
                <c:pt idx="85">
                  <c:v>37377</c:v>
                </c:pt>
                <c:pt idx="86">
                  <c:v>37419</c:v>
                </c:pt>
                <c:pt idx="87">
                  <c:v>37454</c:v>
                </c:pt>
                <c:pt idx="88">
                  <c:v>37475</c:v>
                </c:pt>
                <c:pt idx="89">
                  <c:v>37508</c:v>
                </c:pt>
                <c:pt idx="90">
                  <c:v>37564</c:v>
                </c:pt>
                <c:pt idx="91">
                  <c:v>37570</c:v>
                </c:pt>
                <c:pt idx="92">
                  <c:v>37651</c:v>
                </c:pt>
                <c:pt idx="93">
                  <c:v>37661</c:v>
                </c:pt>
                <c:pt idx="94">
                  <c:v>37663</c:v>
                </c:pt>
                <c:pt idx="95">
                  <c:v>37665</c:v>
                </c:pt>
                <c:pt idx="96">
                  <c:v>37670</c:v>
                </c:pt>
                <c:pt idx="97">
                  <c:v>37673</c:v>
                </c:pt>
                <c:pt idx="98">
                  <c:v>37734</c:v>
                </c:pt>
                <c:pt idx="99">
                  <c:v>37748</c:v>
                </c:pt>
                <c:pt idx="100">
                  <c:v>37757</c:v>
                </c:pt>
                <c:pt idx="101">
                  <c:v>37783</c:v>
                </c:pt>
                <c:pt idx="102">
                  <c:v>37817</c:v>
                </c:pt>
                <c:pt idx="103">
                  <c:v>37874</c:v>
                </c:pt>
                <c:pt idx="104">
                  <c:v>38050</c:v>
                </c:pt>
                <c:pt idx="105">
                  <c:v>38054</c:v>
                </c:pt>
                <c:pt idx="106">
                  <c:v>38103</c:v>
                </c:pt>
                <c:pt idx="107">
                  <c:v>38187</c:v>
                </c:pt>
                <c:pt idx="108">
                  <c:v>38225</c:v>
                </c:pt>
                <c:pt idx="109">
                  <c:v>38239</c:v>
                </c:pt>
                <c:pt idx="110">
                  <c:v>38405</c:v>
                </c:pt>
                <c:pt idx="111">
                  <c:v>38406</c:v>
                </c:pt>
                <c:pt idx="112">
                  <c:v>38407</c:v>
                </c:pt>
                <c:pt idx="113">
                  <c:v>38498</c:v>
                </c:pt>
                <c:pt idx="114">
                  <c:v>38609</c:v>
                </c:pt>
                <c:pt idx="115">
                  <c:v>38785</c:v>
                </c:pt>
                <c:pt idx="116">
                  <c:v>38882</c:v>
                </c:pt>
                <c:pt idx="117">
                  <c:v>38994</c:v>
                </c:pt>
                <c:pt idx="118">
                  <c:v>39211</c:v>
                </c:pt>
                <c:pt idx="119">
                  <c:v>39349</c:v>
                </c:pt>
                <c:pt idx="120">
                  <c:v>39547</c:v>
                </c:pt>
                <c:pt idx="121">
                  <c:v>39552</c:v>
                </c:pt>
                <c:pt idx="122">
                  <c:v>39559</c:v>
                </c:pt>
                <c:pt idx="123">
                  <c:v>39566</c:v>
                </c:pt>
                <c:pt idx="124">
                  <c:v>39573</c:v>
                </c:pt>
                <c:pt idx="125">
                  <c:v>39580</c:v>
                </c:pt>
                <c:pt idx="126">
                  <c:v>39588</c:v>
                </c:pt>
                <c:pt idx="127">
                  <c:v>39594</c:v>
                </c:pt>
                <c:pt idx="128">
                  <c:v>39623</c:v>
                </c:pt>
                <c:pt idx="129">
                  <c:v>39715</c:v>
                </c:pt>
                <c:pt idx="130">
                  <c:v>39903</c:v>
                </c:pt>
                <c:pt idx="131">
                  <c:v>39916</c:v>
                </c:pt>
                <c:pt idx="132">
                  <c:v>39919</c:v>
                </c:pt>
                <c:pt idx="133">
                  <c:v>39923</c:v>
                </c:pt>
                <c:pt idx="134">
                  <c:v>39926</c:v>
                </c:pt>
                <c:pt idx="135">
                  <c:v>39930</c:v>
                </c:pt>
                <c:pt idx="136">
                  <c:v>39933</c:v>
                </c:pt>
                <c:pt idx="137">
                  <c:v>39938</c:v>
                </c:pt>
                <c:pt idx="138">
                  <c:v>39952</c:v>
                </c:pt>
                <c:pt idx="139">
                  <c:v>39993</c:v>
                </c:pt>
                <c:pt idx="140">
                  <c:v>40071</c:v>
                </c:pt>
                <c:pt idx="141">
                  <c:v>40317</c:v>
                </c:pt>
                <c:pt idx="142">
                  <c:v>40332</c:v>
                </c:pt>
                <c:pt idx="143">
                  <c:v>40428</c:v>
                </c:pt>
              </c:numCache>
            </c:numRef>
          </c:xVal>
          <c:yVal>
            <c:numRef>
              <c:f>'CVDC9(TH-28)'!$E$6:$E$149</c:f>
              <c:numCache>
                <c:formatCode>0.00_)</c:formatCode>
                <c:ptCount val="144"/>
                <c:pt idx="0">
                  <c:v>1024.74</c:v>
                </c:pt>
                <c:pt idx="1">
                  <c:v>1022.5</c:v>
                </c:pt>
                <c:pt idx="2">
                  <c:v>1022.16</c:v>
                </c:pt>
                <c:pt idx="3">
                  <c:v>1020.96</c:v>
                </c:pt>
                <c:pt idx="4">
                  <c:v>1019.91</c:v>
                </c:pt>
                <c:pt idx="5">
                  <c:v>1020.18</c:v>
                </c:pt>
                <c:pt idx="6">
                  <c:v>1021.3</c:v>
                </c:pt>
                <c:pt idx="8">
                  <c:v>1020.67</c:v>
                </c:pt>
                <c:pt idx="9">
                  <c:v>1022.79</c:v>
                </c:pt>
                <c:pt idx="10">
                  <c:v>1021.13</c:v>
                </c:pt>
                <c:pt idx="11">
                  <c:v>1022.74</c:v>
                </c:pt>
                <c:pt idx="12">
                  <c:v>1022.09</c:v>
                </c:pt>
                <c:pt idx="13">
                  <c:v>1023.89</c:v>
                </c:pt>
                <c:pt idx="14">
                  <c:v>1023.03</c:v>
                </c:pt>
                <c:pt idx="15">
                  <c:v>1022.69</c:v>
                </c:pt>
                <c:pt idx="16">
                  <c:v>1023.9</c:v>
                </c:pt>
                <c:pt idx="17">
                  <c:v>1022.63</c:v>
                </c:pt>
                <c:pt idx="18">
                  <c:v>1023.1</c:v>
                </c:pt>
                <c:pt idx="19">
                  <c:v>1022.85</c:v>
                </c:pt>
                <c:pt idx="20">
                  <c:v>1023.08</c:v>
                </c:pt>
                <c:pt idx="21">
                  <c:v>1023.85</c:v>
                </c:pt>
                <c:pt idx="22">
                  <c:v>1023.37</c:v>
                </c:pt>
                <c:pt idx="23">
                  <c:v>1021.94</c:v>
                </c:pt>
                <c:pt idx="24">
                  <c:v>1021.69</c:v>
                </c:pt>
                <c:pt idx="25">
                  <c:v>1022.2</c:v>
                </c:pt>
                <c:pt idx="26">
                  <c:v>1021.78</c:v>
                </c:pt>
                <c:pt idx="27">
                  <c:v>1020.475</c:v>
                </c:pt>
                <c:pt idx="28">
                  <c:v>1021.876</c:v>
                </c:pt>
                <c:pt idx="29">
                  <c:v>1022.046</c:v>
                </c:pt>
                <c:pt idx="30">
                  <c:v>1021.43</c:v>
                </c:pt>
                <c:pt idx="31">
                  <c:v>1023.06</c:v>
                </c:pt>
                <c:pt idx="32">
                  <c:v>1022.12</c:v>
                </c:pt>
                <c:pt idx="33">
                  <c:v>1022.02</c:v>
                </c:pt>
                <c:pt idx="34">
                  <c:v>1021.89</c:v>
                </c:pt>
                <c:pt idx="35">
                  <c:v>1021.85</c:v>
                </c:pt>
                <c:pt idx="36">
                  <c:v>1021.96</c:v>
                </c:pt>
                <c:pt idx="37">
                  <c:v>1021.97</c:v>
                </c:pt>
                <c:pt idx="38">
                  <c:v>1021.79</c:v>
                </c:pt>
                <c:pt idx="39">
                  <c:v>1021.84</c:v>
                </c:pt>
                <c:pt idx="40">
                  <c:v>1022.01</c:v>
                </c:pt>
                <c:pt idx="41">
                  <c:v>1022.16</c:v>
                </c:pt>
                <c:pt idx="42">
                  <c:v>1022.05</c:v>
                </c:pt>
                <c:pt idx="43">
                  <c:v>1022.09</c:v>
                </c:pt>
                <c:pt idx="44">
                  <c:v>1022</c:v>
                </c:pt>
                <c:pt idx="45">
                  <c:v>1021.53</c:v>
                </c:pt>
                <c:pt idx="46">
                  <c:v>1021.87</c:v>
                </c:pt>
                <c:pt idx="47">
                  <c:v>1021.38</c:v>
                </c:pt>
                <c:pt idx="48">
                  <c:v>1021.27</c:v>
                </c:pt>
                <c:pt idx="49">
                  <c:v>1021.25</c:v>
                </c:pt>
                <c:pt idx="50">
                  <c:v>1021.24</c:v>
                </c:pt>
                <c:pt idx="51">
                  <c:v>1021.23</c:v>
                </c:pt>
                <c:pt idx="52">
                  <c:v>1021.22</c:v>
                </c:pt>
                <c:pt idx="53">
                  <c:v>1021.2</c:v>
                </c:pt>
                <c:pt idx="54">
                  <c:v>1021.215</c:v>
                </c:pt>
                <c:pt idx="55">
                  <c:v>1021.225</c:v>
                </c:pt>
                <c:pt idx="56">
                  <c:v>1021.21</c:v>
                </c:pt>
                <c:pt idx="57">
                  <c:v>1021.21</c:v>
                </c:pt>
                <c:pt idx="58">
                  <c:v>1021.21</c:v>
                </c:pt>
                <c:pt idx="59">
                  <c:v>1021.2</c:v>
                </c:pt>
                <c:pt idx="60">
                  <c:v>1021.2</c:v>
                </c:pt>
                <c:pt idx="61">
                  <c:v>1021.23</c:v>
                </c:pt>
                <c:pt idx="62">
                  <c:v>1021.25</c:v>
                </c:pt>
                <c:pt idx="63">
                  <c:v>1021.25</c:v>
                </c:pt>
                <c:pt idx="64">
                  <c:v>1021.25</c:v>
                </c:pt>
                <c:pt idx="65">
                  <c:v>1021.24</c:v>
                </c:pt>
                <c:pt idx="66">
                  <c:v>1021.235</c:v>
                </c:pt>
                <c:pt idx="67">
                  <c:v>1021.22</c:v>
                </c:pt>
                <c:pt idx="68">
                  <c:v>1021.2</c:v>
                </c:pt>
                <c:pt idx="69">
                  <c:v>1021.1849999999999</c:v>
                </c:pt>
                <c:pt idx="70">
                  <c:v>1021.15</c:v>
                </c:pt>
                <c:pt idx="71">
                  <c:v>1021.1</c:v>
                </c:pt>
                <c:pt idx="72">
                  <c:v>1021.05</c:v>
                </c:pt>
                <c:pt idx="73">
                  <c:v>1021</c:v>
                </c:pt>
                <c:pt idx="74">
                  <c:v>1020.96</c:v>
                </c:pt>
                <c:pt idx="75">
                  <c:v>1020.94</c:v>
                </c:pt>
                <c:pt idx="76">
                  <c:v>1020.9</c:v>
                </c:pt>
                <c:pt idx="77">
                  <c:v>1020.92</c:v>
                </c:pt>
                <c:pt idx="78">
                  <c:v>1020.94</c:v>
                </c:pt>
                <c:pt idx="79">
                  <c:v>1020.97</c:v>
                </c:pt>
                <c:pt idx="80">
                  <c:v>1021</c:v>
                </c:pt>
                <c:pt idx="81">
                  <c:v>1021.02</c:v>
                </c:pt>
                <c:pt idx="82">
                  <c:v>1021.035</c:v>
                </c:pt>
                <c:pt idx="83">
                  <c:v>1021.07</c:v>
                </c:pt>
                <c:pt idx="84">
                  <c:v>1021.07</c:v>
                </c:pt>
                <c:pt idx="85">
                  <c:v>1021.07</c:v>
                </c:pt>
                <c:pt idx="86">
                  <c:v>1021.465</c:v>
                </c:pt>
                <c:pt idx="87">
                  <c:v>1021.71</c:v>
                </c:pt>
                <c:pt idx="88">
                  <c:v>1021.52</c:v>
                </c:pt>
                <c:pt idx="89">
                  <c:v>1021.87</c:v>
                </c:pt>
                <c:pt idx="90">
                  <c:v>1021.77</c:v>
                </c:pt>
                <c:pt idx="91">
                  <c:v>1021.76</c:v>
                </c:pt>
                <c:pt idx="92">
                  <c:v>1021.8150000000001</c:v>
                </c:pt>
                <c:pt idx="93">
                  <c:v>1021.78</c:v>
                </c:pt>
                <c:pt idx="94">
                  <c:v>1021.75</c:v>
                </c:pt>
                <c:pt idx="95">
                  <c:v>1021.71</c:v>
                </c:pt>
                <c:pt idx="96">
                  <c:v>1021.66</c:v>
                </c:pt>
                <c:pt idx="97">
                  <c:v>1021.65</c:v>
                </c:pt>
                <c:pt idx="98">
                  <c:v>1021.5650000000001</c:v>
                </c:pt>
                <c:pt idx="99">
                  <c:v>1021.41</c:v>
                </c:pt>
                <c:pt idx="100">
                  <c:v>1021.4450000000001</c:v>
                </c:pt>
                <c:pt idx="101">
                  <c:v>1021.63</c:v>
                </c:pt>
                <c:pt idx="102">
                  <c:v>1021.88</c:v>
                </c:pt>
                <c:pt idx="103">
                  <c:v>1021.265</c:v>
                </c:pt>
                <c:pt idx="104">
                  <c:v>1021.54</c:v>
                </c:pt>
                <c:pt idx="105">
                  <c:v>1021.4399999999999</c:v>
                </c:pt>
                <c:pt idx="106">
                  <c:v>1021.0999999999999</c:v>
                </c:pt>
                <c:pt idx="107">
                  <c:v>1021.68</c:v>
                </c:pt>
                <c:pt idx="108">
                  <c:v>1021.67</c:v>
                </c:pt>
                <c:pt idx="109">
                  <c:v>1021.4</c:v>
                </c:pt>
                <c:pt idx="110">
                  <c:v>1021.53</c:v>
                </c:pt>
                <c:pt idx="111">
                  <c:v>1021.49</c:v>
                </c:pt>
                <c:pt idx="112">
                  <c:v>1021.4399999999999</c:v>
                </c:pt>
                <c:pt idx="113">
                  <c:v>1021.12</c:v>
                </c:pt>
                <c:pt idx="114">
                  <c:v>1020.7199999999999</c:v>
                </c:pt>
                <c:pt idx="115">
                  <c:v>1020.28</c:v>
                </c:pt>
                <c:pt idx="116">
                  <c:v>1020.6899999999999</c:v>
                </c:pt>
                <c:pt idx="117">
                  <c:v>1020.615</c:v>
                </c:pt>
                <c:pt idx="118">
                  <c:v>1021.03</c:v>
                </c:pt>
                <c:pt idx="119">
                  <c:v>1020.79</c:v>
                </c:pt>
                <c:pt idx="120">
                  <c:v>1021.4499999999999</c:v>
                </c:pt>
                <c:pt idx="121">
                  <c:v>1021.3599999999999</c:v>
                </c:pt>
                <c:pt idx="122">
                  <c:v>1021.18</c:v>
                </c:pt>
                <c:pt idx="123">
                  <c:v>1021.06</c:v>
                </c:pt>
                <c:pt idx="124">
                  <c:v>1021.1099999999999</c:v>
                </c:pt>
                <c:pt idx="125">
                  <c:v>1021.115</c:v>
                </c:pt>
                <c:pt idx="126">
                  <c:v>1021.1049999999999</c:v>
                </c:pt>
                <c:pt idx="127">
                  <c:v>1021.1099999999999</c:v>
                </c:pt>
                <c:pt idx="128">
                  <c:v>1021.29</c:v>
                </c:pt>
                <c:pt idx="129">
                  <c:v>1021.29</c:v>
                </c:pt>
                <c:pt idx="130">
                  <c:v>1021.165</c:v>
                </c:pt>
                <c:pt idx="131">
                  <c:v>1020.65</c:v>
                </c:pt>
                <c:pt idx="132">
                  <c:v>1020.535</c:v>
                </c:pt>
                <c:pt idx="133">
                  <c:v>1020.415</c:v>
                </c:pt>
                <c:pt idx="134">
                  <c:v>1020.3299999999999</c:v>
                </c:pt>
                <c:pt idx="135">
                  <c:v>1020.2149999999999</c:v>
                </c:pt>
                <c:pt idx="136">
                  <c:v>1020.16</c:v>
                </c:pt>
                <c:pt idx="137">
                  <c:v>1020.1899999999999</c:v>
                </c:pt>
                <c:pt idx="138">
                  <c:v>1020.39</c:v>
                </c:pt>
                <c:pt idx="139">
                  <c:v>1020.8049999999999</c:v>
                </c:pt>
                <c:pt idx="140">
                  <c:v>1020.8929999999999</c:v>
                </c:pt>
                <c:pt idx="141">
                  <c:v>1020.823</c:v>
                </c:pt>
                <c:pt idx="142">
                  <c:v>1020.784</c:v>
                </c:pt>
                <c:pt idx="143">
                  <c:v>1020.385</c:v>
                </c:pt>
              </c:numCache>
            </c:numRef>
          </c:yVal>
        </c:ser>
        <c:ser>
          <c:idx val="3"/>
          <c:order val="1"/>
          <c:tx>
            <c:strRef>
              <c:f>'CVDC9(TH-28)'!$F$5</c:f>
              <c:strCache>
                <c:ptCount val="1"/>
                <c:pt idx="0">
                  <c:v>Deep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'CVDC9(TH-28)'!$A$6:$A$149</c:f>
              <c:numCache>
                <c:formatCode>[$-1009]d\-mmm\-yy;@</c:formatCode>
                <c:ptCount val="144"/>
                <c:pt idx="0">
                  <c:v>30164</c:v>
                </c:pt>
                <c:pt idx="1">
                  <c:v>30286</c:v>
                </c:pt>
                <c:pt idx="2">
                  <c:v>30407</c:v>
                </c:pt>
                <c:pt idx="3">
                  <c:v>30468</c:v>
                </c:pt>
                <c:pt idx="4">
                  <c:v>30529</c:v>
                </c:pt>
                <c:pt idx="5">
                  <c:v>30590</c:v>
                </c:pt>
                <c:pt idx="6">
                  <c:v>30713</c:v>
                </c:pt>
                <c:pt idx="7">
                  <c:v>30742</c:v>
                </c:pt>
                <c:pt idx="8">
                  <c:v>30773</c:v>
                </c:pt>
                <c:pt idx="9">
                  <c:v>30834</c:v>
                </c:pt>
                <c:pt idx="10">
                  <c:v>30895</c:v>
                </c:pt>
                <c:pt idx="11">
                  <c:v>31199</c:v>
                </c:pt>
                <c:pt idx="12">
                  <c:v>31321</c:v>
                </c:pt>
                <c:pt idx="13">
                  <c:v>31533</c:v>
                </c:pt>
                <c:pt idx="14">
                  <c:v>31686</c:v>
                </c:pt>
                <c:pt idx="15">
                  <c:v>32051</c:v>
                </c:pt>
                <c:pt idx="16">
                  <c:v>32295</c:v>
                </c:pt>
                <c:pt idx="17">
                  <c:v>32752</c:v>
                </c:pt>
                <c:pt idx="18">
                  <c:v>33147</c:v>
                </c:pt>
                <c:pt idx="19">
                  <c:v>33359</c:v>
                </c:pt>
                <c:pt idx="20">
                  <c:v>33482</c:v>
                </c:pt>
                <c:pt idx="21">
                  <c:v>33756</c:v>
                </c:pt>
                <c:pt idx="22">
                  <c:v>33848</c:v>
                </c:pt>
                <c:pt idx="23">
                  <c:v>34455</c:v>
                </c:pt>
                <c:pt idx="24">
                  <c:v>34578</c:v>
                </c:pt>
                <c:pt idx="25">
                  <c:v>34943</c:v>
                </c:pt>
                <c:pt idx="26">
                  <c:v>35321</c:v>
                </c:pt>
                <c:pt idx="27">
                  <c:v>35557</c:v>
                </c:pt>
                <c:pt idx="28">
                  <c:v>35754</c:v>
                </c:pt>
                <c:pt idx="29">
                  <c:v>35941</c:v>
                </c:pt>
                <c:pt idx="30">
                  <c:v>36112</c:v>
                </c:pt>
                <c:pt idx="31">
                  <c:v>36314</c:v>
                </c:pt>
                <c:pt idx="32">
                  <c:v>36421</c:v>
                </c:pt>
                <c:pt idx="33">
                  <c:v>36685</c:v>
                </c:pt>
                <c:pt idx="34">
                  <c:v>36752</c:v>
                </c:pt>
                <c:pt idx="35">
                  <c:v>36769</c:v>
                </c:pt>
                <c:pt idx="36">
                  <c:v>36776</c:v>
                </c:pt>
                <c:pt idx="37">
                  <c:v>36783</c:v>
                </c:pt>
                <c:pt idx="38">
                  <c:v>36788</c:v>
                </c:pt>
                <c:pt idx="39">
                  <c:v>36790</c:v>
                </c:pt>
                <c:pt idx="40">
                  <c:v>36797</c:v>
                </c:pt>
                <c:pt idx="41">
                  <c:v>36805</c:v>
                </c:pt>
                <c:pt idx="42">
                  <c:v>36811</c:v>
                </c:pt>
                <c:pt idx="43">
                  <c:v>36819</c:v>
                </c:pt>
                <c:pt idx="44">
                  <c:v>36826</c:v>
                </c:pt>
                <c:pt idx="45">
                  <c:v>37052</c:v>
                </c:pt>
                <c:pt idx="46">
                  <c:v>37148</c:v>
                </c:pt>
                <c:pt idx="47">
                  <c:v>37180</c:v>
                </c:pt>
                <c:pt idx="48">
                  <c:v>37182</c:v>
                </c:pt>
                <c:pt idx="49">
                  <c:v>37183</c:v>
                </c:pt>
                <c:pt idx="50">
                  <c:v>37184</c:v>
                </c:pt>
                <c:pt idx="51">
                  <c:v>37185</c:v>
                </c:pt>
                <c:pt idx="52">
                  <c:v>37186</c:v>
                </c:pt>
                <c:pt idx="53">
                  <c:v>37189</c:v>
                </c:pt>
                <c:pt idx="54">
                  <c:v>37193</c:v>
                </c:pt>
                <c:pt idx="55">
                  <c:v>37196</c:v>
                </c:pt>
                <c:pt idx="56">
                  <c:v>37200</c:v>
                </c:pt>
                <c:pt idx="57">
                  <c:v>37201</c:v>
                </c:pt>
                <c:pt idx="58">
                  <c:v>37203</c:v>
                </c:pt>
                <c:pt idx="59">
                  <c:v>37207</c:v>
                </c:pt>
                <c:pt idx="60">
                  <c:v>37210</c:v>
                </c:pt>
                <c:pt idx="61">
                  <c:v>37214</c:v>
                </c:pt>
                <c:pt idx="62">
                  <c:v>37216</c:v>
                </c:pt>
                <c:pt idx="63">
                  <c:v>37218</c:v>
                </c:pt>
                <c:pt idx="64">
                  <c:v>37221</c:v>
                </c:pt>
                <c:pt idx="65">
                  <c:v>37223</c:v>
                </c:pt>
                <c:pt idx="66">
                  <c:v>37225</c:v>
                </c:pt>
                <c:pt idx="67">
                  <c:v>37228</c:v>
                </c:pt>
                <c:pt idx="68">
                  <c:v>37230</c:v>
                </c:pt>
                <c:pt idx="69">
                  <c:v>37237</c:v>
                </c:pt>
                <c:pt idx="70">
                  <c:v>37239</c:v>
                </c:pt>
                <c:pt idx="71">
                  <c:v>37240</c:v>
                </c:pt>
                <c:pt idx="72">
                  <c:v>37241</c:v>
                </c:pt>
                <c:pt idx="73">
                  <c:v>37242</c:v>
                </c:pt>
                <c:pt idx="74">
                  <c:v>37243</c:v>
                </c:pt>
                <c:pt idx="75">
                  <c:v>37244</c:v>
                </c:pt>
                <c:pt idx="76">
                  <c:v>37251</c:v>
                </c:pt>
                <c:pt idx="77">
                  <c:v>37258</c:v>
                </c:pt>
                <c:pt idx="78">
                  <c:v>37265</c:v>
                </c:pt>
                <c:pt idx="79">
                  <c:v>37272</c:v>
                </c:pt>
                <c:pt idx="80">
                  <c:v>37279</c:v>
                </c:pt>
                <c:pt idx="81">
                  <c:v>37286</c:v>
                </c:pt>
                <c:pt idx="82">
                  <c:v>37293</c:v>
                </c:pt>
                <c:pt idx="83">
                  <c:v>37300</c:v>
                </c:pt>
                <c:pt idx="84">
                  <c:v>37307</c:v>
                </c:pt>
                <c:pt idx="85">
                  <c:v>37377</c:v>
                </c:pt>
                <c:pt idx="86">
                  <c:v>37419</c:v>
                </c:pt>
                <c:pt idx="87">
                  <c:v>37454</c:v>
                </c:pt>
                <c:pt idx="88">
                  <c:v>37475</c:v>
                </c:pt>
                <c:pt idx="89">
                  <c:v>37508</c:v>
                </c:pt>
                <c:pt idx="90">
                  <c:v>37564</c:v>
                </c:pt>
                <c:pt idx="91">
                  <c:v>37570</c:v>
                </c:pt>
                <c:pt idx="92">
                  <c:v>37651</c:v>
                </c:pt>
                <c:pt idx="93">
                  <c:v>37661</c:v>
                </c:pt>
                <c:pt idx="94">
                  <c:v>37663</c:v>
                </c:pt>
                <c:pt idx="95">
                  <c:v>37665</c:v>
                </c:pt>
                <c:pt idx="96">
                  <c:v>37670</c:v>
                </c:pt>
                <c:pt idx="97">
                  <c:v>37673</c:v>
                </c:pt>
                <c:pt idx="98">
                  <c:v>37734</c:v>
                </c:pt>
                <c:pt idx="99">
                  <c:v>37748</c:v>
                </c:pt>
                <c:pt idx="100">
                  <c:v>37757</c:v>
                </c:pt>
                <c:pt idx="101">
                  <c:v>37783</c:v>
                </c:pt>
                <c:pt idx="102">
                  <c:v>37817</c:v>
                </c:pt>
                <c:pt idx="103">
                  <c:v>37874</c:v>
                </c:pt>
                <c:pt idx="104">
                  <c:v>38050</c:v>
                </c:pt>
                <c:pt idx="105">
                  <c:v>38054</c:v>
                </c:pt>
                <c:pt idx="106">
                  <c:v>38103</c:v>
                </c:pt>
                <c:pt idx="107">
                  <c:v>38187</c:v>
                </c:pt>
                <c:pt idx="108">
                  <c:v>38225</c:v>
                </c:pt>
                <c:pt idx="109">
                  <c:v>38239</c:v>
                </c:pt>
                <c:pt idx="110">
                  <c:v>38405</c:v>
                </c:pt>
                <c:pt idx="111">
                  <c:v>38406</c:v>
                </c:pt>
                <c:pt idx="112">
                  <c:v>38407</c:v>
                </c:pt>
                <c:pt idx="113">
                  <c:v>38498</c:v>
                </c:pt>
                <c:pt idx="114">
                  <c:v>38609</c:v>
                </c:pt>
                <c:pt idx="115">
                  <c:v>38785</c:v>
                </c:pt>
                <c:pt idx="116">
                  <c:v>38882</c:v>
                </c:pt>
                <c:pt idx="117">
                  <c:v>38994</c:v>
                </c:pt>
                <c:pt idx="118">
                  <c:v>39211</c:v>
                </c:pt>
                <c:pt idx="119">
                  <c:v>39349</c:v>
                </c:pt>
                <c:pt idx="120">
                  <c:v>39547</c:v>
                </c:pt>
                <c:pt idx="121">
                  <c:v>39552</c:v>
                </c:pt>
                <c:pt idx="122">
                  <c:v>39559</c:v>
                </c:pt>
                <c:pt idx="123">
                  <c:v>39566</c:v>
                </c:pt>
                <c:pt idx="124">
                  <c:v>39573</c:v>
                </c:pt>
                <c:pt idx="125">
                  <c:v>39580</c:v>
                </c:pt>
                <c:pt idx="126">
                  <c:v>39588</c:v>
                </c:pt>
                <c:pt idx="127">
                  <c:v>39594</c:v>
                </c:pt>
                <c:pt idx="128">
                  <c:v>39623</c:v>
                </c:pt>
                <c:pt idx="129">
                  <c:v>39715</c:v>
                </c:pt>
                <c:pt idx="130">
                  <c:v>39903</c:v>
                </c:pt>
                <c:pt idx="131">
                  <c:v>39916</c:v>
                </c:pt>
                <c:pt idx="132">
                  <c:v>39919</c:v>
                </c:pt>
                <c:pt idx="133">
                  <c:v>39923</c:v>
                </c:pt>
                <c:pt idx="134">
                  <c:v>39926</c:v>
                </c:pt>
                <c:pt idx="135">
                  <c:v>39930</c:v>
                </c:pt>
                <c:pt idx="136">
                  <c:v>39933</c:v>
                </c:pt>
                <c:pt idx="137">
                  <c:v>39938</c:v>
                </c:pt>
                <c:pt idx="138">
                  <c:v>39952</c:v>
                </c:pt>
                <c:pt idx="139">
                  <c:v>39993</c:v>
                </c:pt>
                <c:pt idx="140">
                  <c:v>40071</c:v>
                </c:pt>
                <c:pt idx="141">
                  <c:v>40317</c:v>
                </c:pt>
                <c:pt idx="142">
                  <c:v>40332</c:v>
                </c:pt>
                <c:pt idx="143">
                  <c:v>40428</c:v>
                </c:pt>
              </c:numCache>
            </c:numRef>
          </c:xVal>
          <c:yVal>
            <c:numRef>
              <c:f>'CVDC9(TH-28)'!$F$6:$F$148</c:f>
              <c:numCache>
                <c:formatCode>0.00_)</c:formatCode>
                <c:ptCount val="143"/>
                <c:pt idx="0">
                  <c:v>1024.6099999999999</c:v>
                </c:pt>
                <c:pt idx="1">
                  <c:v>1024.46</c:v>
                </c:pt>
                <c:pt idx="2">
                  <c:v>1023.65</c:v>
                </c:pt>
                <c:pt idx="3">
                  <c:v>1022.72</c:v>
                </c:pt>
                <c:pt idx="4">
                  <c:v>1021.56</c:v>
                </c:pt>
                <c:pt idx="5">
                  <c:v>1022.33</c:v>
                </c:pt>
                <c:pt idx="6">
                  <c:v>1022.79</c:v>
                </c:pt>
                <c:pt idx="8">
                  <c:v>1021.81</c:v>
                </c:pt>
                <c:pt idx="9">
                  <c:v>1021.18</c:v>
                </c:pt>
                <c:pt idx="10">
                  <c:v>1022.41</c:v>
                </c:pt>
                <c:pt idx="11">
                  <c:v>1024.48</c:v>
                </c:pt>
                <c:pt idx="12">
                  <c:v>1025.21</c:v>
                </c:pt>
                <c:pt idx="13">
                  <c:v>1022.28</c:v>
                </c:pt>
                <c:pt idx="14">
                  <c:v>1024.67</c:v>
                </c:pt>
                <c:pt idx="15">
                  <c:v>1024.3599999999999</c:v>
                </c:pt>
                <c:pt idx="16">
                  <c:v>1024.1099999999999</c:v>
                </c:pt>
                <c:pt idx="17">
                  <c:v>1024.46</c:v>
                </c:pt>
                <c:pt idx="18">
                  <c:v>1024.7</c:v>
                </c:pt>
                <c:pt idx="19">
                  <c:v>1024.3900000000001</c:v>
                </c:pt>
                <c:pt idx="21">
                  <c:v>1025.6099999999999</c:v>
                </c:pt>
                <c:pt idx="22">
                  <c:v>1025.24</c:v>
                </c:pt>
                <c:pt idx="23">
                  <c:v>1024.06</c:v>
                </c:pt>
                <c:pt idx="24">
                  <c:v>1023.73</c:v>
                </c:pt>
                <c:pt idx="25">
                  <c:v>1024.69</c:v>
                </c:pt>
                <c:pt idx="26">
                  <c:v>1024.03</c:v>
                </c:pt>
                <c:pt idx="27">
                  <c:v>1021.985</c:v>
                </c:pt>
                <c:pt idx="28">
                  <c:v>1023.971</c:v>
                </c:pt>
                <c:pt idx="29">
                  <c:v>1024.4369999999999</c:v>
                </c:pt>
                <c:pt idx="30">
                  <c:v>1023.65</c:v>
                </c:pt>
                <c:pt idx="31">
                  <c:v>1024.682</c:v>
                </c:pt>
                <c:pt idx="32">
                  <c:v>1023.3</c:v>
                </c:pt>
                <c:pt idx="33">
                  <c:v>1024.6500000000001</c:v>
                </c:pt>
                <c:pt idx="34">
                  <c:v>1024.3599999999999</c:v>
                </c:pt>
                <c:pt idx="35">
                  <c:v>1024.25</c:v>
                </c:pt>
                <c:pt idx="36">
                  <c:v>1024.43</c:v>
                </c:pt>
                <c:pt idx="37">
                  <c:v>1024.25</c:v>
                </c:pt>
                <c:pt idx="38">
                  <c:v>1024.21</c:v>
                </c:pt>
                <c:pt idx="39">
                  <c:v>1024.27</c:v>
                </c:pt>
                <c:pt idx="40">
                  <c:v>1024.1500000000001</c:v>
                </c:pt>
                <c:pt idx="41">
                  <c:v>1024.6600000000001</c:v>
                </c:pt>
                <c:pt idx="42">
                  <c:v>1024.55</c:v>
                </c:pt>
                <c:pt idx="43">
                  <c:v>1024.6400000000001</c:v>
                </c:pt>
                <c:pt idx="44">
                  <c:v>1024.52</c:v>
                </c:pt>
                <c:pt idx="45">
                  <c:v>1023.92</c:v>
                </c:pt>
                <c:pt idx="46">
                  <c:v>1023.88</c:v>
                </c:pt>
                <c:pt idx="47">
                  <c:v>1023.35</c:v>
                </c:pt>
                <c:pt idx="48">
                  <c:v>1023.22</c:v>
                </c:pt>
                <c:pt idx="49">
                  <c:v>1023.19</c:v>
                </c:pt>
                <c:pt idx="50">
                  <c:v>1023.18</c:v>
                </c:pt>
                <c:pt idx="51">
                  <c:v>1023.17</c:v>
                </c:pt>
                <c:pt idx="52">
                  <c:v>1023.16</c:v>
                </c:pt>
                <c:pt idx="53">
                  <c:v>1023.16</c:v>
                </c:pt>
                <c:pt idx="54">
                  <c:v>1023.21</c:v>
                </c:pt>
                <c:pt idx="55">
                  <c:v>1023.235</c:v>
                </c:pt>
                <c:pt idx="56">
                  <c:v>1023.24</c:v>
                </c:pt>
                <c:pt idx="57">
                  <c:v>1023.24</c:v>
                </c:pt>
                <c:pt idx="58">
                  <c:v>1023.25</c:v>
                </c:pt>
                <c:pt idx="59">
                  <c:v>1023.255</c:v>
                </c:pt>
                <c:pt idx="60">
                  <c:v>1023.265</c:v>
                </c:pt>
                <c:pt idx="61">
                  <c:v>1023.33</c:v>
                </c:pt>
                <c:pt idx="62">
                  <c:v>1023.36</c:v>
                </c:pt>
                <c:pt idx="63">
                  <c:v>1023.38</c:v>
                </c:pt>
                <c:pt idx="64">
                  <c:v>1023.38</c:v>
                </c:pt>
                <c:pt idx="65">
                  <c:v>1023.39</c:v>
                </c:pt>
                <c:pt idx="66">
                  <c:v>1023.38</c:v>
                </c:pt>
                <c:pt idx="67">
                  <c:v>1023.36</c:v>
                </c:pt>
                <c:pt idx="68">
                  <c:v>1023.35</c:v>
                </c:pt>
                <c:pt idx="69">
                  <c:v>1023.35</c:v>
                </c:pt>
                <c:pt idx="70">
                  <c:v>1023.3</c:v>
                </c:pt>
                <c:pt idx="71">
                  <c:v>1023.24</c:v>
                </c:pt>
                <c:pt idx="72">
                  <c:v>1023.17</c:v>
                </c:pt>
                <c:pt idx="73">
                  <c:v>1023.12</c:v>
                </c:pt>
                <c:pt idx="74">
                  <c:v>1023.07</c:v>
                </c:pt>
                <c:pt idx="75">
                  <c:v>1023.04</c:v>
                </c:pt>
                <c:pt idx="76">
                  <c:v>1023.02</c:v>
                </c:pt>
                <c:pt idx="77">
                  <c:v>1023.06</c:v>
                </c:pt>
                <c:pt idx="78">
                  <c:v>1023.1</c:v>
                </c:pt>
                <c:pt idx="79">
                  <c:v>1023.14</c:v>
                </c:pt>
                <c:pt idx="80">
                  <c:v>1023.19</c:v>
                </c:pt>
                <c:pt idx="81">
                  <c:v>1023.22</c:v>
                </c:pt>
                <c:pt idx="82">
                  <c:v>1023.24</c:v>
                </c:pt>
                <c:pt idx="83">
                  <c:v>1023.29</c:v>
                </c:pt>
                <c:pt idx="84">
                  <c:v>1023.3</c:v>
                </c:pt>
                <c:pt idx="85">
                  <c:v>1023.28</c:v>
                </c:pt>
                <c:pt idx="86">
                  <c:v>1023.78</c:v>
                </c:pt>
                <c:pt idx="87">
                  <c:v>1024.085</c:v>
                </c:pt>
                <c:pt idx="88">
                  <c:v>1023.845</c:v>
                </c:pt>
                <c:pt idx="89">
                  <c:v>1024.31</c:v>
                </c:pt>
                <c:pt idx="90">
                  <c:v>1023.91</c:v>
                </c:pt>
                <c:pt idx="91">
                  <c:v>1023.885</c:v>
                </c:pt>
                <c:pt idx="92">
                  <c:v>1024.155</c:v>
                </c:pt>
                <c:pt idx="93">
                  <c:v>1024.1300000000001</c:v>
                </c:pt>
                <c:pt idx="94">
                  <c:v>1024.095</c:v>
                </c:pt>
                <c:pt idx="95">
                  <c:v>1024.05</c:v>
                </c:pt>
                <c:pt idx="96">
                  <c:v>1024</c:v>
                </c:pt>
                <c:pt idx="97">
                  <c:v>1023.99</c:v>
                </c:pt>
                <c:pt idx="98">
                  <c:v>1023.985</c:v>
                </c:pt>
                <c:pt idx="99">
                  <c:v>1023.77</c:v>
                </c:pt>
                <c:pt idx="100">
                  <c:v>1023.85</c:v>
                </c:pt>
                <c:pt idx="101">
                  <c:v>1024.0899999999999</c:v>
                </c:pt>
                <c:pt idx="102">
                  <c:v>1024.42</c:v>
                </c:pt>
                <c:pt idx="103">
                  <c:v>1023.6</c:v>
                </c:pt>
                <c:pt idx="104">
                  <c:v>1023.95</c:v>
                </c:pt>
                <c:pt idx="105">
                  <c:v>1023.82</c:v>
                </c:pt>
                <c:pt idx="106">
                  <c:v>1023.97</c:v>
                </c:pt>
                <c:pt idx="107">
                  <c:v>1024.19</c:v>
                </c:pt>
                <c:pt idx="108">
                  <c:v>1024.19</c:v>
                </c:pt>
                <c:pt idx="109">
                  <c:v>1023.83</c:v>
                </c:pt>
                <c:pt idx="110">
                  <c:v>1024.03</c:v>
                </c:pt>
                <c:pt idx="111">
                  <c:v>1023.985</c:v>
                </c:pt>
                <c:pt idx="112">
                  <c:v>1023.9150000000001</c:v>
                </c:pt>
                <c:pt idx="113">
                  <c:v>1023.52</c:v>
                </c:pt>
                <c:pt idx="114">
                  <c:v>1023.085</c:v>
                </c:pt>
                <c:pt idx="115">
                  <c:v>1022.5400000000001</c:v>
                </c:pt>
                <c:pt idx="116">
                  <c:v>1023.07</c:v>
                </c:pt>
                <c:pt idx="117">
                  <c:v>1023.015</c:v>
                </c:pt>
                <c:pt idx="118">
                  <c:v>1023.64</c:v>
                </c:pt>
                <c:pt idx="119">
                  <c:v>1023.32</c:v>
                </c:pt>
                <c:pt idx="120">
                  <c:v>1024.29</c:v>
                </c:pt>
                <c:pt idx="121">
                  <c:v>1024.145</c:v>
                </c:pt>
                <c:pt idx="122">
                  <c:v>1023.9</c:v>
                </c:pt>
                <c:pt idx="123">
                  <c:v>1023.745</c:v>
                </c:pt>
                <c:pt idx="124">
                  <c:v>1023.8100000000001</c:v>
                </c:pt>
                <c:pt idx="125">
                  <c:v>1023.73</c:v>
                </c:pt>
                <c:pt idx="126">
                  <c:v>1023.835</c:v>
                </c:pt>
                <c:pt idx="127">
                  <c:v>1023.885</c:v>
                </c:pt>
                <c:pt idx="128">
                  <c:v>1024.0150000000001</c:v>
                </c:pt>
                <c:pt idx="129">
                  <c:v>1024.0350000000001</c:v>
                </c:pt>
                <c:pt idx="130">
                  <c:v>1023.97</c:v>
                </c:pt>
                <c:pt idx="131">
                  <c:v>1023.245</c:v>
                </c:pt>
                <c:pt idx="132">
                  <c:v>1023.095</c:v>
                </c:pt>
                <c:pt idx="133">
                  <c:v>1022.918</c:v>
                </c:pt>
                <c:pt idx="134">
                  <c:v>1022.83</c:v>
                </c:pt>
                <c:pt idx="135">
                  <c:v>1022.7</c:v>
                </c:pt>
                <c:pt idx="136">
                  <c:v>1022.625</c:v>
                </c:pt>
                <c:pt idx="137">
                  <c:v>1022.655</c:v>
                </c:pt>
                <c:pt idx="138">
                  <c:v>1022.99</c:v>
                </c:pt>
                <c:pt idx="139">
                  <c:v>1022.77</c:v>
                </c:pt>
                <c:pt idx="140">
                  <c:v>1023.6180000000001</c:v>
                </c:pt>
                <c:pt idx="141">
                  <c:v>1023.6410000000001</c:v>
                </c:pt>
                <c:pt idx="142">
                  <c:v>1023.669</c:v>
                </c:pt>
              </c:numCache>
            </c:numRef>
          </c:yVal>
        </c:ser>
        <c:ser>
          <c:idx val="2"/>
          <c:order val="2"/>
          <c:tx>
            <c:strRef>
              <c:f>'CVDC9(TH-28)'!$N$4</c:f>
              <c:strCache>
                <c:ptCount val="1"/>
                <c:pt idx="0">
                  <c:v>Elevation of Bottom of Deep Slotted Section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'CVDC9(TH-28)'!$J$5:$J$6</c:f>
              <c:numCache>
                <c:formatCode>[$-1009]d\-mmm\-yy;@</c:formatCode>
                <c:ptCount val="2"/>
                <c:pt idx="0" formatCode="dd\-mmm\-yy">
                  <c:v>29799</c:v>
                </c:pt>
                <c:pt idx="1">
                  <c:v>40921</c:v>
                </c:pt>
              </c:numCache>
            </c:numRef>
          </c:xVal>
          <c:yVal>
            <c:numRef>
              <c:f>'CVDC9(TH-28)'!$N$5:$N$6</c:f>
              <c:numCache>
                <c:formatCode>0.00</c:formatCode>
                <c:ptCount val="2"/>
                <c:pt idx="0">
                  <c:v>1000.7</c:v>
                </c:pt>
                <c:pt idx="1">
                  <c:v>1000.7</c:v>
                </c:pt>
              </c:numCache>
            </c:numRef>
          </c:yVal>
        </c:ser>
        <c:ser>
          <c:idx val="4"/>
          <c:order val="3"/>
          <c:tx>
            <c:strRef>
              <c:f>'CVDC9(TH-28)'!$L$4</c:f>
              <c:strCache>
                <c:ptCount val="1"/>
                <c:pt idx="0">
                  <c:v>Elevation of Bottom of Shallow Slotted Section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'CVDC9(TH-28)'!$J$5:$J$6</c:f>
              <c:numCache>
                <c:formatCode>[$-1009]d\-mmm\-yy;@</c:formatCode>
                <c:ptCount val="2"/>
                <c:pt idx="0" formatCode="dd\-mmm\-yy">
                  <c:v>29799</c:v>
                </c:pt>
                <c:pt idx="1">
                  <c:v>40921</c:v>
                </c:pt>
              </c:numCache>
            </c:numRef>
          </c:xVal>
          <c:yVal>
            <c:numRef>
              <c:f>'CVDC9(TH-28)'!$L$5:$L$6</c:f>
              <c:numCache>
                <c:formatCode>0.00</c:formatCode>
                <c:ptCount val="2"/>
                <c:pt idx="0">
                  <c:v>1007.7</c:v>
                </c:pt>
                <c:pt idx="1">
                  <c:v>1007.7</c:v>
                </c:pt>
              </c:numCache>
            </c:numRef>
          </c:yVal>
        </c:ser>
        <c:ser>
          <c:idx val="0"/>
          <c:order val="4"/>
          <c:tx>
            <c:strRef>
              <c:f>'CVDC9(TH-28)'!$K$4</c:f>
              <c:strCache>
                <c:ptCount val="1"/>
                <c:pt idx="0">
                  <c:v>Surface Elevation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'CVDC9(TH-28)'!$J$5:$J$6</c:f>
              <c:numCache>
                <c:formatCode>[$-1009]d\-mmm\-yy;@</c:formatCode>
                <c:ptCount val="2"/>
                <c:pt idx="0" formatCode="dd\-mmm\-yy">
                  <c:v>29799</c:v>
                </c:pt>
                <c:pt idx="1">
                  <c:v>40921</c:v>
                </c:pt>
              </c:numCache>
            </c:numRef>
          </c:xVal>
          <c:yVal>
            <c:numRef>
              <c:f>'CVDC9(TH-28)'!$K$5:$K$6</c:f>
              <c:numCache>
                <c:formatCode>0.0</c:formatCode>
                <c:ptCount val="2"/>
                <c:pt idx="0">
                  <c:v>1033.28</c:v>
                </c:pt>
                <c:pt idx="1">
                  <c:v>1033.28</c:v>
                </c:pt>
              </c:numCache>
            </c:numRef>
          </c:yVal>
        </c:ser>
        <c:axId val="87942272"/>
        <c:axId val="87944192"/>
      </c:scatterChart>
      <c:valAx>
        <c:axId val="87942272"/>
        <c:scaling>
          <c:orientation val="minMax"/>
          <c:max val="40550"/>
          <c:min val="29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b="1"/>
                  <a:t>Date</a:t>
                </a:r>
              </a:p>
            </c:rich>
          </c:tx>
        </c:title>
        <c:numFmt formatCode="mmm\-yy;@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944192"/>
        <c:crosses val="autoZero"/>
        <c:crossBetween val="midCat"/>
        <c:majorUnit val="730"/>
        <c:minorUnit val="365"/>
      </c:valAx>
      <c:valAx>
        <c:axId val="8794419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ELEVATION (m amsl)</a:t>
                </a:r>
              </a:p>
            </c:rich>
          </c:tx>
          <c:layout>
            <c:manualLayout>
              <c:xMode val="edge"/>
              <c:yMode val="edge"/>
              <c:x val="2.1333310028810365E-2"/>
              <c:y val="0.49869790666410596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942272"/>
        <c:crosses val="autoZero"/>
        <c:crossBetween val="midCat"/>
        <c:minorUnit val="2.1698879999999998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471698113207544E-2"/>
          <c:y val="9.7560975609756226E-2"/>
          <c:w val="0.73584905660377875"/>
          <c:h val="6.66666666666666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5.2109962392325807E-2"/>
          <c:y val="0.18521101935428821"/>
          <c:w val="0.79200000000000004"/>
          <c:h val="0.7027379400260757"/>
        </c:manualLayout>
      </c:layout>
      <c:scatterChart>
        <c:scatterStyle val="lineMarker"/>
        <c:ser>
          <c:idx val="1"/>
          <c:order val="0"/>
          <c:tx>
            <c:v>CVDT-1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80"/>
            <c:spPr>
              <a:ln w="28575">
                <a:noFill/>
              </a:ln>
            </c:spPr>
          </c:dPt>
          <c:xVal>
            <c:numRef>
              <c:f>'CVDT1(TH-29)'!$A$6:$A$125</c:f>
              <c:numCache>
                <c:formatCode>[$-1009]d\-mmm\-yy;@</c:formatCode>
                <c:ptCount val="120"/>
                <c:pt idx="0">
                  <c:v>34485</c:v>
                </c:pt>
                <c:pt idx="1">
                  <c:v>34592</c:v>
                </c:pt>
                <c:pt idx="2">
                  <c:v>34964</c:v>
                </c:pt>
                <c:pt idx="3">
                  <c:v>35321</c:v>
                </c:pt>
                <c:pt idx="4">
                  <c:v>35754</c:v>
                </c:pt>
                <c:pt idx="5">
                  <c:v>35941</c:v>
                </c:pt>
                <c:pt idx="6">
                  <c:v>36112</c:v>
                </c:pt>
                <c:pt idx="7">
                  <c:v>36314</c:v>
                </c:pt>
                <c:pt idx="8">
                  <c:v>36421</c:v>
                </c:pt>
                <c:pt idx="9">
                  <c:v>36685</c:v>
                </c:pt>
                <c:pt idx="10">
                  <c:v>36752</c:v>
                </c:pt>
                <c:pt idx="11">
                  <c:v>36769</c:v>
                </c:pt>
                <c:pt idx="12">
                  <c:v>36776</c:v>
                </c:pt>
                <c:pt idx="13">
                  <c:v>36783</c:v>
                </c:pt>
                <c:pt idx="14">
                  <c:v>36790</c:v>
                </c:pt>
                <c:pt idx="15">
                  <c:v>36797</c:v>
                </c:pt>
                <c:pt idx="16">
                  <c:v>36805</c:v>
                </c:pt>
                <c:pt idx="17">
                  <c:v>36811</c:v>
                </c:pt>
                <c:pt idx="18">
                  <c:v>36819</c:v>
                </c:pt>
                <c:pt idx="19">
                  <c:v>36826</c:v>
                </c:pt>
                <c:pt idx="20">
                  <c:v>37052</c:v>
                </c:pt>
                <c:pt idx="21">
                  <c:v>37148</c:v>
                </c:pt>
                <c:pt idx="22">
                  <c:v>37180</c:v>
                </c:pt>
                <c:pt idx="23">
                  <c:v>37182</c:v>
                </c:pt>
                <c:pt idx="24">
                  <c:v>37183</c:v>
                </c:pt>
                <c:pt idx="25">
                  <c:v>37184</c:v>
                </c:pt>
                <c:pt idx="26">
                  <c:v>37185</c:v>
                </c:pt>
                <c:pt idx="27">
                  <c:v>37186</c:v>
                </c:pt>
                <c:pt idx="28">
                  <c:v>37189</c:v>
                </c:pt>
                <c:pt idx="29">
                  <c:v>37193</c:v>
                </c:pt>
                <c:pt idx="30">
                  <c:v>37196</c:v>
                </c:pt>
                <c:pt idx="31">
                  <c:v>37200</c:v>
                </c:pt>
                <c:pt idx="32">
                  <c:v>37201</c:v>
                </c:pt>
                <c:pt idx="33">
                  <c:v>37203</c:v>
                </c:pt>
                <c:pt idx="34">
                  <c:v>37207</c:v>
                </c:pt>
                <c:pt idx="35">
                  <c:v>37210</c:v>
                </c:pt>
                <c:pt idx="36">
                  <c:v>37214</c:v>
                </c:pt>
                <c:pt idx="37">
                  <c:v>37216</c:v>
                </c:pt>
                <c:pt idx="38">
                  <c:v>37218</c:v>
                </c:pt>
                <c:pt idx="39">
                  <c:v>37221</c:v>
                </c:pt>
                <c:pt idx="40">
                  <c:v>37223</c:v>
                </c:pt>
                <c:pt idx="41">
                  <c:v>37225</c:v>
                </c:pt>
                <c:pt idx="42">
                  <c:v>37228</c:v>
                </c:pt>
                <c:pt idx="43">
                  <c:v>37230</c:v>
                </c:pt>
                <c:pt idx="44">
                  <c:v>37237</c:v>
                </c:pt>
                <c:pt idx="45">
                  <c:v>37239</c:v>
                </c:pt>
                <c:pt idx="46">
                  <c:v>37240</c:v>
                </c:pt>
                <c:pt idx="47">
                  <c:v>37241</c:v>
                </c:pt>
                <c:pt idx="48">
                  <c:v>37242</c:v>
                </c:pt>
                <c:pt idx="49">
                  <c:v>37243</c:v>
                </c:pt>
                <c:pt idx="50">
                  <c:v>37244</c:v>
                </c:pt>
                <c:pt idx="51">
                  <c:v>37251</c:v>
                </c:pt>
                <c:pt idx="52">
                  <c:v>37258</c:v>
                </c:pt>
                <c:pt idx="53">
                  <c:v>37265</c:v>
                </c:pt>
                <c:pt idx="54">
                  <c:v>37272</c:v>
                </c:pt>
                <c:pt idx="55">
                  <c:v>37279</c:v>
                </c:pt>
                <c:pt idx="56">
                  <c:v>37286</c:v>
                </c:pt>
                <c:pt idx="57">
                  <c:v>37293</c:v>
                </c:pt>
                <c:pt idx="58">
                  <c:v>37300</c:v>
                </c:pt>
                <c:pt idx="59">
                  <c:v>37307</c:v>
                </c:pt>
                <c:pt idx="60">
                  <c:v>37377</c:v>
                </c:pt>
                <c:pt idx="61">
                  <c:v>37419</c:v>
                </c:pt>
                <c:pt idx="62">
                  <c:v>37454</c:v>
                </c:pt>
                <c:pt idx="63">
                  <c:v>37475</c:v>
                </c:pt>
                <c:pt idx="64">
                  <c:v>37508</c:v>
                </c:pt>
                <c:pt idx="65">
                  <c:v>37564</c:v>
                </c:pt>
                <c:pt idx="66">
                  <c:v>37570</c:v>
                </c:pt>
                <c:pt idx="67">
                  <c:v>37651</c:v>
                </c:pt>
                <c:pt idx="68">
                  <c:v>37661</c:v>
                </c:pt>
                <c:pt idx="69">
                  <c:v>37663</c:v>
                </c:pt>
                <c:pt idx="70">
                  <c:v>37665</c:v>
                </c:pt>
                <c:pt idx="71">
                  <c:v>37670</c:v>
                </c:pt>
                <c:pt idx="72">
                  <c:v>37673</c:v>
                </c:pt>
                <c:pt idx="73">
                  <c:v>37734</c:v>
                </c:pt>
                <c:pt idx="74">
                  <c:v>37748</c:v>
                </c:pt>
                <c:pt idx="75">
                  <c:v>37757</c:v>
                </c:pt>
                <c:pt idx="76">
                  <c:v>37783</c:v>
                </c:pt>
                <c:pt idx="77">
                  <c:v>37817</c:v>
                </c:pt>
                <c:pt idx="78">
                  <c:v>37868</c:v>
                </c:pt>
                <c:pt idx="79">
                  <c:v>37874</c:v>
                </c:pt>
                <c:pt idx="80">
                  <c:v>38050</c:v>
                </c:pt>
                <c:pt idx="81">
                  <c:v>38054</c:v>
                </c:pt>
                <c:pt idx="82">
                  <c:v>38103</c:v>
                </c:pt>
                <c:pt idx="83">
                  <c:v>38187</c:v>
                </c:pt>
                <c:pt idx="84">
                  <c:v>38225</c:v>
                </c:pt>
                <c:pt idx="85">
                  <c:v>38239</c:v>
                </c:pt>
                <c:pt idx="86">
                  <c:v>38405</c:v>
                </c:pt>
                <c:pt idx="87">
                  <c:v>38407</c:v>
                </c:pt>
                <c:pt idx="88">
                  <c:v>38498</c:v>
                </c:pt>
                <c:pt idx="89">
                  <c:v>38609</c:v>
                </c:pt>
                <c:pt idx="90">
                  <c:v>38785</c:v>
                </c:pt>
                <c:pt idx="91">
                  <c:v>38882</c:v>
                </c:pt>
                <c:pt idx="92">
                  <c:v>38992</c:v>
                </c:pt>
                <c:pt idx="93">
                  <c:v>39211</c:v>
                </c:pt>
                <c:pt idx="94">
                  <c:v>39349</c:v>
                </c:pt>
                <c:pt idx="95">
                  <c:v>39350</c:v>
                </c:pt>
                <c:pt idx="96">
                  <c:v>39547</c:v>
                </c:pt>
                <c:pt idx="97">
                  <c:v>39552</c:v>
                </c:pt>
                <c:pt idx="98">
                  <c:v>39559</c:v>
                </c:pt>
                <c:pt idx="99">
                  <c:v>39566</c:v>
                </c:pt>
                <c:pt idx="100">
                  <c:v>39573</c:v>
                </c:pt>
                <c:pt idx="101">
                  <c:v>39580</c:v>
                </c:pt>
                <c:pt idx="102">
                  <c:v>39588</c:v>
                </c:pt>
                <c:pt idx="103">
                  <c:v>39594</c:v>
                </c:pt>
                <c:pt idx="104">
                  <c:v>39623</c:v>
                </c:pt>
                <c:pt idx="105">
                  <c:v>39715</c:v>
                </c:pt>
                <c:pt idx="106">
                  <c:v>39903</c:v>
                </c:pt>
                <c:pt idx="107">
                  <c:v>39916</c:v>
                </c:pt>
                <c:pt idx="108">
                  <c:v>39919</c:v>
                </c:pt>
                <c:pt idx="109">
                  <c:v>39923</c:v>
                </c:pt>
                <c:pt idx="110">
                  <c:v>39926</c:v>
                </c:pt>
                <c:pt idx="111">
                  <c:v>39930</c:v>
                </c:pt>
                <c:pt idx="112">
                  <c:v>39933</c:v>
                </c:pt>
                <c:pt idx="113">
                  <c:v>39938</c:v>
                </c:pt>
                <c:pt idx="114">
                  <c:v>39952</c:v>
                </c:pt>
                <c:pt idx="115">
                  <c:v>39993</c:v>
                </c:pt>
                <c:pt idx="116">
                  <c:v>40071</c:v>
                </c:pt>
                <c:pt idx="117">
                  <c:v>40317</c:v>
                </c:pt>
                <c:pt idx="118">
                  <c:v>40332</c:v>
                </c:pt>
                <c:pt idx="119">
                  <c:v>40428</c:v>
                </c:pt>
              </c:numCache>
            </c:numRef>
          </c:xVal>
          <c:yVal>
            <c:numRef>
              <c:f>'CVDT1(TH-29)'!$D$6:$D$125</c:f>
              <c:numCache>
                <c:formatCode>0.00</c:formatCode>
                <c:ptCount val="120"/>
                <c:pt idx="0">
                  <c:v>1017.13</c:v>
                </c:pt>
                <c:pt idx="1">
                  <c:v>1017.28</c:v>
                </c:pt>
                <c:pt idx="2">
                  <c:v>1017.4</c:v>
                </c:pt>
                <c:pt idx="3">
                  <c:v>1017.33</c:v>
                </c:pt>
                <c:pt idx="4">
                  <c:v>1017.42</c:v>
                </c:pt>
                <c:pt idx="5">
                  <c:v>1017.5810000000001</c:v>
                </c:pt>
                <c:pt idx="6">
                  <c:v>1017.33</c:v>
                </c:pt>
                <c:pt idx="7">
                  <c:v>1018.3320000000001</c:v>
                </c:pt>
                <c:pt idx="8">
                  <c:v>1017.26</c:v>
                </c:pt>
                <c:pt idx="9">
                  <c:v>1017.47</c:v>
                </c:pt>
                <c:pt idx="10">
                  <c:v>1017.36</c:v>
                </c:pt>
                <c:pt idx="11">
                  <c:v>1017.39</c:v>
                </c:pt>
                <c:pt idx="12">
                  <c:v>1017.4</c:v>
                </c:pt>
                <c:pt idx="13">
                  <c:v>1017.45</c:v>
                </c:pt>
                <c:pt idx="14">
                  <c:v>1017.39</c:v>
                </c:pt>
                <c:pt idx="15">
                  <c:v>1017.44</c:v>
                </c:pt>
                <c:pt idx="16">
                  <c:v>1017.47</c:v>
                </c:pt>
                <c:pt idx="17">
                  <c:v>1017.47</c:v>
                </c:pt>
                <c:pt idx="18">
                  <c:v>1017.49</c:v>
                </c:pt>
                <c:pt idx="19">
                  <c:v>1017.49</c:v>
                </c:pt>
                <c:pt idx="20">
                  <c:v>1017.4</c:v>
                </c:pt>
                <c:pt idx="21">
                  <c:v>1017.43</c:v>
                </c:pt>
                <c:pt idx="22">
                  <c:v>1017.39</c:v>
                </c:pt>
                <c:pt idx="23">
                  <c:v>1017.39</c:v>
                </c:pt>
                <c:pt idx="24">
                  <c:v>1017.39</c:v>
                </c:pt>
                <c:pt idx="25">
                  <c:v>1017.39</c:v>
                </c:pt>
                <c:pt idx="26">
                  <c:v>1017.39</c:v>
                </c:pt>
                <c:pt idx="27">
                  <c:v>1017.39</c:v>
                </c:pt>
                <c:pt idx="28">
                  <c:v>1017.39</c:v>
                </c:pt>
                <c:pt idx="29">
                  <c:v>1017.39</c:v>
                </c:pt>
                <c:pt idx="30">
                  <c:v>1017.39</c:v>
                </c:pt>
                <c:pt idx="31">
                  <c:v>1017.39</c:v>
                </c:pt>
                <c:pt idx="32">
                  <c:v>1017.39</c:v>
                </c:pt>
                <c:pt idx="33">
                  <c:v>1017.39</c:v>
                </c:pt>
                <c:pt idx="34">
                  <c:v>1017.39</c:v>
                </c:pt>
                <c:pt idx="35">
                  <c:v>1017.39</c:v>
                </c:pt>
                <c:pt idx="36">
                  <c:v>1017.39</c:v>
                </c:pt>
                <c:pt idx="37">
                  <c:v>1017.39</c:v>
                </c:pt>
                <c:pt idx="38">
                  <c:v>1017.39</c:v>
                </c:pt>
                <c:pt idx="39">
                  <c:v>1017.39</c:v>
                </c:pt>
                <c:pt idx="40">
                  <c:v>1017.39</c:v>
                </c:pt>
                <c:pt idx="41">
                  <c:v>1017.39</c:v>
                </c:pt>
                <c:pt idx="42">
                  <c:v>1017.39</c:v>
                </c:pt>
                <c:pt idx="43">
                  <c:v>1017.39</c:v>
                </c:pt>
                <c:pt idx="44">
                  <c:v>1017.39</c:v>
                </c:pt>
                <c:pt idx="45">
                  <c:v>1017.39</c:v>
                </c:pt>
                <c:pt idx="46">
                  <c:v>1017.39</c:v>
                </c:pt>
                <c:pt idx="47">
                  <c:v>1017.39</c:v>
                </c:pt>
                <c:pt idx="48">
                  <c:v>1017.39</c:v>
                </c:pt>
                <c:pt idx="49">
                  <c:v>1017.39</c:v>
                </c:pt>
                <c:pt idx="50">
                  <c:v>1017.39</c:v>
                </c:pt>
                <c:pt idx="51">
                  <c:v>1017.39</c:v>
                </c:pt>
                <c:pt idx="52">
                  <c:v>1017.39</c:v>
                </c:pt>
                <c:pt idx="53">
                  <c:v>1017.39</c:v>
                </c:pt>
                <c:pt idx="54">
                  <c:v>1017.39</c:v>
                </c:pt>
                <c:pt idx="55">
                  <c:v>1017.39</c:v>
                </c:pt>
                <c:pt idx="56">
                  <c:v>1017.39</c:v>
                </c:pt>
                <c:pt idx="57">
                  <c:v>1017.39</c:v>
                </c:pt>
                <c:pt idx="58">
                  <c:v>1017.39</c:v>
                </c:pt>
                <c:pt idx="59">
                  <c:v>1017.39</c:v>
                </c:pt>
                <c:pt idx="60">
                  <c:v>1017.39</c:v>
                </c:pt>
                <c:pt idx="61">
                  <c:v>1017.395</c:v>
                </c:pt>
                <c:pt idx="62">
                  <c:v>1017.4349999999999</c:v>
                </c:pt>
                <c:pt idx="64">
                  <c:v>1017.46</c:v>
                </c:pt>
                <c:pt idx="65">
                  <c:v>1017.4349999999999</c:v>
                </c:pt>
                <c:pt idx="66">
                  <c:v>1017.4349999999999</c:v>
                </c:pt>
                <c:pt idx="67">
                  <c:v>1017.41</c:v>
                </c:pt>
                <c:pt idx="68">
                  <c:v>1017.41</c:v>
                </c:pt>
                <c:pt idx="69">
                  <c:v>1017.41</c:v>
                </c:pt>
                <c:pt idx="70">
                  <c:v>1017.41</c:v>
                </c:pt>
                <c:pt idx="71">
                  <c:v>1017.41</c:v>
                </c:pt>
                <c:pt idx="72">
                  <c:v>1017.41</c:v>
                </c:pt>
                <c:pt idx="73">
                  <c:v>1017.425</c:v>
                </c:pt>
                <c:pt idx="74">
                  <c:v>1017.44</c:v>
                </c:pt>
                <c:pt idx="75">
                  <c:v>1017.4450000000001</c:v>
                </c:pt>
                <c:pt idx="76">
                  <c:v>1017.475</c:v>
                </c:pt>
                <c:pt idx="77">
                  <c:v>1017.525</c:v>
                </c:pt>
                <c:pt idx="78">
                  <c:v>1017.47</c:v>
                </c:pt>
                <c:pt idx="79">
                  <c:v>1017.365</c:v>
                </c:pt>
                <c:pt idx="80">
                  <c:v>1018.2249999999999</c:v>
                </c:pt>
                <c:pt idx="82">
                  <c:v>1018.2549999999999</c:v>
                </c:pt>
                <c:pt idx="83">
                  <c:v>1018.3</c:v>
                </c:pt>
                <c:pt idx="84">
                  <c:v>1018.31</c:v>
                </c:pt>
                <c:pt idx="85">
                  <c:v>1018.2099999999999</c:v>
                </c:pt>
                <c:pt idx="86">
                  <c:v>1018.1999999999999</c:v>
                </c:pt>
                <c:pt idx="87">
                  <c:v>1018.2199999999999</c:v>
                </c:pt>
                <c:pt idx="88">
                  <c:v>1018.28</c:v>
                </c:pt>
                <c:pt idx="89">
                  <c:v>1017.9849999999999</c:v>
                </c:pt>
                <c:pt idx="90">
                  <c:v>1018.03</c:v>
                </c:pt>
                <c:pt idx="91">
                  <c:v>1017.9699999999999</c:v>
                </c:pt>
                <c:pt idx="92">
                  <c:v>1017.8699999999999</c:v>
                </c:pt>
                <c:pt idx="93">
                  <c:v>1018.2449999999999</c:v>
                </c:pt>
                <c:pt idx="94">
                  <c:v>1017.885</c:v>
                </c:pt>
                <c:pt idx="95">
                  <c:v>1018.2549999999999</c:v>
                </c:pt>
                <c:pt idx="96">
                  <c:v>1017.8199999999999</c:v>
                </c:pt>
                <c:pt idx="97">
                  <c:v>1017.8199999999999</c:v>
                </c:pt>
                <c:pt idx="98">
                  <c:v>1017.8149999999999</c:v>
                </c:pt>
                <c:pt idx="99">
                  <c:v>1017.8149999999999</c:v>
                </c:pt>
                <c:pt idx="100">
                  <c:v>1017.8149999999999</c:v>
                </c:pt>
                <c:pt idx="101">
                  <c:v>1017.8149999999999</c:v>
                </c:pt>
                <c:pt idx="102">
                  <c:v>1017.8199999999999</c:v>
                </c:pt>
                <c:pt idx="103">
                  <c:v>1017.8199999999999</c:v>
                </c:pt>
                <c:pt idx="104">
                  <c:v>1017.8199999999999</c:v>
                </c:pt>
                <c:pt idx="105">
                  <c:v>1017.8499999999999</c:v>
                </c:pt>
                <c:pt idx="106">
                  <c:v>1017.885</c:v>
                </c:pt>
                <c:pt idx="107">
                  <c:v>1017.8449999999999</c:v>
                </c:pt>
                <c:pt idx="109">
                  <c:v>1017.81</c:v>
                </c:pt>
                <c:pt idx="111">
                  <c:v>1017.78</c:v>
                </c:pt>
                <c:pt idx="113">
                  <c:v>1017.79</c:v>
                </c:pt>
                <c:pt idx="114">
                  <c:v>1017.8249999999999</c:v>
                </c:pt>
                <c:pt idx="115">
                  <c:v>1017.8699999999999</c:v>
                </c:pt>
                <c:pt idx="116">
                  <c:v>1017.8879999999999</c:v>
                </c:pt>
                <c:pt idx="117">
                  <c:v>1017.9259999999999</c:v>
                </c:pt>
                <c:pt idx="118">
                  <c:v>1017.9229999999999</c:v>
                </c:pt>
                <c:pt idx="119">
                  <c:v>1017.8149999999999</c:v>
                </c:pt>
              </c:numCache>
            </c:numRef>
          </c:yVal>
        </c:ser>
        <c:ser>
          <c:idx val="0"/>
          <c:order val="1"/>
          <c:tx>
            <c:strRef>
              <c:f>'CVDT1(TH-29)'!$J$5</c:f>
              <c:strCache>
                <c:ptCount val="1"/>
                <c:pt idx="0">
                  <c:v>Surface Elevation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'CVDT1(TH-29)'!$I$6:$I$7</c:f>
              <c:numCache>
                <c:formatCode>[$-1009]d\-mmm\-yy;@</c:formatCode>
                <c:ptCount val="2"/>
                <c:pt idx="0" formatCode="dd\-mmm\-yy">
                  <c:v>34455</c:v>
                </c:pt>
                <c:pt idx="1">
                  <c:v>40921</c:v>
                </c:pt>
              </c:numCache>
            </c:numRef>
          </c:xVal>
          <c:yVal>
            <c:numRef>
              <c:f>'CVDT1(TH-29)'!$J$6:$J$7</c:f>
              <c:numCache>
                <c:formatCode>0.0</c:formatCode>
                <c:ptCount val="2"/>
                <c:pt idx="0">
                  <c:v>1018.3</c:v>
                </c:pt>
                <c:pt idx="1">
                  <c:v>1018.3</c:v>
                </c:pt>
              </c:numCache>
            </c:numRef>
          </c:yVal>
        </c:ser>
        <c:ser>
          <c:idx val="2"/>
          <c:order val="2"/>
          <c:tx>
            <c:strRef>
              <c:f>'CVDT1(TH-29)'!$K$5</c:f>
              <c:strCache>
                <c:ptCount val="1"/>
                <c:pt idx="0">
                  <c:v>Elevation of Bottom of Slotted Section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'CVDT1(TH-29)'!$I$6:$I$7</c:f>
              <c:numCache>
                <c:formatCode>[$-1009]d\-mmm\-yy;@</c:formatCode>
                <c:ptCount val="2"/>
                <c:pt idx="0" formatCode="dd\-mmm\-yy">
                  <c:v>34455</c:v>
                </c:pt>
                <c:pt idx="1">
                  <c:v>40921</c:v>
                </c:pt>
              </c:numCache>
            </c:numRef>
          </c:xVal>
          <c:yVal>
            <c:numRef>
              <c:f>'CVDT1(TH-29)'!$K$6:$K$7</c:f>
              <c:numCache>
                <c:formatCode>0.00</c:formatCode>
                <c:ptCount val="2"/>
                <c:pt idx="0">
                  <c:v>1007.9</c:v>
                </c:pt>
                <c:pt idx="1">
                  <c:v>1007.9</c:v>
                </c:pt>
              </c:numCache>
            </c:numRef>
          </c:yVal>
        </c:ser>
        <c:axId val="88056576"/>
        <c:axId val="88058496"/>
      </c:scatterChart>
      <c:valAx>
        <c:axId val="88056576"/>
        <c:scaling>
          <c:orientation val="minMax"/>
          <c:max val="40543"/>
          <c:min val="3435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b="1"/>
                  <a:t>Date</a:t>
                </a:r>
              </a:p>
            </c:rich>
          </c:tx>
        </c:title>
        <c:numFmt formatCode="mmm\-yy;@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Small Fonts"/>
                <a:ea typeface="Small Fonts"/>
                <a:cs typeface="Small Fonts"/>
              </a:defRPr>
            </a:pPr>
            <a:endParaRPr lang="en-US"/>
          </a:p>
        </c:txPr>
        <c:crossAx val="88058496"/>
        <c:crosses val="autoZero"/>
        <c:crossBetween val="midCat"/>
        <c:majorUnit val="387.0625"/>
        <c:minorUnit val="31"/>
      </c:valAx>
      <c:valAx>
        <c:axId val="8805849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Elevation (m amsl)</a:t>
                </a:r>
              </a:p>
            </c:rich>
          </c:tx>
          <c:layout>
            <c:manualLayout>
              <c:xMode val="edge"/>
              <c:yMode val="edge"/>
              <c:x val="0"/>
              <c:y val="0.4934895333205310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056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6984831668516462E-2"/>
          <c:y val="9.9186991869918681E-2"/>
          <c:w val="0.77802441731409955"/>
          <c:h val="3.577235772357732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0605597163839536"/>
          <c:y val="0.16301713505324059"/>
          <c:w val="0.73809048563713131"/>
          <c:h val="0.70795306388526658"/>
        </c:manualLayout>
      </c:layout>
      <c:scatterChart>
        <c:scatterStyle val="lineMarker"/>
        <c:ser>
          <c:idx val="1"/>
          <c:order val="0"/>
          <c:tx>
            <c:v>CVDT-2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'CVDT2(TH-30)'!$A$5:$A$123</c:f>
              <c:numCache>
                <c:formatCode>[$-1009]d\-mmm\-yy;@</c:formatCode>
                <c:ptCount val="119"/>
                <c:pt idx="0">
                  <c:v>34485</c:v>
                </c:pt>
                <c:pt idx="1">
                  <c:v>34592</c:v>
                </c:pt>
                <c:pt idx="2">
                  <c:v>34963</c:v>
                </c:pt>
                <c:pt idx="3">
                  <c:v>35353</c:v>
                </c:pt>
                <c:pt idx="4">
                  <c:v>35754</c:v>
                </c:pt>
                <c:pt idx="5">
                  <c:v>35941</c:v>
                </c:pt>
                <c:pt idx="6">
                  <c:v>36112</c:v>
                </c:pt>
                <c:pt idx="7">
                  <c:v>36314</c:v>
                </c:pt>
                <c:pt idx="8">
                  <c:v>36421</c:v>
                </c:pt>
                <c:pt idx="9">
                  <c:v>36685</c:v>
                </c:pt>
                <c:pt idx="10">
                  <c:v>36752</c:v>
                </c:pt>
                <c:pt idx="11">
                  <c:v>36762</c:v>
                </c:pt>
                <c:pt idx="12">
                  <c:v>36769</c:v>
                </c:pt>
                <c:pt idx="13">
                  <c:v>36776</c:v>
                </c:pt>
                <c:pt idx="14">
                  <c:v>36783</c:v>
                </c:pt>
                <c:pt idx="15">
                  <c:v>36790</c:v>
                </c:pt>
                <c:pt idx="16">
                  <c:v>36797</c:v>
                </c:pt>
                <c:pt idx="17">
                  <c:v>36805</c:v>
                </c:pt>
                <c:pt idx="18">
                  <c:v>36811</c:v>
                </c:pt>
                <c:pt idx="19">
                  <c:v>36819</c:v>
                </c:pt>
                <c:pt idx="20">
                  <c:v>36826</c:v>
                </c:pt>
                <c:pt idx="21">
                  <c:v>37052</c:v>
                </c:pt>
                <c:pt idx="22">
                  <c:v>37148</c:v>
                </c:pt>
                <c:pt idx="23">
                  <c:v>37180</c:v>
                </c:pt>
                <c:pt idx="24">
                  <c:v>37182</c:v>
                </c:pt>
                <c:pt idx="25">
                  <c:v>37183</c:v>
                </c:pt>
                <c:pt idx="26">
                  <c:v>37184</c:v>
                </c:pt>
                <c:pt idx="27">
                  <c:v>37185</c:v>
                </c:pt>
                <c:pt idx="28">
                  <c:v>37186</c:v>
                </c:pt>
                <c:pt idx="29">
                  <c:v>37189</c:v>
                </c:pt>
                <c:pt idx="30">
                  <c:v>37193</c:v>
                </c:pt>
                <c:pt idx="31">
                  <c:v>37196</c:v>
                </c:pt>
                <c:pt idx="32">
                  <c:v>37200</c:v>
                </c:pt>
                <c:pt idx="33">
                  <c:v>37201</c:v>
                </c:pt>
                <c:pt idx="34">
                  <c:v>37203</c:v>
                </c:pt>
                <c:pt idx="35">
                  <c:v>37207</c:v>
                </c:pt>
                <c:pt idx="36">
                  <c:v>37210</c:v>
                </c:pt>
                <c:pt idx="37">
                  <c:v>37214</c:v>
                </c:pt>
                <c:pt idx="38">
                  <c:v>37216</c:v>
                </c:pt>
                <c:pt idx="39">
                  <c:v>37218</c:v>
                </c:pt>
                <c:pt idx="40">
                  <c:v>37221</c:v>
                </c:pt>
                <c:pt idx="41">
                  <c:v>37223</c:v>
                </c:pt>
                <c:pt idx="42">
                  <c:v>37225</c:v>
                </c:pt>
                <c:pt idx="43">
                  <c:v>37228</c:v>
                </c:pt>
                <c:pt idx="44">
                  <c:v>37230</c:v>
                </c:pt>
                <c:pt idx="45">
                  <c:v>37237</c:v>
                </c:pt>
                <c:pt idx="46">
                  <c:v>37239</c:v>
                </c:pt>
                <c:pt idx="47">
                  <c:v>37240</c:v>
                </c:pt>
                <c:pt idx="48">
                  <c:v>37241</c:v>
                </c:pt>
                <c:pt idx="49">
                  <c:v>37242</c:v>
                </c:pt>
                <c:pt idx="50">
                  <c:v>37243</c:v>
                </c:pt>
                <c:pt idx="51">
                  <c:v>37244</c:v>
                </c:pt>
                <c:pt idx="52">
                  <c:v>37251</c:v>
                </c:pt>
                <c:pt idx="53">
                  <c:v>37258</c:v>
                </c:pt>
                <c:pt idx="54">
                  <c:v>37265</c:v>
                </c:pt>
                <c:pt idx="55">
                  <c:v>37272</c:v>
                </c:pt>
                <c:pt idx="56">
                  <c:v>37279</c:v>
                </c:pt>
                <c:pt idx="57">
                  <c:v>37286</c:v>
                </c:pt>
                <c:pt idx="58">
                  <c:v>37293</c:v>
                </c:pt>
                <c:pt idx="59">
                  <c:v>37300</c:v>
                </c:pt>
                <c:pt idx="60">
                  <c:v>37307</c:v>
                </c:pt>
                <c:pt idx="61">
                  <c:v>37377</c:v>
                </c:pt>
                <c:pt idx="62">
                  <c:v>37419</c:v>
                </c:pt>
                <c:pt idx="63">
                  <c:v>37454</c:v>
                </c:pt>
                <c:pt idx="64">
                  <c:v>37475</c:v>
                </c:pt>
                <c:pt idx="65">
                  <c:v>37508</c:v>
                </c:pt>
                <c:pt idx="66">
                  <c:v>37564</c:v>
                </c:pt>
                <c:pt idx="67">
                  <c:v>37570</c:v>
                </c:pt>
                <c:pt idx="68">
                  <c:v>37651</c:v>
                </c:pt>
                <c:pt idx="69">
                  <c:v>37661</c:v>
                </c:pt>
                <c:pt idx="70">
                  <c:v>37663</c:v>
                </c:pt>
                <c:pt idx="71">
                  <c:v>37665</c:v>
                </c:pt>
                <c:pt idx="72">
                  <c:v>37670</c:v>
                </c:pt>
                <c:pt idx="73">
                  <c:v>37673</c:v>
                </c:pt>
                <c:pt idx="74">
                  <c:v>37734</c:v>
                </c:pt>
                <c:pt idx="75">
                  <c:v>37748</c:v>
                </c:pt>
                <c:pt idx="76">
                  <c:v>37757</c:v>
                </c:pt>
                <c:pt idx="77">
                  <c:v>37783</c:v>
                </c:pt>
                <c:pt idx="78">
                  <c:v>37817</c:v>
                </c:pt>
                <c:pt idx="79">
                  <c:v>37874</c:v>
                </c:pt>
                <c:pt idx="80">
                  <c:v>38050</c:v>
                </c:pt>
                <c:pt idx="81">
                  <c:v>38054</c:v>
                </c:pt>
                <c:pt idx="82">
                  <c:v>38103</c:v>
                </c:pt>
                <c:pt idx="83">
                  <c:v>38187</c:v>
                </c:pt>
                <c:pt idx="84">
                  <c:v>38225</c:v>
                </c:pt>
                <c:pt idx="85">
                  <c:v>38239</c:v>
                </c:pt>
                <c:pt idx="86">
                  <c:v>38405</c:v>
                </c:pt>
                <c:pt idx="87">
                  <c:v>38407</c:v>
                </c:pt>
                <c:pt idx="88">
                  <c:v>38498</c:v>
                </c:pt>
                <c:pt idx="89">
                  <c:v>38609</c:v>
                </c:pt>
                <c:pt idx="90">
                  <c:v>38785</c:v>
                </c:pt>
                <c:pt idx="91">
                  <c:v>38882</c:v>
                </c:pt>
                <c:pt idx="92">
                  <c:v>38992</c:v>
                </c:pt>
                <c:pt idx="93">
                  <c:v>39211</c:v>
                </c:pt>
                <c:pt idx="94">
                  <c:v>39349</c:v>
                </c:pt>
                <c:pt idx="95">
                  <c:v>39547</c:v>
                </c:pt>
                <c:pt idx="96">
                  <c:v>39552</c:v>
                </c:pt>
                <c:pt idx="97">
                  <c:v>39559</c:v>
                </c:pt>
                <c:pt idx="98">
                  <c:v>39566</c:v>
                </c:pt>
                <c:pt idx="99">
                  <c:v>39573</c:v>
                </c:pt>
                <c:pt idx="100">
                  <c:v>39580</c:v>
                </c:pt>
                <c:pt idx="101">
                  <c:v>39588</c:v>
                </c:pt>
                <c:pt idx="102">
                  <c:v>39594</c:v>
                </c:pt>
                <c:pt idx="103">
                  <c:v>39623</c:v>
                </c:pt>
                <c:pt idx="104">
                  <c:v>39715</c:v>
                </c:pt>
                <c:pt idx="105">
                  <c:v>39903</c:v>
                </c:pt>
                <c:pt idx="106">
                  <c:v>39916</c:v>
                </c:pt>
                <c:pt idx="107">
                  <c:v>39919</c:v>
                </c:pt>
                <c:pt idx="108">
                  <c:v>39923</c:v>
                </c:pt>
                <c:pt idx="109">
                  <c:v>39926</c:v>
                </c:pt>
                <c:pt idx="110">
                  <c:v>39930</c:v>
                </c:pt>
                <c:pt idx="111">
                  <c:v>39933</c:v>
                </c:pt>
                <c:pt idx="112">
                  <c:v>39938</c:v>
                </c:pt>
                <c:pt idx="113">
                  <c:v>39952</c:v>
                </c:pt>
                <c:pt idx="114">
                  <c:v>39993</c:v>
                </c:pt>
                <c:pt idx="115">
                  <c:v>40034</c:v>
                </c:pt>
                <c:pt idx="116">
                  <c:v>40317</c:v>
                </c:pt>
                <c:pt idx="117">
                  <c:v>40332</c:v>
                </c:pt>
                <c:pt idx="118">
                  <c:v>40428</c:v>
                </c:pt>
              </c:numCache>
            </c:numRef>
          </c:xVal>
          <c:yVal>
            <c:numRef>
              <c:f>'CVDT2(TH-30)'!$D$5:$D$123</c:f>
              <c:numCache>
                <c:formatCode>0.00_)</c:formatCode>
                <c:ptCount val="119"/>
                <c:pt idx="0">
                  <c:v>1016.16</c:v>
                </c:pt>
                <c:pt idx="1">
                  <c:v>1016.21</c:v>
                </c:pt>
                <c:pt idx="2">
                  <c:v>1016.37</c:v>
                </c:pt>
                <c:pt idx="3">
                  <c:v>1016.18</c:v>
                </c:pt>
                <c:pt idx="4">
                  <c:v>1016.242</c:v>
                </c:pt>
                <c:pt idx="5">
                  <c:v>1016.2939999999999</c:v>
                </c:pt>
                <c:pt idx="6">
                  <c:v>1016.23</c:v>
                </c:pt>
                <c:pt idx="7">
                  <c:v>1016.2359999999999</c:v>
                </c:pt>
                <c:pt idx="8">
                  <c:v>1016.21</c:v>
                </c:pt>
                <c:pt idx="9">
                  <c:v>1016.32</c:v>
                </c:pt>
                <c:pt idx="10">
                  <c:v>1016.37</c:v>
                </c:pt>
                <c:pt idx="11">
                  <c:v>1016.45</c:v>
                </c:pt>
                <c:pt idx="12">
                  <c:v>1016.4</c:v>
                </c:pt>
                <c:pt idx="13">
                  <c:v>1016.42</c:v>
                </c:pt>
                <c:pt idx="14">
                  <c:v>1016.41</c:v>
                </c:pt>
                <c:pt idx="15">
                  <c:v>1016.37</c:v>
                </c:pt>
                <c:pt idx="16">
                  <c:v>1016.42</c:v>
                </c:pt>
                <c:pt idx="17">
                  <c:v>1016.49</c:v>
                </c:pt>
                <c:pt idx="18">
                  <c:v>1016.43</c:v>
                </c:pt>
                <c:pt idx="19">
                  <c:v>1016.41</c:v>
                </c:pt>
                <c:pt idx="20">
                  <c:v>1016.36</c:v>
                </c:pt>
                <c:pt idx="21">
                  <c:v>1016.17</c:v>
                </c:pt>
                <c:pt idx="22">
                  <c:v>1016.31</c:v>
                </c:pt>
                <c:pt idx="23">
                  <c:v>1016.19</c:v>
                </c:pt>
                <c:pt idx="24">
                  <c:v>1016.17</c:v>
                </c:pt>
                <c:pt idx="25">
                  <c:v>1016.16</c:v>
                </c:pt>
                <c:pt idx="26">
                  <c:v>1016.16</c:v>
                </c:pt>
                <c:pt idx="27">
                  <c:v>1016.16</c:v>
                </c:pt>
                <c:pt idx="28">
                  <c:v>1016.16</c:v>
                </c:pt>
                <c:pt idx="29">
                  <c:v>1016.15</c:v>
                </c:pt>
                <c:pt idx="30">
                  <c:v>1016.15</c:v>
                </c:pt>
                <c:pt idx="31">
                  <c:v>1016.145</c:v>
                </c:pt>
                <c:pt idx="32">
                  <c:v>1016.14</c:v>
                </c:pt>
                <c:pt idx="33">
                  <c:v>1016.14</c:v>
                </c:pt>
                <c:pt idx="34">
                  <c:v>1016.14</c:v>
                </c:pt>
                <c:pt idx="35">
                  <c:v>1016.12</c:v>
                </c:pt>
                <c:pt idx="36">
                  <c:v>1016.12</c:v>
                </c:pt>
                <c:pt idx="37">
                  <c:v>1016.125</c:v>
                </c:pt>
                <c:pt idx="38">
                  <c:v>1016.13</c:v>
                </c:pt>
                <c:pt idx="39">
                  <c:v>1016.13</c:v>
                </c:pt>
                <c:pt idx="40">
                  <c:v>1016.13</c:v>
                </c:pt>
                <c:pt idx="41">
                  <c:v>1016.12</c:v>
                </c:pt>
                <c:pt idx="42">
                  <c:v>1016.12</c:v>
                </c:pt>
                <c:pt idx="43">
                  <c:v>1016.12</c:v>
                </c:pt>
                <c:pt idx="44">
                  <c:v>1016.105</c:v>
                </c:pt>
                <c:pt idx="45">
                  <c:v>1016.105</c:v>
                </c:pt>
                <c:pt idx="46">
                  <c:v>1016.105</c:v>
                </c:pt>
                <c:pt idx="47">
                  <c:v>1016.08</c:v>
                </c:pt>
                <c:pt idx="48">
                  <c:v>1016.09</c:v>
                </c:pt>
                <c:pt idx="49">
                  <c:v>1016.07</c:v>
                </c:pt>
                <c:pt idx="50">
                  <c:v>1016.0650000000001</c:v>
                </c:pt>
                <c:pt idx="51">
                  <c:v>1016.06</c:v>
                </c:pt>
                <c:pt idx="52">
                  <c:v>1016.04</c:v>
                </c:pt>
                <c:pt idx="53">
                  <c:v>1016.04</c:v>
                </c:pt>
                <c:pt idx="54">
                  <c:v>1016.045</c:v>
                </c:pt>
                <c:pt idx="55">
                  <c:v>1016.04</c:v>
                </c:pt>
                <c:pt idx="56">
                  <c:v>1016.05</c:v>
                </c:pt>
                <c:pt idx="57">
                  <c:v>1016.04</c:v>
                </c:pt>
                <c:pt idx="58">
                  <c:v>1016.04</c:v>
                </c:pt>
                <c:pt idx="59">
                  <c:v>1016.05</c:v>
                </c:pt>
                <c:pt idx="60">
                  <c:v>1016.04</c:v>
                </c:pt>
                <c:pt idx="61">
                  <c:v>1016.05</c:v>
                </c:pt>
                <c:pt idx="62">
                  <c:v>1016.24</c:v>
                </c:pt>
                <c:pt idx="63">
                  <c:v>1016.335</c:v>
                </c:pt>
                <c:pt idx="65">
                  <c:v>1016.36</c:v>
                </c:pt>
                <c:pt idx="66">
                  <c:v>1016.21</c:v>
                </c:pt>
                <c:pt idx="67">
                  <c:v>1016.2</c:v>
                </c:pt>
                <c:pt idx="68">
                  <c:v>1016.225</c:v>
                </c:pt>
                <c:pt idx="69">
                  <c:v>1016.22</c:v>
                </c:pt>
                <c:pt idx="70">
                  <c:v>1016.215</c:v>
                </c:pt>
                <c:pt idx="71">
                  <c:v>1016.205</c:v>
                </c:pt>
                <c:pt idx="72">
                  <c:v>1016.19</c:v>
                </c:pt>
                <c:pt idx="73">
                  <c:v>1016.1849999999999</c:v>
                </c:pt>
                <c:pt idx="74">
                  <c:v>1016.12</c:v>
                </c:pt>
                <c:pt idx="75">
                  <c:v>1016.105</c:v>
                </c:pt>
                <c:pt idx="76">
                  <c:v>1016.105</c:v>
                </c:pt>
                <c:pt idx="77">
                  <c:v>1016.24</c:v>
                </c:pt>
                <c:pt idx="78">
                  <c:v>1016.31</c:v>
                </c:pt>
                <c:pt idx="79">
                  <c:v>1016.12</c:v>
                </c:pt>
                <c:pt idx="80">
                  <c:v>1015.98</c:v>
                </c:pt>
                <c:pt idx="81">
                  <c:v>1016.11</c:v>
                </c:pt>
                <c:pt idx="82">
                  <c:v>1016.13</c:v>
                </c:pt>
                <c:pt idx="83">
                  <c:v>1016.215</c:v>
                </c:pt>
                <c:pt idx="84">
                  <c:v>1016.225</c:v>
                </c:pt>
                <c:pt idx="85">
                  <c:v>1016.16</c:v>
                </c:pt>
                <c:pt idx="86">
                  <c:v>1016.145</c:v>
                </c:pt>
                <c:pt idx="87">
                  <c:v>1016.135</c:v>
                </c:pt>
                <c:pt idx="88">
                  <c:v>1016.17</c:v>
                </c:pt>
                <c:pt idx="89">
                  <c:v>1015.89</c:v>
                </c:pt>
                <c:pt idx="90">
                  <c:v>1015.33</c:v>
                </c:pt>
                <c:pt idx="91">
                  <c:v>1015.535</c:v>
                </c:pt>
                <c:pt idx="92">
                  <c:v>1015.51</c:v>
                </c:pt>
                <c:pt idx="93">
                  <c:v>1015.5549999999999</c:v>
                </c:pt>
                <c:pt idx="94">
                  <c:v>1015.595</c:v>
                </c:pt>
                <c:pt idx="95">
                  <c:v>1015.68</c:v>
                </c:pt>
                <c:pt idx="96">
                  <c:v>1015.66</c:v>
                </c:pt>
                <c:pt idx="97">
                  <c:v>1015.625</c:v>
                </c:pt>
                <c:pt idx="98">
                  <c:v>1015.61</c:v>
                </c:pt>
                <c:pt idx="99">
                  <c:v>1015.63</c:v>
                </c:pt>
                <c:pt idx="100">
                  <c:v>1015.65</c:v>
                </c:pt>
                <c:pt idx="101">
                  <c:v>1015.62</c:v>
                </c:pt>
                <c:pt idx="102">
                  <c:v>1015.62</c:v>
                </c:pt>
                <c:pt idx="103">
                  <c:v>1015.82</c:v>
                </c:pt>
                <c:pt idx="104">
                  <c:v>1015.8049999999999</c:v>
                </c:pt>
                <c:pt idx="105">
                  <c:v>1015.66</c:v>
                </c:pt>
                <c:pt idx="106">
                  <c:v>1015.65</c:v>
                </c:pt>
                <c:pt idx="108">
                  <c:v>1015.49</c:v>
                </c:pt>
                <c:pt idx="110">
                  <c:v>1015.43</c:v>
                </c:pt>
                <c:pt idx="112">
                  <c:v>1015.45</c:v>
                </c:pt>
                <c:pt idx="113">
                  <c:v>1015.47</c:v>
                </c:pt>
                <c:pt idx="114">
                  <c:v>1015.69</c:v>
                </c:pt>
                <c:pt idx="115">
                  <c:v>1015.625</c:v>
                </c:pt>
                <c:pt idx="116">
                  <c:v>1015.593</c:v>
                </c:pt>
                <c:pt idx="117">
                  <c:v>1015.681</c:v>
                </c:pt>
                <c:pt idx="118">
                  <c:v>1015.54</c:v>
                </c:pt>
              </c:numCache>
            </c:numRef>
          </c:yVal>
        </c:ser>
        <c:ser>
          <c:idx val="0"/>
          <c:order val="1"/>
          <c:tx>
            <c:v>Surface Elevation 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'CVDT2(TH-30)'!$J$4:$J$5</c:f>
              <c:numCache>
                <c:formatCode>[$-1009]d\-mmm\-yy;@</c:formatCode>
                <c:ptCount val="2"/>
                <c:pt idx="0" formatCode="dd\-mmm\-yy">
                  <c:v>34455</c:v>
                </c:pt>
                <c:pt idx="1">
                  <c:v>40921</c:v>
                </c:pt>
              </c:numCache>
            </c:numRef>
          </c:xVal>
          <c:yVal>
            <c:numRef>
              <c:f>'CVDT2(TH-30)'!$K$4:$K$5</c:f>
              <c:numCache>
                <c:formatCode>0.0</c:formatCode>
                <c:ptCount val="2"/>
                <c:pt idx="0">
                  <c:v>1019.5</c:v>
                </c:pt>
                <c:pt idx="1">
                  <c:v>1019.5</c:v>
                </c:pt>
              </c:numCache>
            </c:numRef>
          </c:yVal>
        </c:ser>
        <c:ser>
          <c:idx val="2"/>
          <c:order val="2"/>
          <c:tx>
            <c:v>Elevation of Bottom of slotted section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'CVDT2(TH-30)'!$J$4:$J$5</c:f>
              <c:numCache>
                <c:formatCode>[$-1009]d\-mmm\-yy;@</c:formatCode>
                <c:ptCount val="2"/>
                <c:pt idx="0" formatCode="dd\-mmm\-yy">
                  <c:v>34455</c:v>
                </c:pt>
                <c:pt idx="1">
                  <c:v>40921</c:v>
                </c:pt>
              </c:numCache>
            </c:numRef>
          </c:xVal>
          <c:yVal>
            <c:numRef>
              <c:f>'CVDT2(TH-30)'!$L$4:$L$5</c:f>
              <c:numCache>
                <c:formatCode>0.00</c:formatCode>
                <c:ptCount val="2"/>
                <c:pt idx="0">
                  <c:v>1006.2</c:v>
                </c:pt>
                <c:pt idx="1">
                  <c:v>1006.2</c:v>
                </c:pt>
              </c:numCache>
            </c:numRef>
          </c:yVal>
        </c:ser>
        <c:axId val="88203648"/>
        <c:axId val="88205568"/>
      </c:scatterChart>
      <c:valAx>
        <c:axId val="88203648"/>
        <c:scaling>
          <c:orientation val="minMax"/>
          <c:max val="40543"/>
          <c:min val="3435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b="1"/>
                  <a:t>Date</a:t>
                </a:r>
              </a:p>
            </c:rich>
          </c:tx>
        </c:title>
        <c:numFmt formatCode="mmm\-yy" sourceLinked="0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Small Fonts"/>
                <a:ea typeface="Small Fonts"/>
                <a:cs typeface="Small Fonts"/>
              </a:defRPr>
            </a:pPr>
            <a:endParaRPr lang="en-US"/>
          </a:p>
        </c:txPr>
        <c:crossAx val="88205568"/>
        <c:crosses val="autoZero"/>
        <c:crossBetween val="midCat"/>
        <c:majorUnit val="387.0625"/>
        <c:minorUnit val="31"/>
      </c:valAx>
      <c:valAx>
        <c:axId val="8820556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Elevation (m amsl)</a:t>
                </a:r>
              </a:p>
            </c:rich>
          </c:tx>
          <c:layout>
            <c:manualLayout>
              <c:xMode val="edge"/>
              <c:yMode val="edge"/>
              <c:x val="4.7999976695476884E-2"/>
              <c:y val="0.4583332693169459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203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7669256381798006E-2"/>
          <c:y val="0.10623306233062353"/>
          <c:w val="0.74028856825749167"/>
          <c:h val="3.252032520325204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6.72625633227589E-2"/>
          <c:y val="0.14567296161150567"/>
          <c:w val="0.81244444444444464"/>
          <c:h val="0.72620599739243863"/>
        </c:manualLayout>
      </c:layout>
      <c:scatterChart>
        <c:scatterStyle val="lineMarker"/>
        <c:ser>
          <c:idx val="0"/>
          <c:order val="0"/>
          <c:tx>
            <c:v>Piezometric Level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'CVDP1(TH-31)'!$A$5:$A$72</c:f>
              <c:numCache>
                <c:formatCode>mmm\-yy</c:formatCode>
                <c:ptCount val="68"/>
                <c:pt idx="0">
                  <c:v>30164</c:v>
                </c:pt>
                <c:pt idx="1">
                  <c:v>30286</c:v>
                </c:pt>
                <c:pt idx="2">
                  <c:v>30407</c:v>
                </c:pt>
                <c:pt idx="3">
                  <c:v>30468</c:v>
                </c:pt>
                <c:pt idx="4">
                  <c:v>30529</c:v>
                </c:pt>
                <c:pt idx="5">
                  <c:v>30651</c:v>
                </c:pt>
                <c:pt idx="6">
                  <c:v>30742</c:v>
                </c:pt>
                <c:pt idx="7">
                  <c:v>30834</c:v>
                </c:pt>
                <c:pt idx="8">
                  <c:v>30956</c:v>
                </c:pt>
                <c:pt idx="9">
                  <c:v>31533</c:v>
                </c:pt>
                <c:pt idx="10">
                  <c:v>31686</c:v>
                </c:pt>
                <c:pt idx="11">
                  <c:v>32417</c:v>
                </c:pt>
                <c:pt idx="12">
                  <c:v>32752</c:v>
                </c:pt>
                <c:pt idx="13">
                  <c:v>33147</c:v>
                </c:pt>
                <c:pt idx="14">
                  <c:v>33359</c:v>
                </c:pt>
                <c:pt idx="15">
                  <c:v>33482</c:v>
                </c:pt>
                <c:pt idx="16">
                  <c:v>33848</c:v>
                </c:pt>
                <c:pt idx="17">
                  <c:v>34455</c:v>
                </c:pt>
                <c:pt idx="18">
                  <c:v>34578</c:v>
                </c:pt>
                <c:pt idx="19">
                  <c:v>34943</c:v>
                </c:pt>
                <c:pt idx="20">
                  <c:v>35309</c:v>
                </c:pt>
                <c:pt idx="21" formatCode="[$-1009]d\-mmm\-yy;@">
                  <c:v>35556</c:v>
                </c:pt>
                <c:pt idx="22" formatCode="[$-1009]d\-mmm\-yy;@">
                  <c:v>35755</c:v>
                </c:pt>
                <c:pt idx="23" formatCode="[$-1009]d\-mmm\-yy;@">
                  <c:v>35942</c:v>
                </c:pt>
                <c:pt idx="24" formatCode="[$-1009]d\-mmm\-yy;@">
                  <c:v>36111</c:v>
                </c:pt>
                <c:pt idx="25" formatCode="[$-1009]d\-mmm\-yy;@">
                  <c:v>36133</c:v>
                </c:pt>
                <c:pt idx="26" formatCode="[$-1009]d\-mmm\-yy;@">
                  <c:v>36145</c:v>
                </c:pt>
                <c:pt idx="27" formatCode="[$-1009]d\-mmm\-yy;@">
                  <c:v>37783</c:v>
                </c:pt>
                <c:pt idx="28" formatCode="[$-1009]d\-mmm\-yy;@">
                  <c:v>37817</c:v>
                </c:pt>
                <c:pt idx="29" formatCode="[$-1009]d\-mmm\-yy;@">
                  <c:v>37874</c:v>
                </c:pt>
                <c:pt idx="30" formatCode="[$-1009]d\-mmm\-yy;@">
                  <c:v>38050</c:v>
                </c:pt>
                <c:pt idx="31" formatCode="[$-1009]d\-mmm\-yy;@">
                  <c:v>38054</c:v>
                </c:pt>
                <c:pt idx="32" formatCode="[$-1009]d\-mmm\-yy;@">
                  <c:v>38103</c:v>
                </c:pt>
                <c:pt idx="33" formatCode="[$-1009]d\-mmm\-yy;@">
                  <c:v>38225</c:v>
                </c:pt>
                <c:pt idx="34" formatCode="[$-1009]d\-mmm\-yy;@">
                  <c:v>38239</c:v>
                </c:pt>
                <c:pt idx="35" formatCode="[$-1009]d\-mmm\-yy;@">
                  <c:v>38405</c:v>
                </c:pt>
                <c:pt idx="36" formatCode="[$-1009]d\-mmm\-yy;@">
                  <c:v>38407</c:v>
                </c:pt>
                <c:pt idx="37" formatCode="[$-1009]d\-mmm\-yy;@">
                  <c:v>38498</c:v>
                </c:pt>
                <c:pt idx="38" formatCode="[$-1009]d\-mmm\-yy;@">
                  <c:v>38609</c:v>
                </c:pt>
                <c:pt idx="39" formatCode="[$-1009]d\-mmm\-yy;@">
                  <c:v>38785</c:v>
                </c:pt>
                <c:pt idx="40" formatCode="[$-1009]d\-mmm\-yy;@">
                  <c:v>38882</c:v>
                </c:pt>
                <c:pt idx="41" formatCode="[$-1009]d\-mmm\-yy;@">
                  <c:v>38992</c:v>
                </c:pt>
                <c:pt idx="42" formatCode="[$-1009]d\-mmm\-yy;@">
                  <c:v>39211</c:v>
                </c:pt>
                <c:pt idx="43" formatCode="[$-1009]d\-mmm\-yy;@">
                  <c:v>39349</c:v>
                </c:pt>
                <c:pt idx="44" formatCode="[$-1009]d\-mmm\-yy;@">
                  <c:v>39547</c:v>
                </c:pt>
                <c:pt idx="45" formatCode="[$-1009]d\-mmm\-yy;@">
                  <c:v>39552</c:v>
                </c:pt>
                <c:pt idx="46" formatCode="[$-1009]d\-mmm\-yy;@">
                  <c:v>39559</c:v>
                </c:pt>
                <c:pt idx="47" formatCode="[$-1009]d\-mmm\-yy;@">
                  <c:v>39566</c:v>
                </c:pt>
                <c:pt idx="48" formatCode="[$-1009]d\-mmm\-yy;@">
                  <c:v>39573</c:v>
                </c:pt>
                <c:pt idx="49" formatCode="[$-1009]d\-mmm\-yy;@">
                  <c:v>39580</c:v>
                </c:pt>
                <c:pt idx="50" formatCode="[$-1009]d\-mmm\-yy;@">
                  <c:v>39588</c:v>
                </c:pt>
                <c:pt idx="51" formatCode="[$-1009]d\-mmm\-yy;@">
                  <c:v>39594</c:v>
                </c:pt>
                <c:pt idx="52" formatCode="[$-1009]d\-mmm\-yy;@">
                  <c:v>39623</c:v>
                </c:pt>
                <c:pt idx="53" formatCode="[$-1009]d\-mmm\-yy;@">
                  <c:v>39715</c:v>
                </c:pt>
                <c:pt idx="54" formatCode="[$-1009]d\-mmm\-yy;@">
                  <c:v>39903</c:v>
                </c:pt>
                <c:pt idx="55" formatCode="[$-1009]d\-mmm\-yy;@">
                  <c:v>39916</c:v>
                </c:pt>
                <c:pt idx="56" formatCode="[$-1009]d\-mmm\-yy;@">
                  <c:v>39919</c:v>
                </c:pt>
                <c:pt idx="57" formatCode="[$-1009]d\-mmm\-yy;@">
                  <c:v>39923</c:v>
                </c:pt>
                <c:pt idx="58" formatCode="[$-1009]d\-mmm\-yy;@">
                  <c:v>39926</c:v>
                </c:pt>
                <c:pt idx="59" formatCode="[$-1009]d\-mmm\-yy;@">
                  <c:v>39930</c:v>
                </c:pt>
                <c:pt idx="60" formatCode="[$-1009]d\-mmm\-yy;@">
                  <c:v>39933</c:v>
                </c:pt>
                <c:pt idx="61" formatCode="[$-1009]d\-mmm\-yy;@">
                  <c:v>39938</c:v>
                </c:pt>
                <c:pt idx="62" formatCode="[$-1009]d\-mmm\-yy;@">
                  <c:v>39952</c:v>
                </c:pt>
                <c:pt idx="63" formatCode="[$-1009]d\-mmm\-yy;@">
                  <c:v>39993</c:v>
                </c:pt>
                <c:pt idx="64" formatCode="[$-1009]d\-mmm\-yy;@">
                  <c:v>40071</c:v>
                </c:pt>
                <c:pt idx="65" formatCode="[$-1009]d\-mmm\-yy;@">
                  <c:v>40317</c:v>
                </c:pt>
                <c:pt idx="66" formatCode="[$-1009]d\-mmm\-yy;@">
                  <c:v>40332</c:v>
                </c:pt>
                <c:pt idx="67" formatCode="[$-1009]d\-mmm\-yy;@">
                  <c:v>40428</c:v>
                </c:pt>
              </c:numCache>
            </c:numRef>
          </c:xVal>
          <c:yVal>
            <c:numRef>
              <c:f>'CVDP1(TH-31)'!$D$5:$D$72</c:f>
              <c:numCache>
                <c:formatCode>0.00</c:formatCode>
                <c:ptCount val="68"/>
                <c:pt idx="0">
                  <c:v>1019.13</c:v>
                </c:pt>
                <c:pt idx="1">
                  <c:v>1018.89</c:v>
                </c:pt>
                <c:pt idx="2">
                  <c:v>1018.57</c:v>
                </c:pt>
                <c:pt idx="3">
                  <c:v>1017.87</c:v>
                </c:pt>
                <c:pt idx="4">
                  <c:v>1017.38</c:v>
                </c:pt>
                <c:pt idx="5">
                  <c:v>1017.66</c:v>
                </c:pt>
                <c:pt idx="6">
                  <c:v>1017.59</c:v>
                </c:pt>
                <c:pt idx="7">
                  <c:v>1017.66</c:v>
                </c:pt>
                <c:pt idx="8">
                  <c:v>1017.59</c:v>
                </c:pt>
                <c:pt idx="9">
                  <c:v>1019.2</c:v>
                </c:pt>
                <c:pt idx="10">
                  <c:v>1019.34</c:v>
                </c:pt>
                <c:pt idx="11">
                  <c:v>1018.78</c:v>
                </c:pt>
                <c:pt idx="12">
                  <c:v>1018.85</c:v>
                </c:pt>
                <c:pt idx="13">
                  <c:v>1018.78</c:v>
                </c:pt>
                <c:pt idx="14">
                  <c:v>1018.71</c:v>
                </c:pt>
                <c:pt idx="15">
                  <c:v>1018.92</c:v>
                </c:pt>
                <c:pt idx="16">
                  <c:v>1019.55</c:v>
                </c:pt>
                <c:pt idx="17">
                  <c:v>1019.06</c:v>
                </c:pt>
                <c:pt idx="18">
                  <c:v>1018.71</c:v>
                </c:pt>
                <c:pt idx="19">
                  <c:v>1019.06</c:v>
                </c:pt>
                <c:pt idx="20">
                  <c:v>1019.13</c:v>
                </c:pt>
                <c:pt idx="21">
                  <c:v>1018.22</c:v>
                </c:pt>
                <c:pt idx="22">
                  <c:v>1019.06</c:v>
                </c:pt>
                <c:pt idx="23">
                  <c:v>1019.2</c:v>
                </c:pt>
                <c:pt idx="25">
                  <c:v>1018.71</c:v>
                </c:pt>
                <c:pt idx="27">
                  <c:v>1018.78</c:v>
                </c:pt>
                <c:pt idx="28">
                  <c:v>1018.85</c:v>
                </c:pt>
                <c:pt idx="29">
                  <c:v>1018.5</c:v>
                </c:pt>
                <c:pt idx="30">
                  <c:v>1018.85</c:v>
                </c:pt>
                <c:pt idx="31">
                  <c:v>1018.64</c:v>
                </c:pt>
                <c:pt idx="32">
                  <c:v>1018.71</c:v>
                </c:pt>
                <c:pt idx="33">
                  <c:v>1018.85</c:v>
                </c:pt>
                <c:pt idx="34">
                  <c:v>1018.71</c:v>
                </c:pt>
                <c:pt idx="35">
                  <c:v>1018.78</c:v>
                </c:pt>
                <c:pt idx="37">
                  <c:v>1018.5699999999999</c:v>
                </c:pt>
                <c:pt idx="38">
                  <c:v>1018.15</c:v>
                </c:pt>
                <c:pt idx="39">
                  <c:v>1017.87</c:v>
                </c:pt>
                <c:pt idx="40">
                  <c:v>1018.08</c:v>
                </c:pt>
                <c:pt idx="41">
                  <c:v>1018.08</c:v>
                </c:pt>
                <c:pt idx="42">
                  <c:v>1018.43</c:v>
                </c:pt>
                <c:pt idx="43">
                  <c:v>1017.52</c:v>
                </c:pt>
                <c:pt idx="44">
                  <c:v>1018.71</c:v>
                </c:pt>
                <c:pt idx="45">
                  <c:v>1018.64</c:v>
                </c:pt>
                <c:pt idx="46">
                  <c:v>1018.5</c:v>
                </c:pt>
                <c:pt idx="47">
                  <c:v>1018.5</c:v>
                </c:pt>
                <c:pt idx="48">
                  <c:v>1018.5699999999999</c:v>
                </c:pt>
                <c:pt idx="49">
                  <c:v>1018.5</c:v>
                </c:pt>
                <c:pt idx="50">
                  <c:v>1018.43</c:v>
                </c:pt>
                <c:pt idx="51">
                  <c:v>1018.5</c:v>
                </c:pt>
                <c:pt idx="52">
                  <c:v>1018.5</c:v>
                </c:pt>
                <c:pt idx="53">
                  <c:v>1018.5699999999999</c:v>
                </c:pt>
                <c:pt idx="54">
                  <c:v>1018.5699999999999</c:v>
                </c:pt>
                <c:pt idx="55">
                  <c:v>1018.22</c:v>
                </c:pt>
                <c:pt idx="57">
                  <c:v>1018.15</c:v>
                </c:pt>
                <c:pt idx="59">
                  <c:v>1018.01</c:v>
                </c:pt>
                <c:pt idx="61">
                  <c:v>1018.01</c:v>
                </c:pt>
                <c:pt idx="62">
                  <c:v>1018.08</c:v>
                </c:pt>
                <c:pt idx="63">
                  <c:v>1018.15</c:v>
                </c:pt>
                <c:pt idx="64">
                  <c:v>1018.5</c:v>
                </c:pt>
                <c:pt idx="65">
                  <c:v>1018.36</c:v>
                </c:pt>
                <c:pt idx="66">
                  <c:v>1019.83</c:v>
                </c:pt>
                <c:pt idx="67">
                  <c:v>1018.01</c:v>
                </c:pt>
              </c:numCache>
            </c:numRef>
          </c:yVal>
        </c:ser>
        <c:ser>
          <c:idx val="1"/>
          <c:order val="1"/>
          <c:tx>
            <c:v>Surface Elevation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'CVDP1(TH-31)'!$I$5:$I$6</c:f>
              <c:numCache>
                <c:formatCode>[$-1009]d\-mmm\-yy;@</c:formatCode>
                <c:ptCount val="2"/>
                <c:pt idx="0" formatCode="dd\-mmm\-yy">
                  <c:v>29799</c:v>
                </c:pt>
                <c:pt idx="1">
                  <c:v>40921</c:v>
                </c:pt>
              </c:numCache>
            </c:numRef>
          </c:xVal>
          <c:yVal>
            <c:numRef>
              <c:f>'CVDP1(TH-31)'!$J$5:$J$6</c:f>
              <c:numCache>
                <c:formatCode>0.0</c:formatCode>
                <c:ptCount val="2"/>
                <c:pt idx="0">
                  <c:v>1016.8579999999999</c:v>
                </c:pt>
                <c:pt idx="1">
                  <c:v>1016.8579999999999</c:v>
                </c:pt>
              </c:numCache>
            </c:numRef>
          </c:yVal>
        </c:ser>
        <c:ser>
          <c:idx val="2"/>
          <c:order val="2"/>
          <c:tx>
            <c:v>Elevation of Piezometer Tip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'CVDP1(TH-31)'!$I$5:$I$6</c:f>
              <c:numCache>
                <c:formatCode>[$-1009]d\-mmm\-yy;@</c:formatCode>
                <c:ptCount val="2"/>
                <c:pt idx="0" formatCode="dd\-mmm\-yy">
                  <c:v>29799</c:v>
                </c:pt>
                <c:pt idx="1">
                  <c:v>40921</c:v>
                </c:pt>
              </c:numCache>
            </c:numRef>
          </c:xVal>
          <c:yVal>
            <c:numRef>
              <c:f>'CVDP1(TH-31)'!$K$5:$K$6</c:f>
              <c:numCache>
                <c:formatCode>0.00</c:formatCode>
                <c:ptCount val="2"/>
                <c:pt idx="0">
                  <c:v>1014.51</c:v>
                </c:pt>
                <c:pt idx="1">
                  <c:v>1014.51</c:v>
                </c:pt>
              </c:numCache>
            </c:numRef>
          </c:yVal>
        </c:ser>
        <c:axId val="98648064"/>
        <c:axId val="98649984"/>
      </c:scatterChart>
      <c:valAx>
        <c:axId val="98648064"/>
        <c:scaling>
          <c:orientation val="minMax"/>
          <c:max val="40550"/>
          <c:min val="29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b="1"/>
                  <a:t>Date</a:t>
                </a:r>
              </a:p>
            </c:rich>
          </c:tx>
        </c:title>
        <c:numFmt formatCode="mmm\-yy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49984"/>
        <c:crosses val="autoZero"/>
        <c:crossBetween val="midCat"/>
        <c:majorUnit val="730"/>
        <c:minorUnit val="365"/>
      </c:valAx>
      <c:valAx>
        <c:axId val="986499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ELEVATION (m amsl)</a:t>
                </a:r>
              </a:p>
            </c:rich>
          </c:tx>
          <c:layout>
            <c:manualLayout>
              <c:xMode val="edge"/>
              <c:yMode val="edge"/>
              <c:x val="1.422216784500162E-2"/>
              <c:y val="0.45963544800802236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48064"/>
        <c:crosses val="autoZero"/>
        <c:crossBetween val="midCat"/>
        <c:minorUnit val="0.2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342212356640781"/>
          <c:y val="6.9918699186992034E-2"/>
          <c:w val="0.48057713651498335"/>
          <c:h val="3.252032520325204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7.4954687267865111E-2"/>
          <c:y val="0.1638368862428782"/>
          <c:w val="0.79200000000000004"/>
          <c:h val="0.75097783572360055"/>
        </c:manualLayout>
      </c:layout>
      <c:scatterChart>
        <c:scatterStyle val="lineMarker"/>
        <c:ser>
          <c:idx val="0"/>
          <c:order val="0"/>
          <c:tx>
            <c:v>CVDP-3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'CVDP3(TH-32)'!$A$5:$A$124</c:f>
              <c:numCache>
                <c:formatCode>mmm\-yy</c:formatCode>
                <c:ptCount val="120"/>
                <c:pt idx="0">
                  <c:v>30164</c:v>
                </c:pt>
                <c:pt idx="1">
                  <c:v>30286</c:v>
                </c:pt>
                <c:pt idx="2">
                  <c:v>30407</c:v>
                </c:pt>
                <c:pt idx="3">
                  <c:v>30468</c:v>
                </c:pt>
                <c:pt idx="4">
                  <c:v>30529</c:v>
                </c:pt>
                <c:pt idx="5">
                  <c:v>30651</c:v>
                </c:pt>
                <c:pt idx="6">
                  <c:v>30742</c:v>
                </c:pt>
                <c:pt idx="7">
                  <c:v>30834</c:v>
                </c:pt>
                <c:pt idx="8">
                  <c:v>30956</c:v>
                </c:pt>
                <c:pt idx="9">
                  <c:v>31533</c:v>
                </c:pt>
                <c:pt idx="10">
                  <c:v>31686</c:v>
                </c:pt>
                <c:pt idx="11">
                  <c:v>32051</c:v>
                </c:pt>
                <c:pt idx="12">
                  <c:v>32417</c:v>
                </c:pt>
                <c:pt idx="13">
                  <c:v>32752</c:v>
                </c:pt>
                <c:pt idx="14">
                  <c:v>33147</c:v>
                </c:pt>
                <c:pt idx="15">
                  <c:v>33359</c:v>
                </c:pt>
                <c:pt idx="16">
                  <c:v>33482</c:v>
                </c:pt>
                <c:pt idx="17">
                  <c:v>33848</c:v>
                </c:pt>
                <c:pt idx="18">
                  <c:v>34455</c:v>
                </c:pt>
                <c:pt idx="19">
                  <c:v>34578</c:v>
                </c:pt>
                <c:pt idx="20">
                  <c:v>34943</c:v>
                </c:pt>
                <c:pt idx="21">
                  <c:v>35309</c:v>
                </c:pt>
                <c:pt idx="22" formatCode="[$-1009]d\-mmm\-yy;@">
                  <c:v>35556</c:v>
                </c:pt>
                <c:pt idx="23" formatCode="[$-1009]d\-mmm\-yy;@">
                  <c:v>35755</c:v>
                </c:pt>
                <c:pt idx="24" formatCode="[$-1009]d\-mmm\-yy;@">
                  <c:v>35942</c:v>
                </c:pt>
                <c:pt idx="25" formatCode="[$-1009]d\-mmm\-yy;@">
                  <c:v>36111</c:v>
                </c:pt>
                <c:pt idx="26" formatCode="[$-1009]d\-mmm\-yy;@">
                  <c:v>36133</c:v>
                </c:pt>
                <c:pt idx="27" formatCode="[$-1009]d\-mmm\-yy;@">
                  <c:v>36314</c:v>
                </c:pt>
                <c:pt idx="28" formatCode="[$-1009]d\-mmm\-yy;@">
                  <c:v>36421</c:v>
                </c:pt>
                <c:pt idx="29" formatCode="[$-1009]d\-mmm\-yy;@">
                  <c:v>36691</c:v>
                </c:pt>
                <c:pt idx="30" formatCode="[$-1009]d\-mmm\-yy;@">
                  <c:v>36752</c:v>
                </c:pt>
                <c:pt idx="31" formatCode="[$-1009]d\-mmm\-yy;@">
                  <c:v>36769</c:v>
                </c:pt>
                <c:pt idx="32" formatCode="[$-1009]d\-mmm\-yy;@">
                  <c:v>36776</c:v>
                </c:pt>
                <c:pt idx="33" formatCode="[$-1009]d\-mmm\-yy;@">
                  <c:v>36783</c:v>
                </c:pt>
                <c:pt idx="34" formatCode="[$-1009]d\-mmm\-yy;@">
                  <c:v>36790</c:v>
                </c:pt>
                <c:pt idx="35" formatCode="[$-1009]d\-mmm\-yy;@">
                  <c:v>36797</c:v>
                </c:pt>
                <c:pt idx="36" formatCode="[$-1009]d\-mmm\-yy;@">
                  <c:v>36805</c:v>
                </c:pt>
                <c:pt idx="37" formatCode="[$-1009]d\-mmm\-yy;@">
                  <c:v>36811</c:v>
                </c:pt>
                <c:pt idx="38" formatCode="[$-1009]d\-mmm\-yy;@">
                  <c:v>36819</c:v>
                </c:pt>
                <c:pt idx="39" formatCode="[$-1009]d\-mmm\-yy;@">
                  <c:v>36826</c:v>
                </c:pt>
                <c:pt idx="40" formatCode="[$-1009]d\-mmm\-yy;@">
                  <c:v>37052</c:v>
                </c:pt>
                <c:pt idx="41" formatCode="[$-1009]d\-mmm\-yy;@">
                  <c:v>37148</c:v>
                </c:pt>
                <c:pt idx="42" formatCode="[$-1009]d\-mmm\-yy;@">
                  <c:v>37180</c:v>
                </c:pt>
                <c:pt idx="43" formatCode="[$-1009]d\-mmm\-yy;@">
                  <c:v>37182</c:v>
                </c:pt>
                <c:pt idx="44" formatCode="[$-1009]d\-mmm\-yy;@">
                  <c:v>37183</c:v>
                </c:pt>
                <c:pt idx="45" formatCode="[$-1009]d\-mmm\-yy;@">
                  <c:v>37184</c:v>
                </c:pt>
                <c:pt idx="46" formatCode="[$-1009]d\-mmm\-yy;@">
                  <c:v>37185</c:v>
                </c:pt>
                <c:pt idx="47" formatCode="[$-1009]d\-mmm\-yy;@">
                  <c:v>37186</c:v>
                </c:pt>
                <c:pt idx="48" formatCode="[$-1009]d\-mmm\-yy;@">
                  <c:v>37189</c:v>
                </c:pt>
                <c:pt idx="49" formatCode="[$-1009]d\-mmm\-yy;@">
                  <c:v>37193</c:v>
                </c:pt>
                <c:pt idx="50" formatCode="[$-1009]d\-mmm\-yy;@">
                  <c:v>37196</c:v>
                </c:pt>
                <c:pt idx="51" formatCode="[$-1009]d\-mmm\-yy;@">
                  <c:v>37200</c:v>
                </c:pt>
                <c:pt idx="52" formatCode="[$-1009]d\-mmm\-yy;@">
                  <c:v>37201</c:v>
                </c:pt>
                <c:pt idx="53" formatCode="[$-1009]d\-mmm\-yy;@">
                  <c:v>37203</c:v>
                </c:pt>
                <c:pt idx="54" formatCode="[$-1009]d\-mmm\-yy;@">
                  <c:v>37207</c:v>
                </c:pt>
                <c:pt idx="55" formatCode="[$-1009]d\-mmm\-yy;@">
                  <c:v>37210</c:v>
                </c:pt>
                <c:pt idx="56" formatCode="[$-1009]d\-mmm\-yy;@">
                  <c:v>37214</c:v>
                </c:pt>
                <c:pt idx="57" formatCode="[$-1009]d\-mmm\-yy;@">
                  <c:v>37216</c:v>
                </c:pt>
                <c:pt idx="58" formatCode="[$-1009]d\-mmm\-yy;@">
                  <c:v>37218</c:v>
                </c:pt>
                <c:pt idx="59" formatCode="[$-1009]d\-mmm\-yy;@">
                  <c:v>37221</c:v>
                </c:pt>
                <c:pt idx="60" formatCode="[$-1009]d\-mmm\-yy;@">
                  <c:v>37223</c:v>
                </c:pt>
                <c:pt idx="61" formatCode="[$-1009]d\-mmm\-yy;@">
                  <c:v>37225</c:v>
                </c:pt>
                <c:pt idx="62" formatCode="[$-1009]d\-mmm\-yy;@">
                  <c:v>37377</c:v>
                </c:pt>
                <c:pt idx="63" formatCode="[$-1009]d\-mmm\-yy;@">
                  <c:v>37419</c:v>
                </c:pt>
                <c:pt idx="64" formatCode="[$-1009]d\-mmm\-yy;@">
                  <c:v>37454</c:v>
                </c:pt>
                <c:pt idx="65" formatCode="[$-1009]d\-mmm\-yy;@">
                  <c:v>37475</c:v>
                </c:pt>
                <c:pt idx="66" formatCode="[$-1009]d\-mmm\-yy;@">
                  <c:v>37508</c:v>
                </c:pt>
                <c:pt idx="67" formatCode="[$-1009]d\-mmm\-yy;@">
                  <c:v>37564</c:v>
                </c:pt>
                <c:pt idx="68" formatCode="[$-1009]d\-mmm\-yy;@">
                  <c:v>37570</c:v>
                </c:pt>
                <c:pt idx="69" formatCode="[$-1009]d\-mmm\-yy;@">
                  <c:v>37651</c:v>
                </c:pt>
                <c:pt idx="70" formatCode="[$-1009]d\-mmm\-yy;@">
                  <c:v>37661</c:v>
                </c:pt>
                <c:pt idx="71" formatCode="[$-1009]d\-mmm\-yy;@">
                  <c:v>37663</c:v>
                </c:pt>
                <c:pt idx="72" formatCode="[$-1009]d\-mmm\-yy;@">
                  <c:v>37665</c:v>
                </c:pt>
                <c:pt idx="73" formatCode="[$-1009]d\-mmm\-yy;@">
                  <c:v>37670</c:v>
                </c:pt>
                <c:pt idx="74" formatCode="[$-1009]d\-mmm\-yy;@">
                  <c:v>37673</c:v>
                </c:pt>
                <c:pt idx="75" formatCode="[$-1009]d\-mmm\-yy;@">
                  <c:v>37734</c:v>
                </c:pt>
                <c:pt idx="76" formatCode="[$-1009]d\-mmm\-yy;@">
                  <c:v>37748</c:v>
                </c:pt>
                <c:pt idx="77" formatCode="[$-1009]d\-mmm\-yy;@">
                  <c:v>37757</c:v>
                </c:pt>
                <c:pt idx="78" formatCode="[$-1009]d\-mmm\-yy;@">
                  <c:v>37783</c:v>
                </c:pt>
                <c:pt idx="79" formatCode="[$-1009]d\-mmm\-yy;@">
                  <c:v>37817</c:v>
                </c:pt>
                <c:pt idx="80" formatCode="[$-1009]d\-mmm\-yy;@">
                  <c:v>37874</c:v>
                </c:pt>
                <c:pt idx="81" formatCode="[$-1009]d\-mmm\-yy;@">
                  <c:v>38050</c:v>
                </c:pt>
                <c:pt idx="82" formatCode="[$-1009]d\-mmm\-yy;@">
                  <c:v>38054</c:v>
                </c:pt>
                <c:pt idx="83" formatCode="[$-1009]d\-mmm\-yy;@">
                  <c:v>38103</c:v>
                </c:pt>
                <c:pt idx="84" formatCode="[$-1009]d\-mmm\-yy;@">
                  <c:v>38187</c:v>
                </c:pt>
                <c:pt idx="85" formatCode="[$-1009]d\-mmm\-yy;@">
                  <c:v>38225</c:v>
                </c:pt>
                <c:pt idx="86" formatCode="[$-1009]d\-mmm\-yy;@">
                  <c:v>38239</c:v>
                </c:pt>
                <c:pt idx="87" formatCode="[$-1009]d\-mmm\-yy;@">
                  <c:v>38405</c:v>
                </c:pt>
                <c:pt idx="88" formatCode="[$-1009]d\-mmm\-yy;@">
                  <c:v>38407</c:v>
                </c:pt>
                <c:pt idx="89" formatCode="[$-1009]d\-mmm\-yy;@">
                  <c:v>38498</c:v>
                </c:pt>
                <c:pt idx="90" formatCode="[$-1009]d\-mmm\-yy;@">
                  <c:v>38609</c:v>
                </c:pt>
                <c:pt idx="91" formatCode="[$-1009]d\-mmm\-yy;@">
                  <c:v>38785</c:v>
                </c:pt>
                <c:pt idx="92" formatCode="[$-1009]d\-mmm\-yy;@">
                  <c:v>38882</c:v>
                </c:pt>
                <c:pt idx="93" formatCode="[$-1009]d\-mmm\-yy;@">
                  <c:v>38992</c:v>
                </c:pt>
                <c:pt idx="94" formatCode="[$-1009]d\-mmm\-yy;@">
                  <c:v>39211</c:v>
                </c:pt>
                <c:pt idx="95" formatCode="[$-1009]d\-mmm\-yy;@">
                  <c:v>39349</c:v>
                </c:pt>
                <c:pt idx="96" formatCode="[$-1009]d\-mmm\-yy;@">
                  <c:v>39547</c:v>
                </c:pt>
                <c:pt idx="97" formatCode="[$-1009]d\-mmm\-yy;@">
                  <c:v>39552</c:v>
                </c:pt>
                <c:pt idx="98" formatCode="[$-1009]d\-mmm\-yy;@">
                  <c:v>39559</c:v>
                </c:pt>
                <c:pt idx="99" formatCode="[$-1009]d\-mmm\-yy;@">
                  <c:v>39566</c:v>
                </c:pt>
                <c:pt idx="100" formatCode="[$-1009]d\-mmm\-yy;@">
                  <c:v>39573</c:v>
                </c:pt>
                <c:pt idx="101" formatCode="[$-1009]d\-mmm\-yy;@">
                  <c:v>39580</c:v>
                </c:pt>
                <c:pt idx="102" formatCode="[$-1009]d\-mmm\-yy;@">
                  <c:v>39588</c:v>
                </c:pt>
                <c:pt idx="103" formatCode="[$-1009]d\-mmm\-yy;@">
                  <c:v>39594</c:v>
                </c:pt>
                <c:pt idx="104" formatCode="[$-1009]d\-mmm\-yy;@">
                  <c:v>39623</c:v>
                </c:pt>
                <c:pt idx="105" formatCode="[$-1009]d\-mmm\-yy;@">
                  <c:v>39715</c:v>
                </c:pt>
                <c:pt idx="106" formatCode="[$-1009]d\-mmm\-yy;@">
                  <c:v>39903</c:v>
                </c:pt>
                <c:pt idx="107" formatCode="[$-1009]d\-mmm\-yy;@">
                  <c:v>39916</c:v>
                </c:pt>
                <c:pt idx="108" formatCode="[$-1009]d\-mmm\-yy;@">
                  <c:v>39919</c:v>
                </c:pt>
                <c:pt idx="109" formatCode="[$-1009]d\-mmm\-yy;@">
                  <c:v>39923</c:v>
                </c:pt>
                <c:pt idx="110" formatCode="[$-1009]d\-mmm\-yy;@">
                  <c:v>39926</c:v>
                </c:pt>
                <c:pt idx="111" formatCode="[$-1009]d\-mmm\-yy;@">
                  <c:v>39930</c:v>
                </c:pt>
                <c:pt idx="112" formatCode="[$-1009]d\-mmm\-yy;@">
                  <c:v>39933</c:v>
                </c:pt>
                <c:pt idx="113" formatCode="[$-1009]d\-mmm\-yy;@">
                  <c:v>39938</c:v>
                </c:pt>
                <c:pt idx="114" formatCode="[$-1009]d\-mmm\-yy;@">
                  <c:v>39952</c:v>
                </c:pt>
                <c:pt idx="115" formatCode="[$-1009]d\-mmm\-yy;@">
                  <c:v>39993</c:v>
                </c:pt>
                <c:pt idx="116" formatCode="[$-1009]d\-mmm\-yy;@">
                  <c:v>40071</c:v>
                </c:pt>
                <c:pt idx="117" formatCode="[$-1009]d\-mmm\-yy;@">
                  <c:v>40317</c:v>
                </c:pt>
                <c:pt idx="118" formatCode="[$-1009]d\-mmm\-yy;@">
                  <c:v>40332</c:v>
                </c:pt>
                <c:pt idx="119" formatCode="[$-1009]d\-mmm\-yy;@">
                  <c:v>40428</c:v>
                </c:pt>
              </c:numCache>
            </c:numRef>
          </c:xVal>
          <c:yVal>
            <c:numRef>
              <c:f>'CVDP3(TH-32)'!$D$5:$D$124</c:f>
              <c:numCache>
                <c:formatCode>0.00</c:formatCode>
                <c:ptCount val="120"/>
                <c:pt idx="0">
                  <c:v>1017.3</c:v>
                </c:pt>
                <c:pt idx="1">
                  <c:v>1017.23</c:v>
                </c:pt>
                <c:pt idx="2">
                  <c:v>1017.09</c:v>
                </c:pt>
                <c:pt idx="3">
                  <c:v>1016.67</c:v>
                </c:pt>
                <c:pt idx="4">
                  <c:v>1016.39</c:v>
                </c:pt>
                <c:pt idx="5">
                  <c:v>1016.39</c:v>
                </c:pt>
                <c:pt idx="6">
                  <c:v>1016.6</c:v>
                </c:pt>
                <c:pt idx="7">
                  <c:v>1016.32</c:v>
                </c:pt>
                <c:pt idx="8">
                  <c:v>1016.39</c:v>
                </c:pt>
                <c:pt idx="9">
                  <c:v>1017.51</c:v>
                </c:pt>
                <c:pt idx="10">
                  <c:v>1017.51</c:v>
                </c:pt>
                <c:pt idx="11">
                  <c:v>1017.37</c:v>
                </c:pt>
                <c:pt idx="12">
                  <c:v>1017.16</c:v>
                </c:pt>
                <c:pt idx="13">
                  <c:v>1017.02</c:v>
                </c:pt>
                <c:pt idx="14">
                  <c:v>1016.95</c:v>
                </c:pt>
                <c:pt idx="15">
                  <c:v>1018.07</c:v>
                </c:pt>
                <c:pt idx="16">
                  <c:v>1017.02</c:v>
                </c:pt>
                <c:pt idx="18">
                  <c:v>1016.81</c:v>
                </c:pt>
                <c:pt idx="19">
                  <c:v>1017.02</c:v>
                </c:pt>
                <c:pt idx="20">
                  <c:v>1016.81</c:v>
                </c:pt>
                <c:pt idx="21">
                  <c:v>1016.985</c:v>
                </c:pt>
                <c:pt idx="22">
                  <c:v>1016.88</c:v>
                </c:pt>
                <c:pt idx="23">
                  <c:v>1017.146</c:v>
                </c:pt>
                <c:pt idx="24">
                  <c:v>1017.1179999999999</c:v>
                </c:pt>
                <c:pt idx="27">
                  <c:v>1016.9639999999999</c:v>
                </c:pt>
                <c:pt idx="28">
                  <c:v>1016.88</c:v>
                </c:pt>
                <c:pt idx="29">
                  <c:v>1017.027</c:v>
                </c:pt>
                <c:pt idx="30">
                  <c:v>1017.09</c:v>
                </c:pt>
                <c:pt idx="31">
                  <c:v>1017.09</c:v>
                </c:pt>
                <c:pt idx="32">
                  <c:v>1017.09</c:v>
                </c:pt>
                <c:pt idx="33">
                  <c:v>1017.16</c:v>
                </c:pt>
                <c:pt idx="34">
                  <c:v>1017.16</c:v>
                </c:pt>
                <c:pt idx="35">
                  <c:v>1017.16</c:v>
                </c:pt>
                <c:pt idx="36">
                  <c:v>1017.23</c:v>
                </c:pt>
                <c:pt idx="37">
                  <c:v>1017.23</c:v>
                </c:pt>
                <c:pt idx="38">
                  <c:v>1017.16</c:v>
                </c:pt>
                <c:pt idx="39">
                  <c:v>1017.16</c:v>
                </c:pt>
                <c:pt idx="40">
                  <c:v>1016.95</c:v>
                </c:pt>
                <c:pt idx="41">
                  <c:v>1017.09</c:v>
                </c:pt>
                <c:pt idx="42">
                  <c:v>1016.95</c:v>
                </c:pt>
                <c:pt idx="43">
                  <c:v>1016.95</c:v>
                </c:pt>
                <c:pt idx="44">
                  <c:v>1016.95</c:v>
                </c:pt>
                <c:pt idx="45">
                  <c:v>1016.9639999999999</c:v>
                </c:pt>
                <c:pt idx="46">
                  <c:v>1016.9570000000001</c:v>
                </c:pt>
                <c:pt idx="47">
                  <c:v>1016.95</c:v>
                </c:pt>
                <c:pt idx="48">
                  <c:v>1016.95</c:v>
                </c:pt>
                <c:pt idx="49">
                  <c:v>1016.88</c:v>
                </c:pt>
                <c:pt idx="50">
                  <c:v>1016.95</c:v>
                </c:pt>
                <c:pt idx="51">
                  <c:v>1016.88</c:v>
                </c:pt>
                <c:pt idx="52">
                  <c:v>1016.88</c:v>
                </c:pt>
                <c:pt idx="53">
                  <c:v>1016.95</c:v>
                </c:pt>
                <c:pt idx="54">
                  <c:v>1016.95</c:v>
                </c:pt>
                <c:pt idx="55">
                  <c:v>1016.95</c:v>
                </c:pt>
                <c:pt idx="56">
                  <c:v>1016.95</c:v>
                </c:pt>
                <c:pt idx="57">
                  <c:v>1016.95</c:v>
                </c:pt>
                <c:pt idx="58">
                  <c:v>1016.95</c:v>
                </c:pt>
                <c:pt idx="59">
                  <c:v>1016.95</c:v>
                </c:pt>
                <c:pt idx="62">
                  <c:v>1016.95</c:v>
                </c:pt>
                <c:pt idx="63">
                  <c:v>1017.02</c:v>
                </c:pt>
                <c:pt idx="64">
                  <c:v>1017.02</c:v>
                </c:pt>
                <c:pt idx="66">
                  <c:v>1017.09</c:v>
                </c:pt>
                <c:pt idx="67">
                  <c:v>1017.02</c:v>
                </c:pt>
                <c:pt idx="68">
                  <c:v>1016.95</c:v>
                </c:pt>
                <c:pt idx="69">
                  <c:v>1017.02</c:v>
                </c:pt>
                <c:pt idx="70">
                  <c:v>1017.02</c:v>
                </c:pt>
                <c:pt idx="71">
                  <c:v>1017.02</c:v>
                </c:pt>
                <c:pt idx="72">
                  <c:v>1017.02</c:v>
                </c:pt>
                <c:pt idx="73">
                  <c:v>1016.95</c:v>
                </c:pt>
                <c:pt idx="74">
                  <c:v>1016.95</c:v>
                </c:pt>
                <c:pt idx="75">
                  <c:v>1016.95</c:v>
                </c:pt>
                <c:pt idx="76">
                  <c:v>1016.88</c:v>
                </c:pt>
                <c:pt idx="77">
                  <c:v>1016.88</c:v>
                </c:pt>
                <c:pt idx="78">
                  <c:v>1016.88</c:v>
                </c:pt>
                <c:pt idx="79">
                  <c:v>1016.95</c:v>
                </c:pt>
                <c:pt idx="80">
                  <c:v>1016.74</c:v>
                </c:pt>
                <c:pt idx="81">
                  <c:v>1016.88</c:v>
                </c:pt>
                <c:pt idx="82">
                  <c:v>1016.8100000000001</c:v>
                </c:pt>
                <c:pt idx="83">
                  <c:v>1016.8100000000001</c:v>
                </c:pt>
                <c:pt idx="84">
                  <c:v>1016.88</c:v>
                </c:pt>
                <c:pt idx="85">
                  <c:v>1016.88</c:v>
                </c:pt>
                <c:pt idx="86">
                  <c:v>1016.88</c:v>
                </c:pt>
                <c:pt idx="89">
                  <c:v>1016.6</c:v>
                </c:pt>
                <c:pt idx="90">
                  <c:v>1016.32</c:v>
                </c:pt>
                <c:pt idx="91">
                  <c:v>1016.25</c:v>
                </c:pt>
                <c:pt idx="92">
                  <c:v>1016.32</c:v>
                </c:pt>
                <c:pt idx="93">
                  <c:v>1016.32</c:v>
                </c:pt>
                <c:pt idx="94">
                  <c:v>1016.39</c:v>
                </c:pt>
                <c:pt idx="95">
                  <c:v>1016.11</c:v>
                </c:pt>
                <c:pt idx="96">
                  <c:v>1016.6</c:v>
                </c:pt>
                <c:pt idx="97">
                  <c:v>1016.6</c:v>
                </c:pt>
                <c:pt idx="98">
                  <c:v>1016.5300000000001</c:v>
                </c:pt>
                <c:pt idx="99">
                  <c:v>1016.5300000000001</c:v>
                </c:pt>
                <c:pt idx="100">
                  <c:v>1016.5300000000001</c:v>
                </c:pt>
                <c:pt idx="101">
                  <c:v>1016.6</c:v>
                </c:pt>
                <c:pt idx="102">
                  <c:v>1016.5300000000001</c:v>
                </c:pt>
                <c:pt idx="103">
                  <c:v>1016.5300000000001</c:v>
                </c:pt>
                <c:pt idx="104">
                  <c:v>1016.6</c:v>
                </c:pt>
                <c:pt idx="105">
                  <c:v>1016.6700000000001</c:v>
                </c:pt>
                <c:pt idx="113">
                  <c:v>1016.25</c:v>
                </c:pt>
                <c:pt idx="114">
                  <c:v>1016.32</c:v>
                </c:pt>
                <c:pt idx="115">
                  <c:v>1016.32</c:v>
                </c:pt>
                <c:pt idx="117">
                  <c:v>1016.39</c:v>
                </c:pt>
                <c:pt idx="118">
                  <c:v>1017.6500000000001</c:v>
                </c:pt>
                <c:pt idx="119">
                  <c:v>1016.39</c:v>
                </c:pt>
              </c:numCache>
            </c:numRef>
          </c:yVal>
        </c:ser>
        <c:ser>
          <c:idx val="1"/>
          <c:order val="1"/>
          <c:tx>
            <c:v>Surface Elevation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'CVDP3(TH-32)'!$I$5:$I$6</c:f>
              <c:numCache>
                <c:formatCode>[$-1009]d\-mmm\-yy;@</c:formatCode>
                <c:ptCount val="2"/>
                <c:pt idx="0" formatCode="dd\-mmm\-yy">
                  <c:v>29799</c:v>
                </c:pt>
                <c:pt idx="1">
                  <c:v>40921</c:v>
                </c:pt>
              </c:numCache>
            </c:numRef>
          </c:xVal>
          <c:yVal>
            <c:numRef>
              <c:f>'CVDP3(TH-32)'!$J$5:$J$6</c:f>
              <c:numCache>
                <c:formatCode>0.0</c:formatCode>
                <c:ptCount val="2"/>
                <c:pt idx="0">
                  <c:v>1016.86</c:v>
                </c:pt>
                <c:pt idx="1">
                  <c:v>1016.86</c:v>
                </c:pt>
              </c:numCache>
            </c:numRef>
          </c:yVal>
        </c:ser>
        <c:ser>
          <c:idx val="2"/>
          <c:order val="2"/>
          <c:tx>
            <c:v>Elevation of Piezometer Tip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'CVDP3(TH-32)'!$I$5:$I$6</c:f>
              <c:numCache>
                <c:formatCode>[$-1009]d\-mmm\-yy;@</c:formatCode>
                <c:ptCount val="2"/>
                <c:pt idx="0" formatCode="dd\-mmm\-yy">
                  <c:v>29799</c:v>
                </c:pt>
                <c:pt idx="1">
                  <c:v>40921</c:v>
                </c:pt>
              </c:numCache>
            </c:numRef>
          </c:xVal>
          <c:yVal>
            <c:numRef>
              <c:f>'CVDP3(TH-32)'!$K$5:$K$6</c:f>
              <c:numCache>
                <c:formatCode>0.00</c:formatCode>
                <c:ptCount val="2"/>
                <c:pt idx="0">
                  <c:v>1014.71</c:v>
                </c:pt>
                <c:pt idx="1">
                  <c:v>1014.71</c:v>
                </c:pt>
              </c:numCache>
            </c:numRef>
          </c:yVal>
        </c:ser>
        <c:axId val="88091648"/>
        <c:axId val="88110208"/>
      </c:scatterChart>
      <c:valAx>
        <c:axId val="88091648"/>
        <c:scaling>
          <c:orientation val="minMax"/>
          <c:max val="40550"/>
          <c:min val="29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b="1"/>
                  <a:t>Date</a:t>
                </a:r>
              </a:p>
            </c:rich>
          </c:tx>
          <c:layout>
            <c:manualLayout>
              <c:xMode val="edge"/>
              <c:yMode val="edge"/>
              <c:x val="0.45516483580506983"/>
              <c:y val="0.96383005782813869"/>
            </c:manualLayout>
          </c:layout>
        </c:title>
        <c:numFmt formatCode="mmm\-yy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110208"/>
        <c:crosses val="autoZero"/>
        <c:crossBetween val="midCat"/>
        <c:majorUnit val="730"/>
        <c:minorUnit val="365"/>
      </c:valAx>
      <c:valAx>
        <c:axId val="88110208"/>
        <c:scaling>
          <c:orientation val="minMax"/>
          <c:max val="1020"/>
          <c:min val="1014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ELEVATION (m amsl)</a:t>
                </a:r>
              </a:p>
            </c:rich>
          </c:tx>
          <c:layout>
            <c:manualLayout>
              <c:xMode val="edge"/>
              <c:yMode val="edge"/>
              <c:x val="1.1555547787381187E-2"/>
              <c:y val="0.4505208800119505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09164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4731779504254525E-2"/>
          <c:y val="8.8888888888889128E-2"/>
          <c:w val="0.78135405105438405"/>
          <c:h val="3.577235772357732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noFill/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6.7860091295469424E-2"/>
          <c:y val="0.13307470712502398"/>
          <c:w val="0.7842962962962966"/>
          <c:h val="0.72881355932203351"/>
        </c:manualLayout>
      </c:layout>
      <c:scatterChart>
        <c:scatterStyle val="lineMarker"/>
        <c:ser>
          <c:idx val="0"/>
          <c:order val="0"/>
          <c:tx>
            <c:v>Piezometric Elevation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'CVDP5(TH-33)'!$A$5:$A$62</c:f>
              <c:numCache>
                <c:formatCode>mmm\-yy</c:formatCode>
                <c:ptCount val="58"/>
                <c:pt idx="0">
                  <c:v>30164</c:v>
                </c:pt>
                <c:pt idx="1">
                  <c:v>30286</c:v>
                </c:pt>
                <c:pt idx="2">
                  <c:v>30407</c:v>
                </c:pt>
                <c:pt idx="3">
                  <c:v>30468</c:v>
                </c:pt>
                <c:pt idx="4">
                  <c:v>30529</c:v>
                </c:pt>
                <c:pt idx="5">
                  <c:v>30651</c:v>
                </c:pt>
                <c:pt idx="6">
                  <c:v>30742</c:v>
                </c:pt>
                <c:pt idx="7">
                  <c:v>30834</c:v>
                </c:pt>
                <c:pt idx="8">
                  <c:v>31533</c:v>
                </c:pt>
                <c:pt idx="9">
                  <c:v>31686</c:v>
                </c:pt>
                <c:pt idx="10">
                  <c:v>33848</c:v>
                </c:pt>
                <c:pt idx="11">
                  <c:v>34455</c:v>
                </c:pt>
                <c:pt idx="12">
                  <c:v>34578</c:v>
                </c:pt>
                <c:pt idx="13">
                  <c:v>34943</c:v>
                </c:pt>
                <c:pt idx="14">
                  <c:v>35309</c:v>
                </c:pt>
                <c:pt idx="15" formatCode="[$-1009]d\-mmm\-yy;@">
                  <c:v>35556</c:v>
                </c:pt>
                <c:pt idx="16" formatCode="[$-1009]d\-mmm\-yy;@">
                  <c:v>35755</c:v>
                </c:pt>
                <c:pt idx="17" formatCode="[$-1009]d\-mmm\-yy;@">
                  <c:v>35942</c:v>
                </c:pt>
                <c:pt idx="18" formatCode="[$-1009]d\-mmm\-yy;@">
                  <c:v>36111</c:v>
                </c:pt>
                <c:pt idx="19" formatCode="[$-1009]d\-mmm\-yy;@">
                  <c:v>37874</c:v>
                </c:pt>
                <c:pt idx="20" formatCode="[$-1009]d\-mmm\-yy;@">
                  <c:v>38050</c:v>
                </c:pt>
                <c:pt idx="21" formatCode="[$-1009]d\-mmm\-yy;@">
                  <c:v>38054</c:v>
                </c:pt>
                <c:pt idx="22" formatCode="[$-1009]d\-mmm\-yy;@">
                  <c:v>38103</c:v>
                </c:pt>
                <c:pt idx="23" formatCode="[$-1009]d\-mmm\-yy;@">
                  <c:v>38225</c:v>
                </c:pt>
                <c:pt idx="24" formatCode="[$-1009]d\-mmm\-yy;@">
                  <c:v>38239</c:v>
                </c:pt>
                <c:pt idx="25" formatCode="[$-1009]d\-mmm\-yy;@">
                  <c:v>38405</c:v>
                </c:pt>
                <c:pt idx="26" formatCode="[$-1009]d\-mmm\-yy;@">
                  <c:v>38407</c:v>
                </c:pt>
                <c:pt idx="27" formatCode="[$-1009]d\-mmm\-yy;@">
                  <c:v>38498</c:v>
                </c:pt>
                <c:pt idx="28" formatCode="[$-1009]d\-mmm\-yy;@">
                  <c:v>38609</c:v>
                </c:pt>
                <c:pt idx="29" formatCode="[$-1009]d\-mmm\-yy;@">
                  <c:v>38785</c:v>
                </c:pt>
                <c:pt idx="30" formatCode="[$-1009]d\-mmm\-yy;@">
                  <c:v>38882</c:v>
                </c:pt>
                <c:pt idx="31" formatCode="[$-1009]d\-mmm\-yy;@">
                  <c:v>38992</c:v>
                </c:pt>
                <c:pt idx="32" formatCode="[$-1009]d\-mmm\-yy;@">
                  <c:v>39211</c:v>
                </c:pt>
                <c:pt idx="33" formatCode="[$-1009]d\-mmm\-yy;@">
                  <c:v>39349</c:v>
                </c:pt>
                <c:pt idx="34" formatCode="[$-1009]d\-mmm\-yy;@">
                  <c:v>39547</c:v>
                </c:pt>
                <c:pt idx="35" formatCode="[$-1009]d\-mmm\-yy;@">
                  <c:v>39552</c:v>
                </c:pt>
                <c:pt idx="36" formatCode="[$-1009]d\-mmm\-yy;@">
                  <c:v>39559</c:v>
                </c:pt>
                <c:pt idx="37" formatCode="[$-1009]d\-mmm\-yy;@">
                  <c:v>39566</c:v>
                </c:pt>
                <c:pt idx="38" formatCode="[$-1009]d\-mmm\-yy;@">
                  <c:v>39573</c:v>
                </c:pt>
                <c:pt idx="39" formatCode="[$-1009]d\-mmm\-yy;@">
                  <c:v>39580</c:v>
                </c:pt>
                <c:pt idx="40" formatCode="[$-1009]d\-mmm\-yy;@">
                  <c:v>39588</c:v>
                </c:pt>
                <c:pt idx="41" formatCode="[$-1009]d\-mmm\-yy;@">
                  <c:v>39594</c:v>
                </c:pt>
                <c:pt idx="42" formatCode="[$-1009]d\-mmm\-yy;@">
                  <c:v>39623</c:v>
                </c:pt>
                <c:pt idx="43" formatCode="[$-1009]d\-mmm\-yy;@">
                  <c:v>39715</c:v>
                </c:pt>
                <c:pt idx="44" formatCode="[$-1009]d\-mmm\-yy;@">
                  <c:v>39903</c:v>
                </c:pt>
                <c:pt idx="45" formatCode="[$-1009]d\-mmm\-yy;@">
                  <c:v>39916</c:v>
                </c:pt>
                <c:pt idx="46" formatCode="[$-1009]d\-mmm\-yy;@">
                  <c:v>39919</c:v>
                </c:pt>
                <c:pt idx="47" formatCode="[$-1009]d\-mmm\-yy;@">
                  <c:v>39923</c:v>
                </c:pt>
                <c:pt idx="48" formatCode="[$-1009]d\-mmm\-yy;@">
                  <c:v>39926</c:v>
                </c:pt>
                <c:pt idx="49" formatCode="[$-1009]d\-mmm\-yy;@">
                  <c:v>39930</c:v>
                </c:pt>
                <c:pt idx="50" formatCode="[$-1009]d\-mmm\-yy;@">
                  <c:v>39933</c:v>
                </c:pt>
                <c:pt idx="51" formatCode="[$-1009]d\-mmm\-yy;@">
                  <c:v>39938</c:v>
                </c:pt>
                <c:pt idx="52" formatCode="[$-1009]d\-mmm\-yy;@">
                  <c:v>39952</c:v>
                </c:pt>
                <c:pt idx="53" formatCode="[$-1009]d\-mmm\-yy;@">
                  <c:v>39993</c:v>
                </c:pt>
                <c:pt idx="54" formatCode="[$-1009]d\-mmm\-yy;@">
                  <c:v>40071</c:v>
                </c:pt>
                <c:pt idx="55" formatCode="[$-1009]d\-mmm\-yy;@">
                  <c:v>40317</c:v>
                </c:pt>
                <c:pt idx="56" formatCode="[$-1009]d\-mmm\-yy;@">
                  <c:v>40332</c:v>
                </c:pt>
                <c:pt idx="57" formatCode="[$-1009]d\-mmm\-yy;@">
                  <c:v>40428</c:v>
                </c:pt>
              </c:numCache>
            </c:numRef>
          </c:xVal>
          <c:yVal>
            <c:numRef>
              <c:f>'CVDP5(TH-33)'!$D$5:$D$62</c:f>
              <c:numCache>
                <c:formatCode>0.00</c:formatCode>
                <c:ptCount val="58"/>
                <c:pt idx="0">
                  <c:v>1020.02</c:v>
                </c:pt>
                <c:pt idx="1">
                  <c:v>1020.23</c:v>
                </c:pt>
                <c:pt idx="2">
                  <c:v>1019.6</c:v>
                </c:pt>
                <c:pt idx="3">
                  <c:v>1018.83</c:v>
                </c:pt>
                <c:pt idx="4">
                  <c:v>1018.13</c:v>
                </c:pt>
                <c:pt idx="5">
                  <c:v>1018.34</c:v>
                </c:pt>
                <c:pt idx="6">
                  <c:v>1018.34</c:v>
                </c:pt>
                <c:pt idx="7">
                  <c:v>1018.34</c:v>
                </c:pt>
                <c:pt idx="10">
                  <c:v>1021.21</c:v>
                </c:pt>
                <c:pt idx="11">
                  <c:v>1021.07</c:v>
                </c:pt>
                <c:pt idx="12">
                  <c:v>1020.72</c:v>
                </c:pt>
                <c:pt idx="13">
                  <c:v>1020.93</c:v>
                </c:pt>
                <c:pt idx="14">
                  <c:v>1020.895</c:v>
                </c:pt>
                <c:pt idx="15">
                  <c:v>1019.95</c:v>
                </c:pt>
                <c:pt idx="16">
                  <c:v>1020.8109999999999</c:v>
                </c:pt>
                <c:pt idx="17">
                  <c:v>1021</c:v>
                </c:pt>
                <c:pt idx="19">
                  <c:v>1020.23</c:v>
                </c:pt>
                <c:pt idx="20">
                  <c:v>1020.72</c:v>
                </c:pt>
                <c:pt idx="21">
                  <c:v>1020.5799999999999</c:v>
                </c:pt>
                <c:pt idx="22">
                  <c:v>1020.65</c:v>
                </c:pt>
                <c:pt idx="23">
                  <c:v>1020.72</c:v>
                </c:pt>
                <c:pt idx="24">
                  <c:v>1020.51</c:v>
                </c:pt>
                <c:pt idx="25">
                  <c:v>1020.65</c:v>
                </c:pt>
                <c:pt idx="26">
                  <c:v>1020.37</c:v>
                </c:pt>
                <c:pt idx="27">
                  <c:v>1021.0699999999999</c:v>
                </c:pt>
                <c:pt idx="28">
                  <c:v>1020.02</c:v>
                </c:pt>
                <c:pt idx="29">
                  <c:v>1019.88</c:v>
                </c:pt>
                <c:pt idx="30">
                  <c:v>1020.16</c:v>
                </c:pt>
                <c:pt idx="31">
                  <c:v>1019.9499999999999</c:v>
                </c:pt>
                <c:pt idx="32">
                  <c:v>1020.72</c:v>
                </c:pt>
                <c:pt idx="33">
                  <c:v>1019.53</c:v>
                </c:pt>
                <c:pt idx="34">
                  <c:v>1020.93</c:v>
                </c:pt>
                <c:pt idx="35">
                  <c:v>1020.86</c:v>
                </c:pt>
                <c:pt idx="36">
                  <c:v>1020.79</c:v>
                </c:pt>
                <c:pt idx="37">
                  <c:v>1020.65</c:v>
                </c:pt>
                <c:pt idx="38">
                  <c:v>1020.72</c:v>
                </c:pt>
                <c:pt idx="39">
                  <c:v>1020.72</c:v>
                </c:pt>
                <c:pt idx="40">
                  <c:v>1020.72</c:v>
                </c:pt>
                <c:pt idx="41">
                  <c:v>1020.72</c:v>
                </c:pt>
                <c:pt idx="42">
                  <c:v>1020.5799999999999</c:v>
                </c:pt>
                <c:pt idx="43">
                  <c:v>1020.5799999999999</c:v>
                </c:pt>
                <c:pt idx="44">
                  <c:v>1020.93</c:v>
                </c:pt>
                <c:pt idx="45">
                  <c:v>1020.51</c:v>
                </c:pt>
                <c:pt idx="47">
                  <c:v>1020.0899999999999</c:v>
                </c:pt>
                <c:pt idx="49">
                  <c:v>1019.9499999999999</c:v>
                </c:pt>
                <c:pt idx="51">
                  <c:v>1019.9499999999999</c:v>
                </c:pt>
                <c:pt idx="52">
                  <c:v>1020.23</c:v>
                </c:pt>
                <c:pt idx="53">
                  <c:v>1020.16</c:v>
                </c:pt>
                <c:pt idx="54">
                  <c:v>1020.65</c:v>
                </c:pt>
                <c:pt idx="55">
                  <c:v>1021</c:v>
                </c:pt>
                <c:pt idx="56">
                  <c:v>1022.05</c:v>
                </c:pt>
                <c:pt idx="57">
                  <c:v>1020.02</c:v>
                </c:pt>
              </c:numCache>
            </c:numRef>
          </c:yVal>
        </c:ser>
        <c:ser>
          <c:idx val="1"/>
          <c:order val="1"/>
          <c:tx>
            <c:v>Surface Elevation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'CVDP5(TH-33)'!$H$5:$H$6</c:f>
              <c:numCache>
                <c:formatCode>[$-1009]d\-mmm\-yy;@</c:formatCode>
                <c:ptCount val="2"/>
                <c:pt idx="0" formatCode="dd\-mmm\-yy">
                  <c:v>29799</c:v>
                </c:pt>
                <c:pt idx="1">
                  <c:v>40921</c:v>
                </c:pt>
              </c:numCache>
            </c:numRef>
          </c:xVal>
          <c:yVal>
            <c:numRef>
              <c:f>'CVDP5(TH-33)'!$I$5:$I$6</c:f>
              <c:numCache>
                <c:formatCode>0.0</c:formatCode>
                <c:ptCount val="2"/>
                <c:pt idx="0">
                  <c:v>1019.18</c:v>
                </c:pt>
                <c:pt idx="1">
                  <c:v>1019.18</c:v>
                </c:pt>
              </c:numCache>
            </c:numRef>
          </c:yVal>
        </c:ser>
        <c:ser>
          <c:idx val="3"/>
          <c:order val="2"/>
          <c:tx>
            <c:v>Elevation of Piezometer Tip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'CVDP5(TH-33)'!$H$5:$H$6</c:f>
              <c:numCache>
                <c:formatCode>[$-1009]d\-mmm\-yy;@</c:formatCode>
                <c:ptCount val="2"/>
                <c:pt idx="0" formatCode="dd\-mmm\-yy">
                  <c:v>29799</c:v>
                </c:pt>
                <c:pt idx="1">
                  <c:v>40921</c:v>
                </c:pt>
              </c:numCache>
            </c:numRef>
          </c:xVal>
          <c:yVal>
            <c:numRef>
              <c:f>'CVDP5(TH-33)'!$J$5:$J$6</c:f>
              <c:numCache>
                <c:formatCode>0.00</c:formatCode>
                <c:ptCount val="2"/>
                <c:pt idx="0">
                  <c:v>1014.28</c:v>
                </c:pt>
                <c:pt idx="1">
                  <c:v>1014.28</c:v>
                </c:pt>
              </c:numCache>
            </c:numRef>
          </c:yVal>
        </c:ser>
        <c:axId val="100067968"/>
        <c:axId val="101323520"/>
      </c:scatterChart>
      <c:valAx>
        <c:axId val="100067968"/>
        <c:scaling>
          <c:orientation val="minMax"/>
          <c:max val="40550"/>
          <c:min val="29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b="1"/>
                  <a:t>Date</a:t>
                </a:r>
              </a:p>
            </c:rich>
          </c:tx>
        </c:title>
        <c:numFmt formatCode="mmm\-yy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323520"/>
        <c:crosses val="autoZero"/>
        <c:crossBetween val="midCat"/>
        <c:majorUnit val="730"/>
        <c:minorUnit val="365"/>
      </c:valAx>
      <c:valAx>
        <c:axId val="1013235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ELEVATION (m amsl)</a:t>
                </a:r>
              </a:p>
            </c:rich>
          </c:tx>
          <c:layout>
            <c:manualLayout>
              <c:xMode val="edge"/>
              <c:yMode val="edge"/>
              <c:x val="1.2444498821665061E-2"/>
              <c:y val="0.4505208800119505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067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02293747687787"/>
          <c:y val="8.4552845528455753E-2"/>
          <c:w val="0.50055493895671344"/>
          <c:h val="3.252032520325204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6.489377507056901E-2"/>
          <c:y val="0.17078053048247069"/>
          <c:w val="0.78488888888888964"/>
          <c:h val="0.76140808344198174"/>
        </c:manualLayout>
      </c:layout>
      <c:scatterChart>
        <c:scatterStyle val="lineMarker"/>
        <c:ser>
          <c:idx val="0"/>
          <c:order val="0"/>
          <c:tx>
            <c:v>CVDP-6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'CVDP6(TH-34)'!$A$5:$A$140</c:f>
              <c:numCache>
                <c:formatCode>mmm\-yy</c:formatCode>
                <c:ptCount val="136"/>
                <c:pt idx="0">
                  <c:v>30164</c:v>
                </c:pt>
                <c:pt idx="1">
                  <c:v>30286</c:v>
                </c:pt>
                <c:pt idx="2">
                  <c:v>30407</c:v>
                </c:pt>
                <c:pt idx="3">
                  <c:v>30468</c:v>
                </c:pt>
                <c:pt idx="4">
                  <c:v>30529</c:v>
                </c:pt>
                <c:pt idx="5">
                  <c:v>30651</c:v>
                </c:pt>
                <c:pt idx="6">
                  <c:v>30742</c:v>
                </c:pt>
                <c:pt idx="7">
                  <c:v>30834</c:v>
                </c:pt>
                <c:pt idx="8">
                  <c:v>30956</c:v>
                </c:pt>
                <c:pt idx="9">
                  <c:v>31533</c:v>
                </c:pt>
                <c:pt idx="10">
                  <c:v>31686</c:v>
                </c:pt>
                <c:pt idx="11">
                  <c:v>32051</c:v>
                </c:pt>
                <c:pt idx="12">
                  <c:v>32417</c:v>
                </c:pt>
                <c:pt idx="13">
                  <c:v>32752</c:v>
                </c:pt>
                <c:pt idx="14">
                  <c:v>33147</c:v>
                </c:pt>
                <c:pt idx="15">
                  <c:v>33848</c:v>
                </c:pt>
                <c:pt idx="16">
                  <c:v>34455</c:v>
                </c:pt>
                <c:pt idx="17">
                  <c:v>34578</c:v>
                </c:pt>
                <c:pt idx="18">
                  <c:v>34943</c:v>
                </c:pt>
                <c:pt idx="19">
                  <c:v>35309</c:v>
                </c:pt>
                <c:pt idx="20" formatCode="[$-1009]d\-mmm\-yy;@">
                  <c:v>35556</c:v>
                </c:pt>
                <c:pt idx="21" formatCode="[$-1009]d\-mmm\-yy;@">
                  <c:v>35755</c:v>
                </c:pt>
                <c:pt idx="22" formatCode="[$-1009]d\-mmm\-yy;@">
                  <c:v>35942</c:v>
                </c:pt>
                <c:pt idx="23" formatCode="[$-1009]d\-mmm\-yy;@">
                  <c:v>36111</c:v>
                </c:pt>
                <c:pt idx="24" formatCode="[$-1009]d\-mmm\-yy;@">
                  <c:v>36314</c:v>
                </c:pt>
                <c:pt idx="25" formatCode="[$-1009]d\-mmm\-yy;@">
                  <c:v>36421</c:v>
                </c:pt>
                <c:pt idx="26" formatCode="[$-1009]d\-mmm\-yy;@">
                  <c:v>36691</c:v>
                </c:pt>
                <c:pt idx="27" formatCode="[$-1009]d\-mmm\-yy;@">
                  <c:v>36752</c:v>
                </c:pt>
                <c:pt idx="28" formatCode="[$-1009]d\-mmm\-yy;@">
                  <c:v>36769</c:v>
                </c:pt>
                <c:pt idx="29" formatCode="[$-1009]d\-mmm\-yy;@">
                  <c:v>36776</c:v>
                </c:pt>
                <c:pt idx="30" formatCode="[$-1009]d\-mmm\-yy;@">
                  <c:v>36783</c:v>
                </c:pt>
                <c:pt idx="31" formatCode="[$-1009]d\-mmm\-yy;@">
                  <c:v>36790</c:v>
                </c:pt>
                <c:pt idx="32" formatCode="[$-1009]d\-mmm\-yy;@">
                  <c:v>36797</c:v>
                </c:pt>
                <c:pt idx="33" formatCode="[$-1009]d\-mmm\-yy;@">
                  <c:v>36805</c:v>
                </c:pt>
                <c:pt idx="34" formatCode="[$-1009]d\-mmm\-yy;@">
                  <c:v>36811</c:v>
                </c:pt>
                <c:pt idx="35" formatCode="[$-1009]d\-mmm\-yy;@">
                  <c:v>36819</c:v>
                </c:pt>
                <c:pt idx="36" formatCode="[$-1009]d\-mmm\-yy;@">
                  <c:v>36826</c:v>
                </c:pt>
                <c:pt idx="37" formatCode="[$-1009]d\-mmm\-yy;@">
                  <c:v>37052</c:v>
                </c:pt>
                <c:pt idx="38" formatCode="[$-1009]d\-mmm\-yy;@">
                  <c:v>37148</c:v>
                </c:pt>
                <c:pt idx="39" formatCode="[$-1009]d\-mmm\-yy;@">
                  <c:v>37180</c:v>
                </c:pt>
                <c:pt idx="40" formatCode="[$-1009]d\-mmm\-yy;@">
                  <c:v>37182</c:v>
                </c:pt>
                <c:pt idx="41" formatCode="[$-1009]d\-mmm\-yy;@">
                  <c:v>37183</c:v>
                </c:pt>
                <c:pt idx="42" formatCode="[$-1009]d\-mmm\-yy;@">
                  <c:v>37184</c:v>
                </c:pt>
                <c:pt idx="43" formatCode="[$-1009]d\-mmm\-yy;@">
                  <c:v>37185</c:v>
                </c:pt>
                <c:pt idx="44" formatCode="[$-1009]d\-mmm\-yy;@">
                  <c:v>37186</c:v>
                </c:pt>
                <c:pt idx="45" formatCode="[$-1009]d\-mmm\-yy;@">
                  <c:v>37189</c:v>
                </c:pt>
                <c:pt idx="46" formatCode="[$-1009]d\-mmm\-yy;@">
                  <c:v>37193</c:v>
                </c:pt>
                <c:pt idx="47" formatCode="[$-1009]d\-mmm\-yy;@">
                  <c:v>37196</c:v>
                </c:pt>
                <c:pt idx="48" formatCode="[$-1009]d\-mmm\-yy;@">
                  <c:v>37200</c:v>
                </c:pt>
                <c:pt idx="49" formatCode="[$-1009]d\-mmm\-yy;@">
                  <c:v>37201</c:v>
                </c:pt>
                <c:pt idx="50" formatCode="[$-1009]d\-mmm\-yy;@">
                  <c:v>37203</c:v>
                </c:pt>
                <c:pt idx="51" formatCode="[$-1009]d\-mmm\-yy;@">
                  <c:v>37207</c:v>
                </c:pt>
                <c:pt idx="52" formatCode="[$-1009]d\-mmm\-yy;@">
                  <c:v>37210</c:v>
                </c:pt>
                <c:pt idx="53" formatCode="[$-1009]d\-mmm\-yy;@">
                  <c:v>37214</c:v>
                </c:pt>
                <c:pt idx="54" formatCode="[$-1009]d\-mmm\-yy;@">
                  <c:v>37216</c:v>
                </c:pt>
                <c:pt idx="55" formatCode="[$-1009]d\-mmm\-yy;@">
                  <c:v>37218</c:v>
                </c:pt>
                <c:pt idx="56" formatCode="[$-1009]d\-mmm\-yy;@">
                  <c:v>37221</c:v>
                </c:pt>
                <c:pt idx="57" formatCode="[$-1009]d\-mmm\-yy;@">
                  <c:v>37223</c:v>
                </c:pt>
                <c:pt idx="58" formatCode="[$-1009]d\-mmm\-yy;@">
                  <c:v>37225</c:v>
                </c:pt>
                <c:pt idx="59" formatCode="[$-1009]d\-mmm\-yy;@">
                  <c:v>37228</c:v>
                </c:pt>
                <c:pt idx="60" formatCode="[$-1009]d\-mmm\-yy;@">
                  <c:v>37230</c:v>
                </c:pt>
                <c:pt idx="61" formatCode="[$-1009]d\-mmm\-yy;@">
                  <c:v>37237</c:v>
                </c:pt>
                <c:pt idx="62" formatCode="[$-1009]d\-mmm\-yy;@">
                  <c:v>37239</c:v>
                </c:pt>
                <c:pt idx="63" formatCode="[$-1009]d\-mmm\-yy;@">
                  <c:v>37240</c:v>
                </c:pt>
                <c:pt idx="64" formatCode="[$-1009]d\-mmm\-yy;@">
                  <c:v>37241</c:v>
                </c:pt>
                <c:pt idx="65" formatCode="[$-1009]d\-mmm\-yy;@">
                  <c:v>37242</c:v>
                </c:pt>
                <c:pt idx="66" formatCode="[$-1009]d\-mmm\-yy;@">
                  <c:v>37243</c:v>
                </c:pt>
                <c:pt idx="67" formatCode="[$-1009]d\-mmm\-yy;@">
                  <c:v>37244</c:v>
                </c:pt>
                <c:pt idx="68" formatCode="[$-1009]d\-mmm\-yy;@">
                  <c:v>37251</c:v>
                </c:pt>
                <c:pt idx="69" formatCode="[$-1009]d\-mmm\-yy;@">
                  <c:v>37258</c:v>
                </c:pt>
                <c:pt idx="70" formatCode="[$-1009]d\-mmm\-yy;@">
                  <c:v>37265</c:v>
                </c:pt>
                <c:pt idx="71" formatCode="[$-1009]d\-mmm\-yy;@">
                  <c:v>37272</c:v>
                </c:pt>
                <c:pt idx="72" formatCode="[$-1009]d\-mmm\-yy;@">
                  <c:v>37279</c:v>
                </c:pt>
                <c:pt idx="73" formatCode="[$-1009]d\-mmm\-yy;@">
                  <c:v>37286</c:v>
                </c:pt>
                <c:pt idx="74" formatCode="[$-1009]d\-mmm\-yy;@">
                  <c:v>37293</c:v>
                </c:pt>
                <c:pt idx="75" formatCode="[$-1009]d\-mmm\-yy;@">
                  <c:v>37300</c:v>
                </c:pt>
                <c:pt idx="76" formatCode="[$-1009]d\-mmm\-yy;@">
                  <c:v>37307</c:v>
                </c:pt>
                <c:pt idx="77" formatCode="[$-1009]d\-mmm\-yy;@">
                  <c:v>37377</c:v>
                </c:pt>
                <c:pt idx="78" formatCode="[$-1009]d\-mmm\-yy;@">
                  <c:v>37419</c:v>
                </c:pt>
                <c:pt idx="79" formatCode="[$-1009]d\-mmm\-yy;@">
                  <c:v>37454</c:v>
                </c:pt>
                <c:pt idx="80" formatCode="[$-1009]d\-mmm\-yy;@">
                  <c:v>37475</c:v>
                </c:pt>
                <c:pt idx="81" formatCode="[$-1009]d\-mmm\-yy;@">
                  <c:v>37508</c:v>
                </c:pt>
                <c:pt idx="82" formatCode="[$-1009]d\-mmm\-yy;@">
                  <c:v>37564</c:v>
                </c:pt>
                <c:pt idx="83" formatCode="[$-1009]d\-mmm\-yy;@">
                  <c:v>37570</c:v>
                </c:pt>
                <c:pt idx="84" formatCode="[$-1009]d\-mmm\-yy;@">
                  <c:v>37651</c:v>
                </c:pt>
                <c:pt idx="85" formatCode="[$-1009]d\-mmm\-yy;@">
                  <c:v>37661</c:v>
                </c:pt>
                <c:pt idx="86" formatCode="[$-1009]d\-mmm\-yy;@">
                  <c:v>37663</c:v>
                </c:pt>
                <c:pt idx="87" formatCode="[$-1009]d\-mmm\-yy;@">
                  <c:v>37665</c:v>
                </c:pt>
                <c:pt idx="88" formatCode="[$-1009]d\-mmm\-yy;@">
                  <c:v>37670</c:v>
                </c:pt>
                <c:pt idx="89" formatCode="[$-1009]d\-mmm\-yy;@">
                  <c:v>37673</c:v>
                </c:pt>
                <c:pt idx="90" formatCode="[$-1009]d\-mmm\-yy;@">
                  <c:v>37734</c:v>
                </c:pt>
                <c:pt idx="91" formatCode="[$-1009]d\-mmm\-yy;@">
                  <c:v>37748</c:v>
                </c:pt>
                <c:pt idx="92" formatCode="[$-1009]d\-mmm\-yy;@">
                  <c:v>37757</c:v>
                </c:pt>
                <c:pt idx="93" formatCode="[$-1009]d\-mmm\-yy;@">
                  <c:v>37783</c:v>
                </c:pt>
                <c:pt idx="94" formatCode="[$-1009]d\-mmm\-yy;@">
                  <c:v>37817</c:v>
                </c:pt>
                <c:pt idx="95" formatCode="[$-1009]d\-mmm\-yy;@">
                  <c:v>37874</c:v>
                </c:pt>
                <c:pt idx="96" formatCode="[$-1009]d\-mmm\-yy;@">
                  <c:v>38050</c:v>
                </c:pt>
                <c:pt idx="97" formatCode="[$-1009]d\-mmm\-yy;@">
                  <c:v>38054</c:v>
                </c:pt>
                <c:pt idx="98" formatCode="[$-1009]d\-mmm\-yy;@">
                  <c:v>38103</c:v>
                </c:pt>
                <c:pt idx="99" formatCode="[$-1009]d\-mmm\-yy;@">
                  <c:v>38187</c:v>
                </c:pt>
                <c:pt idx="100" formatCode="[$-1009]d\-mmm\-yy;@">
                  <c:v>38225</c:v>
                </c:pt>
                <c:pt idx="101" formatCode="[$-1009]d\-mmm\-yy;@">
                  <c:v>38239</c:v>
                </c:pt>
                <c:pt idx="102" formatCode="dd\-mmm\-yy">
                  <c:v>38405</c:v>
                </c:pt>
                <c:pt idx="103" formatCode="dd\-mmm\-yy">
                  <c:v>38407</c:v>
                </c:pt>
                <c:pt idx="104" formatCode="dd\-mmm\-yy">
                  <c:v>38407</c:v>
                </c:pt>
                <c:pt idx="105" formatCode="dd\-mmm\-yy">
                  <c:v>38498</c:v>
                </c:pt>
                <c:pt idx="106" formatCode="dd\-mmm\-yy">
                  <c:v>38609</c:v>
                </c:pt>
                <c:pt idx="107" formatCode="dd\-mmm\-yy">
                  <c:v>38785</c:v>
                </c:pt>
                <c:pt idx="108" formatCode="dd\-mmm\-yy">
                  <c:v>38882</c:v>
                </c:pt>
                <c:pt idx="109" formatCode="dd\-mmm\-yy">
                  <c:v>38992</c:v>
                </c:pt>
                <c:pt idx="110" formatCode="dd\-mmm\-yy">
                  <c:v>39211</c:v>
                </c:pt>
                <c:pt idx="111" formatCode="dd\-mmm\-yy">
                  <c:v>39349</c:v>
                </c:pt>
                <c:pt idx="112" formatCode="dd\-mmm\-yy">
                  <c:v>39547</c:v>
                </c:pt>
                <c:pt idx="113" formatCode="dd\-mmm\-yy">
                  <c:v>39552</c:v>
                </c:pt>
                <c:pt idx="114" formatCode="dd\-mmm\-yy">
                  <c:v>39559</c:v>
                </c:pt>
                <c:pt idx="115" formatCode="dd\-mmm\-yy">
                  <c:v>39566</c:v>
                </c:pt>
                <c:pt idx="116" formatCode="dd\-mmm\-yy">
                  <c:v>39573</c:v>
                </c:pt>
                <c:pt idx="117" formatCode="dd\-mmm\-yy">
                  <c:v>39580</c:v>
                </c:pt>
                <c:pt idx="118" formatCode="dd\-mmm\-yy">
                  <c:v>39588</c:v>
                </c:pt>
                <c:pt idx="119" formatCode="dd\-mmm\-yy">
                  <c:v>39594</c:v>
                </c:pt>
                <c:pt idx="120" formatCode="dd\-mmm\-yy">
                  <c:v>39623</c:v>
                </c:pt>
                <c:pt idx="121" formatCode="dd\-mmm\-yy">
                  <c:v>39715</c:v>
                </c:pt>
                <c:pt idx="122" formatCode="[$-1009]d\-mmm\-yy;@">
                  <c:v>39903</c:v>
                </c:pt>
                <c:pt idx="123" formatCode="[$-1009]d\-mmm\-yy;@">
                  <c:v>39916</c:v>
                </c:pt>
                <c:pt idx="124" formatCode="[$-1009]d\-mmm\-yy;@">
                  <c:v>39919</c:v>
                </c:pt>
                <c:pt idx="125" formatCode="[$-1009]d\-mmm\-yy;@">
                  <c:v>39923</c:v>
                </c:pt>
                <c:pt idx="126" formatCode="[$-1009]d\-mmm\-yy;@">
                  <c:v>39926</c:v>
                </c:pt>
                <c:pt idx="127" formatCode="[$-1009]d\-mmm\-yy;@">
                  <c:v>39930</c:v>
                </c:pt>
                <c:pt idx="128" formatCode="[$-1009]d\-mmm\-yy;@">
                  <c:v>39933</c:v>
                </c:pt>
                <c:pt idx="129" formatCode="[$-1009]d\-mmm\-yy;@">
                  <c:v>39938</c:v>
                </c:pt>
                <c:pt idx="130" formatCode="[$-1009]d\-mmm\-yy;@">
                  <c:v>39952</c:v>
                </c:pt>
                <c:pt idx="131" formatCode="[$-1009]d\-mmm\-yy;@">
                  <c:v>39993</c:v>
                </c:pt>
                <c:pt idx="132" formatCode="[$-1009]d\-mmm\-yy;@">
                  <c:v>40071</c:v>
                </c:pt>
                <c:pt idx="133" formatCode="[$-1009]d\-mmm\-yy;@">
                  <c:v>40317</c:v>
                </c:pt>
                <c:pt idx="134" formatCode="[$-1009]d\-mmm\-yy;@">
                  <c:v>40332</c:v>
                </c:pt>
                <c:pt idx="135" formatCode="[$-1009]d\-mmm\-yy;@">
                  <c:v>40428</c:v>
                </c:pt>
              </c:numCache>
            </c:numRef>
          </c:xVal>
          <c:yVal>
            <c:numRef>
              <c:f>'CVDP6(TH-34)'!$D$5:$D$140</c:f>
              <c:numCache>
                <c:formatCode>0.00</c:formatCode>
                <c:ptCount val="136"/>
                <c:pt idx="0">
                  <c:v>1018.29</c:v>
                </c:pt>
                <c:pt idx="1">
                  <c:v>1018.22</c:v>
                </c:pt>
                <c:pt idx="2">
                  <c:v>1017.87</c:v>
                </c:pt>
                <c:pt idx="3">
                  <c:v>1018.36</c:v>
                </c:pt>
                <c:pt idx="4">
                  <c:v>1017.1</c:v>
                </c:pt>
                <c:pt idx="5">
                  <c:v>1017.24</c:v>
                </c:pt>
                <c:pt idx="6">
                  <c:v>1017.31</c:v>
                </c:pt>
                <c:pt idx="7">
                  <c:v>1017.24</c:v>
                </c:pt>
                <c:pt idx="8">
                  <c:v>1017.31</c:v>
                </c:pt>
                <c:pt idx="9">
                  <c:v>1018.43</c:v>
                </c:pt>
                <c:pt idx="10">
                  <c:v>1018.57</c:v>
                </c:pt>
                <c:pt idx="11">
                  <c:v>1018.15</c:v>
                </c:pt>
                <c:pt idx="12">
                  <c:v>1017.66</c:v>
                </c:pt>
                <c:pt idx="13">
                  <c:v>1017.87</c:v>
                </c:pt>
                <c:pt idx="14">
                  <c:v>1018.22</c:v>
                </c:pt>
                <c:pt idx="15">
                  <c:v>1018.99</c:v>
                </c:pt>
                <c:pt idx="16">
                  <c:v>1018.64</c:v>
                </c:pt>
                <c:pt idx="17">
                  <c:v>1018.01</c:v>
                </c:pt>
                <c:pt idx="18">
                  <c:v>1018.22</c:v>
                </c:pt>
                <c:pt idx="19">
                  <c:v>1018.745</c:v>
                </c:pt>
                <c:pt idx="20">
                  <c:v>1018.15</c:v>
                </c:pt>
                <c:pt idx="21">
                  <c:v>1017.485</c:v>
                </c:pt>
                <c:pt idx="22">
                  <c:v>1016.9880000000001</c:v>
                </c:pt>
                <c:pt idx="23">
                  <c:v>1017.52</c:v>
                </c:pt>
                <c:pt idx="24">
                  <c:v>1017.8</c:v>
                </c:pt>
                <c:pt idx="25">
                  <c:v>1017.52</c:v>
                </c:pt>
                <c:pt idx="26">
                  <c:v>1017.73</c:v>
                </c:pt>
                <c:pt idx="27">
                  <c:v>1017.73</c:v>
                </c:pt>
                <c:pt idx="28">
                  <c:v>1017.87</c:v>
                </c:pt>
                <c:pt idx="29">
                  <c:v>1017.87</c:v>
                </c:pt>
                <c:pt idx="30">
                  <c:v>1017.87</c:v>
                </c:pt>
                <c:pt idx="31">
                  <c:v>1017.66</c:v>
                </c:pt>
                <c:pt idx="32">
                  <c:v>1017.8</c:v>
                </c:pt>
                <c:pt idx="33">
                  <c:v>1017.87</c:v>
                </c:pt>
                <c:pt idx="34">
                  <c:v>1017.8</c:v>
                </c:pt>
                <c:pt idx="35">
                  <c:v>1018.01</c:v>
                </c:pt>
                <c:pt idx="36">
                  <c:v>1017.94</c:v>
                </c:pt>
                <c:pt idx="37">
                  <c:v>1017.8</c:v>
                </c:pt>
                <c:pt idx="38">
                  <c:v>1017.8</c:v>
                </c:pt>
                <c:pt idx="39">
                  <c:v>1017.73</c:v>
                </c:pt>
                <c:pt idx="40">
                  <c:v>1017.6740000000002</c:v>
                </c:pt>
                <c:pt idx="41">
                  <c:v>1017.66</c:v>
                </c:pt>
                <c:pt idx="42">
                  <c:v>1017.66</c:v>
                </c:pt>
                <c:pt idx="43">
                  <c:v>1017.66</c:v>
                </c:pt>
                <c:pt idx="44">
                  <c:v>1017.66</c:v>
                </c:pt>
                <c:pt idx="45">
                  <c:v>1017.66</c:v>
                </c:pt>
                <c:pt idx="46">
                  <c:v>1017.66</c:v>
                </c:pt>
                <c:pt idx="47">
                  <c:v>1017.66</c:v>
                </c:pt>
                <c:pt idx="48">
                  <c:v>1017.59</c:v>
                </c:pt>
                <c:pt idx="49">
                  <c:v>1017.59</c:v>
                </c:pt>
                <c:pt idx="50">
                  <c:v>1017.66</c:v>
                </c:pt>
                <c:pt idx="51">
                  <c:v>1017.66</c:v>
                </c:pt>
                <c:pt idx="52">
                  <c:v>1017.66</c:v>
                </c:pt>
                <c:pt idx="53">
                  <c:v>1017.73</c:v>
                </c:pt>
                <c:pt idx="54">
                  <c:v>1017.66</c:v>
                </c:pt>
                <c:pt idx="55">
                  <c:v>1017.66</c:v>
                </c:pt>
                <c:pt idx="58">
                  <c:v>1017.8</c:v>
                </c:pt>
                <c:pt idx="59">
                  <c:v>1017.66</c:v>
                </c:pt>
                <c:pt idx="60">
                  <c:v>1017.66</c:v>
                </c:pt>
                <c:pt idx="61">
                  <c:v>1017.66</c:v>
                </c:pt>
                <c:pt idx="62">
                  <c:v>1017.73</c:v>
                </c:pt>
                <c:pt idx="63">
                  <c:v>1017.45</c:v>
                </c:pt>
                <c:pt idx="64">
                  <c:v>1017.73</c:v>
                </c:pt>
                <c:pt idx="65">
                  <c:v>1017.73</c:v>
                </c:pt>
                <c:pt idx="66">
                  <c:v>1017.52</c:v>
                </c:pt>
                <c:pt idx="67">
                  <c:v>1017.73</c:v>
                </c:pt>
                <c:pt idx="68">
                  <c:v>1017.59</c:v>
                </c:pt>
                <c:pt idx="69">
                  <c:v>1017.73</c:v>
                </c:pt>
                <c:pt idx="70">
                  <c:v>1017.59</c:v>
                </c:pt>
                <c:pt idx="71">
                  <c:v>1017.59</c:v>
                </c:pt>
                <c:pt idx="72">
                  <c:v>1017.73</c:v>
                </c:pt>
                <c:pt idx="73">
                  <c:v>1017.73</c:v>
                </c:pt>
                <c:pt idx="74">
                  <c:v>1017.73</c:v>
                </c:pt>
                <c:pt idx="75">
                  <c:v>1017.73</c:v>
                </c:pt>
                <c:pt idx="76">
                  <c:v>1017.73</c:v>
                </c:pt>
                <c:pt idx="77">
                  <c:v>1018.01</c:v>
                </c:pt>
                <c:pt idx="78">
                  <c:v>1017.87</c:v>
                </c:pt>
                <c:pt idx="79">
                  <c:v>1017.8</c:v>
                </c:pt>
                <c:pt idx="81">
                  <c:v>1017.94</c:v>
                </c:pt>
                <c:pt idx="82">
                  <c:v>1018.01</c:v>
                </c:pt>
                <c:pt idx="83">
                  <c:v>1017.94</c:v>
                </c:pt>
                <c:pt idx="84">
                  <c:v>1018.08</c:v>
                </c:pt>
                <c:pt idx="85">
                  <c:v>1018.01</c:v>
                </c:pt>
                <c:pt idx="86">
                  <c:v>1018.01</c:v>
                </c:pt>
                <c:pt idx="87">
                  <c:v>1017.87</c:v>
                </c:pt>
                <c:pt idx="92">
                  <c:v>1017.73</c:v>
                </c:pt>
                <c:pt idx="93">
                  <c:v>1017.66</c:v>
                </c:pt>
                <c:pt idx="94">
                  <c:v>1017.73</c:v>
                </c:pt>
                <c:pt idx="95">
                  <c:v>1017.66</c:v>
                </c:pt>
                <c:pt idx="96">
                  <c:v>1017.87</c:v>
                </c:pt>
                <c:pt idx="97">
                  <c:v>1017.73</c:v>
                </c:pt>
                <c:pt idx="98">
                  <c:v>1017.73</c:v>
                </c:pt>
                <c:pt idx="99">
                  <c:v>1017.73</c:v>
                </c:pt>
                <c:pt idx="100">
                  <c:v>1017.8</c:v>
                </c:pt>
                <c:pt idx="101">
                  <c:v>1017.73</c:v>
                </c:pt>
                <c:pt idx="102">
                  <c:v>1017.73</c:v>
                </c:pt>
                <c:pt idx="103">
                  <c:v>1017.59</c:v>
                </c:pt>
                <c:pt idx="104">
                  <c:v>1017.59</c:v>
                </c:pt>
                <c:pt idx="105">
                  <c:v>1017.73</c:v>
                </c:pt>
                <c:pt idx="106">
                  <c:v>1017.52</c:v>
                </c:pt>
                <c:pt idx="107">
                  <c:v>1017.52</c:v>
                </c:pt>
                <c:pt idx="108">
                  <c:v>1017.45</c:v>
                </c:pt>
                <c:pt idx="109">
                  <c:v>1017.38</c:v>
                </c:pt>
                <c:pt idx="110">
                  <c:v>1017.73</c:v>
                </c:pt>
                <c:pt idx="111">
                  <c:v>1017.38</c:v>
                </c:pt>
                <c:pt idx="112">
                  <c:v>1017.8</c:v>
                </c:pt>
                <c:pt idx="113">
                  <c:v>1017.94</c:v>
                </c:pt>
                <c:pt idx="114">
                  <c:v>1017.94</c:v>
                </c:pt>
                <c:pt idx="115">
                  <c:v>1017.8</c:v>
                </c:pt>
                <c:pt idx="116">
                  <c:v>1017.87</c:v>
                </c:pt>
                <c:pt idx="117">
                  <c:v>1017.94</c:v>
                </c:pt>
                <c:pt idx="118">
                  <c:v>1017.87</c:v>
                </c:pt>
                <c:pt idx="119">
                  <c:v>1017.87</c:v>
                </c:pt>
                <c:pt idx="120">
                  <c:v>1017.8</c:v>
                </c:pt>
                <c:pt idx="121">
                  <c:v>1017.94</c:v>
                </c:pt>
                <c:pt idx="122">
                  <c:v>1017.94</c:v>
                </c:pt>
                <c:pt idx="123">
                  <c:v>1017.73</c:v>
                </c:pt>
                <c:pt idx="125">
                  <c:v>1017.73</c:v>
                </c:pt>
                <c:pt idx="127">
                  <c:v>1017.52</c:v>
                </c:pt>
                <c:pt idx="129">
                  <c:v>1017.59</c:v>
                </c:pt>
                <c:pt idx="130">
                  <c:v>1017.66</c:v>
                </c:pt>
                <c:pt idx="131">
                  <c:v>1017.59</c:v>
                </c:pt>
                <c:pt idx="132">
                  <c:v>1017.8</c:v>
                </c:pt>
                <c:pt idx="133">
                  <c:v>1018.01</c:v>
                </c:pt>
                <c:pt idx="134">
                  <c:v>1019.55</c:v>
                </c:pt>
                <c:pt idx="135">
                  <c:v>1017.59</c:v>
                </c:pt>
              </c:numCache>
            </c:numRef>
          </c:yVal>
        </c:ser>
        <c:ser>
          <c:idx val="1"/>
          <c:order val="1"/>
          <c:tx>
            <c:strRef>
              <c:f>'CVDP6(TH-34)'!$K$4</c:f>
              <c:strCache>
                <c:ptCount val="1"/>
                <c:pt idx="0">
                  <c:v>Surface Elevation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'CVDP6(TH-34)'!$J$5:$J$6</c:f>
              <c:numCache>
                <c:formatCode>[$-1009]d\-mmm\-yy;@</c:formatCode>
                <c:ptCount val="2"/>
                <c:pt idx="0" formatCode="dd\-mmm\-yy">
                  <c:v>29799</c:v>
                </c:pt>
                <c:pt idx="1">
                  <c:v>40921</c:v>
                </c:pt>
              </c:numCache>
            </c:numRef>
          </c:xVal>
          <c:yVal>
            <c:numRef>
              <c:f>'CVDP6(TH-34)'!$K$5:$K$6</c:f>
              <c:numCache>
                <c:formatCode>0.0</c:formatCode>
                <c:ptCount val="2"/>
                <c:pt idx="0">
                  <c:v>1019.18</c:v>
                </c:pt>
                <c:pt idx="1">
                  <c:v>1019.18</c:v>
                </c:pt>
              </c:numCache>
            </c:numRef>
          </c:yVal>
        </c:ser>
        <c:ser>
          <c:idx val="2"/>
          <c:order val="2"/>
          <c:tx>
            <c:strRef>
              <c:f>'CVDP6(TH-34)'!$L$4</c:f>
              <c:strCache>
                <c:ptCount val="1"/>
                <c:pt idx="0">
                  <c:v>Elevation of Bottom of Slotted Section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'CVDP6(TH-34)'!$J$5:$J$6</c:f>
              <c:numCache>
                <c:formatCode>[$-1009]d\-mmm\-yy;@</c:formatCode>
                <c:ptCount val="2"/>
                <c:pt idx="0" formatCode="dd\-mmm\-yy">
                  <c:v>29799</c:v>
                </c:pt>
                <c:pt idx="1">
                  <c:v>40921</c:v>
                </c:pt>
              </c:numCache>
            </c:numRef>
          </c:xVal>
          <c:yVal>
            <c:numRef>
              <c:f>'CVDP6(TH-34)'!$L$5:$L$6</c:f>
              <c:numCache>
                <c:formatCode>0.00</c:formatCode>
                <c:ptCount val="2"/>
                <c:pt idx="0">
                  <c:v>1014.37</c:v>
                </c:pt>
                <c:pt idx="1">
                  <c:v>1014.37</c:v>
                </c:pt>
              </c:numCache>
            </c:numRef>
          </c:yVal>
        </c:ser>
        <c:axId val="103590528"/>
        <c:axId val="103609088"/>
      </c:scatterChart>
      <c:valAx>
        <c:axId val="103590528"/>
        <c:scaling>
          <c:orientation val="minMax"/>
          <c:max val="40550"/>
          <c:min val="29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b="1"/>
                  <a:t>Date</a:t>
                </a:r>
              </a:p>
            </c:rich>
          </c:tx>
        </c:title>
        <c:numFmt formatCode="mmm\-yy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609088"/>
        <c:crosses val="autoZero"/>
        <c:crossBetween val="midCat"/>
        <c:majorUnit val="730"/>
        <c:minorUnit val="365"/>
      </c:valAx>
      <c:valAx>
        <c:axId val="10360908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ELEVATION (m amsl)</a:t>
                </a:r>
              </a:p>
            </c:rich>
          </c:tx>
          <c:layout>
            <c:manualLayout>
              <c:xMode val="edge"/>
              <c:yMode val="edge"/>
              <c:x val="1.3333333333333341E-2"/>
              <c:y val="0.4583332693169459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590528"/>
        <c:crosses val="autoZero"/>
        <c:crossBetween val="midCat"/>
        <c:majorUnit val="2.1402779999999999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893081761006442E-2"/>
          <c:y val="0.12086720867208671"/>
          <c:w val="0.78246392896781158"/>
          <c:h val="3.577235772357732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noFill/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4803149606299213" right="0.74803149606299213" top="0.98425196850393704" bottom="0.98425196850393704" header="0.31496062992125984" footer="0.51181102362204722"/>
  <pageSetup orientation="landscape" r:id="rId1"/>
  <headerFooter alignWithMargins="0">
    <oddHeader>&amp;L&amp;"Arial,Bold"&amp;G&amp;C&amp;"Arial,Bold"&amp;14Figure H-14: Cross Valley Dam
Piezometric Monitoring CVDC-4&amp;R&amp;"Arial,Bold"&amp;G</oddHeader>
    <oddFooter>&amp;L&amp;Z&amp;F&amp;A&amp;RPage &amp;P of  &amp;N</oddFooter>
  </headerFooter>
  <drawing r:id="rId2"/>
  <legacyDrawingHF r:id="rId3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4803149606299213" right="0.74803149606299213" top="1.1811023622047245" bottom="0.98425196850393704" header="0.51181102362204722" footer="0.51181102362204722"/>
  <pageSetup orientation="landscape" r:id="rId1"/>
  <headerFooter alignWithMargins="0">
    <oddHeader>&amp;L&amp;"Arial,Bold"&amp;G&amp;C&amp;"Arial,Bold"&amp;14Figure H-23: Cross Valley Dam
Piezometric Monitoring 94 CVDC-1&amp;R&amp;"Arial,Bold"&amp;G</oddHeader>
    <oddFooter>&amp;L&amp;Z&amp;F&amp;A&amp;RPage &amp;P of &amp;N</oddFooter>
  </headerFooter>
  <drawing r:id="rId2"/>
  <legacyDrawingHF r:id="rId3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workbookViewId="0"/>
  </sheetViews>
  <pageMargins left="0.74803149606299213" right="0.74803149606299213" top="1.1811023622047245" bottom="0.98425196850393704" header="0.51181102362204722" footer="0.51181102362204722"/>
  <pageSetup orientation="landscape" r:id="rId1"/>
  <headerFooter alignWithMargins="0">
    <oddHeader>&amp;L&amp;"Arial,Bold"&amp;G&amp;C&amp;"Arial,Bold"&amp;14Figure H-24: Cross Valley Dam
Piezometric Monitoring P01-11&amp;R&amp;"Arial,Bold"&amp;G</oddHeader>
    <oddFooter>&amp;L&amp;Z&amp;F&amp;A&amp;RPage &amp;P of &amp;N</oddFoot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4803149606299213" right="0.74803149606299213" top="1.1811023622047245" bottom="0.98425196850393704" header="0.51181102362204722" footer="0.51181102362204722"/>
  <pageSetup orientation="landscape" r:id="rId1"/>
  <headerFooter alignWithMargins="0">
    <oddHeader xml:space="preserve">&amp;L&amp;"Arial,Bold"&amp;G&amp;C&amp;"Arial,Bold"&amp;14Figure H-15:Cross Valley Dam
Piezometric Monitoring CVD7&amp;R&amp;"Arial,Bold"&amp;G
</oddHeader>
    <oddFooter>&amp;L&amp;Z&amp;F&amp;A&amp;RPage &amp;P of &amp;N</oddFoot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4803149606299213" right="0.74803149606299213" top="1.1811023622047245" bottom="0.98425196850393704" header="0.51181102362204722" footer="0.51181102362204722"/>
  <pageSetup orientation="landscape" r:id="rId1"/>
  <headerFooter alignWithMargins="0">
    <oddHeader>&amp;L&amp;"Arial,Bold"&amp;G&amp;C&amp;"Arial,Bold"&amp;14Figure H-16: Cross Valley Dam
 Piezometric Monitoring CVDC-9
&amp;R&amp;"Arial,Bold"&amp;G</oddHeader>
    <oddFooter>&amp;L&amp;Z&amp;F&amp;A&amp;RPage &amp;P of &amp;N</oddFooter>
  </headerFooter>
  <drawing r:id="rId2"/>
  <legacyDrawingHF r:id="rId3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4803149606299213" right="0.74803149606299213" top="1.1811023622047245" bottom="0.98425196850393704" header="0.51181102362204722" footer="0.51181102362204722"/>
  <pageSetup orientation="landscape" r:id="rId1"/>
  <headerFooter alignWithMargins="0">
    <oddHeader xml:space="preserve">&amp;L&amp;"Arial,Bold"&amp;G&amp;C&amp;"Arial,Bold"&amp;14Figure H-17: Cross Valley Dam 
Piezometric Monitoring CVDT-1 &amp;R&amp;"Arial,Bold"&amp;G
</oddHeader>
    <oddFooter>&amp;L&amp;Z&amp;F&amp;A&amp;RPage &amp;P of &amp;N</oddFooter>
  </headerFooter>
  <drawing r:id="rId2"/>
  <legacyDrawingHF r:id="rId3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4803149606299213" right="0.74803149606299213" top="1.1811023622047245" bottom="0.98425196850393704" header="0.51181102362204722" footer="0.51181102362204722"/>
  <pageSetup orientation="landscape" r:id="rId1"/>
  <headerFooter alignWithMargins="0">
    <oddHeader>&amp;L&amp;"Arial,Bold"&amp;G&amp;C&amp;"Arial,Bold"&amp;14Figure H-18: Cross Valley Dam
Piezometric Monitoring CVDT-2
&amp;R&amp;"Arial,Bold"&amp;G</oddHeader>
    <oddFooter>&amp;L&amp;Z&amp;F&amp;A&amp;RPage &amp;P of &amp;N</oddFooter>
  </headerFooter>
  <drawing r:id="rId2"/>
  <legacyDrawingHF r:id="rId3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4803149606299213" right="0.74803149606299213" top="1.1811023622047245" bottom="0.98425196850393704" header="0.51181102362204722" footer="0.51181102362204722"/>
  <pageSetup orientation="landscape" r:id="rId1"/>
  <headerFooter alignWithMargins="0">
    <oddHeader>&amp;L&amp;"Arial,Bold"&amp;G&amp;C&amp;"Arial,Bold"&amp;14Figure H-19: Cross Valley Dam
Piezometric Monitoring CVDP-1&amp;R&amp;"Arial,Bold"&amp;G</oddHeader>
    <oddFooter>&amp;L&amp;Z&amp;F&amp;A&amp;RPage &amp;P of &amp;N</oddFooter>
  </headerFooter>
  <drawing r:id="rId2"/>
  <legacyDrawingHF r:id="rId3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4803149606299213" right="0.74803149606299213" top="1.1811023622047245" bottom="0.98425196850393704" header="0.51181102362204722" footer="0.51181102362204722"/>
  <pageSetup orientation="landscape" r:id="rId1"/>
  <headerFooter alignWithMargins="0">
    <oddHeader xml:space="preserve">&amp;L&amp;"Arial,Bold"&amp;G&amp;C&amp;"Arial,Bold"&amp;14Figure H-20: Cross Valley Dam
Piezometric Monitoring CVDP-3&amp;R&amp;"Arial,Bold"&amp;G
</oddHeader>
    <oddFooter>&amp;L&amp;Z&amp;F&amp;A&amp;RPage &amp;P of &amp;N</oddFooter>
  </headerFooter>
  <drawing r:id="rId2"/>
  <legacyDrawingHF r:id="rId3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4803149606299213" right="0.74803149606299213" top="1.1811023622047245" bottom="0.98425196850393704" header="0.51181102362204722" footer="0.51181102362204722"/>
  <pageSetup orientation="landscape" r:id="rId1"/>
  <headerFooter alignWithMargins="0">
    <oddHeader>&amp;L&amp;"Arial,Bold"&amp;G&amp;C&amp;"Arial,Bold"&amp;14Figure H-21: Cross Valley Dam
Piezometric Monitoring CVDP-5&amp;R&amp;"Arial,Bold"&amp;G</oddHeader>
    <oddFooter>&amp;L&amp;Z&amp;F&amp;A&amp;RPage &amp;P of &amp;N</oddFooter>
  </headerFooter>
  <drawing r:id="rId2"/>
  <legacyDrawingHF r:id="rId3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4803149606299213" right="0.74803149606299213" top="1.1811023622047245" bottom="0.98425196850393704" header="0.51181102362204722" footer="0.51181102362204722"/>
  <pageSetup orientation="landscape" r:id="rId1"/>
  <headerFooter alignWithMargins="0">
    <oddHeader>&amp;L&amp;"Arial,Bold"&amp;G&amp;C&amp;"Arial,Bold"&amp;14Figure H-22: Cross Valley Dam
Piezometric Monitoring CVDP-6&amp;R&amp;"Arial,Bold"&amp;G</oddHeader>
    <oddFooter>&amp;L&amp;Z&amp;F&amp;A&amp;RPage &amp;P of &amp;N</oddFoot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578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0.85025</cdr:x>
      <cdr:y>0.204</cdr:y>
    </cdr:from>
    <cdr:to>
      <cdr:x>0.9635</cdr:x>
      <cdr:y>0.8575</cdr:y>
    </cdr:to>
    <cdr:sp macro="" textlink="">
      <cdr:nvSpPr>
        <cdr:cNvPr id="5427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5913" y="1347460"/>
          <a:ext cx="960120" cy="372782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0.85025</cdr:x>
      <cdr:y>0.25425</cdr:y>
    </cdr:from>
    <cdr:to>
      <cdr:x>0.9645</cdr:x>
      <cdr:y>0.25425</cdr:y>
    </cdr:to>
    <cdr:sp macro="" textlink="">
      <cdr:nvSpPr>
        <cdr:cNvPr id="54275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305913" y="1638605"/>
          <a:ext cx="96226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0.87299</cdr:x>
      <cdr:y>0.79925</cdr:y>
    </cdr:from>
    <cdr:to>
      <cdr:x>0.93751</cdr:x>
      <cdr:y>0.8442</cdr:y>
    </cdr:to>
    <cdr:sp macro="" textlink="">
      <cdr:nvSpPr>
        <cdr:cNvPr id="542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2712" y="4692158"/>
          <a:ext cx="555858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Standpipe </a:t>
          </a:r>
        </a:p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Piezometer</a:t>
          </a:r>
        </a:p>
      </cdr:txBody>
    </cdr:sp>
  </cdr:relSizeAnchor>
  <cdr:relSizeAnchor xmlns:cdr="http://schemas.openxmlformats.org/drawingml/2006/chartDrawing">
    <cdr:from>
      <cdr:x>0.8895</cdr:x>
      <cdr:y>0.73275</cdr:y>
    </cdr:from>
    <cdr:to>
      <cdr:x>0.9215</cdr:x>
      <cdr:y>0.764</cdr:y>
    </cdr:to>
    <cdr:sp macro="" textlink="">
      <cdr:nvSpPr>
        <cdr:cNvPr id="54277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33811" y="4364248"/>
          <a:ext cx="278607" cy="17410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0.87317</cdr:x>
      <cdr:y>0.15625</cdr:y>
    </cdr:from>
    <cdr:to>
      <cdr:x>0.94258</cdr:x>
      <cdr:y>0.2012</cdr:y>
    </cdr:to>
    <cdr:sp macro="" textlink="">
      <cdr:nvSpPr>
        <cdr:cNvPr id="54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8582" y="925544"/>
          <a:ext cx="595611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Instrument 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Details</a:t>
          </a:r>
        </a:p>
      </cdr:txBody>
    </cdr:sp>
  </cdr:relSizeAnchor>
  <cdr:relSizeAnchor xmlns:cdr="http://schemas.openxmlformats.org/drawingml/2006/chartDrawing">
    <cdr:from>
      <cdr:x>0.8885</cdr:x>
      <cdr:y>0.22275</cdr:y>
    </cdr:from>
    <cdr:to>
      <cdr:x>0.9225</cdr:x>
      <cdr:y>0.79725</cdr:y>
    </cdr:to>
    <cdr:grpSp>
      <cdr:nvGrpSpPr>
        <cdr:cNvPr id="16" name="Group 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625129" y="1304842"/>
          <a:ext cx="291789" cy="3365349"/>
          <a:chOff x="7743132" y="1142676"/>
          <a:chExt cx="248879" cy="3153728"/>
        </a:xfrm>
      </cdr:grpSpPr>
      <cdr:grpSp>
        <cdr:nvGrpSpPr>
          <cdr:cNvPr id="18" name="Group 8"/>
          <cdr:cNvGrpSpPr>
            <a:grpSpLocks xmlns:a="http://schemas.openxmlformats.org/drawingml/2006/main"/>
          </cdr:cNvGrpSpPr>
        </cdr:nvGrpSpPr>
        <cdr:grpSpPr bwMode="auto">
          <a:xfrm xmlns:a="http://schemas.openxmlformats.org/drawingml/2006/main">
            <a:off x="7743132" y="1142676"/>
            <a:ext cx="248879" cy="3153728"/>
            <a:chOff x="7743132" y="1142676"/>
            <a:chExt cx="248879" cy="3153728"/>
          </a:xfrm>
        </cdr:grpSpPr>
      </cdr:grpSp>
      <cdr:grpSp>
        <cdr:nvGrpSpPr>
          <cdr:cNvPr id="404758" name="Group 8"/>
          <cdr:cNvGrpSpPr>
            <a:grpSpLocks xmlns:a="http://schemas.openxmlformats.org/drawingml/2006/main"/>
          </cdr:cNvGrpSpPr>
        </cdr:nvGrpSpPr>
        <cdr:grpSpPr bwMode="auto">
          <a:xfrm xmlns:a="http://schemas.openxmlformats.org/drawingml/2006/main">
            <a:off x="7743132" y="1142676"/>
            <a:ext cx="248879" cy="3153728"/>
            <a:chOff x="7743132" y="1142676"/>
            <a:chExt cx="248879" cy="3153728"/>
          </a:xfrm>
        </cdr:grpSpPr>
        <cdr:sp macro="" textlink="">
          <cdr:nvSpPr>
            <cdr:cNvPr id="54281" name="Rectangle 9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7743132" y="1142676"/>
              <a:ext cx="248879" cy="3153728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FFFF"/>
            </a:solidFill>
            <a:ln xmlns:a="http://schemas.openxmlformats.org/drawingml/2006/main" w="9525">
              <a:solidFill>
                <a:srgbClr val="000000"/>
              </a:solidFill>
              <a:miter lim="800000"/>
              <a:headEnd/>
              <a:tailEnd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CA"/>
            </a:p>
          </cdr:txBody>
        </cdr:sp>
        <cdr:sp macro="" textlink="">
          <cdr:nvSpPr>
            <cdr:cNvPr id="54282" name="Rectangle 10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7743132" y="3771271"/>
              <a:ext cx="248879" cy="476727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FFFF"/>
            </a:solidFill>
            <a:ln xmlns:a="http://schemas.openxmlformats.org/drawingml/2006/main" w="9525">
              <a:solidFill>
                <a:srgbClr val="000000"/>
              </a:solidFill>
              <a:miter lim="800000"/>
              <a:headEnd/>
              <a:tailEnd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CA"/>
            </a:p>
          </cdr:txBody>
        </cdr:sp>
        <cdr:sp macro="" textlink="">
          <cdr:nvSpPr>
            <cdr:cNvPr id="54283" name="Rectangle 11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7743132" y="3838746"/>
              <a:ext cx="248879" cy="332975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FFFF"/>
            </a:solidFill>
            <a:ln xmlns:a="http://schemas.openxmlformats.org/drawingml/2006/main" w="9525">
              <a:solidFill>
                <a:srgbClr val="000000"/>
              </a:solidFill>
              <a:miter lim="800000"/>
              <a:headEnd/>
              <a:tailEnd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CA"/>
            </a:p>
          </cdr:txBody>
        </cdr:sp>
        <cdr:sp macro="" textlink="">
          <cdr:nvSpPr>
            <cdr:cNvPr id="54284" name="Rectangle 12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7743132" y="3915023"/>
              <a:ext cx="248879" cy="66008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FFFF"/>
            </a:solidFill>
            <a:ln xmlns:a="http://schemas.openxmlformats.org/drawingml/2006/main" w="9525">
              <a:solidFill>
                <a:srgbClr val="000000"/>
              </a:solidFill>
              <a:miter lim="800000"/>
              <a:headEnd/>
              <a:tailEnd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CA"/>
            </a:p>
          </cdr:txBody>
        </cdr:sp>
        <cdr:sp macro="" textlink="">
          <cdr:nvSpPr>
            <cdr:cNvPr id="54285" name="Line 13"/>
            <cdr:cNvSpPr>
              <a:spLocks xmlns:a="http://schemas.openxmlformats.org/drawingml/2006/main" noChangeShapeType="1"/>
            </cdr:cNvSpPr>
          </cdr:nvSpPr>
          <cdr:spPr bwMode="auto">
            <a:xfrm xmlns:a="http://schemas.openxmlformats.org/drawingml/2006/main">
              <a:off x="7743132" y="4048506"/>
              <a:ext cx="248879" cy="0"/>
            </a:xfrm>
            <a:prstGeom xmlns:a="http://schemas.openxmlformats.org/drawingml/2006/main" prst="line">
              <a:avLst/>
            </a:prstGeom>
            <a:noFill xmlns:a="http://schemas.openxmlformats.org/drawingml/2006/main"/>
            <a:ln xmlns:a="http://schemas.openxmlformats.org/drawingml/2006/main" w="9525">
              <a:solidFill>
                <a:srgbClr val="000000"/>
              </a:solidFill>
              <a:round/>
              <a:headEnd/>
              <a:tailEnd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CA"/>
            </a:p>
          </cdr:txBody>
        </cdr:sp>
      </cdr:grpSp>
      <cdr:sp macro="" textlink="">
        <cdr:nvSpPr>
          <cdr:cNvPr id="54286" name="Line 1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743132" y="4095445"/>
            <a:ext cx="2488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578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0.8865</cdr:x>
      <cdr:y>0.49375</cdr:y>
    </cdr:from>
    <cdr:to>
      <cdr:x>0.98825</cdr:x>
      <cdr:y>0.90625</cdr:y>
    </cdr:to>
    <cdr:grpSp>
      <cdr:nvGrpSpPr>
        <cdr:cNvPr id="10" name="Group 1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607965" y="2892326"/>
          <a:ext cx="873221" cy="2416373"/>
          <a:chOff x="7573804" y="2994803"/>
          <a:chExt cx="891540" cy="2292372"/>
        </a:xfrm>
      </cdr:grpSpPr>
      <cdr:sp macro="" textlink="">
        <cdr:nvSpPr>
          <cdr:cNvPr id="63491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73804" y="2994803"/>
            <a:ext cx="889397" cy="229237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63492" name="Line 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004572" y="3297926"/>
            <a:ext cx="17145" cy="155642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63493" name="Line 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75947" y="3297926"/>
            <a:ext cx="889397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6349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644440" y="3097307"/>
            <a:ext cx="379896" cy="13376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0" bIns="0" anchor="t" upright="1">
            <a:spAutoFit/>
          </a:bodyPr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Surface</a:t>
            </a:r>
          </a:p>
        </cdr:txBody>
      </cdr:sp>
      <cdr:sp macro="" textlink="">
        <cdr:nvSpPr>
          <cdr:cNvPr id="63495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676738" y="4967802"/>
            <a:ext cx="567519" cy="24563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Pneumatic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Piezometer</a:t>
            </a:r>
          </a:p>
        </cdr:txBody>
      </cdr:sp>
      <cdr:sp macro="" textlink="">
        <cdr:nvSpPr>
          <cdr:cNvPr id="63496" name="AutoShape 8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44564" y="4854350"/>
            <a:ext cx="145733" cy="129702"/>
          </a:xfrm>
          <a:prstGeom xmlns:a="http://schemas.openxmlformats.org/drawingml/2006/main" prst="diamond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63497" name="Text Box 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41107" y="2655833"/>
            <a:ext cx="608106" cy="24563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Instrument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Details</a:t>
            </a:r>
          </a:p>
        </cdr:txBody>
      </cdr: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578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0.89625</cdr:x>
      <cdr:y>0.50275</cdr:y>
    </cdr:from>
    <cdr:to>
      <cdr:x>0.9805</cdr:x>
      <cdr:y>0.90375</cdr:y>
    </cdr:to>
    <cdr:sp macro="" textlink="">
      <cdr:nvSpPr>
        <cdr:cNvPr id="5632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76674" y="2997769"/>
          <a:ext cx="728662" cy="22925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0.93725</cdr:x>
      <cdr:y>0.545</cdr:y>
    </cdr:from>
    <cdr:to>
      <cdr:x>0.93825</cdr:x>
      <cdr:y>0.80825</cdr:y>
    </cdr:to>
    <cdr:sp macro="" textlink="">
      <cdr:nvSpPr>
        <cdr:cNvPr id="5632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8023860" y="3239171"/>
          <a:ext cx="12859" cy="15083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0.89625</cdr:x>
      <cdr:y>0.545</cdr:y>
    </cdr:from>
    <cdr:to>
      <cdr:x>0.9805</cdr:x>
      <cdr:y>0.545</cdr:y>
    </cdr:to>
    <cdr:sp macro="" textlink="">
      <cdr:nvSpPr>
        <cdr:cNvPr id="563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676674" y="3239171"/>
          <a:ext cx="7286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0.898</cdr:x>
      <cdr:y>0.51925</cdr:y>
    </cdr:from>
    <cdr:to>
      <cdr:x>0.94136</cdr:x>
      <cdr:y>0.54332</cdr:y>
    </cdr:to>
    <cdr:sp macro="" textlink="">
      <cdr:nvSpPr>
        <cdr:cNvPr id="563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6658" y="3041702"/>
          <a:ext cx="372090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Surface</a:t>
          </a:r>
        </a:p>
      </cdr:txBody>
    </cdr:sp>
  </cdr:relSizeAnchor>
  <cdr:relSizeAnchor xmlns:cdr="http://schemas.openxmlformats.org/drawingml/2006/chartDrawing">
    <cdr:from>
      <cdr:x>0.91294</cdr:x>
      <cdr:y>0.84568</cdr:y>
    </cdr:from>
    <cdr:to>
      <cdr:x>0.97771</cdr:x>
      <cdr:y>0.88988</cdr:y>
    </cdr:to>
    <cdr:sp macro="" textlink="">
      <cdr:nvSpPr>
        <cdr:cNvPr id="563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34874" y="4953888"/>
          <a:ext cx="555858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Pneumatic </a:t>
          </a:r>
        </a:p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Piezometer</a:t>
          </a:r>
        </a:p>
      </cdr:txBody>
    </cdr:sp>
  </cdr:relSizeAnchor>
  <cdr:relSizeAnchor xmlns:cdr="http://schemas.openxmlformats.org/drawingml/2006/chartDrawing">
    <cdr:from>
      <cdr:x>0.93025</cdr:x>
      <cdr:y>0.80825</cdr:y>
    </cdr:from>
    <cdr:to>
      <cdr:x>0.94475</cdr:x>
      <cdr:y>0.832</cdr:y>
    </cdr:to>
    <cdr:sp macro="" textlink="">
      <cdr:nvSpPr>
        <cdr:cNvPr id="56327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0282" y="4747565"/>
          <a:ext cx="122158" cy="131673"/>
        </a:xfrm>
        <a:prstGeom xmlns:a="http://schemas.openxmlformats.org/drawingml/2006/main" prst="diamond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0.9043</cdr:x>
      <cdr:y>0.45525</cdr:y>
    </cdr:from>
    <cdr:to>
      <cdr:x>0.9737</cdr:x>
      <cdr:y>0.49945</cdr:y>
    </cdr:to>
    <cdr:sp macro="" textlink="">
      <cdr:nvSpPr>
        <cdr:cNvPr id="563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0716" y="2666798"/>
          <a:ext cx="595611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Instrument 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Details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578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0.87775</cdr:x>
      <cdr:y>0.32975</cdr:y>
    </cdr:from>
    <cdr:to>
      <cdr:x>0.97725</cdr:x>
      <cdr:y>0.86725</cdr:y>
    </cdr:to>
    <cdr:sp macro="" textlink="">
      <cdr:nvSpPr>
        <cdr:cNvPr id="655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45943" y="2032163"/>
          <a:ext cx="835819" cy="306214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0.9255</cdr:x>
      <cdr:y>0.38425</cdr:y>
    </cdr:from>
    <cdr:to>
      <cdr:x>0.92775</cdr:x>
      <cdr:y>0.788</cdr:y>
    </cdr:to>
    <cdr:sp macro="" textlink="">
      <cdr:nvSpPr>
        <cdr:cNvPr id="65539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7944564" y="2342327"/>
          <a:ext cx="23575" cy="23028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0.87775</cdr:x>
      <cdr:y>0.38425</cdr:y>
    </cdr:from>
    <cdr:to>
      <cdr:x>0.977</cdr:x>
      <cdr:y>0.38425</cdr:y>
    </cdr:to>
    <cdr:sp macro="" textlink="">
      <cdr:nvSpPr>
        <cdr:cNvPr id="65540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45943" y="2342327"/>
          <a:ext cx="8379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0.90691</cdr:x>
      <cdr:y>0.36066</cdr:y>
    </cdr:from>
    <cdr:to>
      <cdr:x>0.95027</cdr:x>
      <cdr:y>0.38473</cdr:y>
    </cdr:to>
    <cdr:sp macro="" textlink="">
      <cdr:nvSpPr>
        <cdr:cNvPr id="6554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124" y="2112701"/>
          <a:ext cx="372090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Surface</a:t>
          </a:r>
        </a:p>
      </cdr:txBody>
    </cdr:sp>
  </cdr:relSizeAnchor>
  <cdr:relSizeAnchor xmlns:cdr="http://schemas.openxmlformats.org/drawingml/2006/chartDrawing">
    <cdr:from>
      <cdr:x>0.9007</cdr:x>
      <cdr:y>0.81371</cdr:y>
    </cdr:from>
    <cdr:to>
      <cdr:x>0.96547</cdr:x>
      <cdr:y>0.85791</cdr:y>
    </cdr:to>
    <cdr:sp macro="" textlink="">
      <cdr:nvSpPr>
        <cdr:cNvPr id="6554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9830" y="4766611"/>
          <a:ext cx="555858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Pneumatic </a:t>
          </a:r>
        </a:p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Piezometer</a:t>
          </a:r>
        </a:p>
      </cdr:txBody>
    </cdr:sp>
  </cdr:relSizeAnchor>
  <cdr:relSizeAnchor xmlns:cdr="http://schemas.openxmlformats.org/drawingml/2006/chartDrawing">
    <cdr:from>
      <cdr:x>0.919</cdr:x>
      <cdr:y>0.788</cdr:y>
    </cdr:from>
    <cdr:to>
      <cdr:x>0.93625</cdr:x>
      <cdr:y>0.81175</cdr:y>
    </cdr:to>
    <cdr:sp macro="" textlink="">
      <cdr:nvSpPr>
        <cdr:cNvPr id="65543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7416" y="4645152"/>
          <a:ext cx="141446" cy="134600"/>
        </a:xfrm>
        <a:prstGeom xmlns:a="http://schemas.openxmlformats.org/drawingml/2006/main" prst="diamond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0.89774</cdr:x>
      <cdr:y>0.28149</cdr:y>
    </cdr:from>
    <cdr:to>
      <cdr:x>0.96714</cdr:x>
      <cdr:y>0.32569</cdr:y>
    </cdr:to>
    <cdr:sp macro="" textlink="">
      <cdr:nvSpPr>
        <cdr:cNvPr id="6554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4417" y="1648933"/>
          <a:ext cx="595612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Instrument 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Details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578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0.87797</cdr:x>
      <cdr:y>0.3439</cdr:y>
    </cdr:from>
    <cdr:to>
      <cdr:x>0.97522</cdr:x>
      <cdr:y>0.88015</cdr:y>
    </cdr:to>
    <cdr:sp macro="" textlink="">
      <cdr:nvSpPr>
        <cdr:cNvPr id="22" name="Rectangle 2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28560" y="2106387"/>
          <a:ext cx="833676" cy="305961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0.92472</cdr:x>
      <cdr:y>0.39815</cdr:y>
    </cdr:from>
    <cdr:to>
      <cdr:x>0.92697</cdr:x>
      <cdr:y>0.8009</cdr:y>
    </cdr:to>
    <cdr:sp macro="" textlink="">
      <cdr:nvSpPr>
        <cdr:cNvPr id="24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7927182" y="2416148"/>
          <a:ext cx="19288" cy="22983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0.87797</cdr:x>
      <cdr:y>0.39815</cdr:y>
    </cdr:from>
    <cdr:to>
      <cdr:x>0.97522</cdr:x>
      <cdr:y>0.39815</cdr:y>
    </cdr:to>
    <cdr:sp macro="" textlink="">
      <cdr:nvSpPr>
        <cdr:cNvPr id="25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28560" y="2416148"/>
          <a:ext cx="83153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0.90688</cdr:x>
      <cdr:y>0.37532</cdr:y>
    </cdr:from>
    <cdr:to>
      <cdr:x>0.95024</cdr:x>
      <cdr:y>0.39939</cdr:y>
    </cdr:to>
    <cdr:sp macro="" textlink="">
      <cdr:nvSpPr>
        <cdr:cNvPr id="26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867" y="2198578"/>
          <a:ext cx="372090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Surface</a:t>
          </a:r>
        </a:p>
      </cdr:txBody>
    </cdr:sp>
  </cdr:relSizeAnchor>
  <cdr:relSizeAnchor xmlns:cdr="http://schemas.openxmlformats.org/drawingml/2006/chartDrawing">
    <cdr:from>
      <cdr:x>0.89156</cdr:x>
      <cdr:y>0.82761</cdr:y>
    </cdr:from>
    <cdr:to>
      <cdr:x>0.95633</cdr:x>
      <cdr:y>0.87181</cdr:y>
    </cdr:to>
    <cdr:sp macro="" textlink="">
      <cdr:nvSpPr>
        <cdr:cNvPr id="2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390" y="4848036"/>
          <a:ext cx="555858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Pneumatic </a:t>
          </a:r>
        </a:p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Piezometer</a:t>
          </a:r>
        </a:p>
      </cdr:txBody>
    </cdr:sp>
  </cdr:relSizeAnchor>
  <cdr:relSizeAnchor xmlns:cdr="http://schemas.openxmlformats.org/drawingml/2006/chartDrawing">
    <cdr:from>
      <cdr:x>0.91872</cdr:x>
      <cdr:y>0.8009</cdr:y>
    </cdr:from>
    <cdr:to>
      <cdr:x>0.93522</cdr:x>
      <cdr:y>0.8249</cdr:y>
    </cdr:to>
    <cdr:sp macro="" textlink="">
      <cdr:nvSpPr>
        <cdr:cNvPr id="28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75747" y="4714513"/>
          <a:ext cx="143589" cy="135885"/>
        </a:xfrm>
        <a:prstGeom xmlns:a="http://schemas.openxmlformats.org/drawingml/2006/main" prst="diamond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0.90008</cdr:x>
      <cdr:y>0.2979</cdr:y>
    </cdr:from>
    <cdr:to>
      <cdr:x>0.96949</cdr:x>
      <cdr:y>0.3421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4542" y="1745061"/>
          <a:ext cx="595612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Instrument 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Details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578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0.8835</cdr:x>
      <cdr:y>0.10225</cdr:y>
    </cdr:from>
    <cdr:to>
      <cdr:x>0.98925</cdr:x>
      <cdr:y>0.83575</cdr:y>
    </cdr:to>
    <cdr:sp macro="" textlink="">
      <cdr:nvSpPr>
        <cdr:cNvPr id="62481" name="Rectangle 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4523" y="683240"/>
          <a:ext cx="867966" cy="42442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0.8835</cdr:x>
      <cdr:y>0.2055</cdr:y>
    </cdr:from>
    <cdr:to>
      <cdr:x>0.98875</cdr:x>
      <cdr:y>0.207</cdr:y>
    </cdr:to>
    <cdr:sp macro="" textlink="">
      <cdr:nvSpPr>
        <cdr:cNvPr id="62482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614523" y="1372332"/>
          <a:ext cx="863680" cy="29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0.89975</cdr:x>
      <cdr:y>0.10225</cdr:y>
    </cdr:from>
    <cdr:to>
      <cdr:x>0.9905</cdr:x>
      <cdr:y>0.15925</cdr:y>
    </cdr:to>
    <cdr:sp macro="" textlink="">
      <cdr:nvSpPr>
        <cdr:cNvPr id="62483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49540" y="683240"/>
          <a:ext cx="745808" cy="389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Standpipe</a:t>
          </a:r>
        </a:p>
        <a:p xmlns:a="http://schemas.openxmlformats.org/drawingml/2006/main"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Piezometers</a:t>
          </a:r>
        </a:p>
        <a:p xmlns:a="http://schemas.openxmlformats.org/drawingml/2006/main"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0.94725</cdr:x>
      <cdr:y>0.167</cdr:y>
    </cdr:from>
    <cdr:to>
      <cdr:x>0.9655</cdr:x>
      <cdr:y>0.7995</cdr:y>
    </cdr:to>
    <cdr:sp macro="" textlink="">
      <cdr:nvSpPr>
        <cdr:cNvPr id="62485" name="Rectangle 2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43875" y="1136782"/>
          <a:ext cx="145733" cy="35859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0.94725</cdr:x>
      <cdr:y>0.75975</cdr:y>
    </cdr:from>
    <cdr:to>
      <cdr:x>0.966</cdr:x>
      <cdr:y>0.75975</cdr:y>
    </cdr:to>
    <cdr:sp macro="" textlink="">
      <cdr:nvSpPr>
        <cdr:cNvPr id="62486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143875" y="4494459"/>
          <a:ext cx="14787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0.94725</cdr:x>
      <cdr:y>0.76675</cdr:y>
    </cdr:from>
    <cdr:to>
      <cdr:x>0.96675</cdr:x>
      <cdr:y>0.76675</cdr:y>
    </cdr:to>
    <cdr:sp macro="" textlink="">
      <cdr:nvSpPr>
        <cdr:cNvPr id="62487" name="Line 2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143875" y="4538350"/>
          <a:ext cx="15430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0.94725</cdr:x>
      <cdr:y>0.795</cdr:y>
    </cdr:from>
    <cdr:to>
      <cdr:x>0.96675</cdr:x>
      <cdr:y>0.795</cdr:y>
    </cdr:to>
    <cdr:sp macro="" textlink="">
      <cdr:nvSpPr>
        <cdr:cNvPr id="62488" name="Line 2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143875" y="4694895"/>
          <a:ext cx="15430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0.94725</cdr:x>
      <cdr:y>0.7895</cdr:y>
    </cdr:from>
    <cdr:to>
      <cdr:x>0.96675</cdr:x>
      <cdr:y>0.7895</cdr:y>
    </cdr:to>
    <cdr:sp macro="" textlink="">
      <cdr:nvSpPr>
        <cdr:cNvPr id="62489" name="Line 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143875" y="4658319"/>
          <a:ext cx="15430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0.94725</cdr:x>
      <cdr:y>0.781</cdr:y>
    </cdr:from>
    <cdr:to>
      <cdr:x>0.96675</cdr:x>
      <cdr:y>0.781</cdr:y>
    </cdr:to>
    <cdr:sp macro="" textlink="">
      <cdr:nvSpPr>
        <cdr:cNvPr id="624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143875" y="4618817"/>
          <a:ext cx="15430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0.94725</cdr:x>
      <cdr:y>0.77325</cdr:y>
    </cdr:from>
    <cdr:to>
      <cdr:x>0.96675</cdr:x>
      <cdr:y>0.77325</cdr:y>
    </cdr:to>
    <cdr:sp macro="" textlink="">
      <cdr:nvSpPr>
        <cdr:cNvPr id="62491" name="Line 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143875" y="4574926"/>
          <a:ext cx="15430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0.91175</cdr:x>
      <cdr:y>0.167</cdr:y>
    </cdr:from>
    <cdr:to>
      <cdr:x>0.92925</cdr:x>
      <cdr:y>0.4445</cdr:y>
    </cdr:to>
    <cdr:sp macro="" textlink="">
      <cdr:nvSpPr>
        <cdr:cNvPr id="62484" name="Rectangl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41694" y="1136782"/>
          <a:ext cx="145733" cy="15815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B</a:t>
          </a:r>
        </a:p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L</a:t>
          </a:r>
        </a:p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O</a:t>
          </a:r>
        </a:p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</a:t>
          </a:r>
        </a:p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K</a:t>
          </a:r>
        </a:p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</a:t>
          </a:r>
        </a:p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</a:t>
          </a:r>
        </a:p>
        <a:p xmlns:a="http://schemas.openxmlformats.org/drawingml/2006/main"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0.91175</cdr:x>
      <cdr:y>0.40425</cdr:y>
    </cdr:from>
    <cdr:to>
      <cdr:x>0.929</cdr:x>
      <cdr:y>0.40425</cdr:y>
    </cdr:to>
    <cdr:sp macro="" textlink="">
      <cdr:nvSpPr>
        <cdr:cNvPr id="62492" name="Line 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841694" y="2490094"/>
          <a:ext cx="1435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0.91175</cdr:x>
      <cdr:y>0.43625</cdr:y>
    </cdr:from>
    <cdr:to>
      <cdr:x>0.929</cdr:x>
      <cdr:y>0.43625</cdr:y>
    </cdr:to>
    <cdr:sp macro="" textlink="">
      <cdr:nvSpPr>
        <cdr:cNvPr id="62493" name="Line 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7841694" y="2670048"/>
          <a:ext cx="1435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0.91175</cdr:x>
      <cdr:y>0.424</cdr:y>
    </cdr:from>
    <cdr:to>
      <cdr:x>0.929</cdr:x>
      <cdr:y>0.424</cdr:y>
    </cdr:to>
    <cdr:sp macro="" textlink="">
      <cdr:nvSpPr>
        <cdr:cNvPr id="62494" name="Line 3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841694" y="2605674"/>
          <a:ext cx="1435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0.91175</cdr:x>
      <cdr:y>0.4135</cdr:y>
    </cdr:from>
    <cdr:to>
      <cdr:x>0.929</cdr:x>
      <cdr:y>0.4135</cdr:y>
    </cdr:to>
    <cdr:sp macro="" textlink="">
      <cdr:nvSpPr>
        <cdr:cNvPr id="62496" name="Line 3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7841694" y="2542764"/>
          <a:ext cx="1435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0.90225</cdr:x>
      <cdr:y>0.12625</cdr:y>
    </cdr:from>
    <cdr:to>
      <cdr:x>0.91275</cdr:x>
      <cdr:y>0.156</cdr:y>
    </cdr:to>
    <cdr:sp macro="" textlink="">
      <cdr:nvSpPr>
        <cdr:cNvPr id="62497" name="Text Box 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8828" y="842711"/>
          <a:ext cx="83582" cy="206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0.9515</cdr:x>
      <cdr:y>0.133</cdr:y>
    </cdr:from>
    <cdr:to>
      <cdr:x>0.96225</cdr:x>
      <cdr:y>0.16275</cdr:y>
    </cdr:to>
    <cdr:sp macro="" textlink="">
      <cdr:nvSpPr>
        <cdr:cNvPr id="62498" name="Text Box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76022" y="889528"/>
          <a:ext cx="83582" cy="206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0.89605</cdr:x>
      <cdr:y>0.04225</cdr:y>
    </cdr:from>
    <cdr:to>
      <cdr:x>0.96545</cdr:x>
      <cdr:y>0.08645</cdr:y>
    </cdr:to>
    <cdr:sp macro="" textlink="">
      <cdr:nvSpPr>
        <cdr:cNvPr id="62499" name="Text Box 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9914" y="247495"/>
          <a:ext cx="595611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Instrument 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Details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0.88275</cdr:x>
      <cdr:y>0.21425</cdr:y>
    </cdr:from>
    <cdr:to>
      <cdr:x>0.97675</cdr:x>
      <cdr:y>0.895</cdr:y>
    </cdr:to>
    <cdr:sp macro="" textlink="">
      <cdr:nvSpPr>
        <cdr:cNvPr id="5529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8094" y="1419149"/>
          <a:ext cx="773668" cy="38609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0.88275</cdr:x>
      <cdr:y>0.264</cdr:y>
    </cdr:from>
    <cdr:to>
      <cdr:x>0.97675</cdr:x>
      <cdr:y>0.264</cdr:y>
    </cdr:to>
    <cdr:sp macro="" textlink="">
      <cdr:nvSpPr>
        <cdr:cNvPr id="55299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608094" y="1698589"/>
          <a:ext cx="77366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0.89799</cdr:x>
      <cdr:y>0.8195</cdr:y>
    </cdr:from>
    <cdr:to>
      <cdr:x>0.96251</cdr:x>
      <cdr:y>0.86445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5154" y="4797600"/>
          <a:ext cx="555858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Standpipe </a:t>
          </a:r>
        </a:p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Piezometer</a:t>
          </a:r>
        </a:p>
      </cdr:txBody>
    </cdr:sp>
  </cdr:relSizeAnchor>
  <cdr:relSizeAnchor xmlns:cdr="http://schemas.openxmlformats.org/drawingml/2006/chartDrawing">
    <cdr:from>
      <cdr:x>0.914</cdr:x>
      <cdr:y>0.745</cdr:y>
    </cdr:from>
    <cdr:to>
      <cdr:x>0.9425</cdr:x>
      <cdr:y>0.778</cdr:y>
    </cdr:to>
    <cdr:sp macro="" textlink="">
      <cdr:nvSpPr>
        <cdr:cNvPr id="55301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69555" y="4428622"/>
          <a:ext cx="231458" cy="18434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0.9018</cdr:x>
      <cdr:y>0.16575</cdr:y>
    </cdr:from>
    <cdr:to>
      <cdr:x>0.9712</cdr:x>
      <cdr:y>0.2107</cdr:y>
    </cdr:to>
    <cdr:sp macro="" textlink="">
      <cdr:nvSpPr>
        <cdr:cNvPr id="553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43551" y="982659"/>
          <a:ext cx="595612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Instrument 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Details</a:t>
          </a:r>
        </a:p>
      </cdr:txBody>
    </cdr:sp>
  </cdr:relSizeAnchor>
  <cdr:relSizeAnchor xmlns:cdr="http://schemas.openxmlformats.org/drawingml/2006/chartDrawing">
    <cdr:from>
      <cdr:x>0.914</cdr:x>
      <cdr:y>0.23325</cdr:y>
    </cdr:from>
    <cdr:to>
      <cdr:x>0.9425</cdr:x>
      <cdr:y>0.81275</cdr:y>
    </cdr:to>
    <cdr:grpSp>
      <cdr:nvGrpSpPr>
        <cdr:cNvPr id="16" name="Group 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843971" y="1366349"/>
          <a:ext cx="244588" cy="3394639"/>
          <a:chOff x="7743132" y="1142676"/>
          <a:chExt cx="248879" cy="3153728"/>
        </a:xfrm>
      </cdr:grpSpPr>
      <cdr:grpSp>
        <cdr:nvGrpSpPr>
          <cdr:cNvPr id="18" name="Group 8"/>
          <cdr:cNvGrpSpPr>
            <a:grpSpLocks xmlns:a="http://schemas.openxmlformats.org/drawingml/2006/main"/>
          </cdr:cNvGrpSpPr>
        </cdr:nvGrpSpPr>
        <cdr:grpSpPr bwMode="auto">
          <a:xfrm xmlns:a="http://schemas.openxmlformats.org/drawingml/2006/main">
            <a:off x="7743132" y="1142676"/>
            <a:ext cx="248879" cy="3153728"/>
            <a:chOff x="7743132" y="1142676"/>
            <a:chExt cx="248879" cy="3153728"/>
          </a:xfrm>
        </cdr:grpSpPr>
      </cdr:grpSp>
      <cdr:grpSp>
        <cdr:nvGrpSpPr>
          <cdr:cNvPr id="403734" name="Group 8"/>
          <cdr:cNvGrpSpPr>
            <a:grpSpLocks xmlns:a="http://schemas.openxmlformats.org/drawingml/2006/main"/>
          </cdr:cNvGrpSpPr>
        </cdr:nvGrpSpPr>
        <cdr:grpSpPr bwMode="auto">
          <a:xfrm xmlns:a="http://schemas.openxmlformats.org/drawingml/2006/main">
            <a:off x="7743132" y="1142676"/>
            <a:ext cx="248879" cy="3153728"/>
            <a:chOff x="7743132" y="1142676"/>
            <a:chExt cx="248879" cy="3153728"/>
          </a:xfrm>
        </cdr:grpSpPr>
        <cdr:sp macro="" textlink="">
          <cdr:nvSpPr>
            <cdr:cNvPr id="55305" name="Rectangle 9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7743132" y="1142676"/>
              <a:ext cx="248879" cy="3153728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FFFF"/>
            </a:solidFill>
            <a:ln xmlns:a="http://schemas.openxmlformats.org/drawingml/2006/main" w="9525">
              <a:solidFill>
                <a:srgbClr val="000000"/>
              </a:solidFill>
              <a:miter lim="800000"/>
              <a:headEnd/>
              <a:tailEnd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CA"/>
            </a:p>
          </cdr:txBody>
        </cdr:sp>
        <cdr:sp macro="" textlink="">
          <cdr:nvSpPr>
            <cdr:cNvPr id="55306" name="Rectangle 10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7743132" y="3771271"/>
              <a:ext cx="248879" cy="476727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FFFF"/>
            </a:solidFill>
            <a:ln xmlns:a="http://schemas.openxmlformats.org/drawingml/2006/main" w="9525">
              <a:solidFill>
                <a:srgbClr val="000000"/>
              </a:solidFill>
              <a:miter lim="800000"/>
              <a:headEnd/>
              <a:tailEnd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CA"/>
            </a:p>
          </cdr:txBody>
        </cdr:sp>
        <cdr:sp macro="" textlink="">
          <cdr:nvSpPr>
            <cdr:cNvPr id="55307" name="Rectangle 11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7743132" y="3838746"/>
              <a:ext cx="248879" cy="332975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FFFF"/>
            </a:solidFill>
            <a:ln xmlns:a="http://schemas.openxmlformats.org/drawingml/2006/main" w="9525">
              <a:solidFill>
                <a:srgbClr val="000000"/>
              </a:solidFill>
              <a:miter lim="800000"/>
              <a:headEnd/>
              <a:tailEnd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CA"/>
            </a:p>
          </cdr:txBody>
        </cdr:sp>
        <cdr:sp macro="" textlink="">
          <cdr:nvSpPr>
            <cdr:cNvPr id="55308" name="Rectangle 12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7743132" y="3915023"/>
              <a:ext cx="248879" cy="66008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FFFF"/>
            </a:solidFill>
            <a:ln xmlns:a="http://schemas.openxmlformats.org/drawingml/2006/main" w="9525">
              <a:solidFill>
                <a:srgbClr val="000000"/>
              </a:solidFill>
              <a:miter lim="800000"/>
              <a:headEnd/>
              <a:tailEnd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CA"/>
            </a:p>
          </cdr:txBody>
        </cdr:sp>
        <cdr:sp macro="" textlink="">
          <cdr:nvSpPr>
            <cdr:cNvPr id="55309" name="Line 13"/>
            <cdr:cNvSpPr>
              <a:spLocks xmlns:a="http://schemas.openxmlformats.org/drawingml/2006/main" noChangeShapeType="1"/>
            </cdr:cNvSpPr>
          </cdr:nvSpPr>
          <cdr:spPr bwMode="auto">
            <a:xfrm xmlns:a="http://schemas.openxmlformats.org/drawingml/2006/main">
              <a:off x="7743132" y="4048506"/>
              <a:ext cx="248879" cy="0"/>
            </a:xfrm>
            <a:prstGeom xmlns:a="http://schemas.openxmlformats.org/drawingml/2006/main" prst="line">
              <a:avLst/>
            </a:prstGeom>
            <a:noFill xmlns:a="http://schemas.openxmlformats.org/drawingml/2006/main"/>
            <a:ln xmlns:a="http://schemas.openxmlformats.org/drawingml/2006/main" w="9525">
              <a:solidFill>
                <a:srgbClr val="000000"/>
              </a:solidFill>
              <a:round/>
              <a:headEnd/>
              <a:tailEnd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CA"/>
            </a:p>
          </cdr:txBody>
        </cdr:sp>
      </cdr:grpSp>
      <cdr:sp macro="" textlink="">
        <cdr:nvSpPr>
          <cdr:cNvPr id="55310" name="Line 1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743132" y="4095445"/>
            <a:ext cx="2488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</cdr:grp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578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0.8695</cdr:x>
      <cdr:y>0.2425</cdr:y>
    </cdr:from>
    <cdr:to>
      <cdr:x>0.97325</cdr:x>
      <cdr:y>0.95375</cdr:y>
    </cdr:to>
    <cdr:sp macro="" textlink="">
      <cdr:nvSpPr>
        <cdr:cNvPr id="481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66648" y="1537655"/>
          <a:ext cx="880824" cy="404969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0.86875</cdr:x>
      <cdr:y>0.3035</cdr:y>
    </cdr:from>
    <cdr:to>
      <cdr:x>0.97225</cdr:x>
      <cdr:y>0.3035</cdr:y>
    </cdr:to>
    <cdr:sp macro="" textlink="">
      <cdr:nvSpPr>
        <cdr:cNvPr id="4813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460218" y="1885859"/>
          <a:ext cx="87868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0.89324</cdr:x>
      <cdr:y>0.898</cdr:y>
    </cdr:from>
    <cdr:to>
      <cdr:x>0.95776</cdr:x>
      <cdr:y>0.94295</cdr:y>
    </cdr:to>
    <cdr:sp macro="" textlink="">
      <cdr:nvSpPr>
        <cdr:cNvPr id="48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70099" y="5260372"/>
          <a:ext cx="555858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Standpipe </a:t>
          </a:r>
        </a:p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Piezometer</a:t>
          </a:r>
        </a:p>
      </cdr:txBody>
    </cdr:sp>
  </cdr:relSizeAnchor>
  <cdr:relSizeAnchor xmlns:cdr="http://schemas.openxmlformats.org/drawingml/2006/chartDrawing">
    <cdr:from>
      <cdr:x>0.88967</cdr:x>
      <cdr:y>0.194</cdr:y>
    </cdr:from>
    <cdr:to>
      <cdr:x>0.95908</cdr:x>
      <cdr:y>0.23895</cdr:y>
    </cdr:to>
    <cdr:sp macro="" textlink="">
      <cdr:nvSpPr>
        <cdr:cNvPr id="481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39495" y="1146679"/>
          <a:ext cx="595611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Instrument 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Details</a:t>
          </a:r>
        </a:p>
      </cdr:txBody>
    </cdr:sp>
  </cdr:relSizeAnchor>
  <cdr:relSizeAnchor xmlns:cdr="http://schemas.openxmlformats.org/drawingml/2006/chartDrawing">
    <cdr:from>
      <cdr:x>0.906</cdr:x>
      <cdr:y>0.2605</cdr:y>
    </cdr:from>
    <cdr:to>
      <cdr:x>0.937</cdr:x>
      <cdr:y>0.89175</cdr:y>
    </cdr:to>
    <cdr:grpSp>
      <cdr:nvGrpSpPr>
        <cdr:cNvPr id="16" name="Group 8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775315" y="1525976"/>
          <a:ext cx="266042" cy="3697784"/>
          <a:chOff x="7743132" y="1142676"/>
          <a:chExt cx="248879" cy="3153728"/>
        </a:xfrm>
      </cdr:grpSpPr>
      <cdr:grpSp>
        <cdr:nvGrpSpPr>
          <cdr:cNvPr id="18" name="Group 9"/>
          <cdr:cNvGrpSpPr>
            <a:grpSpLocks xmlns:a="http://schemas.openxmlformats.org/drawingml/2006/main"/>
          </cdr:cNvGrpSpPr>
        </cdr:nvGrpSpPr>
        <cdr:grpSpPr bwMode="auto">
          <a:xfrm xmlns:a="http://schemas.openxmlformats.org/drawingml/2006/main">
            <a:off x="7743132" y="1142676"/>
            <a:ext cx="248879" cy="3153728"/>
            <a:chOff x="7743132" y="1142676"/>
            <a:chExt cx="248879" cy="3153728"/>
          </a:xfrm>
        </cdr:grpSpPr>
      </cdr:grpSp>
      <cdr:grpSp>
        <cdr:nvGrpSpPr>
          <cdr:cNvPr id="405783" name="Group 9"/>
          <cdr:cNvGrpSpPr>
            <a:grpSpLocks xmlns:a="http://schemas.openxmlformats.org/drawingml/2006/main"/>
          </cdr:cNvGrpSpPr>
        </cdr:nvGrpSpPr>
        <cdr:grpSpPr bwMode="auto">
          <a:xfrm xmlns:a="http://schemas.openxmlformats.org/drawingml/2006/main">
            <a:off x="7743132" y="1142676"/>
            <a:ext cx="248879" cy="3153728"/>
            <a:chOff x="7743132" y="1142676"/>
            <a:chExt cx="248879" cy="3153728"/>
          </a:xfrm>
        </cdr:grpSpPr>
        <cdr:sp macro="" textlink="">
          <cdr:nvSpPr>
            <cdr:cNvPr id="48138" name="Rectangle 10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7743132" y="1142676"/>
              <a:ext cx="248879" cy="3153728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FFFF"/>
            </a:solidFill>
            <a:ln xmlns:a="http://schemas.openxmlformats.org/drawingml/2006/main" w="9525">
              <a:solidFill>
                <a:srgbClr val="000000"/>
              </a:solidFill>
              <a:miter lim="800000"/>
              <a:headEnd/>
              <a:tailEnd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CA"/>
            </a:p>
          </cdr:txBody>
        </cdr:sp>
        <cdr:sp macro="" textlink="">
          <cdr:nvSpPr>
            <cdr:cNvPr id="48139" name="Rectangle 11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7743132" y="3771271"/>
              <a:ext cx="248879" cy="476727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FFFF"/>
            </a:solidFill>
            <a:ln xmlns:a="http://schemas.openxmlformats.org/drawingml/2006/main" w="9525">
              <a:solidFill>
                <a:srgbClr val="000000"/>
              </a:solidFill>
              <a:miter lim="800000"/>
              <a:headEnd/>
              <a:tailEnd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CA"/>
            </a:p>
          </cdr:txBody>
        </cdr:sp>
        <cdr:sp macro="" textlink="">
          <cdr:nvSpPr>
            <cdr:cNvPr id="48140" name="Rectangle 12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7743132" y="3838746"/>
              <a:ext cx="248879" cy="332975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FFFF"/>
            </a:solidFill>
            <a:ln xmlns:a="http://schemas.openxmlformats.org/drawingml/2006/main" w="9525">
              <a:solidFill>
                <a:srgbClr val="000000"/>
              </a:solidFill>
              <a:miter lim="800000"/>
              <a:headEnd/>
              <a:tailEnd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CA"/>
            </a:p>
          </cdr:txBody>
        </cdr:sp>
        <cdr:sp macro="" textlink="">
          <cdr:nvSpPr>
            <cdr:cNvPr id="48141" name="Rectangle 13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7743132" y="3915023"/>
              <a:ext cx="248879" cy="66008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FFFF"/>
            </a:solidFill>
            <a:ln xmlns:a="http://schemas.openxmlformats.org/drawingml/2006/main" w="9525">
              <a:solidFill>
                <a:srgbClr val="000000"/>
              </a:solidFill>
              <a:miter lim="800000"/>
              <a:headEnd/>
              <a:tailEnd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CA"/>
            </a:p>
          </cdr:txBody>
        </cdr:sp>
        <cdr:sp macro="" textlink="">
          <cdr:nvSpPr>
            <cdr:cNvPr id="48142" name="Line 14"/>
            <cdr:cNvSpPr>
              <a:spLocks xmlns:a="http://schemas.openxmlformats.org/drawingml/2006/main" noChangeShapeType="1"/>
            </cdr:cNvSpPr>
          </cdr:nvSpPr>
          <cdr:spPr bwMode="auto">
            <a:xfrm xmlns:a="http://schemas.openxmlformats.org/drawingml/2006/main">
              <a:off x="7743132" y="4048506"/>
              <a:ext cx="248879" cy="0"/>
            </a:xfrm>
            <a:prstGeom xmlns:a="http://schemas.openxmlformats.org/drawingml/2006/main" prst="line">
              <a:avLst/>
            </a:prstGeom>
            <a:noFill xmlns:a="http://schemas.openxmlformats.org/drawingml/2006/main"/>
            <a:ln xmlns:a="http://schemas.openxmlformats.org/drawingml/2006/main" w="9525">
              <a:solidFill>
                <a:srgbClr val="000000"/>
              </a:solidFill>
              <a:round/>
              <a:headEnd/>
              <a:tailEnd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CA"/>
            </a:p>
          </cdr:txBody>
        </cdr:sp>
      </cdr:grpSp>
      <cdr:sp macro="" textlink="">
        <cdr:nvSpPr>
          <cdr:cNvPr id="48143" name="Line 1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743132" y="4095445"/>
            <a:ext cx="2488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</cdr:grpSp>
  </cdr:relSizeAnchor>
  <cdr:relSizeAnchor xmlns:cdr="http://schemas.openxmlformats.org/drawingml/2006/chartDrawing">
    <cdr:from>
      <cdr:x>0.90511</cdr:x>
      <cdr:y>0.74286</cdr:y>
    </cdr:from>
    <cdr:to>
      <cdr:x>0.93636</cdr:x>
      <cdr:y>0.77261</cdr:y>
    </cdr:to>
    <cdr:sp macro="" textlink="">
      <cdr:nvSpPr>
        <cdr:cNvPr id="48134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676" y="4351580"/>
          <a:ext cx="268188" cy="1742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578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0.34575</cdr:x>
      <cdr:y>0</cdr:y>
    </cdr:from>
    <cdr:to>
      <cdr:x>0.72625</cdr:x>
      <cdr:y>0.16098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7235" y="0"/>
          <a:ext cx="3265461" cy="942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0.88039</cdr:x>
      <cdr:y>0.16425</cdr:y>
    </cdr:from>
    <cdr:to>
      <cdr:x>0.98459</cdr:x>
      <cdr:y>0.90325</cdr:y>
    </cdr:to>
    <cdr:grpSp>
      <cdr:nvGrpSpPr>
        <cdr:cNvPr id="23" name="Group 2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555529" y="962156"/>
          <a:ext cx="894247" cy="4328970"/>
          <a:chOff x="7433117" y="865651"/>
          <a:chExt cx="1006509" cy="4412780"/>
        </a:xfrm>
      </cdr:grpSpPr>
      <cdr:sp macro="" textlink="">
        <cdr:nvSpPr>
          <cdr:cNvPr id="31747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75220" y="865651"/>
            <a:ext cx="964406" cy="4412780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48" name="Line 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475220" y="1387373"/>
            <a:ext cx="964406" cy="4372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49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3117" y="875227"/>
            <a:ext cx="864443" cy="47923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27432" tIns="27432" rIns="27432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Standpipe</a:t>
            </a:r>
          </a:p>
          <a:p xmlns:a="http://schemas.openxmlformats.org/drawingml/2006/main">
            <a:pPr algn="ctr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Piezometers</a:t>
            </a:r>
          </a:p>
          <a:p xmlns:a="http://schemas.openxmlformats.org/drawingml/2006/main">
            <a:pPr algn="ctr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  <cdr:sp macro="" textlink="">
        <cdr:nvSpPr>
          <cdr:cNvPr id="31750" name="Rectangle 6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06678" y="1251842"/>
            <a:ext cx="160734" cy="321923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51" name="Rectangle 7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038862" y="1251842"/>
            <a:ext cx="188595" cy="381527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52" name="Line 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8047434" y="5029229"/>
            <a:ext cx="180023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53" name="Line 9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8047434" y="4986966"/>
            <a:ext cx="180023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54" name="Line 10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8047434" y="4931588"/>
            <a:ext cx="180023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55" name="Line 11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8047434" y="4893697"/>
            <a:ext cx="180023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56" name="Line 1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8047434" y="4855807"/>
            <a:ext cx="180023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57" name="Line 1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8047434" y="4813544"/>
            <a:ext cx="180023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58" name="Line 1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706678" y="4424439"/>
            <a:ext cx="150018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59" name="Line 1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706678" y="4373432"/>
            <a:ext cx="150018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60" name="Line 1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706678" y="4313682"/>
            <a:ext cx="150018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61" name="Line 1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706678" y="4271420"/>
            <a:ext cx="150018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62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706678" y="4237901"/>
            <a:ext cx="150018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63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683103" y="1104652"/>
            <a:ext cx="90011" cy="20402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64" name="Text Box 20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064579" y="1117768"/>
            <a:ext cx="77153" cy="20256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1765" name="Text Box 2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608859" y="546100"/>
            <a:ext cx="670380" cy="26393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Instrument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Details</a:t>
            </a:r>
          </a:p>
        </cdr:txBody>
      </cdr:sp>
    </cdr:grpSp>
  </cdr:relSizeAnchor>
  <cdr:relSizeAnchor xmlns:cdr="http://schemas.openxmlformats.org/drawingml/2006/chartDrawing">
    <cdr:from>
      <cdr:x>0.70921</cdr:x>
      <cdr:y>0.61951</cdr:y>
    </cdr:from>
    <cdr:to>
      <cdr:x>0.87125</cdr:x>
      <cdr:y>0.68943</cdr:y>
    </cdr:to>
    <cdr:sp macro="" textlink="">
      <cdr:nvSpPr>
        <cdr:cNvPr id="24" name="TextBox 23"/>
        <cdr:cNvSpPr txBox="1"/>
      </cdr:nvSpPr>
      <cdr:spPr>
        <a:xfrm xmlns:a="http://schemas.openxmlformats.org/drawingml/2006/main">
          <a:off x="6086475" y="3629025"/>
          <a:ext cx="139065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0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Data likely switched</a:t>
          </a:r>
        </a:p>
      </cdr:txBody>
    </cdr:sp>
  </cdr:relSizeAnchor>
  <cdr:relSizeAnchor xmlns:cdr="http://schemas.openxmlformats.org/drawingml/2006/chartDrawing">
    <cdr:from>
      <cdr:x>0.79356</cdr:x>
      <cdr:y>0.54634</cdr:y>
    </cdr:from>
    <cdr:to>
      <cdr:x>0.85128</cdr:x>
      <cdr:y>0.63415</cdr:y>
    </cdr:to>
    <cdr:sp macro="" textlink="">
      <cdr:nvSpPr>
        <cdr:cNvPr id="26" name="Straight Arrow Connector 25"/>
        <cdr:cNvSpPr/>
      </cdr:nvSpPr>
      <cdr:spPr bwMode="auto">
        <a:xfrm xmlns:a="http://schemas.openxmlformats.org/drawingml/2006/main" flipV="1">
          <a:off x="6810376" y="3200400"/>
          <a:ext cx="495300" cy="51435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578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0.8335</cdr:x>
      <cdr:y>0.139</cdr:y>
    </cdr:from>
    <cdr:to>
      <cdr:x>0.9705</cdr:x>
      <cdr:y>0.865</cdr:y>
    </cdr:to>
    <cdr:grpSp>
      <cdr:nvGrpSpPr>
        <cdr:cNvPr id="22" name="Group 29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153118" y="814245"/>
          <a:ext cx="1175737" cy="4252817"/>
          <a:chOff x="7248049" y="807358"/>
          <a:chExt cx="1090850" cy="4232072"/>
        </a:xfrm>
      </cdr:grpSpPr>
      <cdr:sp macro="" textlink="">
        <cdr:nvSpPr>
          <cdr:cNvPr id="58370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248049" y="807358"/>
            <a:ext cx="1090850" cy="423207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71" name="Line 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248049" y="1329080"/>
            <a:ext cx="1090850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80" name="Text Box 1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276327" y="821718"/>
            <a:ext cx="712580" cy="46783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27432" tIns="27432" rIns="27432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Standpipe</a:t>
            </a:r>
          </a:p>
          <a:p xmlns:a="http://schemas.openxmlformats.org/drawingml/2006/main">
            <a:pPr algn="ctr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Piezometers</a:t>
            </a:r>
          </a:p>
          <a:p xmlns:a="http://schemas.openxmlformats.org/drawingml/2006/main">
            <a:pPr algn="ctr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  <cdr:sp macro="" textlink="">
        <cdr:nvSpPr>
          <cdr:cNvPr id="58381" name="Rectangle 1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79506" y="1196464"/>
            <a:ext cx="158592" cy="278203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82" name="Rectangle 1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818120" y="1196464"/>
            <a:ext cx="180023" cy="350049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83" name="Line 1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818120" y="4643037"/>
            <a:ext cx="175736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84" name="Line 1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818120" y="4602232"/>
            <a:ext cx="175736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85" name="Line 1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818120" y="4548311"/>
            <a:ext cx="182166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86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818120" y="4510421"/>
            <a:ext cx="182166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87" name="Line 19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818120" y="4473988"/>
            <a:ext cx="175736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88" name="Line 20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818120" y="4428811"/>
            <a:ext cx="175736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89" name="Line 21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479506" y="3928948"/>
            <a:ext cx="154305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90" name="Line 2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479506" y="3879399"/>
            <a:ext cx="154305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91" name="Line 2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479506" y="3825478"/>
            <a:ext cx="154305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92" name="Line 2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479506" y="3780301"/>
            <a:ext cx="154305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93" name="Line 2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479506" y="3746783"/>
            <a:ext cx="154305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94" name="Text Box 2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79506" y="1028871"/>
            <a:ext cx="77153" cy="20256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95" name="Text Box 2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835265" y="1041987"/>
            <a:ext cx="77153" cy="20256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8396" name="Text Box 28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610395" y="469259"/>
            <a:ext cx="552608" cy="25765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Instrument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Details</a:t>
            </a:r>
          </a:p>
        </cdr:txBody>
      </cdr:sp>
    </cdr:grpSp>
  </cdr:relSizeAnchor>
  <cdr:relSizeAnchor xmlns:cdr="http://schemas.openxmlformats.org/drawingml/2006/chartDrawing">
    <cdr:from>
      <cdr:x>0.65372</cdr:x>
      <cdr:y>0.71382</cdr:y>
    </cdr:from>
    <cdr:to>
      <cdr:x>0.81687</cdr:x>
      <cdr:y>0.8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5610225" y="4181475"/>
          <a:ext cx="140017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CA" sz="1100"/>
        </a:p>
      </cdr:txBody>
    </cdr:sp>
  </cdr:relSizeAnchor>
  <cdr:relSizeAnchor xmlns:cdr="http://schemas.openxmlformats.org/drawingml/2006/chartDrawing">
    <cdr:from>
      <cdr:x>0.65261</cdr:x>
      <cdr:y>0.71382</cdr:y>
    </cdr:from>
    <cdr:to>
      <cdr:x>0.82242</cdr:x>
      <cdr:y>0.80813</cdr:y>
    </cdr:to>
    <cdr:sp macro="" textlink="">
      <cdr:nvSpPr>
        <cdr:cNvPr id="24" name="TextBox 23"/>
        <cdr:cNvSpPr txBox="1"/>
      </cdr:nvSpPr>
      <cdr:spPr>
        <a:xfrm xmlns:a="http://schemas.openxmlformats.org/drawingml/2006/main">
          <a:off x="5600700" y="4181475"/>
          <a:ext cx="1457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0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Have upward hydraulic gradient</a:t>
          </a:r>
        </a:p>
      </cdr:txBody>
    </cdr:sp>
  </cdr:relSizeAnchor>
  <cdr:relSizeAnchor xmlns:cdr="http://schemas.openxmlformats.org/drawingml/2006/chartDrawing">
    <cdr:from>
      <cdr:x>0.7636</cdr:x>
      <cdr:y>0.65854</cdr:y>
    </cdr:from>
    <cdr:to>
      <cdr:x>0.84906</cdr:x>
      <cdr:y>0.73496</cdr:y>
    </cdr:to>
    <cdr:sp macro="" textlink="">
      <cdr:nvSpPr>
        <cdr:cNvPr id="26" name="Straight Arrow Connector 25"/>
        <cdr:cNvSpPr/>
      </cdr:nvSpPr>
      <cdr:spPr bwMode="auto">
        <a:xfrm xmlns:a="http://schemas.openxmlformats.org/drawingml/2006/main" flipV="1">
          <a:off x="6553200" y="3857625"/>
          <a:ext cx="733425" cy="447675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578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0.8545</cdr:x>
      <cdr:y>0.18377</cdr:y>
    </cdr:from>
    <cdr:to>
      <cdr:x>0.968</cdr:x>
      <cdr:y>0.88925</cdr:y>
    </cdr:to>
    <cdr:grpSp>
      <cdr:nvGrpSpPr>
        <cdr:cNvPr id="20" name="Group 1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333340" y="1076502"/>
          <a:ext cx="974060" cy="4132613"/>
          <a:chOff x="7453789" y="1005077"/>
          <a:chExt cx="874395" cy="4142195"/>
        </a:xfrm>
      </cdr:grpSpPr>
      <cdr:sp macro="" textlink="">
        <cdr:nvSpPr>
          <cdr:cNvPr id="53251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53789" y="1267873"/>
            <a:ext cx="874395" cy="3879399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3252" name="Line 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453789" y="1553508"/>
            <a:ext cx="874395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325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85607" y="4766462"/>
            <a:ext cx="498983" cy="25951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Standpipe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Piezometer</a:t>
            </a:r>
          </a:p>
        </cdr:txBody>
      </cdr:sp>
      <cdr:sp macro="" textlink="">
        <cdr:nvSpPr>
          <cdr:cNvPr id="53255" name="Rectangle 7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45254" y="4293279"/>
            <a:ext cx="259318" cy="17925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53256" name="Text Box 8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95086" y="1005077"/>
            <a:ext cx="534669" cy="25951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Instrument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Details</a:t>
            </a:r>
          </a:p>
        </cdr:txBody>
      </cdr:sp>
      <cdr:grpSp>
        <cdr:nvGrpSpPr>
          <cdr:cNvPr id="22" name="Group 9"/>
          <cdr:cNvGrpSpPr>
            <a:grpSpLocks xmlns:a="http://schemas.openxmlformats.org/drawingml/2006/main"/>
          </cdr:cNvGrpSpPr>
        </cdr:nvGrpSpPr>
        <cdr:grpSpPr bwMode="auto">
          <a:xfrm xmlns:a="http://schemas.openxmlformats.org/drawingml/2006/main">
            <a:off x="7745254" y="1366971"/>
            <a:ext cx="259318" cy="3362049"/>
            <a:chOff x="7743132" y="1142676"/>
            <a:chExt cx="248879" cy="3153728"/>
          </a:xfrm>
        </cdr:grpSpPr>
      </cdr:grpSp>
      <cdr:grpSp>
        <cdr:nvGrpSpPr>
          <cdr:cNvPr id="356978" name="Group 9"/>
          <cdr:cNvGrpSpPr>
            <a:grpSpLocks xmlns:a="http://schemas.openxmlformats.org/drawingml/2006/main"/>
          </cdr:cNvGrpSpPr>
        </cdr:nvGrpSpPr>
        <cdr:grpSpPr bwMode="auto">
          <a:xfrm xmlns:a="http://schemas.openxmlformats.org/drawingml/2006/main">
            <a:off x="7745254" y="1366971"/>
            <a:ext cx="259318" cy="3362049"/>
            <a:chOff x="7743132" y="1142676"/>
            <a:chExt cx="248879" cy="3153728"/>
          </a:xfrm>
        </cdr:grpSpPr>
        <cdr:grpSp>
          <cdr:nvGrpSpPr>
            <cdr:cNvPr id="24" name="Group 10"/>
            <cdr:cNvGrpSpPr>
              <a:grpSpLocks xmlns:a="http://schemas.openxmlformats.org/drawingml/2006/main"/>
            </cdr:cNvGrpSpPr>
          </cdr:nvGrpSpPr>
          <cdr:grpSpPr bwMode="auto">
            <a:xfrm xmlns:a="http://schemas.openxmlformats.org/drawingml/2006/main">
              <a:off x="7743132" y="1142676"/>
              <a:ext cx="248879" cy="3153728"/>
              <a:chOff x="7743132" y="1142676"/>
              <a:chExt cx="248879" cy="3153728"/>
            </a:xfrm>
          </cdr:grpSpPr>
        </cdr:grpSp>
        <cdr:grpSp>
          <cdr:nvGrpSpPr>
            <cdr:cNvPr id="356980" name="Group 10"/>
            <cdr:cNvGrpSpPr>
              <a:grpSpLocks xmlns:a="http://schemas.openxmlformats.org/drawingml/2006/main"/>
            </cdr:cNvGrpSpPr>
          </cdr:nvGrpSpPr>
          <cdr:grpSpPr bwMode="auto">
            <a:xfrm xmlns:a="http://schemas.openxmlformats.org/drawingml/2006/main">
              <a:off x="7743132" y="1142676"/>
              <a:ext cx="248879" cy="3153728"/>
              <a:chOff x="7743132" y="1142676"/>
              <a:chExt cx="248879" cy="3153728"/>
            </a:xfrm>
          </cdr:grpSpPr>
          <cdr:sp macro="" textlink="">
            <cdr:nvSpPr>
              <cdr:cNvPr id="53259" name="Rectangle 11"/>
              <cdr:cNvSpPr>
                <a:spLocks xmlns:a="http://schemas.openxmlformats.org/drawingml/2006/main" noChangeArrowheads="1"/>
              </cdr:cNvSpPr>
            </cdr:nvSpPr>
            <cdr:spPr bwMode="auto">
              <a:xfrm xmlns:a="http://schemas.openxmlformats.org/drawingml/2006/main">
                <a:off x="7743132" y="1142676"/>
                <a:ext cx="248879" cy="3153728"/>
              </a:xfrm>
              <a:prstGeom xmlns:a="http://schemas.openxmlformats.org/drawingml/2006/main" prst="rect">
                <a:avLst/>
              </a:prstGeom>
              <a:solidFill xmlns:a="http://schemas.openxmlformats.org/drawingml/2006/main">
                <a:srgbClr val="FFFFFF"/>
              </a:solidFill>
              <a:ln xmlns:a="http://schemas.openxmlformats.org/drawingml/2006/main" w="9525">
                <a:solidFill>
                  <a:srgbClr val="000000"/>
                </a:solidFill>
                <a:miter lim="800000"/>
                <a:headEnd/>
                <a:tailEnd/>
              </a:ln>
            </cdr:spPr>
            <cdr:txBody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endParaRPr lang="en-CA"/>
              </a:p>
            </cdr:txBody>
          </cdr:sp>
          <cdr:sp macro="" textlink="">
            <cdr:nvSpPr>
              <cdr:cNvPr id="53260" name="Rectangle 12"/>
              <cdr:cNvSpPr>
                <a:spLocks xmlns:a="http://schemas.openxmlformats.org/drawingml/2006/main" noChangeArrowheads="1"/>
              </cdr:cNvSpPr>
            </cdr:nvSpPr>
            <cdr:spPr bwMode="auto">
              <a:xfrm xmlns:a="http://schemas.openxmlformats.org/drawingml/2006/main">
                <a:off x="7743132" y="3771271"/>
                <a:ext cx="248879" cy="476727"/>
              </a:xfrm>
              <a:prstGeom xmlns:a="http://schemas.openxmlformats.org/drawingml/2006/main" prst="rect">
                <a:avLst/>
              </a:prstGeom>
              <a:solidFill xmlns:a="http://schemas.openxmlformats.org/drawingml/2006/main">
                <a:srgbClr val="FFFFFF"/>
              </a:solidFill>
              <a:ln xmlns:a="http://schemas.openxmlformats.org/drawingml/2006/main" w="9525">
                <a:solidFill>
                  <a:srgbClr val="000000"/>
                </a:solidFill>
                <a:miter lim="800000"/>
                <a:headEnd/>
                <a:tailEnd/>
              </a:ln>
            </cdr:spPr>
            <cdr:txBody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endParaRPr lang="en-CA"/>
              </a:p>
            </cdr:txBody>
          </cdr:sp>
          <cdr:sp macro="" textlink="">
            <cdr:nvSpPr>
              <cdr:cNvPr id="53261" name="Rectangle 13"/>
              <cdr:cNvSpPr>
                <a:spLocks xmlns:a="http://schemas.openxmlformats.org/drawingml/2006/main" noChangeArrowheads="1"/>
              </cdr:cNvSpPr>
            </cdr:nvSpPr>
            <cdr:spPr bwMode="auto">
              <a:xfrm xmlns:a="http://schemas.openxmlformats.org/drawingml/2006/main">
                <a:off x="7743132" y="3838746"/>
                <a:ext cx="248879" cy="332975"/>
              </a:xfrm>
              <a:prstGeom xmlns:a="http://schemas.openxmlformats.org/drawingml/2006/main" prst="rect">
                <a:avLst/>
              </a:prstGeom>
              <a:solidFill xmlns:a="http://schemas.openxmlformats.org/drawingml/2006/main">
                <a:srgbClr val="FFFFFF"/>
              </a:solidFill>
              <a:ln xmlns:a="http://schemas.openxmlformats.org/drawingml/2006/main" w="9525">
                <a:solidFill>
                  <a:srgbClr val="000000"/>
                </a:solidFill>
                <a:miter lim="800000"/>
                <a:headEnd/>
                <a:tailEnd/>
              </a:ln>
            </cdr:spPr>
            <cdr:txBody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endParaRPr lang="en-CA"/>
              </a:p>
            </cdr:txBody>
          </cdr:sp>
          <cdr:sp macro="" textlink="">
            <cdr:nvSpPr>
              <cdr:cNvPr id="53262" name="Rectangle 14"/>
              <cdr:cNvSpPr>
                <a:spLocks xmlns:a="http://schemas.openxmlformats.org/drawingml/2006/main" noChangeArrowheads="1"/>
              </cdr:cNvSpPr>
            </cdr:nvSpPr>
            <cdr:spPr bwMode="auto">
              <a:xfrm xmlns:a="http://schemas.openxmlformats.org/drawingml/2006/main">
                <a:off x="7743132" y="3915023"/>
                <a:ext cx="248879" cy="66008"/>
              </a:xfrm>
              <a:prstGeom xmlns:a="http://schemas.openxmlformats.org/drawingml/2006/main" prst="rect">
                <a:avLst/>
              </a:prstGeom>
              <a:solidFill xmlns:a="http://schemas.openxmlformats.org/drawingml/2006/main">
                <a:srgbClr val="FFFFFF"/>
              </a:solidFill>
              <a:ln xmlns:a="http://schemas.openxmlformats.org/drawingml/2006/main" w="9525">
                <a:solidFill>
                  <a:srgbClr val="000000"/>
                </a:solidFill>
                <a:miter lim="800000"/>
                <a:headEnd/>
                <a:tailEnd/>
              </a:ln>
            </cdr:spPr>
            <cdr:txBody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endParaRPr lang="en-CA"/>
              </a:p>
            </cdr:txBody>
          </cdr:sp>
          <cdr:sp macro="" textlink="">
            <cdr:nvSpPr>
              <cdr:cNvPr id="53263" name="Line 15"/>
              <cdr:cNvSpPr>
                <a:spLocks xmlns:a="http://schemas.openxmlformats.org/drawingml/2006/main" noChangeShapeType="1"/>
              </cdr:cNvSpPr>
            </cdr:nvSpPr>
            <cdr:spPr bwMode="auto">
              <a:xfrm xmlns:a="http://schemas.openxmlformats.org/drawingml/2006/main">
                <a:off x="7743132" y="4048506"/>
                <a:ext cx="248879" cy="0"/>
              </a:xfrm>
              <a:prstGeom xmlns:a="http://schemas.openxmlformats.org/drawingml/2006/main" prst="line">
                <a:avLst/>
              </a:prstGeom>
              <a:noFill xmlns:a="http://schemas.openxmlformats.org/drawingml/2006/main"/>
              <a:ln xmlns:a="http://schemas.openxmlformats.org/drawingml/2006/main" w="9525">
                <a:solidFill>
                  <a:srgbClr val="000000"/>
                </a:solidFill>
                <a:round/>
                <a:headEnd/>
                <a:tailEnd/>
              </a:ln>
            </cdr:spPr>
            <cdr:txBody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endParaRPr lang="en-CA"/>
              </a:p>
            </cdr:txBody>
          </cdr:sp>
        </cdr:grpSp>
        <cdr:sp macro="" textlink="">
          <cdr:nvSpPr>
            <cdr:cNvPr id="53264" name="Line 16"/>
            <cdr:cNvSpPr>
              <a:spLocks xmlns:a="http://schemas.openxmlformats.org/drawingml/2006/main" noChangeShapeType="1"/>
            </cdr:cNvSpPr>
          </cdr:nvSpPr>
          <cdr:spPr bwMode="auto">
            <a:xfrm xmlns:a="http://schemas.openxmlformats.org/drawingml/2006/main">
              <a:off x="7743132" y="4095445"/>
              <a:ext cx="248879" cy="0"/>
            </a:xfrm>
            <a:prstGeom xmlns:a="http://schemas.openxmlformats.org/drawingml/2006/main" prst="line">
              <a:avLst/>
            </a:prstGeom>
            <a:noFill xmlns:a="http://schemas.openxmlformats.org/drawingml/2006/main"/>
            <a:ln xmlns:a="http://schemas.openxmlformats.org/drawingml/2006/main" w="9525">
              <a:solidFill>
                <a:srgbClr val="000000"/>
              </a:solidFill>
              <a:round/>
              <a:headEnd/>
              <a:tailEnd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en-CA"/>
            </a:p>
          </cdr:txBody>
        </cdr:sp>
      </cdr:grpSp>
    </cdr:grpSp>
  </cdr:relSizeAnchor>
  <cdr:relSizeAnchor xmlns:cdr="http://schemas.openxmlformats.org/drawingml/2006/chartDrawing">
    <cdr:from>
      <cdr:x>0.72325</cdr:x>
      <cdr:y>0.3185</cdr:y>
    </cdr:from>
    <cdr:to>
      <cdr:x>0.77266</cdr:x>
      <cdr:y>0.36345</cdr:y>
    </cdr:to>
    <cdr:sp macro="" textlink="">
      <cdr:nvSpPr>
        <cdr:cNvPr id="53266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6950" y="1864269"/>
          <a:ext cx="417615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Revised </a:t>
          </a:r>
        </a:p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Stick-Up</a:t>
          </a:r>
        </a:p>
      </cdr:txBody>
    </cdr:sp>
  </cdr:relSizeAnchor>
  <cdr:relSizeAnchor xmlns:cdr="http://schemas.openxmlformats.org/drawingml/2006/chartDrawing">
    <cdr:from>
      <cdr:x>0.713</cdr:x>
      <cdr:y>0.2755</cdr:y>
    </cdr:from>
    <cdr:to>
      <cdr:x>0.73125</cdr:x>
      <cdr:y>0.3175</cdr:y>
    </cdr:to>
    <cdr:sp macro="" textlink="">
      <cdr:nvSpPr>
        <cdr:cNvPr id="5326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135767" y="1802465"/>
          <a:ext cx="156448" cy="23116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578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N351"/>
  <sheetViews>
    <sheetView view="pageLayout" zoomScaleNormal="100" zoomScaleSheetLayoutView="100" workbookViewId="0">
      <selection activeCell="E15" sqref="E15"/>
    </sheetView>
  </sheetViews>
  <sheetFormatPr defaultRowHeight="12"/>
  <cols>
    <col min="1" max="1" width="12.1640625" style="133" customWidth="1"/>
    <col min="2" max="2" width="6.33203125" style="27" customWidth="1"/>
    <col min="3" max="3" width="12.5" style="135" customWidth="1"/>
    <col min="4" max="4" width="21.6640625" style="135" customWidth="1"/>
    <col min="5" max="5" width="19" style="27" customWidth="1"/>
    <col min="6" max="6" width="13.6640625" style="135" customWidth="1"/>
    <col min="7" max="7" width="16.5" style="27" customWidth="1"/>
    <col min="8" max="8" width="31.1640625" style="108" customWidth="1"/>
    <col min="9" max="9" width="3.33203125" style="27" customWidth="1"/>
    <col min="10" max="10" width="9.33203125" style="27"/>
    <col min="11" max="11" width="17.1640625" style="27" customWidth="1"/>
    <col min="12" max="12" width="9.33203125" style="27"/>
    <col min="13" max="13" width="16.33203125" style="27" customWidth="1"/>
    <col min="14" max="16384" width="9.33203125" style="27"/>
  </cols>
  <sheetData>
    <row r="1" spans="1:14" ht="25.35" customHeight="1">
      <c r="A1" s="662" t="s">
        <v>25</v>
      </c>
      <c r="B1" s="663"/>
      <c r="C1" s="166" t="s">
        <v>0</v>
      </c>
      <c r="D1" s="157" t="s">
        <v>132</v>
      </c>
      <c r="E1" s="159" t="s">
        <v>73</v>
      </c>
      <c r="F1" s="160">
        <v>1033.3</v>
      </c>
      <c r="G1" s="111"/>
      <c r="H1" s="112"/>
    </row>
    <row r="2" spans="1:14" ht="25.5" customHeight="1" thickBot="1">
      <c r="A2" s="664"/>
      <c r="B2" s="665"/>
      <c r="C2" s="164" t="s">
        <v>1</v>
      </c>
      <c r="D2" s="143" t="s">
        <v>107</v>
      </c>
      <c r="E2" s="109" t="s">
        <v>105</v>
      </c>
      <c r="F2" s="15">
        <v>1007.9</v>
      </c>
      <c r="G2" s="109" t="s">
        <v>106</v>
      </c>
      <c r="H2" s="161">
        <v>0.11</v>
      </c>
    </row>
    <row r="3" spans="1:14" ht="25.5" customHeight="1" thickBot="1">
      <c r="A3" s="165" t="s">
        <v>52</v>
      </c>
      <c r="B3" s="657" t="s">
        <v>8</v>
      </c>
      <c r="C3" s="654" t="s">
        <v>53</v>
      </c>
      <c r="D3" s="162">
        <v>1981</v>
      </c>
      <c r="E3" s="113" t="s">
        <v>96</v>
      </c>
      <c r="F3" s="134">
        <v>999.7</v>
      </c>
      <c r="G3" s="113" t="s">
        <v>91</v>
      </c>
      <c r="H3" s="163">
        <v>0.3</v>
      </c>
    </row>
    <row r="4" spans="1:14" ht="35.25" customHeight="1" thickBot="1">
      <c r="A4" s="675" t="s">
        <v>2</v>
      </c>
      <c r="B4" s="676"/>
      <c r="C4" s="670" t="s">
        <v>98</v>
      </c>
      <c r="D4" s="667"/>
      <c r="E4" s="668" t="s">
        <v>130</v>
      </c>
      <c r="F4" s="669"/>
      <c r="G4" s="666" t="s">
        <v>131</v>
      </c>
      <c r="H4" s="667" t="s">
        <v>33</v>
      </c>
      <c r="I4" s="28"/>
      <c r="J4" s="29" t="s">
        <v>34</v>
      </c>
      <c r="K4" s="29" t="s">
        <v>37</v>
      </c>
      <c r="L4" s="29" t="s">
        <v>38</v>
      </c>
      <c r="M4" s="29" t="s">
        <v>39</v>
      </c>
      <c r="N4" s="29" t="s">
        <v>40</v>
      </c>
    </row>
    <row r="5" spans="1:14" ht="12.75" thickBot="1">
      <c r="A5" s="677"/>
      <c r="B5" s="678"/>
      <c r="C5" s="658" t="s">
        <v>21</v>
      </c>
      <c r="D5" s="659" t="s">
        <v>22</v>
      </c>
      <c r="E5" s="660" t="s">
        <v>21</v>
      </c>
      <c r="F5" s="659" t="s">
        <v>22</v>
      </c>
      <c r="G5" s="666"/>
      <c r="H5" s="667"/>
      <c r="I5" s="30">
        <v>29799</v>
      </c>
      <c r="J5" s="31">
        <f>F1</f>
        <v>1033.3</v>
      </c>
      <c r="K5" s="26">
        <f>F2</f>
        <v>1007.9</v>
      </c>
      <c r="L5" s="28"/>
      <c r="M5" s="27">
        <f>F3</f>
        <v>999.7</v>
      </c>
    </row>
    <row r="6" spans="1:14">
      <c r="A6" s="671">
        <v>30164</v>
      </c>
      <c r="B6" s="672"/>
      <c r="C6" s="517">
        <v>15.1</v>
      </c>
      <c r="D6" s="412">
        <v>15.26</v>
      </c>
      <c r="E6" s="444">
        <v>1018.33</v>
      </c>
      <c r="F6" s="445">
        <v>1018.04</v>
      </c>
      <c r="G6" s="518"/>
      <c r="H6" s="446"/>
      <c r="I6" s="124">
        <v>40921</v>
      </c>
      <c r="J6" s="31">
        <f>J5</f>
        <v>1033.3</v>
      </c>
      <c r="K6" s="26">
        <f>K5</f>
        <v>1007.9</v>
      </c>
      <c r="L6" s="28"/>
      <c r="M6" s="27">
        <f>M5</f>
        <v>999.7</v>
      </c>
    </row>
    <row r="7" spans="1:14">
      <c r="A7" s="673">
        <v>30286</v>
      </c>
      <c r="B7" s="674"/>
      <c r="C7" s="519">
        <v>15.820000000000055</v>
      </c>
      <c r="D7" s="418">
        <v>15.71</v>
      </c>
      <c r="E7" s="447">
        <v>1017.61</v>
      </c>
      <c r="F7" s="448">
        <v>1017.59</v>
      </c>
      <c r="G7" s="520"/>
      <c r="H7" s="64"/>
    </row>
    <row r="8" spans="1:14">
      <c r="A8" s="673">
        <v>30407</v>
      </c>
      <c r="B8" s="674"/>
      <c r="C8" s="519">
        <v>15.709999999999928</v>
      </c>
      <c r="D8" s="418">
        <v>15.839999999999918</v>
      </c>
      <c r="E8" s="447">
        <v>1017.72</v>
      </c>
      <c r="F8" s="448">
        <v>1017.46</v>
      </c>
      <c r="G8" s="520">
        <v>1029.33</v>
      </c>
      <c r="H8" s="64"/>
      <c r="I8" s="158"/>
    </row>
    <row r="9" spans="1:14">
      <c r="A9" s="673">
        <v>30468</v>
      </c>
      <c r="B9" s="674"/>
      <c r="C9" s="519">
        <v>16.540000000000081</v>
      </c>
      <c r="D9" s="418">
        <v>16.329999999999927</v>
      </c>
      <c r="E9" s="447">
        <v>1016.89</v>
      </c>
      <c r="F9" s="448">
        <v>1016.97</v>
      </c>
      <c r="G9" s="520">
        <v>1025.8800000000001</v>
      </c>
      <c r="H9" s="64"/>
      <c r="I9" s="158"/>
    </row>
    <row r="10" spans="1:14">
      <c r="A10" s="673">
        <v>30529</v>
      </c>
      <c r="B10" s="674"/>
      <c r="C10" s="519">
        <v>16.570000000000054</v>
      </c>
      <c r="D10" s="418">
        <v>16.52</v>
      </c>
      <c r="E10" s="447">
        <v>1016.86</v>
      </c>
      <c r="F10" s="448">
        <v>1016.78</v>
      </c>
      <c r="G10" s="520"/>
      <c r="H10" s="64"/>
      <c r="I10" s="158"/>
    </row>
    <row r="11" spans="1:14">
      <c r="A11" s="673">
        <v>30590</v>
      </c>
      <c r="B11" s="674"/>
      <c r="C11" s="519">
        <v>16.34</v>
      </c>
      <c r="D11" s="418">
        <v>16.3</v>
      </c>
      <c r="E11" s="447">
        <v>1017.09</v>
      </c>
      <c r="F11" s="448">
        <v>1017</v>
      </c>
      <c r="G11" s="520"/>
      <c r="H11" s="64"/>
      <c r="I11" s="158"/>
    </row>
    <row r="12" spans="1:14">
      <c r="A12" s="673">
        <v>30713</v>
      </c>
      <c r="B12" s="674"/>
      <c r="C12" s="519">
        <v>16.209999999999926</v>
      </c>
      <c r="D12" s="418">
        <v>16.22</v>
      </c>
      <c r="E12" s="447">
        <v>1017.22</v>
      </c>
      <c r="F12" s="448">
        <v>1017.08</v>
      </c>
      <c r="G12" s="520"/>
      <c r="H12" s="64"/>
      <c r="I12" s="158"/>
    </row>
    <row r="13" spans="1:14">
      <c r="A13" s="673">
        <v>30742</v>
      </c>
      <c r="B13" s="674"/>
      <c r="C13" s="519"/>
      <c r="D13" s="418"/>
      <c r="E13" s="447"/>
      <c r="F13" s="448"/>
      <c r="G13" s="520">
        <v>1030.5999999999999</v>
      </c>
      <c r="H13" s="64"/>
      <c r="I13" s="158"/>
    </row>
    <row r="14" spans="1:14">
      <c r="A14" s="673">
        <v>30773</v>
      </c>
      <c r="B14" s="674"/>
      <c r="C14" s="519">
        <v>16.74999999999989</v>
      </c>
      <c r="D14" s="418">
        <v>16.579999999999927</v>
      </c>
      <c r="E14" s="447">
        <v>1016.68</v>
      </c>
      <c r="F14" s="448">
        <v>1016.72</v>
      </c>
      <c r="G14" s="520"/>
      <c r="H14" s="64"/>
      <c r="I14" s="158"/>
    </row>
    <row r="15" spans="1:14">
      <c r="A15" s="673">
        <v>30834</v>
      </c>
      <c r="B15" s="674"/>
      <c r="C15" s="519">
        <v>16.399999999999999</v>
      </c>
      <c r="D15" s="418">
        <v>16.369999999999891</v>
      </c>
      <c r="E15" s="447">
        <v>1017.03</v>
      </c>
      <c r="F15" s="448">
        <v>1016.93</v>
      </c>
      <c r="G15" s="520">
        <v>1026.8</v>
      </c>
      <c r="H15" s="64"/>
      <c r="I15" s="158"/>
    </row>
    <row r="16" spans="1:14">
      <c r="A16" s="673">
        <v>30895</v>
      </c>
      <c r="B16" s="674"/>
      <c r="C16" s="519">
        <v>16.49999999999989</v>
      </c>
      <c r="D16" s="418">
        <v>16.48</v>
      </c>
      <c r="E16" s="447">
        <v>1016.93</v>
      </c>
      <c r="F16" s="448">
        <v>1016.82</v>
      </c>
      <c r="G16" s="520"/>
      <c r="H16" s="64"/>
      <c r="I16" s="158"/>
    </row>
    <row r="17" spans="1:9">
      <c r="A17" s="673">
        <v>31199</v>
      </c>
      <c r="B17" s="674"/>
      <c r="C17" s="519">
        <v>15.499999999999892</v>
      </c>
      <c r="D17" s="418">
        <v>15.55</v>
      </c>
      <c r="E17" s="447">
        <v>1017.93</v>
      </c>
      <c r="F17" s="448">
        <v>1017.75</v>
      </c>
      <c r="G17" s="520">
        <v>1031.2</v>
      </c>
      <c r="H17" s="64"/>
      <c r="I17" s="158"/>
    </row>
    <row r="18" spans="1:9">
      <c r="A18" s="673">
        <v>31321</v>
      </c>
      <c r="B18" s="674"/>
      <c r="C18" s="519">
        <v>15.999999999999892</v>
      </c>
      <c r="D18" s="418">
        <v>16.099999999999909</v>
      </c>
      <c r="E18" s="447">
        <v>1017.43</v>
      </c>
      <c r="F18" s="448">
        <v>1017.2</v>
      </c>
      <c r="G18" s="520"/>
      <c r="H18" s="64"/>
      <c r="I18" s="158"/>
    </row>
    <row r="19" spans="1:9">
      <c r="A19" s="673">
        <v>31533</v>
      </c>
      <c r="B19" s="674"/>
      <c r="C19" s="519">
        <v>15.58</v>
      </c>
      <c r="D19" s="418">
        <v>15.54</v>
      </c>
      <c r="E19" s="447">
        <v>1017.85</v>
      </c>
      <c r="F19" s="448">
        <v>1017.76</v>
      </c>
      <c r="G19" s="520">
        <v>1030.7</v>
      </c>
      <c r="H19" s="64"/>
      <c r="I19" s="158"/>
    </row>
    <row r="20" spans="1:9">
      <c r="A20" s="673">
        <v>31686</v>
      </c>
      <c r="B20" s="674"/>
      <c r="C20" s="519">
        <v>14.989999999999901</v>
      </c>
      <c r="D20" s="418">
        <v>15.1400000000001</v>
      </c>
      <c r="E20" s="447">
        <v>1018.44</v>
      </c>
      <c r="F20" s="448">
        <v>1018.16</v>
      </c>
      <c r="G20" s="520">
        <v>1030.9000000000001</v>
      </c>
      <c r="H20" s="64"/>
      <c r="I20" s="158"/>
    </row>
    <row r="21" spans="1:9">
      <c r="A21" s="673">
        <v>32051</v>
      </c>
      <c r="B21" s="674"/>
      <c r="C21" s="519">
        <v>15.42</v>
      </c>
      <c r="D21" s="418">
        <v>16.45</v>
      </c>
      <c r="E21" s="447">
        <v>1018.01</v>
      </c>
      <c r="F21" s="448">
        <v>1016.85</v>
      </c>
      <c r="G21" s="453"/>
      <c r="H21" s="64"/>
      <c r="I21" s="158"/>
    </row>
    <row r="22" spans="1:9">
      <c r="A22" s="673">
        <v>32295</v>
      </c>
      <c r="B22" s="674"/>
      <c r="C22" s="422"/>
      <c r="D22" s="418">
        <v>15.670000000000073</v>
      </c>
      <c r="E22" s="447"/>
      <c r="F22" s="448">
        <v>1017.63</v>
      </c>
      <c r="G22" s="453"/>
      <c r="H22" s="64"/>
      <c r="I22" s="158"/>
    </row>
    <row r="23" spans="1:9">
      <c r="A23" s="673">
        <v>32874</v>
      </c>
      <c r="B23" s="674"/>
      <c r="C23" s="422"/>
      <c r="D23" s="418">
        <v>15.78</v>
      </c>
      <c r="E23" s="447"/>
      <c r="F23" s="448">
        <v>1017.59</v>
      </c>
      <c r="G23" s="453"/>
      <c r="H23" s="64"/>
      <c r="I23" s="158"/>
    </row>
    <row r="24" spans="1:9">
      <c r="A24" s="673">
        <v>33147</v>
      </c>
      <c r="B24" s="674"/>
      <c r="C24" s="422"/>
      <c r="D24" s="418">
        <v>15.54</v>
      </c>
      <c r="E24" s="447"/>
      <c r="F24" s="448">
        <v>1017.83</v>
      </c>
      <c r="G24" s="453"/>
      <c r="H24" s="64"/>
      <c r="I24" s="158"/>
    </row>
    <row r="25" spans="1:9">
      <c r="A25" s="673">
        <v>33359</v>
      </c>
      <c r="B25" s="674"/>
      <c r="C25" s="422"/>
      <c r="D25" s="418">
        <v>15.31</v>
      </c>
      <c r="E25" s="447"/>
      <c r="F25" s="448">
        <v>1018.06</v>
      </c>
      <c r="G25" s="453"/>
      <c r="H25" s="64"/>
      <c r="I25" s="158"/>
    </row>
    <row r="26" spans="1:9">
      <c r="A26" s="673">
        <v>33756</v>
      </c>
      <c r="B26" s="674"/>
      <c r="C26" s="422"/>
      <c r="D26" s="418">
        <v>14.32</v>
      </c>
      <c r="E26" s="447"/>
      <c r="F26" s="448">
        <v>1019.05</v>
      </c>
      <c r="G26" s="453"/>
      <c r="H26" s="64"/>
      <c r="I26" s="158"/>
    </row>
    <row r="27" spans="1:9">
      <c r="A27" s="673">
        <v>33848</v>
      </c>
      <c r="B27" s="674"/>
      <c r="C27" s="422"/>
      <c r="D27" s="418">
        <v>14.629999999999946</v>
      </c>
      <c r="E27" s="447"/>
      <c r="F27" s="448">
        <v>1018.74</v>
      </c>
      <c r="G27" s="453"/>
      <c r="H27" s="64"/>
      <c r="I27" s="158"/>
    </row>
    <row r="28" spans="1:9">
      <c r="A28" s="673">
        <v>34455</v>
      </c>
      <c r="B28" s="674"/>
      <c r="C28" s="422"/>
      <c r="D28" s="418">
        <v>14.929999999999927</v>
      </c>
      <c r="E28" s="447"/>
      <c r="F28" s="448">
        <v>1018.47</v>
      </c>
      <c r="G28" s="453"/>
      <c r="H28" s="64"/>
      <c r="I28" s="158"/>
    </row>
    <row r="29" spans="1:9" ht="11.25" customHeight="1">
      <c r="A29" s="673">
        <v>34578</v>
      </c>
      <c r="B29" s="674"/>
      <c r="C29" s="422"/>
      <c r="D29" s="418">
        <v>14.949999999999909</v>
      </c>
      <c r="E29" s="447"/>
      <c r="F29" s="448">
        <v>1018.45</v>
      </c>
      <c r="G29" s="453"/>
      <c r="H29" s="64"/>
      <c r="I29" s="158"/>
    </row>
    <row r="30" spans="1:9">
      <c r="A30" s="673">
        <v>34943</v>
      </c>
      <c r="B30" s="674"/>
      <c r="C30" s="422"/>
      <c r="D30" s="418">
        <v>14.8</v>
      </c>
      <c r="E30" s="447"/>
      <c r="F30" s="448">
        <v>1018.6</v>
      </c>
      <c r="G30" s="453"/>
      <c r="H30" s="64"/>
      <c r="I30" s="158"/>
    </row>
    <row r="31" spans="1:9">
      <c r="A31" s="673">
        <v>35321</v>
      </c>
      <c r="B31" s="674"/>
      <c r="C31" s="422"/>
      <c r="D31" s="418">
        <v>14.89</v>
      </c>
      <c r="E31" s="447"/>
      <c r="F31" s="448">
        <v>1018.51</v>
      </c>
      <c r="G31" s="453">
        <v>1029.915</v>
      </c>
      <c r="H31" s="64"/>
      <c r="I31" s="158"/>
    </row>
    <row r="32" spans="1:9">
      <c r="A32" s="673">
        <v>35557</v>
      </c>
      <c r="B32" s="674"/>
      <c r="C32" s="422"/>
      <c r="D32" s="418">
        <v>15.335000000000001</v>
      </c>
      <c r="E32" s="447"/>
      <c r="F32" s="448">
        <v>1018.06</v>
      </c>
      <c r="G32" s="453"/>
      <c r="H32" s="64"/>
      <c r="I32" s="158"/>
    </row>
    <row r="33" spans="1:9">
      <c r="A33" s="673">
        <v>35766</v>
      </c>
      <c r="B33" s="674"/>
      <c r="C33" s="422"/>
      <c r="D33" s="418">
        <v>14.891</v>
      </c>
      <c r="E33" s="447"/>
      <c r="F33" s="448">
        <v>1018.51</v>
      </c>
      <c r="G33" s="453"/>
      <c r="H33" s="449" t="s">
        <v>99</v>
      </c>
      <c r="I33" s="158"/>
    </row>
    <row r="34" spans="1:9">
      <c r="A34" s="673">
        <v>35941</v>
      </c>
      <c r="B34" s="674"/>
      <c r="C34" s="422"/>
      <c r="D34" s="418">
        <v>14.66</v>
      </c>
      <c r="E34" s="447"/>
      <c r="F34" s="448">
        <v>1018.92</v>
      </c>
      <c r="G34" s="453">
        <v>1031.2</v>
      </c>
      <c r="H34" s="449"/>
      <c r="I34" s="158"/>
    </row>
    <row r="35" spans="1:9">
      <c r="A35" s="673">
        <v>36112</v>
      </c>
      <c r="B35" s="674"/>
      <c r="C35" s="422"/>
      <c r="D35" s="418">
        <v>14.91</v>
      </c>
      <c r="E35" s="447"/>
      <c r="F35" s="448">
        <v>1018.67</v>
      </c>
      <c r="G35" s="453">
        <v>1029.8</v>
      </c>
      <c r="H35" s="449"/>
      <c r="I35" s="158"/>
    </row>
    <row r="36" spans="1:9">
      <c r="A36" s="673">
        <v>36158</v>
      </c>
      <c r="B36" s="674"/>
      <c r="C36" s="422"/>
      <c r="D36" s="418">
        <v>14.89</v>
      </c>
      <c r="E36" s="447"/>
      <c r="F36" s="448">
        <v>1018.69</v>
      </c>
      <c r="G36" s="453">
        <v>1029.8</v>
      </c>
      <c r="H36" s="449"/>
      <c r="I36" s="158"/>
    </row>
    <row r="37" spans="1:9">
      <c r="A37" s="673">
        <v>36314</v>
      </c>
      <c r="B37" s="674"/>
      <c r="C37" s="422"/>
      <c r="D37" s="418">
        <v>14.670999999999999</v>
      </c>
      <c r="E37" s="447"/>
      <c r="F37" s="448">
        <v>1018.9089999999999</v>
      </c>
      <c r="G37" s="453">
        <v>1031.4000000000001</v>
      </c>
      <c r="H37" s="449"/>
      <c r="I37" s="158"/>
    </row>
    <row r="38" spans="1:9">
      <c r="A38" s="673">
        <v>36421</v>
      </c>
      <c r="B38" s="674"/>
      <c r="C38" s="422"/>
      <c r="D38" s="418">
        <v>15.6</v>
      </c>
      <c r="E38" s="447"/>
      <c r="F38" s="448">
        <v>1017.98</v>
      </c>
      <c r="G38" s="453" t="s">
        <v>125</v>
      </c>
      <c r="H38" s="449"/>
      <c r="I38" s="158"/>
    </row>
    <row r="39" spans="1:9">
      <c r="A39" s="673">
        <v>36685</v>
      </c>
      <c r="B39" s="674"/>
      <c r="C39" s="422"/>
      <c r="D39" s="418">
        <v>14.73</v>
      </c>
      <c r="E39" s="447"/>
      <c r="F39" s="448">
        <v>1018.85</v>
      </c>
      <c r="G39" s="453" t="s">
        <v>126</v>
      </c>
      <c r="H39" s="449"/>
      <c r="I39" s="158"/>
    </row>
    <row r="40" spans="1:9">
      <c r="A40" s="673">
        <v>36752</v>
      </c>
      <c r="B40" s="674"/>
      <c r="C40" s="422"/>
      <c r="D40" s="418">
        <v>14.88</v>
      </c>
      <c r="E40" s="447"/>
      <c r="F40" s="448">
        <v>1018.7</v>
      </c>
      <c r="G40" s="453"/>
      <c r="H40" s="449"/>
      <c r="I40" s="158"/>
    </row>
    <row r="41" spans="1:9">
      <c r="A41" s="673">
        <v>36769</v>
      </c>
      <c r="B41" s="674"/>
      <c r="C41" s="422"/>
      <c r="D41" s="418">
        <v>14.86</v>
      </c>
      <c r="E41" s="447"/>
      <c r="F41" s="448">
        <v>1018.72</v>
      </c>
      <c r="G41" s="453"/>
      <c r="H41" s="64"/>
      <c r="I41" s="158"/>
    </row>
    <row r="42" spans="1:9">
      <c r="A42" s="673">
        <v>36776</v>
      </c>
      <c r="B42" s="674"/>
      <c r="C42" s="422"/>
      <c r="D42" s="418">
        <v>14.83</v>
      </c>
      <c r="E42" s="447"/>
      <c r="F42" s="448">
        <v>1018.75</v>
      </c>
      <c r="G42" s="453"/>
      <c r="H42" s="64"/>
      <c r="I42" s="158"/>
    </row>
    <row r="43" spans="1:9">
      <c r="A43" s="673">
        <v>36783</v>
      </c>
      <c r="B43" s="674"/>
      <c r="C43" s="422"/>
      <c r="D43" s="418">
        <v>14.76</v>
      </c>
      <c r="E43" s="447"/>
      <c r="F43" s="448">
        <v>1018.82</v>
      </c>
      <c r="G43" s="453"/>
      <c r="H43" s="64"/>
      <c r="I43" s="158"/>
    </row>
    <row r="44" spans="1:9">
      <c r="A44" s="673">
        <v>36790</v>
      </c>
      <c r="B44" s="674"/>
      <c r="C44" s="422"/>
      <c r="D44" s="418">
        <v>14.84</v>
      </c>
      <c r="E44" s="447"/>
      <c r="F44" s="448">
        <v>1018.74</v>
      </c>
      <c r="G44" s="453"/>
      <c r="H44" s="64" t="s">
        <v>100</v>
      </c>
      <c r="I44" s="158"/>
    </row>
    <row r="45" spans="1:9">
      <c r="A45" s="673">
        <v>36797</v>
      </c>
      <c r="B45" s="674"/>
      <c r="C45" s="422"/>
      <c r="D45" s="418">
        <v>14.79</v>
      </c>
      <c r="E45" s="447"/>
      <c r="F45" s="448">
        <v>1018.79</v>
      </c>
      <c r="G45" s="453"/>
      <c r="H45" s="64" t="s">
        <v>100</v>
      </c>
      <c r="I45" s="158"/>
    </row>
    <row r="46" spans="1:9">
      <c r="A46" s="673">
        <v>36805</v>
      </c>
      <c r="B46" s="674"/>
      <c r="C46" s="422"/>
      <c r="D46" s="418">
        <v>14.75</v>
      </c>
      <c r="E46" s="447"/>
      <c r="F46" s="448">
        <v>1018.83</v>
      </c>
      <c r="G46" s="453"/>
      <c r="H46" s="64" t="s">
        <v>101</v>
      </c>
      <c r="I46" s="158"/>
    </row>
    <row r="47" spans="1:9">
      <c r="A47" s="673">
        <v>36811</v>
      </c>
      <c r="B47" s="674"/>
      <c r="C47" s="422"/>
      <c r="D47" s="418">
        <v>14.76</v>
      </c>
      <c r="E47" s="447"/>
      <c r="F47" s="448">
        <v>1018.82</v>
      </c>
      <c r="G47" s="453"/>
      <c r="H47" s="64" t="s">
        <v>101</v>
      </c>
      <c r="I47" s="158"/>
    </row>
    <row r="48" spans="1:9">
      <c r="A48" s="673">
        <v>36819</v>
      </c>
      <c r="B48" s="674"/>
      <c r="C48" s="422"/>
      <c r="D48" s="418">
        <v>14.74</v>
      </c>
      <c r="E48" s="447"/>
      <c r="F48" s="448">
        <v>1018.84</v>
      </c>
      <c r="G48" s="453"/>
      <c r="H48" s="64" t="s">
        <v>26</v>
      </c>
      <c r="I48" s="158"/>
    </row>
    <row r="49" spans="1:9">
      <c r="A49" s="673">
        <v>36826</v>
      </c>
      <c r="B49" s="674"/>
      <c r="C49" s="422"/>
      <c r="D49" s="418">
        <v>14.76</v>
      </c>
      <c r="E49" s="447"/>
      <c r="F49" s="448">
        <v>1018.82</v>
      </c>
      <c r="G49" s="453"/>
      <c r="H49" s="64" t="s">
        <v>102</v>
      </c>
      <c r="I49" s="158"/>
    </row>
    <row r="50" spans="1:9">
      <c r="A50" s="673">
        <v>37052</v>
      </c>
      <c r="B50" s="674"/>
      <c r="C50" s="422">
        <v>7.67</v>
      </c>
      <c r="D50" s="418">
        <v>14.87</v>
      </c>
      <c r="E50" s="447"/>
      <c r="F50" s="448">
        <v>1018.71</v>
      </c>
      <c r="G50" s="453"/>
      <c r="H50" s="64" t="s">
        <v>103</v>
      </c>
      <c r="I50" s="158"/>
    </row>
    <row r="51" spans="1:9">
      <c r="A51" s="673">
        <v>37148</v>
      </c>
      <c r="B51" s="674"/>
      <c r="C51" s="422">
        <v>7.61</v>
      </c>
      <c r="D51" s="418">
        <v>14.82</v>
      </c>
      <c r="E51" s="447"/>
      <c r="F51" s="448">
        <v>1018.76</v>
      </c>
      <c r="G51" s="453"/>
      <c r="H51" s="64" t="s">
        <v>103</v>
      </c>
      <c r="I51" s="158"/>
    </row>
    <row r="52" spans="1:9">
      <c r="A52" s="673">
        <v>37180</v>
      </c>
      <c r="B52" s="674"/>
      <c r="C52" s="422">
        <v>7.61</v>
      </c>
      <c r="D52" s="418">
        <v>14.9</v>
      </c>
      <c r="E52" s="447"/>
      <c r="F52" s="448">
        <v>1018.68</v>
      </c>
      <c r="G52" s="453"/>
      <c r="H52" s="64" t="s">
        <v>104</v>
      </c>
      <c r="I52" s="158"/>
    </row>
    <row r="53" spans="1:9">
      <c r="A53" s="673">
        <v>37182</v>
      </c>
      <c r="B53" s="674"/>
      <c r="C53" s="422">
        <v>7.61</v>
      </c>
      <c r="D53" s="418">
        <v>14.93</v>
      </c>
      <c r="E53" s="447"/>
      <c r="F53" s="448">
        <v>1018.65</v>
      </c>
      <c r="G53" s="453"/>
      <c r="H53" s="64" t="s">
        <v>103</v>
      </c>
      <c r="I53" s="158"/>
    </row>
    <row r="54" spans="1:9">
      <c r="A54" s="673">
        <v>37183</v>
      </c>
      <c r="B54" s="674"/>
      <c r="C54" s="422">
        <v>7.61</v>
      </c>
      <c r="D54" s="418">
        <v>14.95</v>
      </c>
      <c r="E54" s="447"/>
      <c r="F54" s="448">
        <v>1018.63</v>
      </c>
      <c r="G54" s="453"/>
      <c r="H54" s="64" t="s">
        <v>103</v>
      </c>
      <c r="I54" s="158"/>
    </row>
    <row r="55" spans="1:9">
      <c r="A55" s="673">
        <v>37184</v>
      </c>
      <c r="B55" s="674"/>
      <c r="C55" s="422">
        <v>7.61</v>
      </c>
      <c r="D55" s="418">
        <v>14.96</v>
      </c>
      <c r="E55" s="447"/>
      <c r="F55" s="448">
        <v>1018.62</v>
      </c>
      <c r="G55" s="453"/>
      <c r="H55" s="64" t="s">
        <v>103</v>
      </c>
      <c r="I55" s="158"/>
    </row>
    <row r="56" spans="1:9">
      <c r="A56" s="673">
        <v>37185</v>
      </c>
      <c r="B56" s="674"/>
      <c r="C56" s="422">
        <v>7.61</v>
      </c>
      <c r="D56" s="418">
        <v>14.97</v>
      </c>
      <c r="E56" s="447"/>
      <c r="F56" s="448">
        <v>1018.61</v>
      </c>
      <c r="G56" s="453"/>
      <c r="H56" s="64" t="s">
        <v>103</v>
      </c>
      <c r="I56" s="158"/>
    </row>
    <row r="57" spans="1:9">
      <c r="A57" s="673">
        <v>37186</v>
      </c>
      <c r="B57" s="674"/>
      <c r="C57" s="422">
        <v>7.61</v>
      </c>
      <c r="D57" s="418">
        <v>14.98</v>
      </c>
      <c r="E57" s="447"/>
      <c r="F57" s="448">
        <v>1018.6</v>
      </c>
      <c r="G57" s="453"/>
      <c r="H57" s="64" t="s">
        <v>103</v>
      </c>
      <c r="I57" s="158"/>
    </row>
    <row r="58" spans="1:9">
      <c r="A58" s="673">
        <v>37189</v>
      </c>
      <c r="B58" s="674"/>
      <c r="C58" s="422">
        <v>7.61</v>
      </c>
      <c r="D58" s="418">
        <v>14.98</v>
      </c>
      <c r="E58" s="447"/>
      <c r="F58" s="448">
        <v>1018.6</v>
      </c>
      <c r="G58" s="453"/>
      <c r="H58" s="64" t="s">
        <v>103</v>
      </c>
      <c r="I58" s="158"/>
    </row>
    <row r="59" spans="1:9">
      <c r="A59" s="673">
        <v>37193</v>
      </c>
      <c r="B59" s="674"/>
      <c r="C59" s="422">
        <v>7.61</v>
      </c>
      <c r="D59" s="418">
        <v>14.98</v>
      </c>
      <c r="E59" s="447"/>
      <c r="F59" s="448">
        <v>1018.6</v>
      </c>
      <c r="G59" s="453"/>
      <c r="H59" s="64" t="s">
        <v>103</v>
      </c>
      <c r="I59" s="158"/>
    </row>
    <row r="60" spans="1:9">
      <c r="A60" s="673">
        <v>37196</v>
      </c>
      <c r="B60" s="674"/>
      <c r="C60" s="422">
        <v>7.61</v>
      </c>
      <c r="D60" s="418">
        <v>14.975</v>
      </c>
      <c r="E60" s="447"/>
      <c r="F60" s="448">
        <v>1018.605</v>
      </c>
      <c r="G60" s="453"/>
      <c r="H60" s="64" t="s">
        <v>103</v>
      </c>
      <c r="I60" s="158"/>
    </row>
    <row r="61" spans="1:9">
      <c r="A61" s="673">
        <v>37200</v>
      </c>
      <c r="B61" s="674"/>
      <c r="C61" s="422">
        <v>7.61</v>
      </c>
      <c r="D61" s="418">
        <v>14.97</v>
      </c>
      <c r="E61" s="447"/>
      <c r="F61" s="448">
        <v>1018.61</v>
      </c>
      <c r="G61" s="453"/>
      <c r="H61" s="64"/>
      <c r="I61" s="158"/>
    </row>
    <row r="62" spans="1:9">
      <c r="A62" s="673">
        <v>37201</v>
      </c>
      <c r="B62" s="674"/>
      <c r="C62" s="422">
        <v>7.61</v>
      </c>
      <c r="D62" s="418">
        <v>14.97</v>
      </c>
      <c r="E62" s="447"/>
      <c r="F62" s="448">
        <v>1018.61</v>
      </c>
      <c r="G62" s="453"/>
      <c r="H62" s="64"/>
      <c r="I62" s="158"/>
    </row>
    <row r="63" spans="1:9">
      <c r="A63" s="673">
        <v>37203</v>
      </c>
      <c r="B63" s="674"/>
      <c r="C63" s="422">
        <v>7.61</v>
      </c>
      <c r="D63" s="418">
        <v>14.965</v>
      </c>
      <c r="E63" s="447"/>
      <c r="F63" s="448">
        <v>1018.615</v>
      </c>
      <c r="G63" s="453"/>
      <c r="H63" s="64"/>
      <c r="I63" s="158"/>
    </row>
    <row r="64" spans="1:9">
      <c r="A64" s="673">
        <v>37207</v>
      </c>
      <c r="B64" s="674"/>
      <c r="C64" s="422">
        <v>7.61</v>
      </c>
      <c r="D64" s="418">
        <v>14.96</v>
      </c>
      <c r="E64" s="447"/>
      <c r="F64" s="448">
        <v>1018.62</v>
      </c>
      <c r="G64" s="453"/>
      <c r="H64" s="64"/>
      <c r="I64" s="158"/>
    </row>
    <row r="65" spans="1:9">
      <c r="A65" s="673">
        <v>37210</v>
      </c>
      <c r="B65" s="674"/>
      <c r="C65" s="422">
        <v>7.61</v>
      </c>
      <c r="D65" s="418">
        <v>14.95</v>
      </c>
      <c r="E65" s="447"/>
      <c r="F65" s="448">
        <v>1018.63</v>
      </c>
      <c r="G65" s="453"/>
      <c r="H65" s="64"/>
      <c r="I65" s="158"/>
    </row>
    <row r="66" spans="1:9">
      <c r="A66" s="673">
        <v>37214</v>
      </c>
      <c r="B66" s="674"/>
      <c r="C66" s="422">
        <v>7.61</v>
      </c>
      <c r="D66" s="418">
        <v>14.95</v>
      </c>
      <c r="E66" s="447"/>
      <c r="F66" s="448">
        <v>1018.63</v>
      </c>
      <c r="G66" s="453"/>
      <c r="H66" s="64"/>
      <c r="I66" s="158"/>
    </row>
    <row r="67" spans="1:9">
      <c r="A67" s="673">
        <v>37216</v>
      </c>
      <c r="B67" s="674"/>
      <c r="C67" s="422">
        <v>7.61</v>
      </c>
      <c r="D67" s="418">
        <v>14.95</v>
      </c>
      <c r="E67" s="447"/>
      <c r="F67" s="448">
        <v>1018.63</v>
      </c>
      <c r="G67" s="453"/>
      <c r="H67" s="64"/>
      <c r="I67" s="158"/>
    </row>
    <row r="68" spans="1:9">
      <c r="A68" s="673">
        <v>37218</v>
      </c>
      <c r="B68" s="674"/>
      <c r="C68" s="422">
        <v>7.61</v>
      </c>
      <c r="D68" s="418">
        <v>14.94</v>
      </c>
      <c r="E68" s="447"/>
      <c r="F68" s="448">
        <v>1018.64</v>
      </c>
      <c r="G68" s="453"/>
      <c r="H68" s="53" t="s">
        <v>28</v>
      </c>
      <c r="I68" s="158"/>
    </row>
    <row r="69" spans="1:9">
      <c r="A69" s="673">
        <v>37221</v>
      </c>
      <c r="B69" s="674"/>
      <c r="C69" s="422">
        <v>7.61</v>
      </c>
      <c r="D69" s="418">
        <v>14.95</v>
      </c>
      <c r="E69" s="447"/>
      <c r="F69" s="448">
        <v>1018.63</v>
      </c>
      <c r="G69" s="453"/>
      <c r="H69" s="53" t="s">
        <v>29</v>
      </c>
      <c r="I69" s="158"/>
    </row>
    <row r="70" spans="1:9">
      <c r="A70" s="673">
        <v>37223</v>
      </c>
      <c r="B70" s="674"/>
      <c r="C70" s="422">
        <v>7.61</v>
      </c>
      <c r="D70" s="418">
        <v>14.94</v>
      </c>
      <c r="E70" s="447"/>
      <c r="F70" s="448">
        <v>1018.64</v>
      </c>
      <c r="G70" s="453"/>
      <c r="H70" s="64"/>
      <c r="I70" s="158"/>
    </row>
    <row r="71" spans="1:9">
      <c r="A71" s="673">
        <v>37225</v>
      </c>
      <c r="B71" s="674"/>
      <c r="C71" s="422">
        <v>7.61</v>
      </c>
      <c r="D71" s="418">
        <v>14.94</v>
      </c>
      <c r="E71" s="447"/>
      <c r="F71" s="448">
        <v>1018.64</v>
      </c>
      <c r="G71" s="453"/>
      <c r="H71" s="64"/>
      <c r="I71" s="158"/>
    </row>
    <row r="72" spans="1:9">
      <c r="A72" s="673">
        <v>37228</v>
      </c>
      <c r="B72" s="674"/>
      <c r="C72" s="422">
        <v>7.61</v>
      </c>
      <c r="D72" s="418">
        <v>14.96</v>
      </c>
      <c r="E72" s="447"/>
      <c r="F72" s="448">
        <v>1018.62</v>
      </c>
      <c r="G72" s="453"/>
      <c r="H72" s="64"/>
      <c r="I72" s="158"/>
    </row>
    <row r="73" spans="1:9">
      <c r="A73" s="673">
        <v>37230</v>
      </c>
      <c r="B73" s="674"/>
      <c r="C73" s="422">
        <v>7.61</v>
      </c>
      <c r="D73" s="418">
        <v>14.97</v>
      </c>
      <c r="E73" s="447"/>
      <c r="F73" s="448">
        <v>1018.61</v>
      </c>
      <c r="G73" s="453"/>
      <c r="H73" s="64"/>
      <c r="I73" s="158"/>
    </row>
    <row r="74" spans="1:9">
      <c r="A74" s="673">
        <v>37237</v>
      </c>
      <c r="B74" s="674"/>
      <c r="C74" s="422">
        <v>7.61</v>
      </c>
      <c r="D74" s="418">
        <v>14.94</v>
      </c>
      <c r="E74" s="447"/>
      <c r="F74" s="448">
        <v>1018.64</v>
      </c>
      <c r="G74" s="453"/>
      <c r="H74" s="64"/>
      <c r="I74" s="158"/>
    </row>
    <row r="75" spans="1:9">
      <c r="A75" s="673">
        <v>37239</v>
      </c>
      <c r="B75" s="674"/>
      <c r="C75" s="422">
        <v>7.61</v>
      </c>
      <c r="D75" s="418">
        <v>14.82</v>
      </c>
      <c r="E75" s="447"/>
      <c r="F75" s="448">
        <v>1018.76</v>
      </c>
      <c r="G75" s="453"/>
      <c r="H75" s="64"/>
      <c r="I75" s="158"/>
    </row>
    <row r="76" spans="1:9">
      <c r="A76" s="673">
        <v>37240</v>
      </c>
      <c r="B76" s="674"/>
      <c r="C76" s="422">
        <v>7.61</v>
      </c>
      <c r="D76" s="418">
        <v>14.84</v>
      </c>
      <c r="E76" s="447"/>
      <c r="F76" s="448">
        <v>1018.74</v>
      </c>
      <c r="G76" s="453"/>
      <c r="H76" s="64"/>
      <c r="I76" s="158"/>
    </row>
    <row r="77" spans="1:9">
      <c r="A77" s="673">
        <v>37241</v>
      </c>
      <c r="B77" s="674"/>
      <c r="C77" s="422">
        <v>7.61</v>
      </c>
      <c r="D77" s="418">
        <v>14.87</v>
      </c>
      <c r="E77" s="447"/>
      <c r="F77" s="448">
        <v>1018.71</v>
      </c>
      <c r="G77" s="453"/>
      <c r="H77" s="64"/>
      <c r="I77" s="158"/>
    </row>
    <row r="78" spans="1:9">
      <c r="A78" s="673">
        <v>37242</v>
      </c>
      <c r="B78" s="674"/>
      <c r="C78" s="422">
        <v>7.61</v>
      </c>
      <c r="D78" s="418">
        <v>14.9</v>
      </c>
      <c r="E78" s="447"/>
      <c r="F78" s="448">
        <v>1018.68</v>
      </c>
      <c r="G78" s="453"/>
      <c r="H78" s="64"/>
      <c r="I78" s="158"/>
    </row>
    <row r="79" spans="1:9">
      <c r="A79" s="673">
        <v>37243</v>
      </c>
      <c r="B79" s="674"/>
      <c r="C79" s="422">
        <v>7.61</v>
      </c>
      <c r="D79" s="418">
        <v>14.92</v>
      </c>
      <c r="E79" s="447"/>
      <c r="F79" s="448">
        <v>1018.66</v>
      </c>
      <c r="G79" s="453"/>
      <c r="H79" s="64"/>
      <c r="I79" s="158"/>
    </row>
    <row r="80" spans="1:9">
      <c r="A80" s="673">
        <v>37244</v>
      </c>
      <c r="B80" s="674"/>
      <c r="C80" s="422">
        <v>7.61</v>
      </c>
      <c r="D80" s="418">
        <v>14.94</v>
      </c>
      <c r="E80" s="447"/>
      <c r="F80" s="448">
        <v>1018.64</v>
      </c>
      <c r="G80" s="453"/>
      <c r="H80" s="64"/>
      <c r="I80" s="158"/>
    </row>
    <row r="81" spans="1:9">
      <c r="A81" s="673">
        <v>37251</v>
      </c>
      <c r="B81" s="674"/>
      <c r="C81" s="422">
        <v>7.61</v>
      </c>
      <c r="D81" s="418">
        <v>14.96</v>
      </c>
      <c r="E81" s="447"/>
      <c r="F81" s="448">
        <v>1018.62</v>
      </c>
      <c r="G81" s="453"/>
      <c r="H81" s="64"/>
      <c r="I81" s="158"/>
    </row>
    <row r="82" spans="1:9">
      <c r="A82" s="673">
        <v>37258</v>
      </c>
      <c r="B82" s="674"/>
      <c r="C82" s="422">
        <v>7.61</v>
      </c>
      <c r="D82" s="418">
        <v>14.94</v>
      </c>
      <c r="E82" s="447"/>
      <c r="F82" s="448">
        <v>1018.64</v>
      </c>
      <c r="G82" s="453"/>
      <c r="H82" s="64"/>
      <c r="I82" s="158"/>
    </row>
    <row r="83" spans="1:9">
      <c r="A83" s="673">
        <v>37265</v>
      </c>
      <c r="B83" s="674"/>
      <c r="C83" s="422">
        <v>7.61</v>
      </c>
      <c r="D83" s="418">
        <v>14.99</v>
      </c>
      <c r="E83" s="447"/>
      <c r="F83" s="448">
        <v>1018.59</v>
      </c>
      <c r="G83" s="453"/>
      <c r="H83" s="64"/>
      <c r="I83" s="158"/>
    </row>
    <row r="84" spans="1:9">
      <c r="A84" s="673">
        <v>37272</v>
      </c>
      <c r="B84" s="674"/>
      <c r="C84" s="422">
        <v>7.61</v>
      </c>
      <c r="D84" s="418">
        <v>15.04</v>
      </c>
      <c r="E84" s="447"/>
      <c r="F84" s="448">
        <v>1018.54</v>
      </c>
      <c r="G84" s="453"/>
      <c r="H84" s="64"/>
      <c r="I84" s="158"/>
    </row>
    <row r="85" spans="1:9">
      <c r="A85" s="673">
        <v>37279</v>
      </c>
      <c r="B85" s="674"/>
      <c r="C85" s="422">
        <v>7.61</v>
      </c>
      <c r="D85" s="418">
        <v>15.02</v>
      </c>
      <c r="E85" s="447"/>
      <c r="F85" s="448">
        <v>1018.56</v>
      </c>
      <c r="G85" s="453"/>
      <c r="H85" s="64"/>
      <c r="I85" s="158"/>
    </row>
    <row r="86" spans="1:9">
      <c r="A86" s="673">
        <v>37286</v>
      </c>
      <c r="B86" s="674"/>
      <c r="C86" s="422">
        <v>7.61</v>
      </c>
      <c r="D86" s="418">
        <v>15.02</v>
      </c>
      <c r="E86" s="447"/>
      <c r="F86" s="448">
        <v>1018.56</v>
      </c>
      <c r="G86" s="453"/>
      <c r="H86" s="64"/>
      <c r="I86" s="158"/>
    </row>
    <row r="87" spans="1:9">
      <c r="A87" s="673">
        <v>37293</v>
      </c>
      <c r="B87" s="674"/>
      <c r="C87" s="422">
        <v>7.61</v>
      </c>
      <c r="D87" s="418">
        <v>15</v>
      </c>
      <c r="E87" s="447"/>
      <c r="F87" s="448">
        <v>1018.58</v>
      </c>
      <c r="G87" s="453"/>
      <c r="H87" s="64"/>
      <c r="I87" s="158"/>
    </row>
    <row r="88" spans="1:9">
      <c r="A88" s="673">
        <v>37300</v>
      </c>
      <c r="B88" s="674"/>
      <c r="C88" s="422">
        <v>7.61</v>
      </c>
      <c r="D88" s="418">
        <v>15</v>
      </c>
      <c r="E88" s="447"/>
      <c r="F88" s="448">
        <v>1018.58</v>
      </c>
      <c r="G88" s="453"/>
      <c r="H88" s="64"/>
      <c r="I88" s="158"/>
    </row>
    <row r="89" spans="1:9">
      <c r="A89" s="673">
        <v>37307</v>
      </c>
      <c r="B89" s="674"/>
      <c r="C89" s="422">
        <v>7.61</v>
      </c>
      <c r="D89" s="418">
        <v>14.99</v>
      </c>
      <c r="E89" s="447"/>
      <c r="F89" s="448">
        <v>1018.59</v>
      </c>
      <c r="G89" s="453"/>
      <c r="H89" s="64"/>
      <c r="I89" s="158"/>
    </row>
    <row r="90" spans="1:9">
      <c r="A90" s="673">
        <v>37377</v>
      </c>
      <c r="B90" s="674"/>
      <c r="C90" s="422">
        <v>7.61</v>
      </c>
      <c r="D90" s="418">
        <v>14.914999999999999</v>
      </c>
      <c r="E90" s="447"/>
      <c r="F90" s="448">
        <v>1018.665</v>
      </c>
      <c r="G90" s="453"/>
      <c r="H90" s="64"/>
      <c r="I90" s="158"/>
    </row>
    <row r="91" spans="1:9">
      <c r="A91" s="673">
        <v>37419</v>
      </c>
      <c r="B91" s="674"/>
      <c r="C91" s="422">
        <v>7.61</v>
      </c>
      <c r="D91" s="418">
        <v>14.895</v>
      </c>
      <c r="E91" s="447"/>
      <c r="F91" s="448">
        <v>1018.6849999999999</v>
      </c>
      <c r="G91" s="453"/>
      <c r="H91" s="64"/>
      <c r="I91" s="158"/>
    </row>
    <row r="92" spans="1:9">
      <c r="A92" s="673">
        <v>37454</v>
      </c>
      <c r="B92" s="674"/>
      <c r="C92" s="422">
        <v>7.61</v>
      </c>
      <c r="D92" s="418">
        <v>14.845000000000001</v>
      </c>
      <c r="E92" s="447"/>
      <c r="F92" s="448">
        <v>1018.735</v>
      </c>
      <c r="G92" s="453"/>
      <c r="H92" s="64"/>
      <c r="I92" s="158"/>
    </row>
    <row r="93" spans="1:9">
      <c r="A93" s="673">
        <v>37475</v>
      </c>
      <c r="B93" s="674"/>
      <c r="C93" s="422">
        <v>7.61</v>
      </c>
      <c r="D93" s="418">
        <v>14.895</v>
      </c>
      <c r="E93" s="447"/>
      <c r="F93" s="448">
        <v>1018.6849999999999</v>
      </c>
      <c r="G93" s="453"/>
      <c r="H93" s="64"/>
      <c r="I93" s="158"/>
    </row>
    <row r="94" spans="1:9">
      <c r="A94" s="673">
        <v>37508</v>
      </c>
      <c r="B94" s="674"/>
      <c r="C94" s="422">
        <v>7.61</v>
      </c>
      <c r="D94" s="418">
        <v>14.82</v>
      </c>
      <c r="E94" s="447"/>
      <c r="F94" s="448">
        <v>1018.76</v>
      </c>
      <c r="G94" s="453"/>
      <c r="H94" s="64"/>
      <c r="I94" s="158"/>
    </row>
    <row r="95" spans="1:9">
      <c r="A95" s="673">
        <v>37564</v>
      </c>
      <c r="B95" s="674"/>
      <c r="C95" s="422">
        <v>7.61</v>
      </c>
      <c r="D95" s="418">
        <v>14.86</v>
      </c>
      <c r="E95" s="447"/>
      <c r="F95" s="448">
        <v>1018.72</v>
      </c>
      <c r="G95" s="453"/>
      <c r="H95" s="64"/>
      <c r="I95" s="158"/>
    </row>
    <row r="96" spans="1:9">
      <c r="A96" s="673">
        <v>37570</v>
      </c>
      <c r="B96" s="674"/>
      <c r="C96" s="422">
        <v>7.61</v>
      </c>
      <c r="D96" s="418">
        <v>14.85</v>
      </c>
      <c r="E96" s="447"/>
      <c r="F96" s="448">
        <v>1018.73</v>
      </c>
      <c r="G96" s="453"/>
      <c r="H96" s="64"/>
      <c r="I96" s="158"/>
    </row>
    <row r="97" spans="1:9">
      <c r="A97" s="673">
        <v>37651</v>
      </c>
      <c r="B97" s="674"/>
      <c r="C97" s="422">
        <v>7.61</v>
      </c>
      <c r="D97" s="418">
        <v>14.75</v>
      </c>
      <c r="E97" s="447"/>
      <c r="F97" s="448">
        <v>1018.83</v>
      </c>
      <c r="G97" s="453"/>
      <c r="H97" s="64"/>
      <c r="I97" s="158"/>
    </row>
    <row r="98" spans="1:9">
      <c r="A98" s="673">
        <v>37661</v>
      </c>
      <c r="B98" s="674"/>
      <c r="C98" s="422">
        <v>7.61</v>
      </c>
      <c r="D98" s="418">
        <v>14.755000000000001</v>
      </c>
      <c r="E98" s="447"/>
      <c r="F98" s="448">
        <v>1018.825</v>
      </c>
      <c r="G98" s="453"/>
      <c r="H98" s="64" t="s">
        <v>58</v>
      </c>
      <c r="I98" s="158"/>
    </row>
    <row r="99" spans="1:9">
      <c r="A99" s="673">
        <v>37663</v>
      </c>
      <c r="B99" s="674"/>
      <c r="C99" s="422">
        <v>7.61</v>
      </c>
      <c r="D99" s="418">
        <v>14.765000000000001</v>
      </c>
      <c r="E99" s="447"/>
      <c r="F99" s="448">
        <v>1018.8150000000001</v>
      </c>
      <c r="G99" s="453"/>
      <c r="H99" s="64"/>
      <c r="I99" s="158"/>
    </row>
    <row r="100" spans="1:9">
      <c r="A100" s="673">
        <v>37665</v>
      </c>
      <c r="B100" s="674"/>
      <c r="C100" s="422">
        <v>7.61</v>
      </c>
      <c r="D100" s="418">
        <v>14.78</v>
      </c>
      <c r="E100" s="451"/>
      <c r="F100" s="448">
        <v>1018.8</v>
      </c>
      <c r="G100" s="453"/>
      <c r="H100" s="64"/>
      <c r="I100" s="158"/>
    </row>
    <row r="101" spans="1:9">
      <c r="A101" s="673">
        <v>37670</v>
      </c>
      <c r="B101" s="674"/>
      <c r="C101" s="422">
        <v>7.61</v>
      </c>
      <c r="D101" s="418">
        <v>14.8</v>
      </c>
      <c r="E101" s="447"/>
      <c r="F101" s="448">
        <v>1018.78</v>
      </c>
      <c r="G101" s="453"/>
      <c r="H101" s="64"/>
      <c r="I101" s="158"/>
    </row>
    <row r="102" spans="1:9">
      <c r="A102" s="673">
        <f>'CVDT1(TH-29)'!A78</f>
        <v>37673</v>
      </c>
      <c r="B102" s="674"/>
      <c r="C102" s="422">
        <v>7.61</v>
      </c>
      <c r="D102" s="418">
        <v>14.83</v>
      </c>
      <c r="E102" s="452"/>
      <c r="F102" s="448">
        <v>1018.75</v>
      </c>
      <c r="G102" s="453">
        <v>1026.18</v>
      </c>
      <c r="H102" s="64"/>
      <c r="I102" s="158"/>
    </row>
    <row r="103" spans="1:9">
      <c r="A103" s="673">
        <f>'CVDT1(TH-29)'!A79</f>
        <v>37734</v>
      </c>
      <c r="B103" s="674"/>
      <c r="C103" s="422">
        <v>7.61</v>
      </c>
      <c r="D103" s="418">
        <v>14.78</v>
      </c>
      <c r="E103" s="447"/>
      <c r="F103" s="448">
        <v>1018.8</v>
      </c>
      <c r="G103" s="453"/>
      <c r="H103" s="64"/>
      <c r="I103" s="158"/>
    </row>
    <row r="104" spans="1:9">
      <c r="A104" s="673">
        <f>'CVDT1(TH-29)'!A80</f>
        <v>37748</v>
      </c>
      <c r="B104" s="674"/>
      <c r="C104" s="422">
        <v>7.61</v>
      </c>
      <c r="D104" s="418">
        <v>14.875</v>
      </c>
      <c r="E104" s="447"/>
      <c r="F104" s="448">
        <v>1018.705</v>
      </c>
      <c r="G104" s="453"/>
      <c r="H104" s="64"/>
    </row>
    <row r="105" spans="1:9">
      <c r="A105" s="673">
        <f>'CVDT1(TH-29)'!A81</f>
        <v>37757</v>
      </c>
      <c r="B105" s="674"/>
      <c r="C105" s="422">
        <v>7.61</v>
      </c>
      <c r="D105" s="418">
        <v>14.87</v>
      </c>
      <c r="E105" s="447"/>
      <c r="F105" s="448">
        <v>1018.71</v>
      </c>
      <c r="G105" s="453"/>
      <c r="H105" s="64"/>
    </row>
    <row r="106" spans="1:9">
      <c r="A106" s="673">
        <f>'CVDT1(TH-29)'!A82</f>
        <v>37783</v>
      </c>
      <c r="B106" s="674"/>
      <c r="C106" s="422">
        <v>7.61</v>
      </c>
      <c r="D106" s="418">
        <v>14.85</v>
      </c>
      <c r="E106" s="447"/>
      <c r="F106" s="448">
        <v>1018.73</v>
      </c>
      <c r="G106" s="453"/>
      <c r="H106" s="64"/>
    </row>
    <row r="107" spans="1:9">
      <c r="A107" s="673">
        <f>'CVDT1(TH-29)'!A83</f>
        <v>37817</v>
      </c>
      <c r="B107" s="674"/>
      <c r="C107" s="422">
        <v>7.61</v>
      </c>
      <c r="D107" s="418">
        <v>14.78</v>
      </c>
      <c r="E107" s="447"/>
      <c r="F107" s="448">
        <v>1018.8</v>
      </c>
      <c r="G107" s="453"/>
      <c r="H107" s="64"/>
    </row>
    <row r="108" spans="1:9">
      <c r="A108" s="673">
        <f>'CVDT1(TH-29)'!A85</f>
        <v>37874</v>
      </c>
      <c r="B108" s="674"/>
      <c r="C108" s="422">
        <v>7.61</v>
      </c>
      <c r="D108" s="418">
        <v>14.965</v>
      </c>
      <c r="E108" s="447"/>
      <c r="F108" s="448">
        <v>1018.615</v>
      </c>
      <c r="G108" s="453"/>
      <c r="H108" s="64"/>
    </row>
    <row r="109" spans="1:9">
      <c r="A109" s="673">
        <f>'CVDT1(TH-29)'!A86</f>
        <v>38050</v>
      </c>
      <c r="B109" s="674"/>
      <c r="C109" s="422">
        <v>7.61</v>
      </c>
      <c r="D109" s="418">
        <v>14.84</v>
      </c>
      <c r="E109" s="447"/>
      <c r="F109" s="455">
        <f t="shared" ref="F109:F122" si="0">+$F$1+0.3-D109</f>
        <v>1018.7599999999999</v>
      </c>
      <c r="G109" s="453"/>
      <c r="H109" s="64" t="s">
        <v>89</v>
      </c>
    </row>
    <row r="110" spans="1:9">
      <c r="A110" s="673">
        <v>38054</v>
      </c>
      <c r="B110" s="674"/>
      <c r="C110" s="422">
        <v>7.61</v>
      </c>
      <c r="D110" s="418">
        <v>14.86</v>
      </c>
      <c r="E110" s="447"/>
      <c r="F110" s="455">
        <f t="shared" si="0"/>
        <v>1018.7399999999999</v>
      </c>
      <c r="G110" s="453"/>
      <c r="H110" s="64"/>
    </row>
    <row r="111" spans="1:9">
      <c r="A111" s="673">
        <f>'CVDT1(TH-29)'!A88</f>
        <v>38103</v>
      </c>
      <c r="B111" s="674"/>
      <c r="C111" s="422">
        <v>7.61</v>
      </c>
      <c r="D111" s="418">
        <v>14.83</v>
      </c>
      <c r="E111" s="447"/>
      <c r="F111" s="455">
        <f t="shared" si="0"/>
        <v>1018.7699999999999</v>
      </c>
      <c r="G111" s="453"/>
      <c r="H111" s="64"/>
    </row>
    <row r="112" spans="1:9">
      <c r="A112" s="673">
        <f>'CVDT1(TH-29)'!A89</f>
        <v>38187</v>
      </c>
      <c r="B112" s="674"/>
      <c r="C112" s="422">
        <v>7.61</v>
      </c>
      <c r="D112" s="418">
        <v>14.875</v>
      </c>
      <c r="E112" s="447"/>
      <c r="F112" s="455">
        <f t="shared" si="0"/>
        <v>1018.7249999999999</v>
      </c>
      <c r="G112" s="453"/>
      <c r="H112" s="64"/>
    </row>
    <row r="113" spans="1:9">
      <c r="A113" s="673">
        <f>'CVDT1(TH-29)'!A90</f>
        <v>38225</v>
      </c>
      <c r="B113" s="674"/>
      <c r="C113" s="422">
        <v>7.61</v>
      </c>
      <c r="D113" s="418">
        <v>14.775</v>
      </c>
      <c r="E113" s="447"/>
      <c r="F113" s="455">
        <f t="shared" si="0"/>
        <v>1018.8249999999999</v>
      </c>
      <c r="G113" s="453"/>
      <c r="H113" s="64"/>
    </row>
    <row r="114" spans="1:9" s="32" customFormat="1">
      <c r="A114" s="673">
        <f>'CVDT1(TH-29)'!A91</f>
        <v>38239</v>
      </c>
      <c r="B114" s="674"/>
      <c r="C114" s="422">
        <v>7.61</v>
      </c>
      <c r="D114" s="418">
        <v>14.89</v>
      </c>
      <c r="E114" s="447"/>
      <c r="F114" s="455">
        <f t="shared" si="0"/>
        <v>1018.7099999999999</v>
      </c>
      <c r="G114" s="453"/>
      <c r="H114" s="64"/>
    </row>
    <row r="115" spans="1:9" s="32" customFormat="1">
      <c r="A115" s="673">
        <v>38405</v>
      </c>
      <c r="B115" s="674"/>
      <c r="C115" s="422">
        <v>7.61</v>
      </c>
      <c r="D115" s="418">
        <v>14.84</v>
      </c>
      <c r="E115" s="447"/>
      <c r="F115" s="448">
        <f t="shared" si="0"/>
        <v>1018.7599999999999</v>
      </c>
      <c r="G115" s="453"/>
      <c r="H115" s="64"/>
    </row>
    <row r="116" spans="1:9" s="32" customFormat="1">
      <c r="A116" s="673">
        <v>38406</v>
      </c>
      <c r="B116" s="674"/>
      <c r="C116" s="422">
        <v>7.61</v>
      </c>
      <c r="D116" s="418">
        <v>14.84</v>
      </c>
      <c r="E116" s="447"/>
      <c r="F116" s="448">
        <f t="shared" si="0"/>
        <v>1018.7599999999999</v>
      </c>
      <c r="G116" s="453"/>
      <c r="H116" s="64"/>
    </row>
    <row r="117" spans="1:9" s="32" customFormat="1">
      <c r="A117" s="673">
        <v>38407</v>
      </c>
      <c r="B117" s="674"/>
      <c r="C117" s="422">
        <v>7.61</v>
      </c>
      <c r="D117" s="418">
        <v>14.845000000000001</v>
      </c>
      <c r="E117" s="454"/>
      <c r="F117" s="455">
        <f t="shared" si="0"/>
        <v>1018.7549999999999</v>
      </c>
      <c r="G117" s="454"/>
      <c r="H117" s="64"/>
    </row>
    <row r="118" spans="1:9">
      <c r="A118" s="673">
        <v>38498</v>
      </c>
      <c r="B118" s="674"/>
      <c r="C118" s="521">
        <v>7.61</v>
      </c>
      <c r="D118" s="522">
        <v>14.79</v>
      </c>
      <c r="E118" s="523"/>
      <c r="F118" s="524">
        <f t="shared" si="0"/>
        <v>1018.81</v>
      </c>
      <c r="G118" s="523"/>
      <c r="H118" s="456"/>
    </row>
    <row r="119" spans="1:9" s="255" customFormat="1">
      <c r="A119" s="673">
        <v>38609</v>
      </c>
      <c r="B119" s="674"/>
      <c r="C119" s="474">
        <v>7.61</v>
      </c>
      <c r="D119" s="525">
        <v>15.12</v>
      </c>
      <c r="E119" s="419"/>
      <c r="F119" s="420">
        <f t="shared" si="0"/>
        <v>1018.4799999999999</v>
      </c>
      <c r="G119" s="419"/>
      <c r="H119" s="457"/>
      <c r="I119" s="254"/>
    </row>
    <row r="120" spans="1:9">
      <c r="A120" s="673">
        <v>38785</v>
      </c>
      <c r="B120" s="674"/>
      <c r="C120" s="422">
        <v>7.61</v>
      </c>
      <c r="D120" s="418">
        <v>15.225</v>
      </c>
      <c r="E120" s="453"/>
      <c r="F120" s="455">
        <f t="shared" si="0"/>
        <v>1018.3749999999999</v>
      </c>
      <c r="G120" s="453"/>
      <c r="H120" s="64"/>
    </row>
    <row r="121" spans="1:9">
      <c r="A121" s="673">
        <v>38882</v>
      </c>
      <c r="B121" s="674"/>
      <c r="C121" s="422">
        <v>7.61</v>
      </c>
      <c r="D121" s="418">
        <v>15.14</v>
      </c>
      <c r="E121" s="453"/>
      <c r="F121" s="455">
        <f t="shared" si="0"/>
        <v>1018.4599999999999</v>
      </c>
      <c r="G121" s="453"/>
      <c r="H121" s="64"/>
    </row>
    <row r="122" spans="1:9">
      <c r="A122" s="673">
        <v>38994</v>
      </c>
      <c r="B122" s="674"/>
      <c r="C122" s="422">
        <v>7.61</v>
      </c>
      <c r="D122" s="418">
        <v>15.225</v>
      </c>
      <c r="E122" s="453"/>
      <c r="F122" s="455">
        <f t="shared" si="0"/>
        <v>1018.3749999999999</v>
      </c>
      <c r="G122" s="453">
        <v>1027.4680000000001</v>
      </c>
      <c r="H122" s="264"/>
    </row>
    <row r="123" spans="1:9">
      <c r="A123" s="673">
        <v>39211</v>
      </c>
      <c r="B123" s="674"/>
      <c r="C123" s="455">
        <v>7.61</v>
      </c>
      <c r="D123" s="418">
        <v>14.855</v>
      </c>
      <c r="E123" s="453"/>
      <c r="F123" s="458">
        <f>+$F$1+0.3-D123</f>
        <v>1018.7449999999999</v>
      </c>
      <c r="G123" s="526">
        <v>1029.2950000000001</v>
      </c>
      <c r="H123" s="464"/>
    </row>
    <row r="124" spans="1:9">
      <c r="A124" s="673">
        <v>39349</v>
      </c>
      <c r="B124" s="674"/>
      <c r="C124" s="524">
        <v>7.61</v>
      </c>
      <c r="D124" s="522">
        <v>15.21</v>
      </c>
      <c r="E124" s="527"/>
      <c r="F124" s="465">
        <f>+$F$1+0.3-D124</f>
        <v>1018.3899999999999</v>
      </c>
      <c r="G124" s="528">
        <v>1030.2950000000001</v>
      </c>
      <c r="H124" s="466"/>
    </row>
    <row r="125" spans="1:9">
      <c r="A125" s="673">
        <v>39350</v>
      </c>
      <c r="B125" s="674"/>
      <c r="C125" s="455">
        <v>7.61</v>
      </c>
      <c r="D125" s="418">
        <v>15.21</v>
      </c>
      <c r="E125" s="453"/>
      <c r="F125" s="458">
        <f t="shared" ref="F125:F145" si="1">+$F$1+0.3-D125</f>
        <v>1018.3899999999999</v>
      </c>
      <c r="G125" s="529">
        <v>1031.2950000000001</v>
      </c>
      <c r="H125" s="464"/>
    </row>
    <row r="126" spans="1:9">
      <c r="A126" s="673">
        <v>39547</v>
      </c>
      <c r="B126" s="674"/>
      <c r="C126" s="655">
        <v>7.61</v>
      </c>
      <c r="D126" s="531">
        <v>14.79</v>
      </c>
      <c r="E126" s="530"/>
      <c r="F126" s="468">
        <f t="shared" si="1"/>
        <v>1018.81</v>
      </c>
      <c r="G126" s="532">
        <v>1030.3</v>
      </c>
      <c r="H126" s="459"/>
    </row>
    <row r="127" spans="1:9">
      <c r="A127" s="673">
        <v>39552</v>
      </c>
      <c r="B127" s="674"/>
      <c r="C127" s="655">
        <v>7.61</v>
      </c>
      <c r="D127" s="531">
        <v>14.82</v>
      </c>
      <c r="E127" s="530"/>
      <c r="F127" s="468">
        <f t="shared" si="1"/>
        <v>1018.7799999999999</v>
      </c>
      <c r="G127" s="532">
        <v>1029.93</v>
      </c>
      <c r="H127" s="459"/>
    </row>
    <row r="128" spans="1:9">
      <c r="A128" s="673">
        <v>39559</v>
      </c>
      <c r="B128" s="674"/>
      <c r="C128" s="655">
        <v>7.61</v>
      </c>
      <c r="D128" s="531">
        <v>14.85</v>
      </c>
      <c r="E128" s="530"/>
      <c r="F128" s="468">
        <f t="shared" si="1"/>
        <v>1018.7499999999999</v>
      </c>
      <c r="G128" s="532">
        <v>1029.625</v>
      </c>
      <c r="H128" s="459"/>
    </row>
    <row r="129" spans="1:8">
      <c r="A129" s="673">
        <v>39566</v>
      </c>
      <c r="B129" s="674"/>
      <c r="C129" s="655">
        <v>7.61</v>
      </c>
      <c r="D129" s="531">
        <v>14.86</v>
      </c>
      <c r="E129" s="530"/>
      <c r="F129" s="468">
        <f t="shared" si="1"/>
        <v>1018.7399999999999</v>
      </c>
      <c r="G129" s="532">
        <v>1029.25</v>
      </c>
      <c r="H129" s="459"/>
    </row>
    <row r="130" spans="1:8">
      <c r="A130" s="673">
        <v>39573</v>
      </c>
      <c r="B130" s="674"/>
      <c r="C130" s="655">
        <v>7.61</v>
      </c>
      <c r="D130" s="531">
        <v>14.86</v>
      </c>
      <c r="E130" s="530"/>
      <c r="F130" s="468">
        <f t="shared" si="1"/>
        <v>1018.7399999999999</v>
      </c>
      <c r="G130" s="532">
        <v>1029.433</v>
      </c>
      <c r="H130" s="459"/>
    </row>
    <row r="131" spans="1:8">
      <c r="A131" s="673">
        <v>39580</v>
      </c>
      <c r="B131" s="674"/>
      <c r="C131" s="655">
        <v>7.61</v>
      </c>
      <c r="D131" s="531">
        <v>14.83</v>
      </c>
      <c r="E131" s="530"/>
      <c r="F131" s="468">
        <f t="shared" si="1"/>
        <v>1018.7699999999999</v>
      </c>
      <c r="G131" s="532">
        <v>1029.3620000000001</v>
      </c>
      <c r="H131" s="459"/>
    </row>
    <row r="132" spans="1:8">
      <c r="A132" s="673">
        <v>39588</v>
      </c>
      <c r="B132" s="674"/>
      <c r="C132" s="655">
        <v>7.61</v>
      </c>
      <c r="D132" s="531">
        <v>14.824999999999999</v>
      </c>
      <c r="E132" s="530"/>
      <c r="F132" s="468">
        <f t="shared" si="1"/>
        <v>1018.7749999999999</v>
      </c>
      <c r="G132" s="532">
        <v>1029.3399999999999</v>
      </c>
      <c r="H132" s="459"/>
    </row>
    <row r="133" spans="1:8">
      <c r="A133" s="673">
        <v>39594</v>
      </c>
      <c r="B133" s="674"/>
      <c r="C133" s="655">
        <v>7.61</v>
      </c>
      <c r="D133" s="531">
        <v>14.81</v>
      </c>
      <c r="E133" s="530"/>
      <c r="F133" s="468">
        <f t="shared" si="1"/>
        <v>1018.79</v>
      </c>
      <c r="G133" s="532">
        <v>1029.2760000000001</v>
      </c>
      <c r="H133" s="459"/>
    </row>
    <row r="134" spans="1:8">
      <c r="A134" s="673">
        <v>39623</v>
      </c>
      <c r="B134" s="674"/>
      <c r="C134" s="655">
        <v>7.61</v>
      </c>
      <c r="D134" s="531">
        <v>14.85</v>
      </c>
      <c r="E134" s="530"/>
      <c r="F134" s="468">
        <f t="shared" si="1"/>
        <v>1018.7499999999999</v>
      </c>
      <c r="G134" s="532">
        <v>1028.6379999999999</v>
      </c>
      <c r="H134" s="459"/>
    </row>
    <row r="135" spans="1:8">
      <c r="A135" s="673">
        <v>39715</v>
      </c>
      <c r="B135" s="674"/>
      <c r="C135" s="655">
        <v>7.61</v>
      </c>
      <c r="D135" s="531">
        <v>14.815</v>
      </c>
      <c r="E135" s="530"/>
      <c r="F135" s="468">
        <f t="shared" si="1"/>
        <v>1018.7849999999999</v>
      </c>
      <c r="G135" s="532">
        <v>1028.5039999999999</v>
      </c>
      <c r="H135" s="459"/>
    </row>
    <row r="136" spans="1:8">
      <c r="A136" s="673">
        <v>39903</v>
      </c>
      <c r="B136" s="674"/>
      <c r="C136" s="655">
        <v>7.61</v>
      </c>
      <c r="D136" s="531">
        <v>14.76</v>
      </c>
      <c r="E136" s="530"/>
      <c r="F136" s="468">
        <f t="shared" si="1"/>
        <v>1018.8399999999999</v>
      </c>
      <c r="G136" s="532">
        <v>1029.596</v>
      </c>
      <c r="H136" s="459"/>
    </row>
    <row r="137" spans="1:8">
      <c r="A137" s="673">
        <v>39916</v>
      </c>
      <c r="B137" s="674"/>
      <c r="C137" s="655">
        <v>7.61</v>
      </c>
      <c r="D137" s="531">
        <v>14.904999999999999</v>
      </c>
      <c r="E137" s="530"/>
      <c r="F137" s="468">
        <f t="shared" si="1"/>
        <v>1018.6949999999999</v>
      </c>
      <c r="G137" s="532">
        <v>1028.164</v>
      </c>
      <c r="H137" s="459"/>
    </row>
    <row r="138" spans="1:8">
      <c r="A138" s="673">
        <v>39919</v>
      </c>
      <c r="B138" s="674"/>
      <c r="C138" s="655">
        <v>7.61</v>
      </c>
      <c r="D138" s="418">
        <v>14.95</v>
      </c>
      <c r="E138" s="453"/>
      <c r="F138" s="458">
        <f t="shared" si="1"/>
        <v>1018.6499999999999</v>
      </c>
      <c r="G138" s="532">
        <v>1027.7439999999999</v>
      </c>
      <c r="H138" s="464"/>
    </row>
    <row r="139" spans="1:8">
      <c r="A139" s="673">
        <v>39923</v>
      </c>
      <c r="B139" s="674"/>
      <c r="C139" s="655">
        <v>7.61</v>
      </c>
      <c r="D139" s="531">
        <v>15.035</v>
      </c>
      <c r="E139" s="530"/>
      <c r="F139" s="468">
        <f t="shared" si="1"/>
        <v>1018.5649999999999</v>
      </c>
      <c r="G139" s="532">
        <v>1027.7159999999999</v>
      </c>
      <c r="H139" s="459"/>
    </row>
    <row r="140" spans="1:8">
      <c r="A140" s="673">
        <v>39926</v>
      </c>
      <c r="B140" s="674"/>
      <c r="C140" s="655">
        <v>7.61</v>
      </c>
      <c r="D140" s="531">
        <v>15.15</v>
      </c>
      <c r="E140" s="530"/>
      <c r="F140" s="468">
        <f t="shared" si="1"/>
        <v>1018.4499999999999</v>
      </c>
      <c r="G140" s="532">
        <v>1027.4870000000001</v>
      </c>
      <c r="H140" s="459"/>
    </row>
    <row r="141" spans="1:8">
      <c r="A141" s="673">
        <v>39930</v>
      </c>
      <c r="B141" s="674"/>
      <c r="C141" s="655">
        <v>7.61</v>
      </c>
      <c r="D141" s="531">
        <v>15.2</v>
      </c>
      <c r="E141" s="530"/>
      <c r="F141" s="468">
        <f t="shared" si="1"/>
        <v>1018.3999999999999</v>
      </c>
      <c r="G141" s="532">
        <v>1027.2729999999999</v>
      </c>
      <c r="H141" s="459"/>
    </row>
    <row r="142" spans="1:8">
      <c r="A142" s="673">
        <v>39933</v>
      </c>
      <c r="B142" s="674"/>
      <c r="C142" s="655">
        <v>7.61</v>
      </c>
      <c r="D142" s="531">
        <v>15.225</v>
      </c>
      <c r="E142" s="530"/>
      <c r="F142" s="468">
        <f t="shared" si="1"/>
        <v>1018.3749999999999</v>
      </c>
      <c r="G142" s="532">
        <v>1027.1590000000001</v>
      </c>
      <c r="H142" s="459"/>
    </row>
    <row r="143" spans="1:8">
      <c r="A143" s="673">
        <v>39938</v>
      </c>
      <c r="B143" s="674"/>
      <c r="C143" s="655">
        <v>7.61</v>
      </c>
      <c r="D143" s="531">
        <v>15.225</v>
      </c>
      <c r="E143" s="530"/>
      <c r="F143" s="468">
        <f t="shared" si="1"/>
        <v>1018.3749999999999</v>
      </c>
      <c r="G143" s="532">
        <v>1027.229</v>
      </c>
      <c r="H143" s="459"/>
    </row>
    <row r="144" spans="1:8">
      <c r="A144" s="673">
        <v>39952</v>
      </c>
      <c r="B144" s="674"/>
      <c r="C144" s="655">
        <v>7.61</v>
      </c>
      <c r="D144" s="531">
        <v>15.025</v>
      </c>
      <c r="E144" s="530"/>
      <c r="F144" s="468">
        <f t="shared" si="1"/>
        <v>1018.5749999999999</v>
      </c>
      <c r="G144" s="532">
        <v>1027.8309999999999</v>
      </c>
      <c r="H144" s="459"/>
    </row>
    <row r="145" spans="1:8">
      <c r="A145" s="673">
        <v>39993</v>
      </c>
      <c r="B145" s="674"/>
      <c r="C145" s="455">
        <v>7.61</v>
      </c>
      <c r="D145" s="418">
        <v>14.99</v>
      </c>
      <c r="E145" s="453"/>
      <c r="F145" s="511">
        <f t="shared" si="1"/>
        <v>1018.6099999999999</v>
      </c>
      <c r="G145" s="529">
        <v>1027.6679999999999</v>
      </c>
      <c r="H145" s="464"/>
    </row>
    <row r="146" spans="1:8">
      <c r="A146" s="673">
        <v>40071</v>
      </c>
      <c r="B146" s="674"/>
      <c r="C146" s="455">
        <v>7.61</v>
      </c>
      <c r="D146" s="453">
        <v>14.916</v>
      </c>
      <c r="E146" s="453"/>
      <c r="F146" s="511">
        <f>+$F$1+0.3-D146</f>
        <v>1018.6839999999999</v>
      </c>
      <c r="G146" s="511">
        <v>1028.3599999999999</v>
      </c>
      <c r="H146" s="464"/>
    </row>
    <row r="147" spans="1:8">
      <c r="A147" s="673">
        <v>40317</v>
      </c>
      <c r="B147" s="674"/>
      <c r="C147" s="455">
        <v>7.55</v>
      </c>
      <c r="D147" s="453">
        <v>14.725</v>
      </c>
      <c r="E147" s="453"/>
      <c r="F147" s="511">
        <f>+$F$1+0.3-D147</f>
        <v>1018.8749999999999</v>
      </c>
      <c r="G147" s="511">
        <v>1029.0519999999999</v>
      </c>
      <c r="H147" s="464"/>
    </row>
    <row r="148" spans="1:8">
      <c r="A148" s="673">
        <v>40332</v>
      </c>
      <c r="B148" s="674"/>
      <c r="C148" s="455">
        <v>7.665</v>
      </c>
      <c r="D148" s="453">
        <v>14.73</v>
      </c>
      <c r="E148" s="453"/>
      <c r="F148" s="511">
        <f>+$F$1+0.3-D148</f>
        <v>1018.8699999999999</v>
      </c>
      <c r="G148" s="511">
        <v>1029.7439999999999</v>
      </c>
      <c r="H148" s="495" t="s">
        <v>156</v>
      </c>
    </row>
    <row r="149" spans="1:8" ht="12.75" thickBot="1">
      <c r="A149" s="679">
        <v>40428</v>
      </c>
      <c r="B149" s="680"/>
      <c r="C149" s="656">
        <v>7.665</v>
      </c>
      <c r="D149" s="544">
        <v>15.07</v>
      </c>
      <c r="E149" s="544"/>
      <c r="F149" s="633">
        <f>+$F$1+0.3-D149</f>
        <v>1018.5299999999999</v>
      </c>
      <c r="G149" s="633">
        <v>1030.4359999999999</v>
      </c>
      <c r="H149" s="634" t="s">
        <v>156</v>
      </c>
    </row>
    <row r="150" spans="1:8" ht="12" customHeight="1">
      <c r="A150" s="661" t="s">
        <v>158</v>
      </c>
      <c r="B150" s="661"/>
      <c r="C150" s="661"/>
      <c r="D150" s="661"/>
      <c r="E150" s="661"/>
      <c r="F150" s="661"/>
      <c r="G150" s="661"/>
      <c r="H150" s="661"/>
    </row>
    <row r="151" spans="1:8">
      <c r="A151" s="132"/>
      <c r="B151" s="32"/>
      <c r="C151" s="110"/>
      <c r="D151" s="110"/>
      <c r="E151" s="32"/>
      <c r="F151" s="110"/>
      <c r="G151" s="32"/>
    </row>
    <row r="152" spans="1:8">
      <c r="A152" s="132"/>
      <c r="B152" s="32"/>
      <c r="C152" s="110"/>
      <c r="D152" s="110"/>
      <c r="E152" s="32"/>
      <c r="F152" s="110"/>
      <c r="G152" s="32"/>
    </row>
    <row r="153" spans="1:8">
      <c r="A153" s="132"/>
      <c r="B153" s="32"/>
      <c r="C153" s="110"/>
      <c r="D153" s="110"/>
      <c r="E153" s="32"/>
      <c r="F153" s="110"/>
      <c r="G153" s="32"/>
    </row>
    <row r="154" spans="1:8">
      <c r="A154" s="132"/>
      <c r="B154" s="32"/>
      <c r="C154" s="110"/>
      <c r="D154" s="110"/>
      <c r="E154" s="32"/>
      <c r="F154" s="110"/>
      <c r="G154" s="32"/>
    </row>
    <row r="155" spans="1:8">
      <c r="A155" s="132"/>
      <c r="B155" s="32"/>
      <c r="C155" s="110"/>
      <c r="D155" s="110"/>
      <c r="E155" s="32"/>
      <c r="F155" s="110"/>
      <c r="G155" s="32"/>
    </row>
    <row r="156" spans="1:8">
      <c r="A156" s="132"/>
      <c r="B156" s="32"/>
      <c r="C156" s="110"/>
      <c r="D156" s="110"/>
      <c r="E156" s="32"/>
      <c r="F156" s="110"/>
      <c r="G156" s="32"/>
    </row>
    <row r="157" spans="1:8">
      <c r="A157" s="132"/>
      <c r="B157" s="32"/>
      <c r="C157" s="110"/>
      <c r="D157" s="110"/>
      <c r="E157" s="32"/>
      <c r="F157" s="110"/>
      <c r="G157" s="32"/>
    </row>
    <row r="158" spans="1:8">
      <c r="A158" s="132"/>
      <c r="B158" s="32"/>
      <c r="C158" s="110"/>
      <c r="D158" s="110"/>
      <c r="E158" s="32"/>
      <c r="F158" s="110"/>
      <c r="G158" s="32"/>
    </row>
    <row r="159" spans="1:8">
      <c r="A159" s="132"/>
      <c r="B159" s="32"/>
      <c r="C159" s="110"/>
      <c r="D159" s="110"/>
      <c r="E159" s="32"/>
      <c r="F159" s="110"/>
      <c r="G159" s="32"/>
    </row>
    <row r="160" spans="1:8">
      <c r="A160" s="132"/>
      <c r="B160" s="32"/>
      <c r="C160" s="110"/>
      <c r="D160" s="110"/>
      <c r="E160" s="32"/>
      <c r="F160" s="110"/>
      <c r="G160" s="32"/>
    </row>
    <row r="161" spans="1:7">
      <c r="A161" s="132"/>
      <c r="B161" s="32"/>
      <c r="C161" s="110"/>
      <c r="D161" s="110"/>
      <c r="E161" s="32"/>
      <c r="F161" s="110"/>
      <c r="G161" s="32"/>
    </row>
    <row r="162" spans="1:7">
      <c r="A162" s="132"/>
      <c r="B162" s="32"/>
      <c r="C162" s="110"/>
      <c r="D162" s="110"/>
      <c r="E162" s="32"/>
      <c r="F162" s="110"/>
      <c r="G162" s="32"/>
    </row>
    <row r="163" spans="1:7">
      <c r="A163" s="132"/>
      <c r="B163" s="32"/>
      <c r="C163" s="110"/>
      <c r="D163" s="110"/>
      <c r="E163" s="32"/>
      <c r="F163" s="110"/>
      <c r="G163" s="32"/>
    </row>
    <row r="164" spans="1:7">
      <c r="A164" s="132"/>
      <c r="B164" s="32"/>
      <c r="C164" s="110"/>
      <c r="D164" s="110"/>
      <c r="E164" s="32"/>
      <c r="F164" s="110"/>
      <c r="G164" s="32"/>
    </row>
    <row r="165" spans="1:7">
      <c r="A165" s="132"/>
      <c r="B165" s="32"/>
      <c r="C165" s="110"/>
      <c r="D165" s="110"/>
      <c r="E165" s="32"/>
      <c r="F165" s="110"/>
      <c r="G165" s="32"/>
    </row>
    <row r="166" spans="1:7">
      <c r="A166" s="132"/>
      <c r="B166" s="32"/>
      <c r="C166" s="110"/>
      <c r="D166" s="110"/>
      <c r="E166" s="32"/>
      <c r="F166" s="110"/>
      <c r="G166" s="32"/>
    </row>
    <row r="167" spans="1:7">
      <c r="A167" s="132"/>
      <c r="B167" s="32"/>
      <c r="C167" s="110"/>
      <c r="D167" s="110"/>
      <c r="E167" s="32"/>
      <c r="F167" s="110"/>
      <c r="G167" s="32"/>
    </row>
    <row r="168" spans="1:7">
      <c r="A168" s="132"/>
      <c r="B168" s="32"/>
      <c r="C168" s="110"/>
      <c r="D168" s="110"/>
      <c r="E168" s="32"/>
      <c r="F168" s="110"/>
      <c r="G168" s="32"/>
    </row>
    <row r="169" spans="1:7">
      <c r="A169" s="132"/>
      <c r="B169" s="32"/>
      <c r="C169" s="110"/>
      <c r="D169" s="110"/>
      <c r="E169" s="32"/>
      <c r="F169" s="110"/>
      <c r="G169" s="32"/>
    </row>
    <row r="170" spans="1:7">
      <c r="A170" s="132"/>
      <c r="B170" s="32"/>
      <c r="C170" s="110"/>
      <c r="D170" s="110"/>
      <c r="E170" s="32"/>
      <c r="F170" s="110"/>
      <c r="G170" s="32"/>
    </row>
    <row r="171" spans="1:7">
      <c r="A171" s="132"/>
      <c r="B171" s="32"/>
      <c r="C171" s="110"/>
      <c r="D171" s="110"/>
      <c r="E171" s="32"/>
      <c r="F171" s="110"/>
      <c r="G171" s="32"/>
    </row>
    <row r="172" spans="1:7">
      <c r="A172" s="132"/>
      <c r="B172" s="32"/>
      <c r="C172" s="110"/>
      <c r="D172" s="110"/>
      <c r="E172" s="32"/>
      <c r="F172" s="110"/>
      <c r="G172" s="32"/>
    </row>
    <row r="173" spans="1:7">
      <c r="A173" s="132"/>
      <c r="B173" s="32"/>
      <c r="C173" s="110"/>
      <c r="D173" s="110"/>
      <c r="E173" s="32"/>
      <c r="F173" s="110"/>
      <c r="G173" s="32"/>
    </row>
    <row r="174" spans="1:7">
      <c r="A174" s="132"/>
      <c r="B174" s="32"/>
      <c r="C174" s="110"/>
      <c r="D174" s="110"/>
      <c r="E174" s="32"/>
      <c r="F174" s="110"/>
      <c r="G174" s="32"/>
    </row>
    <row r="175" spans="1:7">
      <c r="A175" s="132"/>
      <c r="B175" s="32"/>
      <c r="C175" s="110"/>
      <c r="D175" s="110"/>
      <c r="E175" s="32"/>
      <c r="F175" s="110"/>
      <c r="G175" s="32"/>
    </row>
    <row r="176" spans="1:7">
      <c r="A176" s="132"/>
      <c r="B176" s="32"/>
      <c r="C176" s="110"/>
      <c r="D176" s="110"/>
      <c r="E176" s="32"/>
      <c r="F176" s="110"/>
      <c r="G176" s="32"/>
    </row>
    <row r="177" spans="1:7">
      <c r="A177" s="132"/>
      <c r="B177" s="32"/>
      <c r="C177" s="110"/>
      <c r="D177" s="110"/>
      <c r="E177" s="32"/>
      <c r="F177" s="110"/>
      <c r="G177" s="32"/>
    </row>
    <row r="178" spans="1:7">
      <c r="A178" s="132"/>
      <c r="B178" s="32"/>
      <c r="C178" s="110"/>
      <c r="D178" s="110"/>
      <c r="E178" s="32"/>
      <c r="F178" s="110"/>
      <c r="G178" s="32"/>
    </row>
    <row r="179" spans="1:7">
      <c r="A179" s="132"/>
      <c r="B179" s="32"/>
      <c r="C179" s="110"/>
      <c r="D179" s="110"/>
      <c r="E179" s="32"/>
      <c r="F179" s="110"/>
      <c r="G179" s="32"/>
    </row>
    <row r="180" spans="1:7">
      <c r="A180" s="132"/>
      <c r="B180" s="32"/>
      <c r="C180" s="110"/>
      <c r="D180" s="110"/>
      <c r="E180" s="32"/>
      <c r="F180" s="110"/>
      <c r="G180" s="32"/>
    </row>
    <row r="181" spans="1:7">
      <c r="A181" s="132"/>
      <c r="B181" s="32"/>
      <c r="C181" s="110"/>
      <c r="D181" s="110"/>
      <c r="E181" s="32"/>
      <c r="F181" s="110"/>
      <c r="G181" s="32"/>
    </row>
    <row r="182" spans="1:7">
      <c r="A182" s="132"/>
      <c r="B182" s="32"/>
      <c r="C182" s="110"/>
      <c r="D182" s="110"/>
      <c r="E182" s="32"/>
      <c r="F182" s="110"/>
      <c r="G182" s="32"/>
    </row>
    <row r="183" spans="1:7">
      <c r="A183" s="132"/>
      <c r="B183" s="32"/>
      <c r="C183" s="110"/>
      <c r="D183" s="110"/>
      <c r="E183" s="32"/>
      <c r="F183" s="110"/>
      <c r="G183" s="32"/>
    </row>
    <row r="184" spans="1:7">
      <c r="A184" s="132"/>
      <c r="B184" s="32"/>
      <c r="C184" s="110"/>
      <c r="D184" s="110"/>
      <c r="E184" s="32"/>
      <c r="F184" s="110"/>
      <c r="G184" s="32"/>
    </row>
    <row r="185" spans="1:7">
      <c r="A185" s="132"/>
      <c r="B185" s="32"/>
      <c r="C185" s="110"/>
      <c r="D185" s="110"/>
      <c r="E185" s="32"/>
      <c r="F185" s="110"/>
      <c r="G185" s="32"/>
    </row>
    <row r="186" spans="1:7">
      <c r="A186" s="132"/>
      <c r="B186" s="32"/>
      <c r="C186" s="110"/>
      <c r="D186" s="110"/>
      <c r="E186" s="32"/>
      <c r="F186" s="110"/>
      <c r="G186" s="32"/>
    </row>
    <row r="187" spans="1:7">
      <c r="A187" s="132"/>
      <c r="B187" s="32"/>
      <c r="C187" s="110"/>
      <c r="D187" s="110"/>
      <c r="E187" s="32"/>
      <c r="F187" s="110"/>
      <c r="G187" s="32"/>
    </row>
    <row r="188" spans="1:7">
      <c r="A188" s="132"/>
      <c r="B188" s="32"/>
      <c r="C188" s="110"/>
      <c r="D188" s="110"/>
      <c r="E188" s="32"/>
      <c r="F188" s="110"/>
      <c r="G188" s="32"/>
    </row>
    <row r="189" spans="1:7">
      <c r="A189" s="132"/>
      <c r="B189" s="32"/>
      <c r="C189" s="110"/>
      <c r="D189" s="110"/>
      <c r="E189" s="32"/>
      <c r="F189" s="110"/>
      <c r="G189" s="32"/>
    </row>
    <row r="190" spans="1:7">
      <c r="A190" s="132"/>
      <c r="B190" s="32"/>
      <c r="C190" s="110"/>
      <c r="D190" s="110"/>
      <c r="E190" s="32"/>
      <c r="F190" s="110"/>
      <c r="G190" s="32"/>
    </row>
    <row r="191" spans="1:7">
      <c r="A191" s="132"/>
      <c r="B191" s="32"/>
      <c r="C191" s="110"/>
      <c r="D191" s="110"/>
      <c r="E191" s="32"/>
      <c r="F191" s="110"/>
      <c r="G191" s="32"/>
    </row>
    <row r="192" spans="1:7">
      <c r="A192" s="132"/>
      <c r="B192" s="32"/>
      <c r="C192" s="110"/>
      <c r="D192" s="110"/>
      <c r="E192" s="32"/>
      <c r="F192" s="110"/>
      <c r="G192" s="32"/>
    </row>
    <row r="193" spans="1:7">
      <c r="A193" s="132"/>
      <c r="B193" s="32"/>
      <c r="C193" s="110"/>
      <c r="D193" s="110"/>
      <c r="E193" s="32"/>
      <c r="F193" s="110"/>
      <c r="G193" s="32"/>
    </row>
    <row r="194" spans="1:7">
      <c r="A194" s="132"/>
      <c r="B194" s="32"/>
      <c r="C194" s="110"/>
      <c r="D194" s="110"/>
      <c r="E194" s="32"/>
      <c r="F194" s="110"/>
      <c r="G194" s="32"/>
    </row>
    <row r="195" spans="1:7">
      <c r="A195" s="132"/>
      <c r="B195" s="32"/>
      <c r="C195" s="110"/>
      <c r="D195" s="110"/>
      <c r="E195" s="32"/>
      <c r="F195" s="110"/>
      <c r="G195" s="32"/>
    </row>
    <row r="196" spans="1:7">
      <c r="A196" s="132"/>
      <c r="B196" s="32"/>
      <c r="C196" s="110"/>
      <c r="D196" s="110"/>
      <c r="E196" s="32"/>
      <c r="F196" s="110"/>
      <c r="G196" s="32"/>
    </row>
    <row r="197" spans="1:7">
      <c r="A197" s="132"/>
      <c r="B197" s="32"/>
      <c r="C197" s="110"/>
      <c r="D197" s="110"/>
      <c r="E197" s="32"/>
      <c r="F197" s="110"/>
      <c r="G197" s="32"/>
    </row>
    <row r="198" spans="1:7">
      <c r="A198" s="132"/>
      <c r="B198" s="32"/>
      <c r="C198" s="110"/>
      <c r="D198" s="110"/>
      <c r="E198" s="32"/>
      <c r="F198" s="110"/>
      <c r="G198" s="32"/>
    </row>
    <row r="199" spans="1:7">
      <c r="A199" s="132"/>
      <c r="B199" s="32"/>
      <c r="C199" s="110"/>
      <c r="D199" s="110"/>
      <c r="E199" s="32"/>
      <c r="F199" s="110"/>
      <c r="G199" s="32"/>
    </row>
    <row r="200" spans="1:7">
      <c r="A200" s="132"/>
      <c r="B200" s="32"/>
      <c r="C200" s="110"/>
      <c r="D200" s="110"/>
      <c r="E200" s="32"/>
      <c r="F200" s="110"/>
      <c r="G200" s="32"/>
    </row>
    <row r="201" spans="1:7">
      <c r="A201" s="132"/>
      <c r="B201" s="32"/>
      <c r="C201" s="110"/>
      <c r="D201" s="110"/>
      <c r="E201" s="32"/>
      <c r="F201" s="110"/>
      <c r="G201" s="32"/>
    </row>
    <row r="202" spans="1:7">
      <c r="A202" s="132"/>
      <c r="B202" s="32"/>
      <c r="C202" s="110"/>
      <c r="D202" s="110"/>
      <c r="E202" s="32"/>
      <c r="F202" s="110"/>
      <c r="G202" s="32"/>
    </row>
    <row r="203" spans="1:7">
      <c r="A203" s="132"/>
      <c r="B203" s="32"/>
      <c r="C203" s="110"/>
      <c r="D203" s="110"/>
      <c r="E203" s="32"/>
      <c r="F203" s="110"/>
      <c r="G203" s="32"/>
    </row>
    <row r="204" spans="1:7">
      <c r="A204" s="132"/>
      <c r="B204" s="32"/>
      <c r="C204" s="110"/>
      <c r="D204" s="110"/>
      <c r="E204" s="32"/>
      <c r="F204" s="110"/>
      <c r="G204" s="32"/>
    </row>
    <row r="205" spans="1:7">
      <c r="A205" s="132"/>
      <c r="B205" s="32"/>
      <c r="C205" s="110"/>
      <c r="D205" s="110"/>
      <c r="E205" s="32"/>
      <c r="F205" s="110"/>
      <c r="G205" s="32"/>
    </row>
    <row r="206" spans="1:7">
      <c r="A206" s="132"/>
      <c r="B206" s="32"/>
      <c r="C206" s="110"/>
      <c r="D206" s="110"/>
      <c r="E206" s="32"/>
      <c r="F206" s="110"/>
      <c r="G206" s="32"/>
    </row>
    <row r="207" spans="1:7">
      <c r="A207" s="132"/>
      <c r="B207" s="32"/>
      <c r="C207" s="110"/>
      <c r="D207" s="110"/>
      <c r="E207" s="32"/>
      <c r="F207" s="110"/>
      <c r="G207" s="32"/>
    </row>
    <row r="208" spans="1:7">
      <c r="A208" s="132"/>
      <c r="B208" s="32"/>
      <c r="C208" s="110"/>
      <c r="D208" s="110"/>
      <c r="E208" s="32"/>
      <c r="F208" s="110"/>
      <c r="G208" s="32"/>
    </row>
    <row r="209" spans="1:7">
      <c r="A209" s="132"/>
      <c r="B209" s="32"/>
      <c r="C209" s="110"/>
      <c r="D209" s="110"/>
      <c r="E209" s="32"/>
      <c r="F209" s="110"/>
      <c r="G209" s="32"/>
    </row>
    <row r="210" spans="1:7">
      <c r="A210" s="132"/>
      <c r="B210" s="32"/>
      <c r="C210" s="110"/>
      <c r="D210" s="110"/>
      <c r="E210" s="32"/>
      <c r="F210" s="110"/>
      <c r="G210" s="32"/>
    </row>
    <row r="211" spans="1:7">
      <c r="A211" s="132"/>
      <c r="B211" s="32"/>
      <c r="C211" s="110"/>
      <c r="D211" s="110"/>
      <c r="E211" s="32"/>
      <c r="F211" s="110"/>
      <c r="G211" s="32"/>
    </row>
    <row r="212" spans="1:7">
      <c r="A212" s="132"/>
      <c r="B212" s="32"/>
      <c r="C212" s="110"/>
      <c r="D212" s="110"/>
      <c r="E212" s="32"/>
      <c r="F212" s="110"/>
      <c r="G212" s="32"/>
    </row>
    <row r="213" spans="1:7">
      <c r="A213" s="132"/>
      <c r="B213" s="32"/>
      <c r="C213" s="110"/>
      <c r="D213" s="110"/>
      <c r="E213" s="32"/>
      <c r="F213" s="110"/>
      <c r="G213" s="32"/>
    </row>
    <row r="214" spans="1:7">
      <c r="A214" s="132"/>
      <c r="B214" s="32"/>
      <c r="C214" s="110"/>
      <c r="D214" s="110"/>
      <c r="E214" s="32"/>
      <c r="F214" s="110"/>
      <c r="G214" s="32"/>
    </row>
    <row r="215" spans="1:7">
      <c r="A215" s="132"/>
      <c r="B215" s="32"/>
      <c r="C215" s="110"/>
      <c r="D215" s="110"/>
      <c r="E215" s="32"/>
      <c r="F215" s="110"/>
      <c r="G215" s="32"/>
    </row>
    <row r="216" spans="1:7">
      <c r="A216" s="132"/>
      <c r="B216" s="32"/>
      <c r="C216" s="110"/>
      <c r="D216" s="110"/>
      <c r="E216" s="32"/>
      <c r="F216" s="110"/>
      <c r="G216" s="32"/>
    </row>
    <row r="217" spans="1:7">
      <c r="A217" s="132"/>
      <c r="B217" s="32"/>
      <c r="C217" s="110"/>
      <c r="D217" s="110"/>
      <c r="E217" s="32"/>
      <c r="F217" s="110"/>
      <c r="G217" s="32"/>
    </row>
    <row r="218" spans="1:7">
      <c r="A218" s="132"/>
      <c r="B218" s="32"/>
      <c r="C218" s="110"/>
      <c r="D218" s="110"/>
      <c r="E218" s="32"/>
      <c r="F218" s="110"/>
      <c r="G218" s="32"/>
    </row>
    <row r="219" spans="1:7">
      <c r="A219" s="132"/>
      <c r="B219" s="32"/>
      <c r="C219" s="110"/>
      <c r="D219" s="110"/>
      <c r="E219" s="32"/>
      <c r="F219" s="110"/>
      <c r="G219" s="32"/>
    </row>
    <row r="220" spans="1:7">
      <c r="A220" s="132"/>
      <c r="B220" s="32"/>
      <c r="C220" s="110"/>
      <c r="D220" s="110"/>
      <c r="E220" s="32"/>
      <c r="F220" s="110"/>
      <c r="G220" s="32"/>
    </row>
    <row r="221" spans="1:7">
      <c r="A221" s="132"/>
      <c r="B221" s="32"/>
      <c r="C221" s="110"/>
      <c r="D221" s="110"/>
      <c r="E221" s="32"/>
      <c r="F221" s="110"/>
      <c r="G221" s="32"/>
    </row>
    <row r="222" spans="1:7">
      <c r="A222" s="132"/>
      <c r="B222" s="32"/>
      <c r="C222" s="110"/>
      <c r="D222" s="110"/>
      <c r="E222" s="32"/>
      <c r="F222" s="110"/>
      <c r="G222" s="32"/>
    </row>
    <row r="223" spans="1:7">
      <c r="A223" s="132"/>
      <c r="B223" s="32"/>
      <c r="C223" s="110"/>
      <c r="D223" s="110"/>
      <c r="E223" s="32"/>
      <c r="F223" s="110"/>
      <c r="G223" s="32"/>
    </row>
    <row r="224" spans="1:7">
      <c r="A224" s="132"/>
      <c r="B224" s="32"/>
      <c r="C224" s="110"/>
      <c r="D224" s="110"/>
      <c r="E224" s="32"/>
      <c r="F224" s="110"/>
      <c r="G224" s="32"/>
    </row>
    <row r="225" spans="1:7">
      <c r="A225" s="132"/>
      <c r="B225" s="32"/>
      <c r="C225" s="110"/>
      <c r="D225" s="110"/>
      <c r="E225" s="32"/>
      <c r="F225" s="110"/>
      <c r="G225" s="32"/>
    </row>
    <row r="226" spans="1:7">
      <c r="A226" s="132"/>
      <c r="B226" s="32"/>
      <c r="C226" s="110"/>
      <c r="D226" s="110"/>
      <c r="E226" s="32"/>
      <c r="F226" s="110"/>
      <c r="G226" s="32"/>
    </row>
    <row r="227" spans="1:7">
      <c r="A227" s="132"/>
      <c r="B227" s="32"/>
      <c r="C227" s="110"/>
      <c r="D227" s="110"/>
      <c r="E227" s="32"/>
      <c r="F227" s="110"/>
      <c r="G227" s="32"/>
    </row>
    <row r="228" spans="1:7">
      <c r="A228" s="132"/>
      <c r="B228" s="32"/>
      <c r="C228" s="110"/>
      <c r="D228" s="110"/>
      <c r="E228" s="32"/>
      <c r="F228" s="110"/>
      <c r="G228" s="32"/>
    </row>
    <row r="229" spans="1:7">
      <c r="A229" s="132"/>
      <c r="B229" s="32"/>
      <c r="C229" s="110"/>
      <c r="D229" s="110"/>
      <c r="E229" s="32"/>
      <c r="F229" s="110"/>
      <c r="G229" s="32"/>
    </row>
    <row r="230" spans="1:7">
      <c r="A230" s="132"/>
      <c r="B230" s="32"/>
      <c r="C230" s="110"/>
      <c r="D230" s="110"/>
      <c r="E230" s="32"/>
      <c r="F230" s="110"/>
      <c r="G230" s="32"/>
    </row>
    <row r="231" spans="1:7">
      <c r="A231" s="132"/>
      <c r="B231" s="32"/>
      <c r="C231" s="110"/>
      <c r="D231" s="110"/>
      <c r="E231" s="32"/>
      <c r="F231" s="110"/>
      <c r="G231" s="32"/>
    </row>
    <row r="232" spans="1:7">
      <c r="A232" s="132"/>
      <c r="B232" s="32"/>
      <c r="C232" s="110"/>
      <c r="D232" s="110"/>
      <c r="E232" s="32"/>
      <c r="F232" s="110"/>
      <c r="G232" s="32"/>
    </row>
    <row r="233" spans="1:7">
      <c r="A233" s="132"/>
      <c r="B233" s="32"/>
      <c r="C233" s="110"/>
      <c r="D233" s="110"/>
      <c r="E233" s="32"/>
      <c r="F233" s="110"/>
      <c r="G233" s="32"/>
    </row>
    <row r="234" spans="1:7">
      <c r="A234" s="132"/>
      <c r="B234" s="32"/>
      <c r="C234" s="110"/>
      <c r="D234" s="110"/>
      <c r="E234" s="32"/>
      <c r="F234" s="110"/>
      <c r="G234" s="32"/>
    </row>
    <row r="235" spans="1:7">
      <c r="A235" s="132"/>
      <c r="B235" s="32"/>
      <c r="C235" s="110"/>
      <c r="D235" s="110"/>
      <c r="E235" s="32"/>
      <c r="F235" s="110"/>
      <c r="G235" s="32"/>
    </row>
    <row r="236" spans="1:7">
      <c r="A236" s="132"/>
      <c r="B236" s="32"/>
      <c r="C236" s="110"/>
      <c r="D236" s="110"/>
      <c r="E236" s="32"/>
      <c r="F236" s="110"/>
      <c r="G236" s="32"/>
    </row>
    <row r="237" spans="1:7">
      <c r="A237" s="132"/>
      <c r="B237" s="32"/>
      <c r="C237" s="110"/>
      <c r="D237" s="110"/>
      <c r="E237" s="32"/>
      <c r="F237" s="110"/>
      <c r="G237" s="32"/>
    </row>
    <row r="238" spans="1:7">
      <c r="A238" s="132"/>
      <c r="B238" s="32"/>
      <c r="C238" s="110"/>
      <c r="D238" s="110"/>
      <c r="E238" s="32"/>
      <c r="F238" s="110"/>
      <c r="G238" s="32"/>
    </row>
    <row r="239" spans="1:7">
      <c r="A239" s="132"/>
      <c r="B239" s="32"/>
      <c r="C239" s="110"/>
      <c r="D239" s="110"/>
      <c r="E239" s="32"/>
      <c r="F239" s="110"/>
      <c r="G239" s="32"/>
    </row>
    <row r="240" spans="1:7">
      <c r="A240" s="132"/>
      <c r="B240" s="32"/>
      <c r="C240" s="110"/>
      <c r="D240" s="110"/>
      <c r="E240" s="32"/>
      <c r="F240" s="110"/>
      <c r="G240" s="32"/>
    </row>
    <row r="241" spans="1:7">
      <c r="A241" s="132"/>
      <c r="B241" s="32"/>
      <c r="C241" s="110"/>
      <c r="D241" s="110"/>
      <c r="E241" s="32"/>
      <c r="F241" s="110"/>
      <c r="G241" s="32"/>
    </row>
    <row r="242" spans="1:7">
      <c r="A242" s="132"/>
      <c r="B242" s="32"/>
      <c r="C242" s="110"/>
      <c r="D242" s="110"/>
      <c r="E242" s="32"/>
      <c r="F242" s="110"/>
      <c r="G242" s="32"/>
    </row>
    <row r="243" spans="1:7">
      <c r="A243" s="132"/>
      <c r="B243" s="32"/>
      <c r="C243" s="110"/>
      <c r="D243" s="110"/>
      <c r="E243" s="32"/>
      <c r="F243" s="110"/>
      <c r="G243" s="32"/>
    </row>
    <row r="244" spans="1:7">
      <c r="A244" s="132"/>
      <c r="B244" s="32"/>
      <c r="C244" s="110"/>
      <c r="D244" s="110"/>
      <c r="E244" s="32"/>
      <c r="F244" s="110"/>
      <c r="G244" s="32"/>
    </row>
    <row r="245" spans="1:7">
      <c r="A245" s="132"/>
      <c r="B245" s="32"/>
      <c r="C245" s="110"/>
      <c r="D245" s="110"/>
      <c r="E245" s="32"/>
      <c r="F245" s="110"/>
      <c r="G245" s="32"/>
    </row>
    <row r="246" spans="1:7">
      <c r="A246" s="132"/>
      <c r="B246" s="32"/>
      <c r="C246" s="110"/>
      <c r="D246" s="110"/>
      <c r="E246" s="32"/>
      <c r="F246" s="110"/>
      <c r="G246" s="32"/>
    </row>
    <row r="247" spans="1:7">
      <c r="A247" s="132"/>
      <c r="B247" s="32"/>
      <c r="C247" s="110"/>
      <c r="D247" s="110"/>
      <c r="E247" s="32"/>
      <c r="F247" s="110"/>
      <c r="G247" s="32"/>
    </row>
    <row r="248" spans="1:7">
      <c r="A248" s="132"/>
      <c r="B248" s="32"/>
      <c r="C248" s="110"/>
      <c r="D248" s="110"/>
      <c r="E248" s="32"/>
      <c r="F248" s="110"/>
      <c r="G248" s="32"/>
    </row>
    <row r="249" spans="1:7">
      <c r="A249" s="132"/>
      <c r="B249" s="32"/>
      <c r="C249" s="110"/>
      <c r="D249" s="110"/>
      <c r="E249" s="32"/>
      <c r="F249" s="110"/>
      <c r="G249" s="32"/>
    </row>
    <row r="250" spans="1:7">
      <c r="A250" s="132"/>
      <c r="B250" s="32"/>
      <c r="C250" s="110"/>
      <c r="D250" s="110"/>
      <c r="E250" s="32"/>
      <c r="F250" s="110"/>
      <c r="G250" s="32"/>
    </row>
    <row r="251" spans="1:7">
      <c r="A251" s="132"/>
      <c r="B251" s="32"/>
      <c r="C251" s="110"/>
      <c r="D251" s="110"/>
      <c r="E251" s="32"/>
      <c r="F251" s="110"/>
      <c r="G251" s="32"/>
    </row>
    <row r="252" spans="1:7">
      <c r="A252" s="132"/>
      <c r="B252" s="32"/>
      <c r="C252" s="110"/>
      <c r="D252" s="110"/>
      <c r="E252" s="32"/>
      <c r="F252" s="110"/>
      <c r="G252" s="32"/>
    </row>
    <row r="253" spans="1:7">
      <c r="A253" s="132"/>
      <c r="B253" s="32"/>
      <c r="C253" s="110"/>
      <c r="D253" s="110"/>
      <c r="E253" s="32"/>
      <c r="F253" s="110"/>
      <c r="G253" s="32"/>
    </row>
    <row r="254" spans="1:7">
      <c r="A254" s="132"/>
      <c r="B254" s="32"/>
      <c r="C254" s="110"/>
      <c r="D254" s="110"/>
      <c r="E254" s="32"/>
      <c r="F254" s="110"/>
      <c r="G254" s="32"/>
    </row>
    <row r="255" spans="1:7">
      <c r="A255" s="132"/>
      <c r="B255" s="32"/>
      <c r="C255" s="110"/>
      <c r="D255" s="110"/>
      <c r="E255" s="32"/>
      <c r="F255" s="110"/>
      <c r="G255" s="32"/>
    </row>
    <row r="256" spans="1:7">
      <c r="A256" s="132"/>
      <c r="B256" s="32"/>
      <c r="C256" s="110"/>
      <c r="D256" s="110"/>
      <c r="E256" s="32"/>
      <c r="F256" s="110"/>
      <c r="G256" s="32"/>
    </row>
    <row r="257" spans="1:7">
      <c r="A257" s="132"/>
      <c r="B257" s="32"/>
      <c r="C257" s="110"/>
      <c r="D257" s="110"/>
      <c r="E257" s="32"/>
      <c r="F257" s="110"/>
      <c r="G257" s="32"/>
    </row>
    <row r="258" spans="1:7">
      <c r="A258" s="132"/>
      <c r="B258" s="32"/>
      <c r="C258" s="110"/>
      <c r="D258" s="110"/>
      <c r="E258" s="32"/>
      <c r="F258" s="110"/>
      <c r="G258" s="32"/>
    </row>
    <row r="259" spans="1:7">
      <c r="A259" s="132"/>
      <c r="B259" s="32"/>
      <c r="C259" s="110"/>
      <c r="D259" s="110"/>
      <c r="E259" s="32"/>
      <c r="F259" s="110"/>
      <c r="G259" s="32"/>
    </row>
    <row r="260" spans="1:7">
      <c r="A260" s="132"/>
      <c r="B260" s="32"/>
      <c r="C260" s="110"/>
      <c r="D260" s="110"/>
      <c r="E260" s="32"/>
      <c r="F260" s="110"/>
      <c r="G260" s="32"/>
    </row>
    <row r="261" spans="1:7">
      <c r="A261" s="132"/>
      <c r="B261" s="32"/>
      <c r="C261" s="110"/>
      <c r="D261" s="110"/>
      <c r="E261" s="32"/>
      <c r="F261" s="110"/>
      <c r="G261" s="32"/>
    </row>
    <row r="262" spans="1:7">
      <c r="A262" s="132"/>
      <c r="B262" s="32"/>
      <c r="C262" s="110"/>
      <c r="D262" s="110"/>
      <c r="E262" s="32"/>
      <c r="F262" s="110"/>
      <c r="G262" s="32"/>
    </row>
    <row r="263" spans="1:7">
      <c r="A263" s="132"/>
      <c r="B263" s="32"/>
      <c r="C263" s="110"/>
      <c r="D263" s="110"/>
      <c r="E263" s="32"/>
      <c r="F263" s="110"/>
      <c r="G263" s="32"/>
    </row>
    <row r="264" spans="1:7">
      <c r="A264" s="132"/>
      <c r="B264" s="32"/>
      <c r="C264" s="110"/>
      <c r="D264" s="110"/>
      <c r="E264" s="32"/>
      <c r="F264" s="110"/>
      <c r="G264" s="32"/>
    </row>
    <row r="265" spans="1:7">
      <c r="A265" s="132"/>
      <c r="B265" s="32"/>
      <c r="C265" s="110"/>
      <c r="D265" s="110"/>
      <c r="E265" s="32"/>
      <c r="F265" s="110"/>
      <c r="G265" s="32"/>
    </row>
    <row r="266" spans="1:7">
      <c r="A266" s="132"/>
      <c r="B266" s="32"/>
      <c r="C266" s="110"/>
      <c r="D266" s="110"/>
      <c r="E266" s="32"/>
      <c r="F266" s="110"/>
      <c r="G266" s="32"/>
    </row>
    <row r="267" spans="1:7">
      <c r="A267" s="132"/>
      <c r="B267" s="32"/>
      <c r="C267" s="110"/>
      <c r="D267" s="110"/>
      <c r="E267" s="32"/>
      <c r="F267" s="110"/>
      <c r="G267" s="32"/>
    </row>
    <row r="268" spans="1:7">
      <c r="A268" s="132"/>
      <c r="B268" s="32"/>
      <c r="C268" s="110"/>
      <c r="D268" s="110"/>
      <c r="E268" s="32"/>
      <c r="F268" s="110"/>
      <c r="G268" s="32"/>
    </row>
    <row r="269" spans="1:7">
      <c r="A269" s="132"/>
      <c r="B269" s="32"/>
      <c r="C269" s="110"/>
      <c r="D269" s="110"/>
      <c r="E269" s="32"/>
      <c r="F269" s="110"/>
      <c r="G269" s="32"/>
    </row>
    <row r="270" spans="1:7">
      <c r="A270" s="132"/>
      <c r="B270" s="32"/>
      <c r="C270" s="110"/>
      <c r="D270" s="110"/>
      <c r="E270" s="32"/>
      <c r="F270" s="110"/>
      <c r="G270" s="32"/>
    </row>
    <row r="271" spans="1:7">
      <c r="A271" s="132"/>
      <c r="B271" s="32"/>
      <c r="C271" s="110"/>
      <c r="D271" s="110"/>
      <c r="E271" s="32"/>
      <c r="F271" s="110"/>
      <c r="G271" s="32"/>
    </row>
    <row r="272" spans="1:7">
      <c r="A272" s="132"/>
      <c r="B272" s="32"/>
      <c r="C272" s="110"/>
      <c r="D272" s="110"/>
      <c r="E272" s="32"/>
      <c r="F272" s="110"/>
      <c r="G272" s="32"/>
    </row>
    <row r="273" spans="1:7">
      <c r="A273" s="132"/>
      <c r="B273" s="32"/>
      <c r="C273" s="110"/>
      <c r="D273" s="110"/>
      <c r="E273" s="32"/>
      <c r="F273" s="110"/>
      <c r="G273" s="32"/>
    </row>
    <row r="274" spans="1:7">
      <c r="A274" s="132"/>
      <c r="B274" s="32"/>
      <c r="C274" s="110"/>
      <c r="D274" s="110"/>
      <c r="E274" s="32"/>
      <c r="F274" s="110"/>
      <c r="G274" s="32"/>
    </row>
    <row r="275" spans="1:7">
      <c r="A275" s="132"/>
      <c r="B275" s="32"/>
      <c r="C275" s="110"/>
      <c r="D275" s="110"/>
      <c r="E275" s="32"/>
      <c r="F275" s="110"/>
      <c r="G275" s="32"/>
    </row>
    <row r="276" spans="1:7">
      <c r="A276" s="132"/>
      <c r="B276" s="32"/>
      <c r="C276" s="110"/>
      <c r="D276" s="110"/>
      <c r="E276" s="32"/>
      <c r="F276" s="110"/>
      <c r="G276" s="32"/>
    </row>
    <row r="277" spans="1:7">
      <c r="A277" s="132"/>
      <c r="B277" s="32"/>
      <c r="C277" s="110"/>
      <c r="D277" s="110"/>
      <c r="E277" s="32"/>
      <c r="F277" s="110"/>
      <c r="G277" s="32"/>
    </row>
    <row r="278" spans="1:7">
      <c r="A278" s="132"/>
      <c r="B278" s="32"/>
      <c r="C278" s="110"/>
      <c r="D278" s="110"/>
      <c r="E278" s="32"/>
      <c r="F278" s="110"/>
      <c r="G278" s="32"/>
    </row>
    <row r="279" spans="1:7">
      <c r="A279" s="132"/>
      <c r="B279" s="32"/>
      <c r="C279" s="110"/>
      <c r="D279" s="110"/>
      <c r="E279" s="32"/>
      <c r="F279" s="110"/>
      <c r="G279" s="32"/>
    </row>
    <row r="280" spans="1:7">
      <c r="A280" s="132"/>
      <c r="B280" s="32"/>
      <c r="C280" s="110"/>
      <c r="D280" s="110"/>
      <c r="E280" s="32"/>
      <c r="F280" s="110"/>
      <c r="G280" s="32"/>
    </row>
    <row r="281" spans="1:7">
      <c r="A281" s="132"/>
      <c r="B281" s="32"/>
      <c r="C281" s="110"/>
      <c r="D281" s="110"/>
      <c r="E281" s="32"/>
      <c r="F281" s="110"/>
      <c r="G281" s="32"/>
    </row>
    <row r="282" spans="1:7">
      <c r="A282" s="132"/>
      <c r="B282" s="32"/>
      <c r="C282" s="110"/>
      <c r="D282" s="110"/>
      <c r="E282" s="32"/>
      <c r="F282" s="110"/>
      <c r="G282" s="32"/>
    </row>
    <row r="283" spans="1:7">
      <c r="A283" s="132"/>
      <c r="B283" s="32"/>
      <c r="C283" s="110"/>
      <c r="D283" s="110"/>
      <c r="E283" s="32"/>
      <c r="F283" s="110"/>
      <c r="G283" s="32"/>
    </row>
    <row r="284" spans="1:7">
      <c r="A284" s="132"/>
      <c r="B284" s="32"/>
      <c r="C284" s="110"/>
      <c r="D284" s="110"/>
      <c r="E284" s="32"/>
      <c r="F284" s="110"/>
      <c r="G284" s="32"/>
    </row>
    <row r="285" spans="1:7">
      <c r="A285" s="132"/>
      <c r="B285" s="32"/>
      <c r="C285" s="110"/>
      <c r="D285" s="110"/>
      <c r="E285" s="32"/>
      <c r="F285" s="110"/>
      <c r="G285" s="32"/>
    </row>
    <row r="286" spans="1:7">
      <c r="A286" s="132"/>
      <c r="B286" s="32"/>
      <c r="C286" s="110"/>
      <c r="D286" s="110"/>
      <c r="E286" s="32"/>
      <c r="F286" s="110"/>
      <c r="G286" s="32"/>
    </row>
    <row r="287" spans="1:7">
      <c r="A287" s="132"/>
      <c r="B287" s="32"/>
      <c r="C287" s="110"/>
      <c r="D287" s="110"/>
      <c r="E287" s="32"/>
      <c r="F287" s="110"/>
      <c r="G287" s="32"/>
    </row>
    <row r="288" spans="1:7">
      <c r="A288" s="132"/>
      <c r="B288" s="32"/>
      <c r="C288" s="110"/>
      <c r="D288" s="110"/>
      <c r="E288" s="32"/>
      <c r="F288" s="110"/>
      <c r="G288" s="32"/>
    </row>
    <row r="289" spans="1:7">
      <c r="A289" s="132"/>
      <c r="B289" s="32"/>
      <c r="C289" s="110"/>
      <c r="D289" s="110"/>
      <c r="E289" s="32"/>
      <c r="F289" s="110"/>
      <c r="G289" s="32"/>
    </row>
    <row r="290" spans="1:7">
      <c r="A290" s="132"/>
      <c r="B290" s="32"/>
      <c r="C290" s="110"/>
      <c r="D290" s="110"/>
      <c r="E290" s="32"/>
      <c r="F290" s="110"/>
      <c r="G290" s="32"/>
    </row>
    <row r="291" spans="1:7">
      <c r="A291" s="132"/>
      <c r="B291" s="32"/>
      <c r="C291" s="110"/>
      <c r="D291" s="110"/>
      <c r="E291" s="32"/>
      <c r="F291" s="110"/>
      <c r="G291" s="32"/>
    </row>
    <row r="292" spans="1:7">
      <c r="A292" s="132"/>
      <c r="B292" s="32"/>
      <c r="C292" s="110"/>
      <c r="D292" s="110"/>
      <c r="E292" s="32"/>
      <c r="F292" s="110"/>
      <c r="G292" s="32"/>
    </row>
    <row r="293" spans="1:7">
      <c r="A293" s="132"/>
      <c r="B293" s="32"/>
      <c r="C293" s="110"/>
      <c r="D293" s="110"/>
      <c r="E293" s="32"/>
      <c r="F293" s="110"/>
      <c r="G293" s="32"/>
    </row>
    <row r="294" spans="1:7">
      <c r="A294" s="132"/>
      <c r="B294" s="32"/>
      <c r="C294" s="110"/>
      <c r="D294" s="110"/>
      <c r="E294" s="32"/>
      <c r="F294" s="110"/>
      <c r="G294" s="32"/>
    </row>
    <row r="295" spans="1:7">
      <c r="A295" s="132"/>
      <c r="B295" s="32"/>
      <c r="C295" s="110"/>
      <c r="D295" s="110"/>
      <c r="E295" s="32"/>
      <c r="F295" s="110"/>
      <c r="G295" s="32"/>
    </row>
    <row r="296" spans="1:7">
      <c r="A296" s="132"/>
      <c r="B296" s="32"/>
      <c r="C296" s="110"/>
      <c r="D296" s="110"/>
      <c r="E296" s="32"/>
      <c r="F296" s="110"/>
      <c r="G296" s="32"/>
    </row>
    <row r="297" spans="1:7">
      <c r="A297" s="132"/>
      <c r="B297" s="32"/>
      <c r="C297" s="110"/>
      <c r="D297" s="110"/>
      <c r="E297" s="32"/>
      <c r="F297" s="110"/>
      <c r="G297" s="32"/>
    </row>
    <row r="298" spans="1:7">
      <c r="A298" s="132"/>
      <c r="B298" s="32"/>
      <c r="C298" s="110"/>
      <c r="D298" s="110"/>
      <c r="E298" s="32"/>
      <c r="F298" s="110"/>
      <c r="G298" s="32"/>
    </row>
    <row r="299" spans="1:7">
      <c r="A299" s="132"/>
      <c r="B299" s="32"/>
      <c r="C299" s="110"/>
      <c r="D299" s="110"/>
      <c r="E299" s="32"/>
      <c r="F299" s="110"/>
      <c r="G299" s="32"/>
    </row>
    <row r="300" spans="1:7">
      <c r="A300" s="132"/>
      <c r="B300" s="32"/>
      <c r="C300" s="110"/>
      <c r="D300" s="110"/>
      <c r="E300" s="32"/>
      <c r="F300" s="110"/>
      <c r="G300" s="32"/>
    </row>
    <row r="301" spans="1:7">
      <c r="A301" s="132"/>
      <c r="B301" s="32"/>
      <c r="C301" s="110"/>
      <c r="D301" s="110"/>
      <c r="E301" s="32"/>
      <c r="F301" s="110"/>
      <c r="G301" s="32"/>
    </row>
    <row r="302" spans="1:7">
      <c r="A302" s="132"/>
      <c r="B302" s="32"/>
      <c r="C302" s="110"/>
      <c r="D302" s="110"/>
      <c r="E302" s="32"/>
      <c r="F302" s="110"/>
      <c r="G302" s="32"/>
    </row>
    <row r="303" spans="1:7">
      <c r="A303" s="132"/>
      <c r="B303" s="32"/>
      <c r="C303" s="110"/>
      <c r="D303" s="110"/>
      <c r="E303" s="32"/>
      <c r="F303" s="110"/>
      <c r="G303" s="32"/>
    </row>
    <row r="304" spans="1:7">
      <c r="A304" s="132"/>
      <c r="B304" s="32"/>
      <c r="C304" s="110"/>
      <c r="D304" s="110"/>
      <c r="E304" s="32"/>
      <c r="F304" s="110"/>
      <c r="G304" s="32"/>
    </row>
    <row r="305" spans="1:7">
      <c r="A305" s="132"/>
      <c r="B305" s="32"/>
      <c r="C305" s="110"/>
      <c r="D305" s="110"/>
      <c r="E305" s="32"/>
      <c r="F305" s="110"/>
      <c r="G305" s="32"/>
    </row>
    <row r="306" spans="1:7">
      <c r="A306" s="132"/>
      <c r="B306" s="32"/>
      <c r="C306" s="110"/>
      <c r="D306" s="110"/>
      <c r="E306" s="32"/>
      <c r="F306" s="110"/>
      <c r="G306" s="32"/>
    </row>
    <row r="307" spans="1:7">
      <c r="A307" s="132"/>
      <c r="B307" s="32"/>
      <c r="C307" s="110"/>
      <c r="D307" s="110"/>
      <c r="E307" s="32"/>
      <c r="F307" s="110"/>
      <c r="G307" s="32"/>
    </row>
    <row r="308" spans="1:7">
      <c r="A308" s="132"/>
      <c r="B308" s="32"/>
      <c r="C308" s="110"/>
      <c r="D308" s="110"/>
      <c r="E308" s="32"/>
      <c r="F308" s="110"/>
      <c r="G308" s="32"/>
    </row>
    <row r="309" spans="1:7">
      <c r="A309" s="132"/>
      <c r="B309" s="32"/>
      <c r="C309" s="110"/>
      <c r="D309" s="110"/>
      <c r="E309" s="32"/>
      <c r="F309" s="110"/>
      <c r="G309" s="32"/>
    </row>
    <row r="310" spans="1:7">
      <c r="A310" s="132"/>
      <c r="B310" s="32"/>
      <c r="C310" s="110"/>
      <c r="D310" s="110"/>
      <c r="E310" s="32"/>
      <c r="F310" s="110"/>
      <c r="G310" s="32"/>
    </row>
    <row r="311" spans="1:7">
      <c r="A311" s="132"/>
      <c r="B311" s="32"/>
      <c r="C311" s="110"/>
      <c r="D311" s="110"/>
      <c r="E311" s="32"/>
      <c r="F311" s="110"/>
      <c r="G311" s="32"/>
    </row>
    <row r="312" spans="1:7">
      <c r="A312" s="132"/>
      <c r="B312" s="32"/>
      <c r="C312" s="110"/>
      <c r="D312" s="110"/>
      <c r="E312" s="32"/>
      <c r="F312" s="110"/>
      <c r="G312" s="32"/>
    </row>
    <row r="313" spans="1:7">
      <c r="A313" s="132"/>
      <c r="B313" s="32"/>
      <c r="C313" s="110"/>
      <c r="D313" s="110"/>
      <c r="E313" s="32"/>
      <c r="F313" s="110"/>
      <c r="G313" s="32"/>
    </row>
    <row r="314" spans="1:7">
      <c r="A314" s="132"/>
      <c r="B314" s="32"/>
      <c r="C314" s="110"/>
      <c r="D314" s="110"/>
      <c r="E314" s="32"/>
      <c r="F314" s="110"/>
      <c r="G314" s="32"/>
    </row>
    <row r="315" spans="1:7">
      <c r="A315" s="132"/>
      <c r="B315" s="32"/>
      <c r="C315" s="110"/>
      <c r="D315" s="110"/>
      <c r="E315" s="32"/>
      <c r="F315" s="110"/>
      <c r="G315" s="32"/>
    </row>
    <row r="316" spans="1:7">
      <c r="A316" s="132"/>
      <c r="B316" s="32"/>
      <c r="C316" s="110"/>
      <c r="D316" s="110"/>
      <c r="E316" s="32"/>
      <c r="F316" s="110"/>
      <c r="G316" s="32"/>
    </row>
    <row r="317" spans="1:7">
      <c r="A317" s="132"/>
      <c r="B317" s="32"/>
      <c r="C317" s="110"/>
      <c r="D317" s="110"/>
      <c r="E317" s="32"/>
      <c r="F317" s="110"/>
      <c r="G317" s="32"/>
    </row>
    <row r="318" spans="1:7">
      <c r="A318" s="132"/>
      <c r="B318" s="32"/>
      <c r="C318" s="110"/>
      <c r="D318" s="110"/>
      <c r="E318" s="32"/>
      <c r="F318" s="110"/>
      <c r="G318" s="32"/>
    </row>
    <row r="319" spans="1:7">
      <c r="A319" s="132"/>
      <c r="B319" s="32"/>
      <c r="C319" s="110"/>
      <c r="D319" s="110"/>
      <c r="E319" s="32"/>
      <c r="F319" s="110"/>
      <c r="G319" s="32"/>
    </row>
    <row r="320" spans="1:7">
      <c r="A320" s="132"/>
      <c r="B320" s="32"/>
      <c r="C320" s="110"/>
      <c r="D320" s="110"/>
      <c r="E320" s="32"/>
      <c r="F320" s="110"/>
      <c r="G320" s="32"/>
    </row>
    <row r="321" spans="1:7">
      <c r="A321" s="132"/>
      <c r="B321" s="32"/>
      <c r="C321" s="110"/>
      <c r="D321" s="110"/>
      <c r="E321" s="32"/>
      <c r="F321" s="110"/>
      <c r="G321" s="32"/>
    </row>
    <row r="322" spans="1:7">
      <c r="A322" s="132"/>
      <c r="B322" s="32"/>
      <c r="C322" s="110"/>
      <c r="D322" s="110"/>
      <c r="E322" s="32"/>
      <c r="F322" s="110"/>
      <c r="G322" s="32"/>
    </row>
    <row r="323" spans="1:7">
      <c r="A323" s="132"/>
      <c r="B323" s="32"/>
      <c r="C323" s="110"/>
      <c r="D323" s="110"/>
      <c r="E323" s="32"/>
      <c r="F323" s="110"/>
      <c r="G323" s="32"/>
    </row>
    <row r="324" spans="1:7">
      <c r="A324" s="132"/>
      <c r="B324" s="32"/>
      <c r="C324" s="110"/>
      <c r="D324" s="110"/>
      <c r="E324" s="32"/>
      <c r="F324" s="110"/>
      <c r="G324" s="32"/>
    </row>
    <row r="325" spans="1:7">
      <c r="A325" s="132"/>
      <c r="B325" s="32"/>
      <c r="C325" s="110"/>
      <c r="D325" s="110"/>
      <c r="E325" s="32"/>
      <c r="F325" s="110"/>
      <c r="G325" s="32"/>
    </row>
    <row r="326" spans="1:7">
      <c r="A326" s="132"/>
      <c r="B326" s="32"/>
      <c r="C326" s="110"/>
      <c r="D326" s="110"/>
      <c r="E326" s="32"/>
      <c r="F326" s="110"/>
      <c r="G326" s="32"/>
    </row>
    <row r="327" spans="1:7">
      <c r="A327" s="132"/>
      <c r="B327" s="32"/>
      <c r="C327" s="110"/>
      <c r="D327" s="110"/>
      <c r="E327" s="32"/>
      <c r="F327" s="110"/>
      <c r="G327" s="32"/>
    </row>
    <row r="328" spans="1:7">
      <c r="A328" s="132"/>
      <c r="B328" s="32"/>
      <c r="C328" s="110"/>
      <c r="D328" s="110"/>
      <c r="E328" s="32"/>
      <c r="F328" s="110"/>
      <c r="G328" s="32"/>
    </row>
    <row r="329" spans="1:7">
      <c r="A329" s="132"/>
      <c r="B329" s="32"/>
      <c r="C329" s="110"/>
      <c r="D329" s="110"/>
      <c r="E329" s="32"/>
      <c r="F329" s="110"/>
      <c r="G329" s="32"/>
    </row>
    <row r="330" spans="1:7">
      <c r="A330" s="132"/>
      <c r="B330" s="32"/>
      <c r="C330" s="110"/>
      <c r="D330" s="110"/>
      <c r="E330" s="32"/>
      <c r="F330" s="110"/>
      <c r="G330" s="32"/>
    </row>
    <row r="331" spans="1:7">
      <c r="A331" s="132"/>
      <c r="B331" s="32"/>
      <c r="C331" s="110"/>
      <c r="D331" s="110"/>
      <c r="E331" s="32"/>
      <c r="F331" s="110"/>
      <c r="G331" s="32"/>
    </row>
    <row r="332" spans="1:7">
      <c r="A332" s="132"/>
      <c r="B332" s="32"/>
      <c r="C332" s="110"/>
      <c r="D332" s="110"/>
      <c r="E332" s="32"/>
      <c r="F332" s="110"/>
      <c r="G332" s="32"/>
    </row>
    <row r="333" spans="1:7">
      <c r="A333" s="132"/>
      <c r="B333" s="32"/>
      <c r="C333" s="110"/>
      <c r="D333" s="110"/>
      <c r="E333" s="32"/>
      <c r="F333" s="110"/>
      <c r="G333" s="32"/>
    </row>
    <row r="334" spans="1:7">
      <c r="A334" s="132"/>
      <c r="B334" s="32"/>
      <c r="C334" s="110"/>
      <c r="D334" s="110"/>
      <c r="E334" s="32"/>
      <c r="F334" s="110"/>
      <c r="G334" s="32"/>
    </row>
    <row r="335" spans="1:7">
      <c r="A335" s="132"/>
      <c r="B335" s="32"/>
      <c r="C335" s="110"/>
      <c r="D335" s="110"/>
      <c r="E335" s="32"/>
      <c r="F335" s="110"/>
      <c r="G335" s="32"/>
    </row>
    <row r="336" spans="1:7">
      <c r="A336" s="132"/>
      <c r="B336" s="32"/>
      <c r="C336" s="110"/>
      <c r="D336" s="110"/>
      <c r="E336" s="32"/>
      <c r="F336" s="110"/>
      <c r="G336" s="32"/>
    </row>
    <row r="337" spans="1:7">
      <c r="A337" s="132"/>
      <c r="B337" s="32"/>
      <c r="C337" s="110"/>
      <c r="D337" s="110"/>
      <c r="E337" s="32"/>
      <c r="F337" s="110"/>
      <c r="G337" s="32"/>
    </row>
    <row r="338" spans="1:7">
      <c r="A338" s="132"/>
      <c r="B338" s="32"/>
      <c r="C338" s="110"/>
      <c r="D338" s="110"/>
      <c r="E338" s="32"/>
      <c r="F338" s="110"/>
      <c r="G338" s="32"/>
    </row>
    <row r="339" spans="1:7">
      <c r="A339" s="132"/>
      <c r="B339" s="32"/>
      <c r="C339" s="110"/>
      <c r="D339" s="110"/>
      <c r="E339" s="32"/>
      <c r="F339" s="110"/>
      <c r="G339" s="32"/>
    </row>
    <row r="340" spans="1:7">
      <c r="A340" s="132"/>
      <c r="B340" s="32"/>
      <c r="C340" s="110"/>
      <c r="D340" s="110"/>
      <c r="E340" s="32"/>
      <c r="F340" s="110"/>
      <c r="G340" s="32"/>
    </row>
    <row r="341" spans="1:7">
      <c r="A341" s="132"/>
      <c r="B341" s="32"/>
      <c r="C341" s="110"/>
      <c r="D341" s="110"/>
      <c r="E341" s="32"/>
      <c r="F341" s="110"/>
      <c r="G341" s="32"/>
    </row>
    <row r="342" spans="1:7">
      <c r="A342" s="132"/>
      <c r="B342" s="32"/>
      <c r="C342" s="110"/>
      <c r="D342" s="110"/>
      <c r="E342" s="32"/>
      <c r="F342" s="110"/>
      <c r="G342" s="32"/>
    </row>
    <row r="343" spans="1:7">
      <c r="A343" s="132"/>
      <c r="B343" s="32"/>
      <c r="C343" s="110"/>
      <c r="D343" s="110"/>
      <c r="E343" s="32"/>
      <c r="F343" s="110"/>
      <c r="G343" s="32"/>
    </row>
    <row r="344" spans="1:7">
      <c r="A344" s="132"/>
      <c r="B344" s="32"/>
      <c r="C344" s="110"/>
      <c r="D344" s="110"/>
      <c r="E344" s="32"/>
      <c r="F344" s="110"/>
      <c r="G344" s="32"/>
    </row>
    <row r="345" spans="1:7">
      <c r="A345" s="132"/>
      <c r="B345" s="32"/>
      <c r="C345" s="110"/>
      <c r="D345" s="110"/>
      <c r="E345" s="32"/>
      <c r="F345" s="110"/>
      <c r="G345" s="32"/>
    </row>
    <row r="346" spans="1:7">
      <c r="A346" s="132"/>
      <c r="B346" s="32"/>
      <c r="C346" s="110"/>
      <c r="D346" s="110"/>
      <c r="E346" s="32"/>
      <c r="F346" s="110"/>
      <c r="G346" s="32"/>
    </row>
    <row r="347" spans="1:7">
      <c r="A347" s="132"/>
      <c r="B347" s="32"/>
      <c r="C347" s="110"/>
      <c r="D347" s="110"/>
      <c r="E347" s="32"/>
      <c r="F347" s="110"/>
      <c r="G347" s="32"/>
    </row>
    <row r="348" spans="1:7">
      <c r="A348" s="132"/>
      <c r="B348" s="32"/>
      <c r="C348" s="110"/>
      <c r="D348" s="110"/>
      <c r="E348" s="32"/>
      <c r="F348" s="110"/>
      <c r="G348" s="32"/>
    </row>
    <row r="349" spans="1:7">
      <c r="A349" s="132"/>
      <c r="B349" s="32"/>
      <c r="C349" s="110"/>
      <c r="D349" s="110"/>
      <c r="E349" s="32"/>
      <c r="F349" s="110"/>
      <c r="G349" s="32"/>
    </row>
    <row r="350" spans="1:7">
      <c r="A350" s="132"/>
      <c r="B350" s="32"/>
      <c r="C350" s="110"/>
      <c r="D350" s="110"/>
      <c r="E350" s="32"/>
      <c r="F350" s="110"/>
      <c r="G350" s="32"/>
    </row>
    <row r="351" spans="1:7">
      <c r="A351" s="132"/>
      <c r="B351" s="32"/>
      <c r="C351" s="110"/>
      <c r="D351" s="110"/>
      <c r="E351" s="32"/>
      <c r="F351" s="110"/>
      <c r="G351" s="32"/>
    </row>
  </sheetData>
  <mergeCells count="151">
    <mergeCell ref="A146:B146"/>
    <mergeCell ref="A147:B147"/>
    <mergeCell ref="A148:B148"/>
    <mergeCell ref="A149:B149"/>
    <mergeCell ref="A141:B141"/>
    <mergeCell ref="A142:B142"/>
    <mergeCell ref="A143:B143"/>
    <mergeCell ref="A144:B144"/>
    <mergeCell ref="A145:B145"/>
    <mergeCell ref="A136:B136"/>
    <mergeCell ref="A137:B137"/>
    <mergeCell ref="A138:B138"/>
    <mergeCell ref="A139:B139"/>
    <mergeCell ref="A140:B140"/>
    <mergeCell ref="A131:B131"/>
    <mergeCell ref="A132:B132"/>
    <mergeCell ref="A133:B133"/>
    <mergeCell ref="A134:B134"/>
    <mergeCell ref="A135:B135"/>
    <mergeCell ref="A126:B126"/>
    <mergeCell ref="A127:B127"/>
    <mergeCell ref="A128:B128"/>
    <mergeCell ref="A129:B129"/>
    <mergeCell ref="A130:B130"/>
    <mergeCell ref="A121:B121"/>
    <mergeCell ref="A122:B122"/>
    <mergeCell ref="A123:B123"/>
    <mergeCell ref="A124:B124"/>
    <mergeCell ref="A125:B125"/>
    <mergeCell ref="A116:B116"/>
    <mergeCell ref="A117:B117"/>
    <mergeCell ref="A118:B118"/>
    <mergeCell ref="A119:B119"/>
    <mergeCell ref="A120:B120"/>
    <mergeCell ref="A111:B111"/>
    <mergeCell ref="A112:B112"/>
    <mergeCell ref="A113:B113"/>
    <mergeCell ref="A114:B114"/>
    <mergeCell ref="A115:B115"/>
    <mergeCell ref="A106:B106"/>
    <mergeCell ref="A107:B107"/>
    <mergeCell ref="A108:B108"/>
    <mergeCell ref="A109:B109"/>
    <mergeCell ref="A110:B110"/>
    <mergeCell ref="A101:B101"/>
    <mergeCell ref="A102:B102"/>
    <mergeCell ref="A103:B103"/>
    <mergeCell ref="A104:B104"/>
    <mergeCell ref="A105:B105"/>
    <mergeCell ref="A96:B96"/>
    <mergeCell ref="A97:B97"/>
    <mergeCell ref="A98:B98"/>
    <mergeCell ref="A99:B99"/>
    <mergeCell ref="A100:B100"/>
    <mergeCell ref="A91:B91"/>
    <mergeCell ref="A92:B92"/>
    <mergeCell ref="A93:B93"/>
    <mergeCell ref="A94:B94"/>
    <mergeCell ref="A95:B95"/>
    <mergeCell ref="A86:B86"/>
    <mergeCell ref="A87:B87"/>
    <mergeCell ref="A88:B88"/>
    <mergeCell ref="A89:B89"/>
    <mergeCell ref="A90:B90"/>
    <mergeCell ref="A81:B81"/>
    <mergeCell ref="A82:B82"/>
    <mergeCell ref="A83:B83"/>
    <mergeCell ref="A84:B84"/>
    <mergeCell ref="A85:B85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61:B61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8:B28"/>
    <mergeCell ref="A29:B29"/>
    <mergeCell ref="A30:B30"/>
    <mergeCell ref="A21:B21"/>
    <mergeCell ref="A22:B22"/>
    <mergeCell ref="A23:B23"/>
    <mergeCell ref="A24:B24"/>
    <mergeCell ref="A25:B25"/>
    <mergeCell ref="A36:B36"/>
    <mergeCell ref="A150:H150"/>
    <mergeCell ref="A1:B2"/>
    <mergeCell ref="G4:G5"/>
    <mergeCell ref="H4:H5"/>
    <mergeCell ref="E4:F4"/>
    <mergeCell ref="C4:D4"/>
    <mergeCell ref="A6:B6"/>
    <mergeCell ref="A7:B7"/>
    <mergeCell ref="A8:B8"/>
    <mergeCell ref="A9:B9"/>
    <mergeCell ref="A4:B5"/>
    <mergeCell ref="A10:B10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26:B26"/>
    <mergeCell ref="A27:B27"/>
  </mergeCells>
  <phoneticPr fontId="0" type="noConversion"/>
  <printOptions horizontalCentered="1"/>
  <pageMargins left="0.47244094488188981" right="0.51181102362204722" top="0.98425196850393704" bottom="0.78740157480314965" header="0.47244094488188981" footer="0.51181102362204722"/>
  <pageSetup scale="61" fitToHeight="2" orientation="portrait" r:id="rId1"/>
  <headerFooter alignWithMargins="0">
    <oddHeader xml:space="preserve">&amp;L&amp;"Arial,Bold"&amp;G&amp;C&amp;"Arial,Bold"&amp;14Table H-26: Cross Valley Dam
Piezometeric Monitoring CVDC-4
&amp;R&amp;"Arial,Bold"&amp;G
</oddHeader>
    <oddFooter>&amp;L&amp;6&amp;Z&amp;F&amp;A&amp;N&amp;RPage &amp;P of &amp;N</oddFooter>
  </headerFooter>
  <rowBreaks count="1" manualBreakCount="1">
    <brk id="83" max="16383" man="1"/>
  </rowBreaks>
  <colBreaks count="1" manualBreakCount="1">
    <brk id="8" max="1048575" man="1"/>
  </col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125"/>
  <sheetViews>
    <sheetView view="pageLayout" zoomScaleNormal="100" zoomScaleSheetLayoutView="100" workbookViewId="0">
      <selection activeCell="E13" sqref="E13"/>
    </sheetView>
  </sheetViews>
  <sheetFormatPr defaultRowHeight="11.25"/>
  <cols>
    <col min="1" max="1" width="15.83203125" style="131" customWidth="1"/>
    <col min="2" max="2" width="11.33203125" style="1" customWidth="1"/>
    <col min="3" max="3" width="17.6640625" style="34" customWidth="1"/>
    <col min="4" max="4" width="23" style="79" customWidth="1"/>
    <col min="5" max="5" width="19.5" style="34" customWidth="1"/>
    <col min="6" max="6" width="31.33203125" style="1" customWidth="1"/>
    <col min="7" max="7" width="4.5" style="1" customWidth="1"/>
    <col min="8" max="8" width="9.33203125" style="1"/>
    <col min="9" max="9" width="9.83203125" style="1" bestFit="1" customWidth="1"/>
    <col min="10" max="10" width="18" style="1" customWidth="1"/>
    <col min="11" max="11" width="13.83203125" style="1" customWidth="1"/>
    <col min="12" max="12" width="15.33203125" style="1" customWidth="1"/>
    <col min="13" max="16384" width="9.33203125" style="1"/>
  </cols>
  <sheetData>
    <row r="1" spans="1:12" ht="25.35" customHeight="1">
      <c r="A1" s="727" t="s">
        <v>7</v>
      </c>
      <c r="B1" s="728"/>
      <c r="C1" s="125" t="s">
        <v>0</v>
      </c>
      <c r="D1" s="188" t="s">
        <v>132</v>
      </c>
      <c r="E1" s="189" t="s">
        <v>138</v>
      </c>
      <c r="F1" s="190">
        <v>0.64</v>
      </c>
      <c r="G1" s="651"/>
      <c r="H1" s="2"/>
    </row>
    <row r="2" spans="1:12" ht="26.25" customHeight="1" thickBot="1">
      <c r="A2" s="729"/>
      <c r="B2" s="730"/>
      <c r="C2" s="194" t="s">
        <v>1</v>
      </c>
      <c r="D2" s="143" t="s">
        <v>83</v>
      </c>
      <c r="E2" s="80" t="s">
        <v>73</v>
      </c>
      <c r="F2" s="191">
        <v>1033.3800000000001</v>
      </c>
    </row>
    <row r="3" spans="1:12" ht="27" customHeight="1" thickBot="1">
      <c r="A3" s="195" t="s">
        <v>50</v>
      </c>
      <c r="B3" s="196" t="s">
        <v>8</v>
      </c>
      <c r="C3" s="192" t="s">
        <v>51</v>
      </c>
      <c r="D3" s="83">
        <v>1994</v>
      </c>
      <c r="E3" s="187" t="s">
        <v>74</v>
      </c>
      <c r="F3" s="193">
        <v>1020.4</v>
      </c>
    </row>
    <row r="4" spans="1:12" ht="42" customHeight="1" thickBot="1">
      <c r="A4" s="130" t="s">
        <v>2</v>
      </c>
      <c r="B4" s="76"/>
      <c r="C4" s="247" t="s">
        <v>43</v>
      </c>
      <c r="D4" s="77" t="s">
        <v>85</v>
      </c>
      <c r="E4" s="247" t="s">
        <v>127</v>
      </c>
      <c r="F4" s="78" t="s">
        <v>33</v>
      </c>
      <c r="I4" t="s">
        <v>2</v>
      </c>
      <c r="J4"/>
      <c r="K4"/>
      <c r="L4"/>
    </row>
    <row r="5" spans="1:12" ht="11.1" customHeight="1">
      <c r="A5" s="185">
        <v>34455</v>
      </c>
      <c r="B5" s="284"/>
      <c r="C5" s="618">
        <v>9.9</v>
      </c>
      <c r="D5" s="619">
        <v>1024</v>
      </c>
      <c r="E5" s="620"/>
      <c r="F5" s="292"/>
      <c r="H5" s="2"/>
      <c r="I5" s="514">
        <v>34090</v>
      </c>
      <c r="J5" s="12">
        <f>F2</f>
        <v>1033.3800000000001</v>
      </c>
      <c r="K5">
        <f>F3</f>
        <v>1020.4</v>
      </c>
      <c r="L5"/>
    </row>
    <row r="6" spans="1:12" ht="11.1" customHeight="1">
      <c r="A6" s="407">
        <v>34578</v>
      </c>
      <c r="B6" s="408"/>
      <c r="C6" s="621">
        <v>9.57</v>
      </c>
      <c r="D6" s="622">
        <v>1024.33</v>
      </c>
      <c r="E6" s="623"/>
      <c r="F6" s="409"/>
      <c r="G6" s="516"/>
      <c r="H6" s="2"/>
      <c r="I6" s="515">
        <v>40921</v>
      </c>
      <c r="J6" s="12">
        <f>J5</f>
        <v>1033.3800000000001</v>
      </c>
      <c r="K6">
        <f>K5</f>
        <v>1020.4</v>
      </c>
      <c r="L6"/>
    </row>
    <row r="7" spans="1:12" ht="11.1" customHeight="1">
      <c r="A7" s="186">
        <v>34943</v>
      </c>
      <c r="B7" s="285"/>
      <c r="C7" s="63">
        <v>9.32</v>
      </c>
      <c r="D7" s="624">
        <v>1024.58</v>
      </c>
      <c r="E7" s="625"/>
      <c r="F7" s="286"/>
      <c r="G7" s="2"/>
      <c r="H7" s="2"/>
      <c r="I7" s="2"/>
    </row>
    <row r="8" spans="1:12" ht="11.1" customHeight="1">
      <c r="A8" s="186">
        <v>35309</v>
      </c>
      <c r="B8" s="285"/>
      <c r="C8" s="63">
        <v>10.039999999999999</v>
      </c>
      <c r="D8" s="624">
        <v>1023.86</v>
      </c>
      <c r="E8" s="625">
        <v>1029.915</v>
      </c>
      <c r="F8" s="286"/>
      <c r="G8" s="2"/>
      <c r="H8" s="2"/>
      <c r="I8" s="2"/>
    </row>
    <row r="9" spans="1:12" ht="11.1" customHeight="1">
      <c r="A9" s="54">
        <v>35557</v>
      </c>
      <c r="B9" s="285"/>
      <c r="C9" s="63">
        <v>10.994999999999999</v>
      </c>
      <c r="D9" s="624">
        <v>1022.905</v>
      </c>
      <c r="E9" s="625"/>
      <c r="F9" s="286"/>
      <c r="G9" s="2"/>
      <c r="H9" s="2"/>
      <c r="I9" s="2"/>
    </row>
    <row r="10" spans="1:12" ht="11.1" customHeight="1">
      <c r="A10" s="54">
        <v>35754</v>
      </c>
      <c r="B10" s="285"/>
      <c r="C10" s="63">
        <v>10.067</v>
      </c>
      <c r="D10" s="624">
        <v>1023.8330000000001</v>
      </c>
      <c r="E10" s="625"/>
      <c r="F10" s="286"/>
      <c r="G10" s="2"/>
      <c r="H10" s="2"/>
      <c r="I10" s="2"/>
    </row>
    <row r="11" spans="1:12" ht="11.1" customHeight="1">
      <c r="A11" s="54">
        <v>35941</v>
      </c>
      <c r="B11" s="285"/>
      <c r="C11" s="63">
        <v>9.8390000000000004</v>
      </c>
      <c r="D11" s="624">
        <v>1024.0610000000001</v>
      </c>
      <c r="E11" s="625">
        <v>1031.2</v>
      </c>
      <c r="F11" s="286"/>
      <c r="G11" s="2"/>
      <c r="H11" s="2"/>
      <c r="I11" s="2"/>
    </row>
    <row r="12" spans="1:12" ht="11.1" customHeight="1">
      <c r="A12" s="54">
        <v>36112</v>
      </c>
      <c r="B12" s="285"/>
      <c r="C12" s="63">
        <v>10.16</v>
      </c>
      <c r="D12" s="624">
        <v>1023.74</v>
      </c>
      <c r="E12" s="625">
        <v>1029.8</v>
      </c>
      <c r="F12" s="286"/>
      <c r="G12" s="2"/>
      <c r="H12" s="2"/>
      <c r="I12" s="2"/>
    </row>
    <row r="13" spans="1:12" ht="11.1" customHeight="1">
      <c r="A13" s="54">
        <v>36314</v>
      </c>
      <c r="B13" s="285"/>
      <c r="C13" s="63">
        <v>9.65</v>
      </c>
      <c r="D13" s="624">
        <v>1024.25</v>
      </c>
      <c r="E13" s="625">
        <v>1031.4000000000001</v>
      </c>
      <c r="F13" s="286"/>
      <c r="G13" s="2"/>
      <c r="H13" s="2"/>
      <c r="I13" s="2"/>
    </row>
    <row r="14" spans="1:12" ht="11.1" customHeight="1">
      <c r="A14" s="54">
        <v>36421</v>
      </c>
      <c r="B14" s="285"/>
      <c r="C14" s="63">
        <v>10.69</v>
      </c>
      <c r="D14" s="624">
        <v>1023.21</v>
      </c>
      <c r="E14" s="625" t="s">
        <v>125</v>
      </c>
      <c r="F14" s="286"/>
      <c r="G14" s="2"/>
      <c r="H14" s="2"/>
      <c r="I14" s="2"/>
    </row>
    <row r="15" spans="1:12" ht="11.1" customHeight="1">
      <c r="A15" s="54">
        <v>36685</v>
      </c>
      <c r="B15" s="285"/>
      <c r="C15" s="63">
        <v>9.84</v>
      </c>
      <c r="D15" s="624">
        <v>1024.06</v>
      </c>
      <c r="E15" s="625" t="s">
        <v>126</v>
      </c>
      <c r="F15" s="286"/>
      <c r="G15" s="2"/>
      <c r="H15" s="2"/>
      <c r="I15" s="2"/>
    </row>
    <row r="16" spans="1:12" ht="11.1" customHeight="1">
      <c r="A16" s="54">
        <v>36752</v>
      </c>
      <c r="B16" s="285"/>
      <c r="C16" s="63">
        <v>10.1</v>
      </c>
      <c r="D16" s="624">
        <v>1023.8</v>
      </c>
      <c r="E16" s="625"/>
      <c r="F16" s="286"/>
      <c r="G16" s="2"/>
      <c r="H16" s="2"/>
      <c r="I16" s="2"/>
    </row>
    <row r="17" spans="1:9" ht="11.1" customHeight="1">
      <c r="A17" s="54">
        <v>36769</v>
      </c>
      <c r="B17" s="285"/>
      <c r="C17" s="63">
        <v>10.38</v>
      </c>
      <c r="D17" s="624">
        <v>1023.52</v>
      </c>
      <c r="E17" s="625"/>
      <c r="F17" s="286"/>
      <c r="G17" s="2"/>
      <c r="H17" s="2"/>
      <c r="I17" s="2"/>
    </row>
    <row r="18" spans="1:9" ht="11.1" customHeight="1">
      <c r="A18" s="54">
        <v>36776</v>
      </c>
      <c r="B18" s="285"/>
      <c r="C18" s="63">
        <v>10.38</v>
      </c>
      <c r="D18" s="624">
        <v>1023.52</v>
      </c>
      <c r="E18" s="625"/>
      <c r="F18" s="286"/>
      <c r="G18" s="2"/>
      <c r="H18" s="2"/>
      <c r="I18" s="2"/>
    </row>
    <row r="19" spans="1:9" ht="11.1" customHeight="1">
      <c r="A19" s="54">
        <v>36783</v>
      </c>
      <c r="B19" s="285"/>
      <c r="C19" s="63">
        <v>10.1</v>
      </c>
      <c r="D19" s="624">
        <v>1023.8</v>
      </c>
      <c r="E19" s="625"/>
      <c r="F19" s="286"/>
      <c r="G19" s="2"/>
      <c r="H19" s="2"/>
      <c r="I19" s="2"/>
    </row>
    <row r="20" spans="1:9" ht="11.1" customHeight="1">
      <c r="A20" s="54">
        <v>36790</v>
      </c>
      <c r="B20" s="285"/>
      <c r="C20" s="63">
        <v>13.61</v>
      </c>
      <c r="D20" s="624"/>
      <c r="E20" s="625"/>
      <c r="F20" s="293" t="s">
        <v>9</v>
      </c>
      <c r="G20" s="2"/>
      <c r="H20" s="2"/>
      <c r="I20" s="2"/>
    </row>
    <row r="21" spans="1:9" ht="11.1" customHeight="1">
      <c r="A21" s="54">
        <v>36797</v>
      </c>
      <c r="B21" s="285"/>
      <c r="C21" s="63">
        <v>10.3</v>
      </c>
      <c r="D21" s="624">
        <v>1023.6</v>
      </c>
      <c r="E21" s="625"/>
      <c r="F21" s="286"/>
      <c r="G21" s="2"/>
      <c r="H21" s="2"/>
      <c r="I21" s="2"/>
    </row>
    <row r="22" spans="1:9" ht="11.1" customHeight="1">
      <c r="A22" s="54">
        <v>36805</v>
      </c>
      <c r="B22" s="285"/>
      <c r="C22" s="63">
        <v>9.99</v>
      </c>
      <c r="D22" s="624">
        <v>1023.91</v>
      </c>
      <c r="E22" s="625"/>
      <c r="F22" s="286"/>
      <c r="G22" s="2"/>
      <c r="H22" s="2"/>
      <c r="I22" s="2"/>
    </row>
    <row r="23" spans="1:9" ht="11.1" customHeight="1">
      <c r="A23" s="54">
        <v>36811</v>
      </c>
      <c r="B23" s="285"/>
      <c r="C23" s="63">
        <v>10.06</v>
      </c>
      <c r="D23" s="624">
        <v>1023.84</v>
      </c>
      <c r="E23" s="625"/>
      <c r="F23" s="286"/>
      <c r="G23" s="2"/>
      <c r="H23" s="2"/>
      <c r="I23" s="2"/>
    </row>
    <row r="24" spans="1:9" ht="11.1" customHeight="1">
      <c r="A24" s="54">
        <v>36819</v>
      </c>
      <c r="B24" s="285"/>
      <c r="C24" s="63">
        <v>9.8699999999999992</v>
      </c>
      <c r="D24" s="624">
        <v>1024.03</v>
      </c>
      <c r="E24" s="625"/>
      <c r="F24" s="286"/>
      <c r="G24" s="2"/>
      <c r="H24" s="2"/>
      <c r="I24" s="2"/>
    </row>
    <row r="25" spans="1:9" ht="11.1" customHeight="1">
      <c r="A25" s="54">
        <v>36826</v>
      </c>
      <c r="B25" s="285"/>
      <c r="C25" s="63">
        <v>9.91</v>
      </c>
      <c r="D25" s="624">
        <v>1023.99</v>
      </c>
      <c r="E25" s="625"/>
      <c r="F25" s="286"/>
      <c r="G25" s="2"/>
      <c r="H25" s="2"/>
      <c r="I25" s="2"/>
    </row>
    <row r="26" spans="1:9" ht="11.1" customHeight="1">
      <c r="A26" s="54">
        <v>37052</v>
      </c>
      <c r="B26" s="285"/>
      <c r="C26" s="63">
        <v>10.28</v>
      </c>
      <c r="D26" s="624">
        <v>1023.62</v>
      </c>
      <c r="E26" s="625"/>
      <c r="F26" s="286"/>
      <c r="G26" s="2"/>
      <c r="H26" s="2"/>
      <c r="I26" s="2"/>
    </row>
    <row r="27" spans="1:9" ht="11.1" customHeight="1">
      <c r="A27" s="54">
        <v>37148</v>
      </c>
      <c r="B27" s="285"/>
      <c r="C27" s="63">
        <v>10.08</v>
      </c>
      <c r="D27" s="624">
        <v>1023.82</v>
      </c>
      <c r="E27" s="625"/>
      <c r="F27" s="286"/>
      <c r="G27" s="2"/>
      <c r="H27" s="2"/>
      <c r="I27" s="2"/>
    </row>
    <row r="28" spans="1:9" ht="11.1" customHeight="1">
      <c r="A28" s="55">
        <v>37180</v>
      </c>
      <c r="B28" s="286"/>
      <c r="C28" s="625">
        <v>10.39</v>
      </c>
      <c r="D28" s="624">
        <v>1023.51</v>
      </c>
      <c r="E28" s="625"/>
      <c r="F28" s="286"/>
      <c r="G28" s="2"/>
      <c r="H28" s="2"/>
      <c r="I28" s="2"/>
    </row>
    <row r="29" spans="1:9" ht="11.1" customHeight="1">
      <c r="A29" s="55">
        <v>37182</v>
      </c>
      <c r="B29" s="286"/>
      <c r="C29" s="625">
        <v>10.51</v>
      </c>
      <c r="D29" s="624">
        <v>1023.39</v>
      </c>
      <c r="E29" s="625"/>
      <c r="F29" s="286"/>
      <c r="G29" s="2"/>
      <c r="H29" s="2"/>
      <c r="I29" s="2"/>
    </row>
    <row r="30" spans="1:9" ht="11.1" customHeight="1">
      <c r="A30" s="55">
        <v>37183</v>
      </c>
      <c r="B30" s="286"/>
      <c r="C30" s="625">
        <v>10.53</v>
      </c>
      <c r="D30" s="624">
        <v>1023.37</v>
      </c>
      <c r="E30" s="625"/>
      <c r="F30" s="286"/>
      <c r="G30" s="2"/>
      <c r="H30" s="2"/>
      <c r="I30" s="2"/>
    </row>
    <row r="31" spans="1:9" ht="11.1" customHeight="1">
      <c r="A31" s="55">
        <v>37184</v>
      </c>
      <c r="B31" s="286"/>
      <c r="C31" s="625">
        <v>10.54</v>
      </c>
      <c r="D31" s="624">
        <v>1023.36</v>
      </c>
      <c r="E31" s="625"/>
      <c r="F31" s="286"/>
      <c r="G31" s="2"/>
      <c r="H31" s="2"/>
      <c r="I31" s="2"/>
    </row>
    <row r="32" spans="1:9" ht="11.1" customHeight="1">
      <c r="A32" s="55">
        <v>37185</v>
      </c>
      <c r="B32" s="286"/>
      <c r="C32" s="625">
        <v>10.55</v>
      </c>
      <c r="D32" s="624">
        <v>1023.35</v>
      </c>
      <c r="E32" s="625"/>
      <c r="F32" s="286"/>
      <c r="G32" s="2"/>
      <c r="H32" s="2"/>
      <c r="I32" s="2"/>
    </row>
    <row r="33" spans="1:9" ht="11.1" customHeight="1">
      <c r="A33" s="55">
        <v>37186</v>
      </c>
      <c r="B33" s="286"/>
      <c r="C33" s="625">
        <v>10.53</v>
      </c>
      <c r="D33" s="624">
        <v>1023.37</v>
      </c>
      <c r="E33" s="625"/>
      <c r="F33" s="286"/>
      <c r="G33" s="2"/>
      <c r="H33" s="2"/>
      <c r="I33" s="2"/>
    </row>
    <row r="34" spans="1:9" ht="11.1" customHeight="1">
      <c r="A34" s="55">
        <v>37189</v>
      </c>
      <c r="B34" s="286"/>
      <c r="C34" s="625">
        <v>10.53</v>
      </c>
      <c r="D34" s="624">
        <v>1023.37</v>
      </c>
      <c r="E34" s="625"/>
      <c r="F34" s="286"/>
      <c r="G34" s="2"/>
      <c r="H34" s="2"/>
      <c r="I34" s="2"/>
    </row>
    <row r="35" spans="1:9" ht="11.1" customHeight="1">
      <c r="A35" s="55">
        <v>37193</v>
      </c>
      <c r="B35" s="286"/>
      <c r="C35" s="625">
        <v>10.44</v>
      </c>
      <c r="D35" s="624">
        <v>1023.46</v>
      </c>
      <c r="E35" s="625"/>
      <c r="F35" s="286"/>
      <c r="G35" s="2"/>
      <c r="H35" s="2"/>
      <c r="I35" s="2"/>
    </row>
    <row r="36" spans="1:9" ht="11.1" customHeight="1">
      <c r="A36" s="55">
        <v>37196</v>
      </c>
      <c r="B36" s="286"/>
      <c r="C36" s="625">
        <v>10.425000000000001</v>
      </c>
      <c r="D36" s="624">
        <v>1023.475</v>
      </c>
      <c r="E36" s="625"/>
      <c r="F36" s="286"/>
      <c r="G36" s="2"/>
      <c r="H36" s="2"/>
      <c r="I36" s="2"/>
    </row>
    <row r="37" spans="1:9" ht="11.1" customHeight="1">
      <c r="A37" s="55">
        <v>37200</v>
      </c>
      <c r="B37" s="286"/>
      <c r="C37" s="625">
        <v>10.484999999999999</v>
      </c>
      <c r="D37" s="624">
        <v>1023.415</v>
      </c>
      <c r="E37" s="625"/>
      <c r="F37" s="286"/>
      <c r="G37" s="2"/>
      <c r="H37" s="2"/>
      <c r="I37" s="2"/>
    </row>
    <row r="38" spans="1:9" ht="11.1" customHeight="1">
      <c r="A38" s="55">
        <v>37201</v>
      </c>
      <c r="B38" s="286"/>
      <c r="C38" s="625">
        <v>10.484999999999999</v>
      </c>
      <c r="D38" s="624">
        <v>1023.415</v>
      </c>
      <c r="E38" s="625"/>
      <c r="F38" s="286"/>
      <c r="G38" s="2"/>
      <c r="H38" s="2"/>
      <c r="I38" s="2"/>
    </row>
    <row r="39" spans="1:9" ht="11.1" customHeight="1">
      <c r="A39" s="55">
        <v>37203</v>
      </c>
      <c r="B39" s="286"/>
      <c r="C39" s="625">
        <v>10.41</v>
      </c>
      <c r="D39" s="624">
        <v>1023.49</v>
      </c>
      <c r="E39" s="625"/>
      <c r="F39" s="286"/>
      <c r="G39" s="2"/>
      <c r="H39" s="2"/>
      <c r="I39" s="2"/>
    </row>
    <row r="40" spans="1:9" ht="11.1" customHeight="1">
      <c r="A40" s="55">
        <v>37207</v>
      </c>
      <c r="B40" s="286"/>
      <c r="C40" s="625">
        <v>10.41</v>
      </c>
      <c r="D40" s="624">
        <v>1023.49</v>
      </c>
      <c r="E40" s="625"/>
      <c r="F40" s="286"/>
      <c r="G40" s="2"/>
      <c r="H40" s="2"/>
      <c r="I40" s="2"/>
    </row>
    <row r="41" spans="1:9" ht="11.1" customHeight="1">
      <c r="A41" s="55">
        <v>37210</v>
      </c>
      <c r="B41" s="286"/>
      <c r="C41" s="625">
        <v>10.39</v>
      </c>
      <c r="D41" s="624">
        <v>1023.51</v>
      </c>
      <c r="E41" s="625"/>
      <c r="F41" s="286"/>
      <c r="G41" s="2"/>
      <c r="H41" s="2"/>
      <c r="I41" s="2"/>
    </row>
    <row r="42" spans="1:9" ht="11.1" customHeight="1">
      <c r="A42" s="55">
        <v>37214</v>
      </c>
      <c r="B42" s="286"/>
      <c r="C42" s="625">
        <v>10.38</v>
      </c>
      <c r="D42" s="624">
        <v>1023.52</v>
      </c>
      <c r="E42" s="625"/>
      <c r="F42" s="286"/>
      <c r="G42" s="2"/>
      <c r="H42" s="2"/>
      <c r="I42" s="2"/>
    </row>
    <row r="43" spans="1:9" ht="11.1" customHeight="1">
      <c r="A43" s="55">
        <v>37216</v>
      </c>
      <c r="B43" s="286"/>
      <c r="C43" s="625">
        <v>10.375</v>
      </c>
      <c r="D43" s="624">
        <v>1023.525</v>
      </c>
      <c r="E43" s="625"/>
      <c r="F43" s="286"/>
      <c r="G43" s="2"/>
      <c r="H43" s="2"/>
      <c r="I43" s="2"/>
    </row>
    <row r="44" spans="1:9" ht="11.1" customHeight="1">
      <c r="A44" s="55">
        <v>37218</v>
      </c>
      <c r="B44" s="286"/>
      <c r="C44" s="625">
        <v>10.42</v>
      </c>
      <c r="D44" s="624">
        <v>1023.48</v>
      </c>
      <c r="E44" s="625"/>
      <c r="F44" s="286" t="s">
        <v>28</v>
      </c>
      <c r="G44" s="2"/>
      <c r="H44" s="2"/>
      <c r="I44" s="2"/>
    </row>
    <row r="45" spans="1:9" ht="11.1" customHeight="1">
      <c r="A45" s="55">
        <v>37221</v>
      </c>
      <c r="B45" s="286"/>
      <c r="C45" s="625">
        <v>10.42</v>
      </c>
      <c r="D45" s="624">
        <v>1023.48</v>
      </c>
      <c r="E45" s="625"/>
      <c r="F45" s="286" t="s">
        <v>29</v>
      </c>
      <c r="G45" s="2"/>
      <c r="H45" s="2"/>
      <c r="I45" s="2"/>
    </row>
    <row r="46" spans="1:9" ht="11.1" customHeight="1">
      <c r="A46" s="55">
        <v>37223</v>
      </c>
      <c r="B46" s="286"/>
      <c r="C46" s="625">
        <v>10.39</v>
      </c>
      <c r="D46" s="624">
        <v>1023.51</v>
      </c>
      <c r="E46" s="625"/>
      <c r="F46" s="286"/>
      <c r="G46" s="2"/>
      <c r="H46" s="2"/>
      <c r="I46" s="2"/>
    </row>
    <row r="47" spans="1:9" ht="11.1" customHeight="1">
      <c r="A47" s="55">
        <v>37225</v>
      </c>
      <c r="B47" s="286"/>
      <c r="C47" s="625">
        <v>10.37</v>
      </c>
      <c r="D47" s="624">
        <v>1023.53</v>
      </c>
      <c r="E47" s="625"/>
      <c r="F47" s="286"/>
      <c r="G47" s="2"/>
      <c r="H47" s="2"/>
      <c r="I47" s="2"/>
    </row>
    <row r="48" spans="1:9" ht="11.1" customHeight="1">
      <c r="A48" s="55">
        <v>37228</v>
      </c>
      <c r="B48" s="286"/>
      <c r="C48" s="625">
        <v>10.37</v>
      </c>
      <c r="D48" s="624">
        <v>1023.53</v>
      </c>
      <c r="E48" s="625"/>
      <c r="F48" s="286"/>
      <c r="G48" s="2"/>
      <c r="H48" s="2"/>
      <c r="I48" s="2"/>
    </row>
    <row r="49" spans="1:9" ht="11.1" customHeight="1">
      <c r="A49" s="55">
        <v>37230</v>
      </c>
      <c r="B49" s="286"/>
      <c r="C49" s="625">
        <v>10.365</v>
      </c>
      <c r="D49" s="624">
        <v>1023.535</v>
      </c>
      <c r="E49" s="625"/>
      <c r="F49" s="286"/>
      <c r="G49" s="2"/>
      <c r="H49" s="2"/>
      <c r="I49" s="2"/>
    </row>
    <row r="50" spans="1:9" ht="11.1" customHeight="1">
      <c r="A50" s="55">
        <v>37237</v>
      </c>
      <c r="B50" s="286"/>
      <c r="C50" s="625">
        <v>10.36</v>
      </c>
      <c r="D50" s="624">
        <v>1023.54</v>
      </c>
      <c r="E50" s="625"/>
      <c r="F50" s="286"/>
      <c r="G50" s="2"/>
      <c r="H50" s="2"/>
      <c r="I50" s="2"/>
    </row>
    <row r="51" spans="1:9" ht="11.1" customHeight="1">
      <c r="A51" s="55">
        <v>37239</v>
      </c>
      <c r="B51" s="286"/>
      <c r="C51" s="625">
        <v>10.42</v>
      </c>
      <c r="D51" s="624">
        <v>1023.48</v>
      </c>
      <c r="E51" s="625"/>
      <c r="F51" s="286"/>
      <c r="G51" s="2"/>
      <c r="H51" s="2"/>
      <c r="I51" s="2"/>
    </row>
    <row r="52" spans="1:9" ht="11.1" customHeight="1">
      <c r="A52" s="55">
        <v>37240</v>
      </c>
      <c r="B52" s="286"/>
      <c r="C52" s="625">
        <v>10.48</v>
      </c>
      <c r="D52" s="624">
        <v>1023.42</v>
      </c>
      <c r="E52" s="625"/>
      <c r="F52" s="286"/>
      <c r="G52" s="2"/>
      <c r="H52" s="2"/>
      <c r="I52" s="2"/>
    </row>
    <row r="53" spans="1:9" ht="11.1" customHeight="1">
      <c r="A53" s="55">
        <v>37241</v>
      </c>
      <c r="B53" s="286"/>
      <c r="C53" s="625">
        <v>10.53</v>
      </c>
      <c r="D53" s="624">
        <v>1023.37</v>
      </c>
      <c r="E53" s="625"/>
      <c r="F53" s="286"/>
      <c r="G53" s="2"/>
      <c r="H53" s="2"/>
      <c r="I53" s="2"/>
    </row>
    <row r="54" spans="1:9" ht="11.1" customHeight="1">
      <c r="A54" s="55">
        <v>37242</v>
      </c>
      <c r="B54" s="286"/>
      <c r="C54" s="625">
        <v>10.59</v>
      </c>
      <c r="D54" s="624">
        <v>1023.31</v>
      </c>
      <c r="E54" s="625"/>
      <c r="F54" s="286"/>
      <c r="G54" s="2"/>
      <c r="H54" s="2"/>
      <c r="I54" s="2"/>
    </row>
    <row r="55" spans="1:9" ht="11.1" customHeight="1">
      <c r="A55" s="55">
        <v>37243</v>
      </c>
      <c r="B55" s="286"/>
      <c r="C55" s="625">
        <v>10.62</v>
      </c>
      <c r="D55" s="624">
        <v>1023.28</v>
      </c>
      <c r="E55" s="625"/>
      <c r="F55" s="286"/>
      <c r="G55" s="2"/>
      <c r="H55" s="2"/>
      <c r="I55" s="2"/>
    </row>
    <row r="56" spans="1:9" ht="11.1" customHeight="1">
      <c r="A56" s="55">
        <v>37244</v>
      </c>
      <c r="B56" s="286"/>
      <c r="C56" s="625">
        <v>10.65</v>
      </c>
      <c r="D56" s="624">
        <v>1023.25</v>
      </c>
      <c r="E56" s="625"/>
      <c r="F56" s="286"/>
      <c r="G56" s="2"/>
      <c r="H56" s="2"/>
      <c r="I56" s="2"/>
    </row>
    <row r="57" spans="1:9" ht="11.1" customHeight="1">
      <c r="A57" s="55">
        <v>37251</v>
      </c>
      <c r="B57" s="286"/>
      <c r="C57" s="625">
        <v>10.64</v>
      </c>
      <c r="D57" s="624">
        <v>1023.26</v>
      </c>
      <c r="E57" s="625"/>
      <c r="F57" s="286"/>
      <c r="G57" s="2"/>
      <c r="H57" s="2"/>
      <c r="I57" s="2"/>
    </row>
    <row r="58" spans="1:9" ht="11.1" customHeight="1">
      <c r="A58" s="55">
        <v>37258</v>
      </c>
      <c r="B58" s="286"/>
      <c r="C58" s="625">
        <v>10.56</v>
      </c>
      <c r="D58" s="624">
        <v>1023.34</v>
      </c>
      <c r="E58" s="625"/>
      <c r="F58" s="286"/>
      <c r="G58" s="2"/>
      <c r="H58" s="2"/>
      <c r="I58" s="2"/>
    </row>
    <row r="59" spans="1:9" ht="11.1" customHeight="1">
      <c r="A59" s="55">
        <v>37265</v>
      </c>
      <c r="B59" s="286"/>
      <c r="C59" s="625">
        <v>10.57</v>
      </c>
      <c r="D59" s="624">
        <v>1023.33</v>
      </c>
      <c r="E59" s="625"/>
      <c r="F59" s="286"/>
      <c r="G59" s="2"/>
      <c r="H59" s="2"/>
      <c r="I59" s="2"/>
    </row>
    <row r="60" spans="1:9" ht="11.1" customHeight="1">
      <c r="A60" s="55">
        <v>37272</v>
      </c>
      <c r="B60" s="286"/>
      <c r="C60" s="625">
        <v>10.56</v>
      </c>
      <c r="D60" s="624">
        <v>1023.34</v>
      </c>
      <c r="E60" s="625"/>
      <c r="F60" s="286"/>
      <c r="G60" s="2"/>
      <c r="H60" s="2"/>
      <c r="I60" s="2"/>
    </row>
    <row r="61" spans="1:9" ht="11.1" customHeight="1">
      <c r="A61" s="55">
        <v>37279</v>
      </c>
      <c r="B61" s="286"/>
      <c r="C61" s="625">
        <v>10.43</v>
      </c>
      <c r="D61" s="624">
        <v>1023.47</v>
      </c>
      <c r="E61" s="625"/>
      <c r="F61" s="286"/>
      <c r="G61" s="2"/>
      <c r="H61" s="2"/>
      <c r="I61" s="2"/>
    </row>
    <row r="62" spans="1:9" ht="11.1" customHeight="1">
      <c r="A62" s="55">
        <v>37286</v>
      </c>
      <c r="B62" s="286"/>
      <c r="C62" s="625">
        <v>10.42</v>
      </c>
      <c r="D62" s="624">
        <v>1023.48</v>
      </c>
      <c r="E62" s="625"/>
      <c r="F62" s="286"/>
      <c r="G62" s="2"/>
      <c r="H62" s="2"/>
      <c r="I62" s="2"/>
    </row>
    <row r="63" spans="1:9" ht="11.1" customHeight="1">
      <c r="A63" s="51">
        <v>37293</v>
      </c>
      <c r="B63" s="286"/>
      <c r="C63" s="625">
        <v>10.42</v>
      </c>
      <c r="D63" s="624">
        <v>1023.48</v>
      </c>
      <c r="E63" s="625"/>
      <c r="F63" s="286"/>
      <c r="G63" s="2"/>
      <c r="H63" s="2"/>
      <c r="I63" s="2"/>
    </row>
    <row r="64" spans="1:9" ht="11.1" customHeight="1">
      <c r="A64" s="51">
        <v>37300</v>
      </c>
      <c r="B64" s="286"/>
      <c r="C64" s="625">
        <v>10.41</v>
      </c>
      <c r="D64" s="624">
        <v>1023.49</v>
      </c>
      <c r="E64" s="625"/>
      <c r="F64" s="286"/>
      <c r="G64" s="2"/>
      <c r="H64" s="2"/>
      <c r="I64" s="2"/>
    </row>
    <row r="65" spans="1:9" ht="11.1" customHeight="1">
      <c r="A65" s="55">
        <v>37307</v>
      </c>
      <c r="B65" s="286"/>
      <c r="C65" s="625">
        <v>10.41</v>
      </c>
      <c r="D65" s="624">
        <v>1023.49</v>
      </c>
      <c r="E65" s="625"/>
      <c r="F65" s="286"/>
      <c r="G65" s="2"/>
      <c r="H65" s="2"/>
      <c r="I65" s="2"/>
    </row>
    <row r="66" spans="1:9" ht="11.1" customHeight="1">
      <c r="A66" s="55">
        <v>37377</v>
      </c>
      <c r="B66" s="286"/>
      <c r="C66" s="625">
        <v>10.45</v>
      </c>
      <c r="D66" s="624">
        <v>1023.45</v>
      </c>
      <c r="E66" s="625"/>
      <c r="F66" s="286"/>
      <c r="G66" s="2"/>
      <c r="H66" s="2"/>
      <c r="I66" s="2"/>
    </row>
    <row r="67" spans="1:9" ht="11.1" customHeight="1">
      <c r="A67" s="55">
        <v>37419</v>
      </c>
      <c r="B67" s="286"/>
      <c r="C67" s="625">
        <v>10.59</v>
      </c>
      <c r="D67" s="624">
        <v>1023.31</v>
      </c>
      <c r="E67" s="625"/>
      <c r="F67" s="286"/>
      <c r="G67" s="2"/>
      <c r="H67" s="2"/>
      <c r="I67" s="2"/>
    </row>
    <row r="68" spans="1:9" ht="11.1" customHeight="1">
      <c r="A68" s="55">
        <v>37454</v>
      </c>
      <c r="B68" s="286"/>
      <c r="C68" s="625">
        <v>10.484999999999999</v>
      </c>
      <c r="D68" s="624">
        <v>1023.415</v>
      </c>
      <c r="E68" s="625"/>
      <c r="F68" s="286"/>
      <c r="G68" s="2"/>
      <c r="H68" s="2"/>
      <c r="I68" s="2"/>
    </row>
    <row r="69" spans="1:9" ht="11.1" customHeight="1">
      <c r="A69" s="55">
        <v>37475</v>
      </c>
      <c r="B69" s="286"/>
      <c r="C69" s="625">
        <v>10.595000000000001</v>
      </c>
      <c r="D69" s="624">
        <v>1023.3049999999999</v>
      </c>
      <c r="E69" s="625"/>
      <c r="F69" s="286"/>
      <c r="G69" s="2"/>
      <c r="H69" s="2"/>
      <c r="I69" s="2"/>
    </row>
    <row r="70" spans="1:9" ht="11.1" customHeight="1">
      <c r="A70" s="55">
        <v>37508</v>
      </c>
      <c r="B70" s="286"/>
      <c r="C70" s="625">
        <v>10.36</v>
      </c>
      <c r="D70" s="624">
        <v>1023.54</v>
      </c>
      <c r="E70" s="625"/>
      <c r="F70" s="286"/>
      <c r="G70" s="2"/>
      <c r="H70" s="2"/>
      <c r="I70" s="2"/>
    </row>
    <row r="71" spans="1:9" ht="11.1" customHeight="1">
      <c r="A71" s="55">
        <v>37564</v>
      </c>
      <c r="B71" s="286"/>
      <c r="C71" s="625">
        <v>10.435</v>
      </c>
      <c r="D71" s="624">
        <v>1023.465</v>
      </c>
      <c r="E71" s="625"/>
      <c r="F71" s="286"/>
      <c r="G71" s="2"/>
      <c r="H71" s="2"/>
      <c r="I71" s="2"/>
    </row>
    <row r="72" spans="1:9" ht="11.1" customHeight="1">
      <c r="A72" s="55">
        <v>37570</v>
      </c>
      <c r="B72" s="286"/>
      <c r="C72" s="625">
        <v>10.44</v>
      </c>
      <c r="D72" s="624">
        <v>1023.46</v>
      </c>
      <c r="E72" s="625"/>
      <c r="F72" s="286"/>
      <c r="G72" s="2"/>
      <c r="H72" s="2"/>
      <c r="I72" s="2"/>
    </row>
    <row r="73" spans="1:9" ht="11.1" customHeight="1">
      <c r="A73" s="55">
        <v>37651</v>
      </c>
      <c r="B73" s="286"/>
      <c r="C73" s="625">
        <v>10.18</v>
      </c>
      <c r="D73" s="624">
        <v>1023.72</v>
      </c>
      <c r="E73" s="625"/>
      <c r="F73" s="286"/>
      <c r="G73" s="2"/>
      <c r="H73" s="2"/>
      <c r="I73" s="2"/>
    </row>
    <row r="74" spans="1:9" ht="11.1" customHeight="1">
      <c r="A74" s="55">
        <v>37661</v>
      </c>
      <c r="B74" s="286"/>
      <c r="C74" s="625">
        <v>10.234999999999999</v>
      </c>
      <c r="D74" s="624">
        <v>1023.665</v>
      </c>
      <c r="E74" s="625"/>
      <c r="F74" s="286" t="s">
        <v>58</v>
      </c>
      <c r="G74" s="2"/>
      <c r="H74" s="2"/>
      <c r="I74" s="2"/>
    </row>
    <row r="75" spans="1:9" ht="11.1" customHeight="1">
      <c r="A75" s="55">
        <v>37663</v>
      </c>
      <c r="B75" s="286"/>
      <c r="C75" s="625">
        <v>10.234999999999999</v>
      </c>
      <c r="D75" s="624">
        <v>1023.665</v>
      </c>
      <c r="E75" s="625"/>
      <c r="F75" s="286"/>
      <c r="G75" s="2"/>
      <c r="H75" s="2"/>
      <c r="I75" s="2"/>
    </row>
    <row r="76" spans="1:9" ht="11.1" customHeight="1">
      <c r="A76" s="55">
        <v>37665</v>
      </c>
      <c r="B76" s="286"/>
      <c r="C76" s="625">
        <v>10.275</v>
      </c>
      <c r="D76" s="624">
        <v>1023.625</v>
      </c>
      <c r="E76" s="625"/>
      <c r="F76" s="286"/>
      <c r="G76" s="2"/>
      <c r="H76" s="2"/>
      <c r="I76" s="2"/>
    </row>
    <row r="77" spans="1:9" ht="11.1" customHeight="1">
      <c r="A77" s="55">
        <v>37670</v>
      </c>
      <c r="B77" s="286"/>
      <c r="C77" s="625">
        <v>10.31</v>
      </c>
      <c r="D77" s="624">
        <v>1023.59</v>
      </c>
      <c r="E77" s="625"/>
      <c r="F77" s="286"/>
      <c r="G77" s="2"/>
      <c r="H77" s="2"/>
      <c r="I77" s="2"/>
    </row>
    <row r="78" spans="1:9" ht="11.1" customHeight="1">
      <c r="A78" s="55">
        <f>'CVDT1(TH-29)'!A78</f>
        <v>37673</v>
      </c>
      <c r="B78" s="286"/>
      <c r="C78" s="625">
        <v>10.31</v>
      </c>
      <c r="D78" s="624">
        <v>1023.59</v>
      </c>
      <c r="E78" s="625">
        <v>1026.18</v>
      </c>
      <c r="F78" s="286"/>
      <c r="G78" s="2"/>
      <c r="H78" s="2"/>
      <c r="I78" s="2"/>
    </row>
    <row r="79" spans="1:9" ht="11.1" customHeight="1">
      <c r="A79" s="55">
        <f>'CVDT1(TH-29)'!A79</f>
        <v>37734</v>
      </c>
      <c r="B79" s="286"/>
      <c r="C79" s="625">
        <v>10.26</v>
      </c>
      <c r="D79" s="624">
        <v>1023.64</v>
      </c>
      <c r="E79" s="625"/>
      <c r="F79" s="286"/>
      <c r="G79" s="2"/>
      <c r="H79" s="2"/>
      <c r="I79" s="2"/>
    </row>
    <row r="80" spans="1:9" ht="11.1" customHeight="1">
      <c r="A80" s="55">
        <f>'CVDT1(TH-29)'!A80</f>
        <v>37748</v>
      </c>
      <c r="B80" s="286"/>
      <c r="C80" s="625">
        <v>10.484999999999999</v>
      </c>
      <c r="D80" s="624">
        <v>1023.415</v>
      </c>
      <c r="E80" s="625"/>
      <c r="F80" s="286"/>
      <c r="G80" s="2"/>
      <c r="H80" s="2"/>
      <c r="I80" s="2"/>
    </row>
    <row r="81" spans="1:9" ht="11.1" customHeight="1">
      <c r="A81" s="55">
        <f>'CVDT1(TH-29)'!A81</f>
        <v>37757</v>
      </c>
      <c r="B81" s="286"/>
      <c r="C81" s="625">
        <v>10.47</v>
      </c>
      <c r="D81" s="624">
        <v>1023.43</v>
      </c>
      <c r="E81" s="625"/>
      <c r="F81" s="286"/>
      <c r="G81" s="2"/>
      <c r="H81" s="2"/>
      <c r="I81" s="2"/>
    </row>
    <row r="82" spans="1:9" ht="11.1" customHeight="1">
      <c r="A82" s="55">
        <f>'CVDT1(TH-29)'!A82</f>
        <v>37783</v>
      </c>
      <c r="B82" s="286"/>
      <c r="C82" s="625">
        <v>10.465</v>
      </c>
      <c r="D82" s="624">
        <v>1023.4349999999999</v>
      </c>
      <c r="E82" s="625"/>
      <c r="F82" s="286"/>
      <c r="G82" s="2"/>
      <c r="H82" s="2"/>
      <c r="I82" s="2"/>
    </row>
    <row r="83" spans="1:9" ht="11.1" customHeight="1">
      <c r="A83" s="55">
        <f>'CVDT1(TH-29)'!A83</f>
        <v>37817</v>
      </c>
      <c r="B83" s="286"/>
      <c r="C83" s="625">
        <v>10.38</v>
      </c>
      <c r="D83" s="624">
        <v>1023.52</v>
      </c>
      <c r="E83" s="625"/>
      <c r="F83" s="286"/>
      <c r="G83" s="2"/>
      <c r="H83" s="2"/>
      <c r="I83" s="2"/>
    </row>
    <row r="84" spans="1:9" ht="11.1" customHeight="1">
      <c r="A84" s="51">
        <f>'CVDT1(TH-29)'!A85</f>
        <v>37874</v>
      </c>
      <c r="B84" s="286"/>
      <c r="C84" s="625">
        <v>10.755000000000001</v>
      </c>
      <c r="D84" s="624">
        <v>1023.145</v>
      </c>
      <c r="E84" s="625"/>
      <c r="F84" s="286"/>
      <c r="G84" s="2"/>
      <c r="H84" s="2"/>
      <c r="I84" s="2"/>
    </row>
    <row r="85" spans="1:9" ht="11.1" customHeight="1">
      <c r="A85" s="51">
        <f>'CVDT1(TH-29)'!A86</f>
        <v>38050</v>
      </c>
      <c r="B85" s="286"/>
      <c r="C85" s="625">
        <v>10.25</v>
      </c>
      <c r="D85" s="288">
        <f t="shared" ref="D85:D120" si="0">$F$2+$F$1-C85</f>
        <v>1023.7700000000002</v>
      </c>
      <c r="E85" s="625"/>
      <c r="F85" s="286" t="s">
        <v>84</v>
      </c>
      <c r="G85" s="2"/>
      <c r="H85" s="2"/>
      <c r="I85" s="2"/>
    </row>
    <row r="86" spans="1:9" ht="11.1" customHeight="1">
      <c r="A86" s="51">
        <v>38054</v>
      </c>
      <c r="B86" s="286"/>
      <c r="C86" s="625">
        <v>10.355</v>
      </c>
      <c r="D86" s="288">
        <f t="shared" si="0"/>
        <v>1023.6650000000002</v>
      </c>
      <c r="E86" s="625"/>
      <c r="F86" s="286"/>
      <c r="G86" s="2"/>
      <c r="H86" s="2"/>
      <c r="I86" s="2"/>
    </row>
    <row r="87" spans="1:9" ht="11.1" customHeight="1">
      <c r="A87" s="55">
        <f>'CVDT1(TH-29)'!A88</f>
        <v>38103</v>
      </c>
      <c r="B87" s="286"/>
      <c r="C87" s="625">
        <v>10.24</v>
      </c>
      <c r="D87" s="288">
        <f t="shared" si="0"/>
        <v>1023.7800000000002</v>
      </c>
      <c r="E87" s="625"/>
      <c r="F87" s="286"/>
      <c r="G87" s="2"/>
      <c r="H87" s="2"/>
      <c r="I87" s="2"/>
    </row>
    <row r="88" spans="1:9" ht="11.1" customHeight="1">
      <c r="A88" s="55">
        <f>'CVDT1(TH-29)'!A89</f>
        <v>38187</v>
      </c>
      <c r="B88" s="286"/>
      <c r="C88" s="625">
        <v>10.38</v>
      </c>
      <c r="D88" s="288">
        <f t="shared" si="0"/>
        <v>1023.6400000000002</v>
      </c>
      <c r="E88" s="625"/>
      <c r="F88" s="286"/>
      <c r="G88" s="2"/>
      <c r="H88" s="2"/>
      <c r="I88" s="2"/>
    </row>
    <row r="89" spans="1:9" ht="11.1" customHeight="1">
      <c r="A89" s="55">
        <f>'CVDT1(TH-29)'!A90</f>
        <v>38225</v>
      </c>
      <c r="B89" s="286"/>
      <c r="C89" s="625">
        <v>10.305</v>
      </c>
      <c r="D89" s="288">
        <f t="shared" si="0"/>
        <v>1023.7150000000003</v>
      </c>
      <c r="E89" s="625"/>
      <c r="F89" s="286"/>
      <c r="G89" s="2"/>
      <c r="H89" s="2"/>
      <c r="I89" s="2"/>
    </row>
    <row r="90" spans="1:9" ht="11.1" customHeight="1">
      <c r="A90" s="55">
        <f>'CVDT1(TH-29)'!A91</f>
        <v>38239</v>
      </c>
      <c r="B90" s="286"/>
      <c r="C90" s="625">
        <v>10.51</v>
      </c>
      <c r="D90" s="288">
        <f t="shared" si="0"/>
        <v>1023.5100000000002</v>
      </c>
      <c r="E90" s="625"/>
      <c r="F90" s="286"/>
      <c r="G90" s="2"/>
      <c r="H90" s="2"/>
      <c r="I90" s="2"/>
    </row>
    <row r="91" spans="1:9" s="2" customFormat="1">
      <c r="A91" s="57">
        <v>38405</v>
      </c>
      <c r="B91" s="279"/>
      <c r="C91" s="626">
        <v>10.15</v>
      </c>
      <c r="D91" s="289">
        <f t="shared" si="0"/>
        <v>1023.8700000000002</v>
      </c>
      <c r="E91" s="626"/>
      <c r="F91" s="279"/>
    </row>
    <row r="92" spans="1:9" s="2" customFormat="1">
      <c r="A92" s="57">
        <v>38406</v>
      </c>
      <c r="B92" s="279"/>
      <c r="C92" s="626">
        <v>10.175000000000001</v>
      </c>
      <c r="D92" s="289">
        <f t="shared" si="0"/>
        <v>1023.8450000000003</v>
      </c>
      <c r="E92" s="626"/>
      <c r="F92" s="279"/>
    </row>
    <row r="93" spans="1:9" s="2" customFormat="1">
      <c r="A93" s="57">
        <v>38407</v>
      </c>
      <c r="B93" s="279"/>
      <c r="C93" s="626">
        <v>10.215</v>
      </c>
      <c r="D93" s="289">
        <f t="shared" si="0"/>
        <v>1023.8050000000002</v>
      </c>
      <c r="E93" s="626"/>
      <c r="F93" s="279"/>
    </row>
    <row r="94" spans="1:9">
      <c r="A94" s="226">
        <v>38498</v>
      </c>
      <c r="B94" s="287"/>
      <c r="C94" s="627">
        <v>10.865</v>
      </c>
      <c r="D94" s="290">
        <f t="shared" si="0"/>
        <v>1023.1550000000002</v>
      </c>
      <c r="E94" s="627"/>
      <c r="F94" s="281" t="s">
        <v>122</v>
      </c>
      <c r="G94" s="2"/>
      <c r="H94" s="2"/>
      <c r="I94" s="2"/>
    </row>
    <row r="95" spans="1:9" s="257" customFormat="1">
      <c r="A95" s="256">
        <v>38609</v>
      </c>
      <c r="B95" s="282"/>
      <c r="C95" s="103">
        <v>11.095000000000001</v>
      </c>
      <c r="D95" s="289">
        <f t="shared" si="0"/>
        <v>1022.9250000000002</v>
      </c>
      <c r="E95" s="103"/>
      <c r="F95" s="282"/>
    </row>
    <row r="96" spans="1:9">
      <c r="A96" s="57">
        <v>38785</v>
      </c>
      <c r="B96" s="283"/>
      <c r="C96" s="626">
        <v>11.29</v>
      </c>
      <c r="D96" s="291">
        <f t="shared" si="0"/>
        <v>1022.7300000000002</v>
      </c>
      <c r="E96" s="626"/>
      <c r="F96" s="279"/>
      <c r="G96" s="2"/>
      <c r="H96" s="2"/>
      <c r="I96" s="2"/>
    </row>
    <row r="97" spans="1:9">
      <c r="A97" s="57">
        <v>38882</v>
      </c>
      <c r="B97" s="283"/>
      <c r="C97" s="626">
        <v>11.195</v>
      </c>
      <c r="D97" s="291">
        <f t="shared" si="0"/>
        <v>1022.8250000000002</v>
      </c>
      <c r="E97" s="626"/>
      <c r="F97" s="279"/>
      <c r="G97" s="2"/>
      <c r="H97" s="2"/>
      <c r="I97" s="2"/>
    </row>
    <row r="98" spans="1:9">
      <c r="A98" s="57">
        <v>38994</v>
      </c>
      <c r="B98" s="283"/>
      <c r="C98" s="626">
        <v>11.105</v>
      </c>
      <c r="D98" s="291">
        <f t="shared" si="0"/>
        <v>1022.9150000000002</v>
      </c>
      <c r="E98" s="103">
        <v>1027.4680000000001</v>
      </c>
      <c r="F98" s="279"/>
      <c r="G98" s="2"/>
      <c r="H98" s="2"/>
      <c r="I98" s="2"/>
    </row>
    <row r="99" spans="1:9">
      <c r="A99" s="273">
        <v>39211</v>
      </c>
      <c r="B99" s="56"/>
      <c r="C99" s="626">
        <v>10.54</v>
      </c>
      <c r="D99" s="103">
        <f t="shared" si="0"/>
        <v>1023.4800000000002</v>
      </c>
      <c r="E99" s="230">
        <v>1029.2950000000001</v>
      </c>
      <c r="F99" s="279"/>
      <c r="G99" s="2"/>
      <c r="H99" s="2"/>
      <c r="I99" s="2"/>
    </row>
    <row r="100" spans="1:9">
      <c r="A100" s="273">
        <v>39349</v>
      </c>
      <c r="B100" s="56"/>
      <c r="C100" s="626">
        <v>11.03</v>
      </c>
      <c r="D100" s="103">
        <f t="shared" si="0"/>
        <v>1022.9900000000002</v>
      </c>
      <c r="E100" s="230">
        <v>1030.2950000000001</v>
      </c>
      <c r="F100" s="56"/>
      <c r="G100" s="2"/>
      <c r="H100" s="2"/>
      <c r="I100" s="2"/>
    </row>
    <row r="101" spans="1:9">
      <c r="A101" s="491">
        <v>39547</v>
      </c>
      <c r="B101" s="492"/>
      <c r="C101" s="628">
        <v>10.1</v>
      </c>
      <c r="D101" s="629">
        <f t="shared" si="0"/>
        <v>1023.9200000000002</v>
      </c>
      <c r="E101" s="555">
        <v>1030.3</v>
      </c>
      <c r="F101" s="493"/>
      <c r="G101" s="2"/>
      <c r="H101" s="2"/>
      <c r="I101" s="2"/>
    </row>
    <row r="102" spans="1:9">
      <c r="A102" s="57">
        <v>39552</v>
      </c>
      <c r="B102" s="245"/>
      <c r="C102" s="626">
        <v>10.199999999999999</v>
      </c>
      <c r="D102" s="630">
        <f t="shared" si="0"/>
        <v>1023.8200000000002</v>
      </c>
      <c r="E102" s="230">
        <v>1029.93</v>
      </c>
      <c r="F102" s="56"/>
      <c r="G102" s="2"/>
      <c r="H102" s="2"/>
      <c r="I102" s="2"/>
    </row>
    <row r="103" spans="1:9">
      <c r="A103" s="57">
        <v>39559</v>
      </c>
      <c r="B103" s="245"/>
      <c r="C103" s="626">
        <v>10.385</v>
      </c>
      <c r="D103" s="630">
        <f t="shared" si="0"/>
        <v>1023.6350000000002</v>
      </c>
      <c r="E103" s="230">
        <v>1029.625</v>
      </c>
      <c r="F103" s="56"/>
      <c r="G103" s="2"/>
      <c r="H103" s="2"/>
      <c r="I103" s="2"/>
    </row>
    <row r="104" spans="1:9">
      <c r="A104" s="57">
        <v>39566</v>
      </c>
      <c r="B104" s="245"/>
      <c r="C104" s="626">
        <v>10.47</v>
      </c>
      <c r="D104" s="630">
        <f t="shared" si="0"/>
        <v>1023.5500000000002</v>
      </c>
      <c r="E104" s="230">
        <v>1029.25</v>
      </c>
      <c r="F104" s="56"/>
      <c r="G104" s="2"/>
      <c r="H104" s="2"/>
      <c r="I104" s="2"/>
    </row>
    <row r="105" spans="1:9">
      <c r="A105" s="57">
        <v>39573</v>
      </c>
      <c r="B105" s="245"/>
      <c r="C105" s="626">
        <v>10.44</v>
      </c>
      <c r="D105" s="630">
        <f t="shared" si="0"/>
        <v>1023.5800000000002</v>
      </c>
      <c r="E105" s="230">
        <v>1029.433</v>
      </c>
      <c r="F105" s="56"/>
      <c r="G105" s="2"/>
      <c r="H105" s="2"/>
      <c r="I105" s="2"/>
    </row>
    <row r="106" spans="1:9">
      <c r="A106" s="57">
        <v>39580</v>
      </c>
      <c r="B106" s="245"/>
      <c r="C106" s="626">
        <v>10.43</v>
      </c>
      <c r="D106" s="630">
        <f t="shared" si="0"/>
        <v>1023.5900000000003</v>
      </c>
      <c r="E106" s="230">
        <v>1029.3620000000001</v>
      </c>
      <c r="F106" s="56"/>
      <c r="G106" s="2"/>
      <c r="H106" s="2"/>
      <c r="I106" s="2"/>
    </row>
    <row r="107" spans="1:9">
      <c r="A107" s="57">
        <v>39588</v>
      </c>
      <c r="B107" s="245"/>
      <c r="C107" s="626">
        <v>10.46</v>
      </c>
      <c r="D107" s="630">
        <f t="shared" si="0"/>
        <v>1023.5600000000002</v>
      </c>
      <c r="E107" s="230">
        <v>1029.3399999999999</v>
      </c>
      <c r="F107" s="56"/>
      <c r="G107" s="2"/>
      <c r="H107" s="2"/>
      <c r="I107" s="2"/>
    </row>
    <row r="108" spans="1:9">
      <c r="A108" s="57">
        <v>39594</v>
      </c>
      <c r="B108" s="245"/>
      <c r="C108" s="626">
        <v>10.48</v>
      </c>
      <c r="D108" s="630">
        <f t="shared" si="0"/>
        <v>1023.5400000000002</v>
      </c>
      <c r="E108" s="230">
        <v>1029.2760000000001</v>
      </c>
      <c r="F108" s="56"/>
      <c r="G108" s="2"/>
      <c r="H108" s="2"/>
      <c r="I108" s="2"/>
    </row>
    <row r="109" spans="1:9">
      <c r="A109" s="57">
        <v>39623</v>
      </c>
      <c r="B109" s="245"/>
      <c r="C109" s="626">
        <v>10.685</v>
      </c>
      <c r="D109" s="630">
        <f t="shared" si="0"/>
        <v>1023.3350000000003</v>
      </c>
      <c r="E109" s="230">
        <v>1028.6379999999999</v>
      </c>
      <c r="F109" s="56"/>
      <c r="G109" s="2"/>
      <c r="H109" s="2"/>
      <c r="I109" s="2"/>
    </row>
    <row r="110" spans="1:9">
      <c r="A110" s="273">
        <v>39715</v>
      </c>
      <c r="B110" s="56"/>
      <c r="C110" s="626">
        <v>10.695</v>
      </c>
      <c r="D110" s="103">
        <f t="shared" si="0"/>
        <v>1023.3250000000002</v>
      </c>
      <c r="E110" s="230">
        <v>1028.5039999999999</v>
      </c>
      <c r="F110" s="56"/>
      <c r="G110" s="2"/>
      <c r="H110" s="2"/>
      <c r="I110" s="2"/>
    </row>
    <row r="111" spans="1:9">
      <c r="A111" s="491">
        <v>39903</v>
      </c>
      <c r="B111" s="492"/>
      <c r="C111" s="628">
        <v>10.414999999999999</v>
      </c>
      <c r="D111" s="103">
        <f t="shared" si="0"/>
        <v>1023.6050000000002</v>
      </c>
      <c r="E111" s="555">
        <v>1029.596</v>
      </c>
      <c r="F111" s="493"/>
      <c r="G111" s="2"/>
      <c r="H111" s="2"/>
      <c r="I111" s="2"/>
    </row>
    <row r="112" spans="1:9">
      <c r="A112" s="57">
        <v>39916</v>
      </c>
      <c r="B112" s="245"/>
      <c r="C112" s="626">
        <v>10.885</v>
      </c>
      <c r="D112" s="103">
        <f t="shared" si="0"/>
        <v>1023.1350000000002</v>
      </c>
      <c r="E112" s="230">
        <v>1028.164</v>
      </c>
      <c r="F112" s="56"/>
      <c r="G112" s="2"/>
      <c r="H112" s="2"/>
      <c r="I112" s="2"/>
    </row>
    <row r="113" spans="1:9">
      <c r="A113" s="57">
        <v>39919</v>
      </c>
      <c r="B113" s="245"/>
      <c r="C113" s="626">
        <v>10.975</v>
      </c>
      <c r="D113" s="103">
        <f t="shared" si="0"/>
        <v>1023.0450000000002</v>
      </c>
      <c r="E113" s="230">
        <v>1027.7439999999999</v>
      </c>
      <c r="F113" s="56"/>
      <c r="G113" s="2"/>
      <c r="H113" s="2"/>
      <c r="I113" s="2"/>
    </row>
    <row r="114" spans="1:9">
      <c r="A114" s="57">
        <v>39923</v>
      </c>
      <c r="B114" s="245"/>
      <c r="C114" s="626">
        <v>11.065</v>
      </c>
      <c r="D114" s="103">
        <f t="shared" si="0"/>
        <v>1022.9550000000002</v>
      </c>
      <c r="E114" s="230">
        <v>1027.7159999999999</v>
      </c>
      <c r="F114" s="56"/>
      <c r="G114" s="2"/>
      <c r="H114" s="2"/>
      <c r="I114" s="2"/>
    </row>
    <row r="115" spans="1:9">
      <c r="A115" s="57">
        <v>39926</v>
      </c>
      <c r="B115" s="245"/>
      <c r="C115" s="626">
        <v>11.13</v>
      </c>
      <c r="D115" s="103">
        <f t="shared" si="0"/>
        <v>1022.8900000000002</v>
      </c>
      <c r="E115" s="230">
        <v>1027.4870000000001</v>
      </c>
      <c r="F115" s="56"/>
      <c r="G115" s="2"/>
      <c r="H115" s="2"/>
      <c r="I115" s="2"/>
    </row>
    <row r="116" spans="1:9">
      <c r="A116" s="57">
        <v>39930</v>
      </c>
      <c r="B116" s="245"/>
      <c r="C116" s="626">
        <v>11.225</v>
      </c>
      <c r="D116" s="103">
        <f t="shared" si="0"/>
        <v>1022.7950000000002</v>
      </c>
      <c r="E116" s="230">
        <v>1027.2729999999999</v>
      </c>
      <c r="F116" s="56"/>
      <c r="G116" s="2"/>
      <c r="H116" s="2"/>
      <c r="I116" s="2"/>
    </row>
    <row r="117" spans="1:9">
      <c r="A117" s="57">
        <v>39933</v>
      </c>
      <c r="B117" s="245"/>
      <c r="C117" s="626">
        <v>11.275</v>
      </c>
      <c r="D117" s="103">
        <f t="shared" si="0"/>
        <v>1022.7450000000002</v>
      </c>
      <c r="E117" s="230">
        <v>1027.1590000000001</v>
      </c>
      <c r="F117" s="56"/>
      <c r="G117" s="2"/>
      <c r="H117" s="2"/>
      <c r="I117" s="2"/>
    </row>
    <row r="118" spans="1:9">
      <c r="A118" s="57">
        <v>39938</v>
      </c>
      <c r="B118" s="245"/>
      <c r="C118" s="626">
        <v>11.244999999999999</v>
      </c>
      <c r="D118" s="103">
        <f t="shared" si="0"/>
        <v>1022.7750000000002</v>
      </c>
      <c r="E118" s="230">
        <v>1027.229</v>
      </c>
      <c r="F118" s="56"/>
      <c r="G118" s="2"/>
      <c r="H118" s="2"/>
      <c r="I118" s="2"/>
    </row>
    <row r="119" spans="1:9">
      <c r="A119" s="57">
        <v>39952</v>
      </c>
      <c r="B119" s="245"/>
      <c r="C119" s="626">
        <v>11.04</v>
      </c>
      <c r="D119" s="103">
        <f t="shared" si="0"/>
        <v>1022.9800000000002</v>
      </c>
      <c r="E119" s="230">
        <v>1027.8309999999999</v>
      </c>
      <c r="F119" s="56"/>
      <c r="G119" s="2"/>
      <c r="H119" s="2"/>
      <c r="I119" s="2"/>
    </row>
    <row r="120" spans="1:9">
      <c r="A120" s="57">
        <v>39993</v>
      </c>
      <c r="B120" s="56"/>
      <c r="C120" s="626">
        <v>11.105</v>
      </c>
      <c r="D120" s="103">
        <f t="shared" si="0"/>
        <v>1022.9150000000002</v>
      </c>
      <c r="E120" s="230">
        <v>1027.6679999999999</v>
      </c>
      <c r="F120" s="56"/>
      <c r="G120" s="2"/>
      <c r="H120" s="2"/>
      <c r="I120" s="2"/>
    </row>
    <row r="121" spans="1:9">
      <c r="A121" s="57">
        <v>40071</v>
      </c>
      <c r="B121" s="56"/>
      <c r="C121" s="626">
        <v>10.885</v>
      </c>
      <c r="D121" s="103">
        <f>$F$2+$F$1-C121</f>
        <v>1023.1350000000002</v>
      </c>
      <c r="E121" s="230">
        <v>1028.3599999999999</v>
      </c>
      <c r="F121" s="56"/>
      <c r="G121" s="2"/>
      <c r="H121" s="2"/>
      <c r="I121" s="2"/>
    </row>
    <row r="122" spans="1:9">
      <c r="A122" s="57">
        <v>40317</v>
      </c>
      <c r="B122" s="56"/>
      <c r="C122" s="626">
        <v>10.734999999999999</v>
      </c>
      <c r="D122" s="103">
        <f>$F$2+$F$1-C122</f>
        <v>1023.2850000000002</v>
      </c>
      <c r="E122" s="230">
        <v>1029.0519999999999</v>
      </c>
      <c r="F122" s="56"/>
      <c r="G122" s="2"/>
      <c r="H122" s="2"/>
      <c r="I122" s="2"/>
    </row>
    <row r="123" spans="1:9">
      <c r="A123" s="57">
        <v>40332</v>
      </c>
      <c r="B123" s="56"/>
      <c r="C123" s="626">
        <v>10.872</v>
      </c>
      <c r="D123" s="103">
        <f>$F$2+$F$1-C123</f>
        <v>1023.1480000000003</v>
      </c>
      <c r="E123" s="230">
        <v>1029.7439999999999</v>
      </c>
      <c r="F123" s="56"/>
      <c r="G123" s="2"/>
      <c r="H123" s="2"/>
      <c r="I123" s="2"/>
    </row>
    <row r="124" spans="1:9" ht="12" thickBot="1">
      <c r="A124" s="637">
        <v>40428</v>
      </c>
      <c r="B124" s="638"/>
      <c r="C124" s="639">
        <v>11.215</v>
      </c>
      <c r="D124" s="640">
        <f>$F$2+$F$1-C124</f>
        <v>1022.8050000000002</v>
      </c>
      <c r="E124" s="556">
        <v>1030.4359999999999</v>
      </c>
      <c r="F124" s="638"/>
      <c r="G124" s="2"/>
      <c r="H124" s="2"/>
      <c r="I124" s="2"/>
    </row>
    <row r="125" spans="1:9" ht="11.25" customHeight="1">
      <c r="A125" s="661" t="s">
        <v>158</v>
      </c>
      <c r="B125" s="661"/>
      <c r="C125" s="661"/>
      <c r="D125" s="661"/>
      <c r="E125" s="661"/>
      <c r="F125" s="661"/>
      <c r="G125" s="650"/>
      <c r="H125" s="650"/>
    </row>
  </sheetData>
  <mergeCells count="2">
    <mergeCell ref="A1:B2"/>
    <mergeCell ref="A125:F125"/>
  </mergeCells>
  <phoneticPr fontId="0" type="noConversion"/>
  <printOptions horizontalCentered="1"/>
  <pageMargins left="0.74803149606299213" right="0.74803149606299213" top="0.98425196850393704" bottom="0.78740157480314965" header="0.47244094488188981" footer="0.51181102362204722"/>
  <pageSetup scale="65" fitToHeight="2" orientation="portrait" r:id="rId1"/>
  <headerFooter alignWithMargins="0">
    <oddHeader>&amp;L&amp;"Arial,Bold"&amp;G&amp;C&amp;"Arial,Bold"&amp;14Table H-35: Cross Valley Dam
Piezometric Monitoring 94 CVDC-1&amp;R&amp;"Arial,Bold"&amp;G</oddHeader>
    <oddFooter>&amp;L&amp;Z&amp;F&amp;A&amp;RPage &amp;P of &amp;N</oddFooter>
  </headerFooter>
  <rowBreaks count="1" manualBreakCount="1">
    <brk id="66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126"/>
  <sheetViews>
    <sheetView view="pageLayout" zoomScaleNormal="100" zoomScaleSheetLayoutView="130" workbookViewId="0">
      <selection activeCell="F12" sqref="F12"/>
    </sheetView>
  </sheetViews>
  <sheetFormatPr defaultRowHeight="11.25"/>
  <cols>
    <col min="1" max="1" width="10.83203125" style="127" customWidth="1"/>
    <col min="2" max="2" width="10.6640625" customWidth="1"/>
    <col min="3" max="3" width="16.6640625" customWidth="1"/>
    <col min="4" max="4" width="19.1640625" customWidth="1"/>
    <col min="5" max="5" width="19.6640625" customWidth="1"/>
    <col min="6" max="6" width="29.6640625" customWidth="1"/>
    <col min="7" max="7" width="3.1640625" customWidth="1"/>
    <col min="8" max="8" width="9.83203125" bestFit="1" customWidth="1"/>
    <col min="9" max="9" width="17.5" customWidth="1"/>
    <col min="10" max="10" width="15.1640625" customWidth="1"/>
  </cols>
  <sheetData>
    <row r="1" spans="1:10" ht="16.7" customHeight="1">
      <c r="A1" s="715" t="s">
        <v>56</v>
      </c>
      <c r="B1" s="716"/>
      <c r="C1" s="198" t="s">
        <v>0</v>
      </c>
      <c r="D1" s="22" t="s">
        <v>5</v>
      </c>
      <c r="E1" s="152" t="s">
        <v>115</v>
      </c>
      <c r="F1" s="202">
        <v>0.66</v>
      </c>
    </row>
    <row r="2" spans="1:10" ht="25.5" customHeight="1" thickBot="1">
      <c r="A2" s="717"/>
      <c r="B2" s="718"/>
      <c r="C2" s="199" t="s">
        <v>1</v>
      </c>
      <c r="D2" s="143" t="s">
        <v>70</v>
      </c>
      <c r="E2" s="37" t="s">
        <v>71</v>
      </c>
      <c r="F2" s="38">
        <v>1017.21</v>
      </c>
    </row>
    <row r="3" spans="1:10" ht="25.5" customHeight="1">
      <c r="A3" s="219" t="s">
        <v>42</v>
      </c>
      <c r="B3" s="220" t="s">
        <v>8</v>
      </c>
      <c r="C3" s="37" t="s">
        <v>47</v>
      </c>
      <c r="D3" s="19">
        <v>2001</v>
      </c>
      <c r="E3" s="37" t="s">
        <v>68</v>
      </c>
      <c r="F3" s="203">
        <v>1006.61</v>
      </c>
      <c r="H3" s="10"/>
      <c r="I3" s="18" t="s">
        <v>117</v>
      </c>
      <c r="J3" s="20" t="s">
        <v>118</v>
      </c>
    </row>
    <row r="4" spans="1:10" ht="25.5" customHeight="1" thickBot="1">
      <c r="A4" s="216"/>
      <c r="B4" s="21"/>
      <c r="C4" s="21"/>
      <c r="D4" s="21"/>
      <c r="E4" s="217" t="s">
        <v>69</v>
      </c>
      <c r="F4" s="218" t="s">
        <v>57</v>
      </c>
      <c r="H4" s="24">
        <v>37135</v>
      </c>
      <c r="I4" s="25">
        <f>F2</f>
        <v>1017.21</v>
      </c>
      <c r="J4" s="25">
        <f>F3</f>
        <v>1006.61</v>
      </c>
    </row>
    <row r="5" spans="1:10" ht="40.5" customHeight="1" thickBot="1">
      <c r="A5" s="340" t="s">
        <v>2</v>
      </c>
      <c r="B5" s="341"/>
      <c r="C5" s="342" t="s">
        <v>55</v>
      </c>
      <c r="D5" s="343" t="s">
        <v>54</v>
      </c>
      <c r="F5" s="344" t="s">
        <v>33</v>
      </c>
      <c r="H5" s="124">
        <v>40921</v>
      </c>
      <c r="I5" s="25">
        <f>I4</f>
        <v>1017.21</v>
      </c>
      <c r="J5" s="25">
        <f>J4</f>
        <v>1006.61</v>
      </c>
    </row>
    <row r="6" spans="1:10">
      <c r="A6" s="301">
        <v>37145</v>
      </c>
      <c r="B6" s="39"/>
      <c r="C6" s="303">
        <v>0.65</v>
      </c>
      <c r="D6" s="40">
        <v>1017.178</v>
      </c>
      <c r="E6" s="302"/>
      <c r="F6" s="305"/>
      <c r="G6" s="8"/>
      <c r="H6" s="8"/>
    </row>
    <row r="7" spans="1:10">
      <c r="A7" s="274">
        <v>37502</v>
      </c>
      <c r="B7" s="42"/>
      <c r="C7" s="235">
        <v>0.45</v>
      </c>
      <c r="D7" s="44">
        <v>1017.3779999999999</v>
      </c>
      <c r="E7" s="234"/>
      <c r="F7" s="306"/>
      <c r="G7" s="8"/>
      <c r="H7" s="514">
        <v>38504</v>
      </c>
      <c r="I7">
        <v>38504</v>
      </c>
    </row>
    <row r="8" spans="1:10">
      <c r="A8" s="274">
        <v>37522</v>
      </c>
      <c r="B8" s="45"/>
      <c r="C8" s="235">
        <v>0.45</v>
      </c>
      <c r="D8" s="44">
        <v>1017.3779999999999</v>
      </c>
      <c r="E8" s="234"/>
      <c r="F8" s="45"/>
      <c r="G8" s="8"/>
      <c r="H8" s="8"/>
    </row>
    <row r="9" spans="1:10">
      <c r="A9" s="274">
        <v>37817</v>
      </c>
      <c r="B9" s="45"/>
      <c r="C9" s="237">
        <v>0</v>
      </c>
      <c r="D9" s="44">
        <v>1017.828</v>
      </c>
      <c r="E9" s="234"/>
      <c r="F9" s="45" t="s">
        <v>60</v>
      </c>
      <c r="G9" s="8"/>
      <c r="H9" s="8"/>
    </row>
    <row r="10" spans="1:10">
      <c r="A10" s="274">
        <v>37868</v>
      </c>
      <c r="B10" s="45"/>
      <c r="C10" s="237">
        <v>0.52</v>
      </c>
      <c r="D10" s="44">
        <v>1017.308</v>
      </c>
      <c r="E10" s="234"/>
      <c r="F10" s="45" t="s">
        <v>61</v>
      </c>
      <c r="G10" s="8"/>
      <c r="H10" s="8"/>
    </row>
    <row r="11" spans="1:10">
      <c r="A11" s="274">
        <v>37874</v>
      </c>
      <c r="B11" s="45"/>
      <c r="C11" s="239">
        <v>0.63</v>
      </c>
      <c r="D11" s="44">
        <v>1017.198</v>
      </c>
      <c r="E11" s="234"/>
      <c r="F11" s="45"/>
      <c r="G11" s="8"/>
      <c r="H11" s="8"/>
    </row>
    <row r="12" spans="1:10">
      <c r="A12" s="274">
        <v>38187</v>
      </c>
      <c r="B12" s="45"/>
      <c r="C12" s="239">
        <v>0.505</v>
      </c>
      <c r="D12" s="44">
        <f t="shared" ref="D12:D42" si="0">$F$2+$F$1-C12</f>
        <v>1017.365</v>
      </c>
      <c r="E12" s="234"/>
      <c r="F12" s="45" t="s">
        <v>72</v>
      </c>
      <c r="G12" s="8"/>
      <c r="H12" s="8"/>
    </row>
    <row r="13" spans="1:10">
      <c r="A13" s="274">
        <f>'CVDT1(TH-29)'!A90</f>
        <v>38225</v>
      </c>
      <c r="B13" s="45"/>
      <c r="C13" s="239">
        <v>0.51</v>
      </c>
      <c r="D13" s="44">
        <f t="shared" si="0"/>
        <v>1017.36</v>
      </c>
      <c r="E13" s="234"/>
      <c r="F13" s="45"/>
      <c r="G13" s="8"/>
      <c r="H13" s="8"/>
    </row>
    <row r="14" spans="1:10" s="8" customFormat="1">
      <c r="A14" s="274">
        <f>'CVDT1(TH-29)'!A91</f>
        <v>38239</v>
      </c>
      <c r="B14" s="45"/>
      <c r="C14" s="239">
        <v>0.65</v>
      </c>
      <c r="D14" s="44">
        <f t="shared" si="0"/>
        <v>1017.22</v>
      </c>
      <c r="E14" s="234"/>
      <c r="F14" s="45" t="s">
        <v>66</v>
      </c>
    </row>
    <row r="15" spans="1:10" s="8" customFormat="1">
      <c r="A15" s="59">
        <v>38407</v>
      </c>
      <c r="B15" s="45"/>
      <c r="C15" s="239">
        <v>0.6</v>
      </c>
      <c r="D15" s="44">
        <f t="shared" si="0"/>
        <v>1017.27</v>
      </c>
      <c r="E15" s="234"/>
      <c r="F15" s="304" t="s">
        <v>113</v>
      </c>
    </row>
    <row r="16" spans="1:10">
      <c r="A16" s="224">
        <v>38498</v>
      </c>
      <c r="B16" s="225"/>
      <c r="C16" s="240">
        <v>0.5</v>
      </c>
      <c r="D16" s="229">
        <f t="shared" si="0"/>
        <v>1017.37</v>
      </c>
      <c r="E16" s="238"/>
      <c r="F16" s="225"/>
      <c r="G16" s="8"/>
      <c r="H16" s="8"/>
    </row>
    <row r="17" spans="1:8" s="263" customFormat="1">
      <c r="A17" s="316">
        <v>38609</v>
      </c>
      <c r="B17" s="304"/>
      <c r="C17" s="239">
        <v>1.06</v>
      </c>
      <c r="D17" s="230">
        <f t="shared" si="0"/>
        <v>1016.8100000000001</v>
      </c>
      <c r="E17" s="262"/>
      <c r="F17" s="304"/>
    </row>
    <row r="18" spans="1:8">
      <c r="A18" s="59">
        <v>38785</v>
      </c>
      <c r="B18" s="45"/>
      <c r="C18" s="239">
        <v>1.1599999999999999</v>
      </c>
      <c r="D18" s="46">
        <f t="shared" si="0"/>
        <v>1016.71</v>
      </c>
      <c r="E18" s="234"/>
      <c r="F18" s="45"/>
      <c r="G18" s="8"/>
      <c r="H18" s="8"/>
    </row>
    <row r="19" spans="1:8">
      <c r="A19" s="59">
        <v>38882</v>
      </c>
      <c r="B19" s="45"/>
      <c r="C19" s="239">
        <v>1.05</v>
      </c>
      <c r="D19" s="46">
        <f t="shared" si="0"/>
        <v>1016.82</v>
      </c>
      <c r="E19" s="234"/>
      <c r="F19" s="45" t="s">
        <v>146</v>
      </c>
      <c r="G19" s="8"/>
      <c r="H19" s="8"/>
    </row>
    <row r="20" spans="1:8">
      <c r="A20" s="59">
        <v>38992</v>
      </c>
      <c r="B20" s="45"/>
      <c r="C20" s="239">
        <v>1.1200000000000001</v>
      </c>
      <c r="D20" s="46">
        <f t="shared" si="0"/>
        <v>1016.75</v>
      </c>
      <c r="E20" s="234"/>
      <c r="F20" s="45"/>
      <c r="G20" s="8"/>
      <c r="H20" s="8"/>
    </row>
    <row r="21" spans="1:8">
      <c r="A21" s="317">
        <v>39211</v>
      </c>
      <c r="B21" s="45"/>
      <c r="C21" s="47">
        <v>1.03</v>
      </c>
      <c r="D21" s="46">
        <f t="shared" si="0"/>
        <v>1016.84</v>
      </c>
      <c r="E21" s="331"/>
      <c r="F21" s="308" t="s">
        <v>148</v>
      </c>
      <c r="G21" s="8"/>
      <c r="H21" s="8"/>
    </row>
    <row r="22" spans="1:8">
      <c r="A22" s="59">
        <v>39349</v>
      </c>
      <c r="B22" s="45"/>
      <c r="C22" s="47">
        <v>1.0349999999999999</v>
      </c>
      <c r="D22" s="46">
        <f t="shared" si="0"/>
        <v>1016.835</v>
      </c>
      <c r="E22" s="500"/>
      <c r="F22" s="45"/>
      <c r="G22" s="8"/>
      <c r="H22" s="8"/>
    </row>
    <row r="23" spans="1:8">
      <c r="A23" s="317">
        <v>39547</v>
      </c>
      <c r="B23" s="7"/>
      <c r="C23" s="497">
        <v>0.92</v>
      </c>
      <c r="D23" s="498">
        <f t="shared" si="0"/>
        <v>1016.95</v>
      </c>
      <c r="E23" s="463"/>
      <c r="F23" s="499" t="s">
        <v>150</v>
      </c>
      <c r="G23" s="8"/>
      <c r="H23" s="8"/>
    </row>
    <row r="24" spans="1:8">
      <c r="A24" s="59">
        <v>39552</v>
      </c>
      <c r="B24" s="234"/>
      <c r="C24" s="47">
        <v>0.66</v>
      </c>
      <c r="D24" s="237">
        <f t="shared" si="0"/>
        <v>1017.21</v>
      </c>
      <c r="E24" s="331"/>
      <c r="F24" s="495" t="s">
        <v>150</v>
      </c>
      <c r="G24" s="8"/>
      <c r="H24" s="8"/>
    </row>
    <row r="25" spans="1:8">
      <c r="A25" s="59">
        <v>39559</v>
      </c>
      <c r="B25" s="234"/>
      <c r="C25" s="47">
        <v>0.91</v>
      </c>
      <c r="D25" s="237">
        <f t="shared" si="0"/>
        <v>1016.96</v>
      </c>
      <c r="E25" s="331"/>
      <c r="F25" s="495" t="s">
        <v>150</v>
      </c>
      <c r="G25" s="8"/>
      <c r="H25" s="8"/>
    </row>
    <row r="26" spans="1:8">
      <c r="A26" s="59">
        <v>39566</v>
      </c>
      <c r="B26" s="234"/>
      <c r="C26" s="47">
        <v>0.91</v>
      </c>
      <c r="D26" s="237">
        <f t="shared" si="0"/>
        <v>1016.96</v>
      </c>
      <c r="E26" s="331"/>
      <c r="F26" s="495" t="s">
        <v>150</v>
      </c>
      <c r="G26" s="8"/>
      <c r="H26" s="8"/>
    </row>
    <row r="27" spans="1:8">
      <c r="A27" s="59">
        <v>39573</v>
      </c>
      <c r="B27" s="234"/>
      <c r="C27" s="47">
        <v>0.91</v>
      </c>
      <c r="D27" s="237">
        <f t="shared" si="0"/>
        <v>1016.96</v>
      </c>
      <c r="E27" s="331"/>
      <c r="F27" s="495" t="s">
        <v>150</v>
      </c>
      <c r="G27" s="8"/>
      <c r="H27" s="8"/>
    </row>
    <row r="28" spans="1:8">
      <c r="A28" s="59">
        <v>39580</v>
      </c>
      <c r="B28" s="234"/>
      <c r="C28" s="47">
        <v>0.81</v>
      </c>
      <c r="D28" s="237">
        <f t="shared" si="0"/>
        <v>1017.0600000000001</v>
      </c>
      <c r="E28" s="331"/>
      <c r="F28" s="45"/>
      <c r="G28" s="8"/>
      <c r="H28" s="8"/>
    </row>
    <row r="29" spans="1:8">
      <c r="A29" s="59">
        <v>39588</v>
      </c>
      <c r="B29" s="234"/>
      <c r="C29" s="47">
        <v>0.81499999999999995</v>
      </c>
      <c r="D29" s="237">
        <f t="shared" si="0"/>
        <v>1017.0549999999999</v>
      </c>
      <c r="E29" s="331"/>
      <c r="F29" s="45"/>
      <c r="G29" s="8"/>
      <c r="H29" s="8"/>
    </row>
    <row r="30" spans="1:8">
      <c r="A30" s="59">
        <v>39594</v>
      </c>
      <c r="B30" s="234"/>
      <c r="C30" s="47">
        <v>0.81</v>
      </c>
      <c r="D30" s="237">
        <f t="shared" si="0"/>
        <v>1017.0600000000001</v>
      </c>
      <c r="E30" s="331"/>
      <c r="F30" s="45"/>
      <c r="G30" s="8"/>
      <c r="H30" s="8"/>
    </row>
    <row r="31" spans="1:8">
      <c r="A31" s="224">
        <v>39623</v>
      </c>
      <c r="B31" s="238"/>
      <c r="C31" s="494">
        <v>0.82</v>
      </c>
      <c r="D31" s="496">
        <f t="shared" si="0"/>
        <v>1017.05</v>
      </c>
      <c r="E31" s="461"/>
      <c r="F31" s="225"/>
      <c r="G31" s="8"/>
      <c r="H31" s="8"/>
    </row>
    <row r="32" spans="1:8">
      <c r="A32" s="59">
        <v>39715</v>
      </c>
      <c r="B32" s="234"/>
      <c r="C32" s="47">
        <v>0.81</v>
      </c>
      <c r="D32" s="237">
        <f t="shared" si="0"/>
        <v>1017.0600000000001</v>
      </c>
      <c r="E32" s="331"/>
      <c r="F32" s="45"/>
      <c r="G32" s="8"/>
      <c r="H32" s="8"/>
    </row>
    <row r="33" spans="1:8">
      <c r="A33" s="484">
        <v>39903</v>
      </c>
      <c r="B33" s="5"/>
      <c r="C33" s="479">
        <v>0.95</v>
      </c>
      <c r="D33" s="506">
        <f t="shared" si="0"/>
        <v>1016.92</v>
      </c>
      <c r="E33" s="463">
        <v>1029.596</v>
      </c>
      <c r="F33" s="507" t="s">
        <v>113</v>
      </c>
      <c r="G33" s="8"/>
      <c r="H33" s="8"/>
    </row>
    <row r="34" spans="1:8">
      <c r="A34" s="311">
        <v>39916</v>
      </c>
      <c r="B34" s="6"/>
      <c r="C34" s="86">
        <v>0.95499999999999996</v>
      </c>
      <c r="D34" s="496">
        <f t="shared" si="0"/>
        <v>1016.915</v>
      </c>
      <c r="E34" s="331">
        <v>1028.164</v>
      </c>
      <c r="F34" s="480" t="s">
        <v>113</v>
      </c>
      <c r="G34" s="8"/>
      <c r="H34" s="8"/>
    </row>
    <row r="35" spans="1:8">
      <c r="A35" s="311">
        <v>39919</v>
      </c>
      <c r="B35" s="6"/>
      <c r="C35" s="86"/>
      <c r="D35" s="496"/>
      <c r="E35" s="331">
        <v>1027.7439999999999</v>
      </c>
      <c r="F35" s="309"/>
      <c r="G35" s="8"/>
      <c r="H35" s="8"/>
    </row>
    <row r="36" spans="1:8">
      <c r="A36" s="311">
        <v>39923</v>
      </c>
      <c r="B36" s="6"/>
      <c r="C36" s="86">
        <v>0.95499999999999996</v>
      </c>
      <c r="D36" s="496">
        <f t="shared" si="0"/>
        <v>1016.915</v>
      </c>
      <c r="E36" s="331">
        <v>1027.7159999999999</v>
      </c>
      <c r="F36" s="309" t="s">
        <v>113</v>
      </c>
      <c r="G36" s="8"/>
      <c r="H36" s="8"/>
    </row>
    <row r="37" spans="1:8">
      <c r="A37" s="311">
        <v>39926</v>
      </c>
      <c r="B37" s="6"/>
      <c r="C37" s="86"/>
      <c r="D37" s="496"/>
      <c r="E37" s="331">
        <v>1027.4870000000001</v>
      </c>
      <c r="F37" s="309"/>
      <c r="G37" s="8"/>
      <c r="H37" s="8"/>
    </row>
    <row r="38" spans="1:8">
      <c r="A38" s="311">
        <v>39930</v>
      </c>
      <c r="B38" s="6"/>
      <c r="C38" s="86">
        <v>0.95499999999999996</v>
      </c>
      <c r="D38" s="496">
        <f t="shared" si="0"/>
        <v>1016.915</v>
      </c>
      <c r="E38" s="331">
        <v>1027.2729999999999</v>
      </c>
      <c r="F38" s="309" t="s">
        <v>113</v>
      </c>
      <c r="G38" s="8"/>
      <c r="H38" s="8"/>
    </row>
    <row r="39" spans="1:8">
      <c r="A39" s="311">
        <v>39933</v>
      </c>
      <c r="B39" s="6"/>
      <c r="C39" s="86"/>
      <c r="D39" s="496"/>
      <c r="E39" s="331">
        <v>1027.1590000000001</v>
      </c>
      <c r="F39" s="309"/>
      <c r="G39" s="8"/>
      <c r="H39" s="8"/>
    </row>
    <row r="40" spans="1:8">
      <c r="A40" s="311">
        <v>39938</v>
      </c>
      <c r="B40" s="6"/>
      <c r="C40" s="86">
        <v>0.95499999999999996</v>
      </c>
      <c r="D40" s="496">
        <f t="shared" si="0"/>
        <v>1016.915</v>
      </c>
      <c r="E40" s="331">
        <v>1027.229</v>
      </c>
      <c r="F40" s="309" t="s">
        <v>113</v>
      </c>
      <c r="G40" s="8"/>
      <c r="H40" s="8"/>
    </row>
    <row r="41" spans="1:8">
      <c r="A41" s="311">
        <v>39952</v>
      </c>
      <c r="B41" s="6"/>
      <c r="C41" s="86">
        <v>1.0549999999999999</v>
      </c>
      <c r="D41" s="496">
        <f t="shared" si="0"/>
        <v>1016.8150000000001</v>
      </c>
      <c r="E41" s="331">
        <v>1027.8309999999999</v>
      </c>
      <c r="F41" s="309"/>
      <c r="G41" s="8"/>
      <c r="H41" s="8"/>
    </row>
    <row r="42" spans="1:8">
      <c r="A42" s="311">
        <v>39993</v>
      </c>
      <c r="B42" s="42"/>
      <c r="C42" s="86">
        <v>1.05</v>
      </c>
      <c r="D42" s="46">
        <f t="shared" si="0"/>
        <v>1016.82</v>
      </c>
      <c r="E42" s="331">
        <v>1027.6679999999999</v>
      </c>
      <c r="F42" s="358"/>
      <c r="G42" s="8"/>
      <c r="H42" s="8"/>
    </row>
    <row r="43" spans="1:8">
      <c r="A43" s="311">
        <v>40071</v>
      </c>
      <c r="B43" s="42"/>
      <c r="C43" s="86">
        <v>1.081</v>
      </c>
      <c r="D43" s="46">
        <f>$F$2+$F$1-C43</f>
        <v>1016.789</v>
      </c>
      <c r="E43" s="331">
        <v>1028.3599999999999</v>
      </c>
      <c r="F43" s="358"/>
      <c r="G43" s="8"/>
      <c r="H43" s="8"/>
    </row>
    <row r="44" spans="1:8">
      <c r="A44" s="311">
        <v>40317</v>
      </c>
      <c r="B44" s="42"/>
      <c r="C44" s="86">
        <v>0.91600000000000004</v>
      </c>
      <c r="D44" s="46">
        <f>$F$2+$F$1-C44</f>
        <v>1016.954</v>
      </c>
      <c r="E44" s="331">
        <v>1029.0519999999999</v>
      </c>
      <c r="F44" s="358"/>
      <c r="G44" s="8"/>
      <c r="H44" s="8"/>
    </row>
    <row r="45" spans="1:8">
      <c r="A45" s="311">
        <v>40332</v>
      </c>
      <c r="B45" s="42"/>
      <c r="C45" s="86">
        <v>0.91200000000000003</v>
      </c>
      <c r="D45" s="46">
        <f>$F$2+$F$1-C45</f>
        <v>1016.958</v>
      </c>
      <c r="E45" s="331">
        <v>1029.7439999999999</v>
      </c>
      <c r="F45" s="358"/>
      <c r="G45" s="8"/>
      <c r="H45" s="8"/>
    </row>
    <row r="46" spans="1:8" ht="12" thickBot="1">
      <c r="A46" s="337">
        <v>40428</v>
      </c>
      <c r="B46" s="338"/>
      <c r="C46" s="332">
        <v>1.2250000000000001</v>
      </c>
      <c r="D46" s="643">
        <f>$F$2+$F$1-C46</f>
        <v>1016.645</v>
      </c>
      <c r="E46" s="406">
        <v>1030.4359999999999</v>
      </c>
      <c r="F46" s="505"/>
      <c r="G46" s="8"/>
      <c r="H46" s="8"/>
    </row>
    <row r="47" spans="1:8" ht="23.25" customHeight="1">
      <c r="A47" s="661" t="s">
        <v>157</v>
      </c>
      <c r="B47" s="661"/>
      <c r="C47" s="661"/>
      <c r="D47" s="661"/>
      <c r="E47" s="661"/>
      <c r="F47" s="661"/>
      <c r="G47" s="8"/>
      <c r="H47" s="8"/>
    </row>
    <row r="48" spans="1:8">
      <c r="A48" s="512"/>
      <c r="B48" s="8"/>
      <c r="C48" s="8"/>
      <c r="D48" s="8"/>
      <c r="E48" s="8"/>
      <c r="F48" s="8"/>
      <c r="G48" s="8"/>
      <c r="H48" s="8"/>
    </row>
    <row r="49" spans="1:8">
      <c r="A49" s="512"/>
      <c r="B49" s="8"/>
      <c r="C49" s="8"/>
      <c r="D49" s="8"/>
      <c r="E49" s="8"/>
      <c r="F49" s="8"/>
      <c r="G49" s="8"/>
      <c r="H49" s="8"/>
    </row>
    <row r="50" spans="1:8">
      <c r="A50" s="512"/>
      <c r="B50" s="8"/>
      <c r="C50" s="8"/>
      <c r="D50" s="8"/>
      <c r="E50" s="8"/>
      <c r="F50" s="8"/>
      <c r="G50" s="8"/>
      <c r="H50" s="8"/>
    </row>
    <row r="51" spans="1:8">
      <c r="A51" s="512"/>
      <c r="B51" s="8"/>
      <c r="C51" s="8"/>
      <c r="D51" s="8"/>
      <c r="E51" s="8"/>
      <c r="F51" s="8"/>
      <c r="G51" s="8"/>
      <c r="H51" s="8"/>
    </row>
    <row r="52" spans="1:8">
      <c r="A52" s="512"/>
      <c r="B52" s="8"/>
      <c r="C52" s="8"/>
      <c r="D52" s="8"/>
      <c r="E52" s="8"/>
      <c r="F52" s="8"/>
      <c r="G52" s="8"/>
      <c r="H52" s="8"/>
    </row>
    <row r="53" spans="1:8">
      <c r="A53" s="512"/>
      <c r="B53" s="8"/>
      <c r="C53" s="8"/>
      <c r="D53" s="8"/>
      <c r="E53" s="8"/>
      <c r="F53" s="8"/>
      <c r="G53" s="8"/>
      <c r="H53" s="8"/>
    </row>
    <row r="54" spans="1:8">
      <c r="A54" s="512"/>
      <c r="B54" s="8"/>
      <c r="C54" s="8"/>
      <c r="D54" s="8"/>
      <c r="E54" s="8"/>
      <c r="F54" s="8"/>
      <c r="G54" s="8"/>
      <c r="H54" s="8"/>
    </row>
    <row r="55" spans="1:8">
      <c r="A55" s="512"/>
      <c r="B55" s="8"/>
      <c r="C55" s="8"/>
      <c r="D55" s="8"/>
      <c r="E55" s="8"/>
      <c r="F55" s="8"/>
      <c r="G55" s="8"/>
      <c r="H55" s="8"/>
    </row>
    <row r="56" spans="1:8">
      <c r="A56" s="512"/>
      <c r="B56" s="8"/>
      <c r="C56" s="8"/>
      <c r="D56" s="8"/>
      <c r="E56" s="8"/>
      <c r="F56" s="8"/>
      <c r="G56" s="8"/>
      <c r="H56" s="8"/>
    </row>
    <row r="57" spans="1:8">
      <c r="A57" s="512"/>
      <c r="B57" s="8"/>
      <c r="C57" s="8"/>
      <c r="D57" s="8"/>
      <c r="E57" s="8"/>
      <c r="F57" s="8"/>
      <c r="G57" s="8"/>
      <c r="H57" s="8"/>
    </row>
    <row r="58" spans="1:8">
      <c r="A58" s="512"/>
      <c r="B58" s="8"/>
      <c r="C58" s="8"/>
      <c r="D58" s="8"/>
      <c r="E58" s="8"/>
      <c r="F58" s="8"/>
      <c r="G58" s="8"/>
      <c r="H58" s="8"/>
    </row>
    <row r="59" spans="1:8">
      <c r="A59" s="512"/>
      <c r="B59" s="8"/>
      <c r="C59" s="8"/>
      <c r="D59" s="8"/>
      <c r="E59" s="8"/>
      <c r="F59" s="8"/>
      <c r="G59" s="8"/>
      <c r="H59" s="8"/>
    </row>
    <row r="60" spans="1:8">
      <c r="A60" s="512"/>
      <c r="B60" s="8"/>
      <c r="C60" s="8"/>
      <c r="D60" s="8"/>
      <c r="E60" s="8"/>
      <c r="F60" s="8"/>
      <c r="G60" s="8"/>
      <c r="H60" s="8"/>
    </row>
    <row r="61" spans="1:8">
      <c r="A61" s="512"/>
      <c r="B61" s="8"/>
      <c r="C61" s="8"/>
      <c r="D61" s="8"/>
      <c r="E61" s="8"/>
      <c r="F61" s="8"/>
      <c r="G61" s="8"/>
      <c r="H61" s="8"/>
    </row>
    <row r="62" spans="1:8">
      <c r="A62" s="512"/>
      <c r="B62" s="8"/>
      <c r="C62" s="8"/>
      <c r="D62" s="8"/>
      <c r="E62" s="8"/>
      <c r="F62" s="8"/>
      <c r="G62" s="8"/>
      <c r="H62" s="8"/>
    </row>
    <row r="63" spans="1:8">
      <c r="A63" s="512"/>
      <c r="B63" s="8"/>
      <c r="C63" s="8"/>
      <c r="D63" s="8"/>
      <c r="E63" s="8"/>
      <c r="F63" s="8"/>
      <c r="G63" s="8"/>
      <c r="H63" s="8"/>
    </row>
    <row r="64" spans="1:8">
      <c r="A64" s="512"/>
      <c r="B64" s="8"/>
      <c r="C64" s="8"/>
      <c r="D64" s="8"/>
      <c r="E64" s="8"/>
      <c r="F64" s="8"/>
      <c r="G64" s="8"/>
      <c r="H64" s="8"/>
    </row>
    <row r="65" spans="1:8">
      <c r="A65" s="512"/>
      <c r="B65" s="8"/>
      <c r="C65" s="8"/>
      <c r="D65" s="8"/>
      <c r="E65" s="8"/>
      <c r="F65" s="8"/>
      <c r="G65" s="8"/>
      <c r="H65" s="8"/>
    </row>
    <row r="66" spans="1:8">
      <c r="A66" s="512"/>
      <c r="B66" s="8"/>
      <c r="C66" s="8"/>
      <c r="D66" s="8"/>
      <c r="E66" s="8"/>
      <c r="F66" s="8"/>
      <c r="G66" s="8"/>
      <c r="H66" s="8"/>
    </row>
    <row r="67" spans="1:8">
      <c r="A67" s="512"/>
      <c r="B67" s="8"/>
      <c r="C67" s="8"/>
      <c r="D67" s="8"/>
      <c r="E67" s="8"/>
      <c r="F67" s="8"/>
      <c r="G67" s="8"/>
      <c r="H67" s="8"/>
    </row>
    <row r="68" spans="1:8">
      <c r="A68" s="512"/>
      <c r="B68" s="8"/>
      <c r="C68" s="8"/>
      <c r="D68" s="8"/>
      <c r="E68" s="8"/>
      <c r="F68" s="8"/>
      <c r="G68" s="8"/>
      <c r="H68" s="8"/>
    </row>
    <row r="69" spans="1:8">
      <c r="A69" s="512"/>
      <c r="B69" s="8"/>
      <c r="C69" s="8"/>
      <c r="D69" s="8"/>
      <c r="E69" s="8"/>
      <c r="F69" s="8"/>
      <c r="G69" s="8"/>
      <c r="H69" s="8"/>
    </row>
    <row r="70" spans="1:8">
      <c r="A70" s="512"/>
      <c r="B70" s="8"/>
      <c r="C70" s="8"/>
      <c r="D70" s="8"/>
      <c r="E70" s="8"/>
      <c r="F70" s="8"/>
      <c r="G70" s="8"/>
      <c r="H70" s="8"/>
    </row>
    <row r="71" spans="1:8">
      <c r="A71" s="512"/>
      <c r="B71" s="8"/>
      <c r="C71" s="8"/>
      <c r="D71" s="8"/>
      <c r="E71" s="8"/>
      <c r="F71" s="8"/>
      <c r="G71" s="8"/>
      <c r="H71" s="8"/>
    </row>
    <row r="72" spans="1:8">
      <c r="A72" s="512"/>
      <c r="B72" s="8"/>
      <c r="C72" s="8"/>
      <c r="D72" s="8"/>
      <c r="E72" s="8"/>
      <c r="F72" s="8"/>
      <c r="G72" s="8"/>
      <c r="H72" s="8"/>
    </row>
    <row r="73" spans="1:8">
      <c r="A73" s="512"/>
      <c r="B73" s="8"/>
      <c r="C73" s="8"/>
      <c r="D73" s="8"/>
      <c r="E73" s="8"/>
      <c r="F73" s="8"/>
      <c r="G73" s="8"/>
      <c r="H73" s="8"/>
    </row>
    <row r="74" spans="1:8">
      <c r="A74" s="512"/>
      <c r="B74" s="8"/>
      <c r="C74" s="8"/>
      <c r="D74" s="8"/>
      <c r="E74" s="8"/>
      <c r="F74" s="8"/>
      <c r="G74" s="8"/>
      <c r="H74" s="8"/>
    </row>
    <row r="75" spans="1:8">
      <c r="A75" s="512"/>
      <c r="B75" s="8"/>
      <c r="C75" s="8"/>
      <c r="D75" s="8"/>
      <c r="E75" s="8"/>
      <c r="F75" s="8"/>
      <c r="G75" s="8"/>
      <c r="H75" s="8"/>
    </row>
    <row r="76" spans="1:8">
      <c r="A76" s="512"/>
      <c r="B76" s="8"/>
      <c r="C76" s="8"/>
      <c r="D76" s="8"/>
      <c r="E76" s="8"/>
      <c r="F76" s="8"/>
      <c r="G76" s="8"/>
      <c r="H76" s="8"/>
    </row>
    <row r="77" spans="1:8">
      <c r="A77" s="512"/>
      <c r="B77" s="8"/>
      <c r="C77" s="8"/>
      <c r="D77" s="8"/>
      <c r="E77" s="8"/>
      <c r="F77" s="8"/>
      <c r="G77" s="8"/>
      <c r="H77" s="8"/>
    </row>
    <row r="78" spans="1:8">
      <c r="A78" s="512"/>
      <c r="B78" s="8"/>
      <c r="C78" s="8"/>
      <c r="D78" s="8"/>
      <c r="E78" s="8"/>
      <c r="F78" s="8"/>
      <c r="G78" s="8"/>
      <c r="H78" s="8"/>
    </row>
    <row r="79" spans="1:8">
      <c r="A79" s="512"/>
      <c r="B79" s="8"/>
      <c r="C79" s="8"/>
      <c r="D79" s="8"/>
      <c r="E79" s="8"/>
      <c r="F79" s="8"/>
      <c r="G79" s="8"/>
      <c r="H79" s="8"/>
    </row>
    <row r="80" spans="1:8">
      <c r="A80" s="512"/>
      <c r="B80" s="8"/>
      <c r="C80" s="8"/>
      <c r="D80" s="8"/>
      <c r="E80" s="8"/>
      <c r="F80" s="8"/>
      <c r="G80" s="8"/>
      <c r="H80" s="8"/>
    </row>
    <row r="81" spans="1:8">
      <c r="A81" s="512"/>
      <c r="B81" s="8"/>
      <c r="C81" s="8"/>
      <c r="D81" s="8"/>
      <c r="E81" s="8"/>
      <c r="F81" s="8"/>
      <c r="G81" s="8"/>
      <c r="H81" s="8"/>
    </row>
    <row r="82" spans="1:8">
      <c r="A82" s="512"/>
      <c r="B82" s="8"/>
      <c r="C82" s="8"/>
      <c r="D82" s="8"/>
      <c r="E82" s="8"/>
      <c r="F82" s="8"/>
      <c r="G82" s="8"/>
      <c r="H82" s="8"/>
    </row>
    <row r="83" spans="1:8">
      <c r="A83" s="512"/>
      <c r="B83" s="8"/>
      <c r="C83" s="8"/>
      <c r="D83" s="8"/>
      <c r="E83" s="8"/>
      <c r="F83" s="8"/>
      <c r="G83" s="8"/>
      <c r="H83" s="8"/>
    </row>
    <row r="84" spans="1:8">
      <c r="A84" s="512"/>
      <c r="B84" s="8"/>
      <c r="C84" s="8"/>
      <c r="D84" s="8"/>
      <c r="E84" s="8"/>
      <c r="F84" s="8"/>
      <c r="G84" s="8"/>
      <c r="H84" s="8"/>
    </row>
    <row r="85" spans="1:8">
      <c r="A85" s="512"/>
      <c r="B85" s="8"/>
      <c r="C85" s="8"/>
      <c r="D85" s="8"/>
      <c r="E85" s="8"/>
      <c r="F85" s="8"/>
      <c r="G85" s="8"/>
      <c r="H85" s="8"/>
    </row>
    <row r="86" spans="1:8">
      <c r="A86" s="512"/>
      <c r="B86" s="8"/>
      <c r="C86" s="8"/>
      <c r="D86" s="8"/>
      <c r="E86" s="8"/>
      <c r="F86" s="8"/>
      <c r="G86" s="8"/>
      <c r="H86" s="8"/>
    </row>
    <row r="87" spans="1:8">
      <c r="A87" s="512"/>
      <c r="B87" s="8"/>
      <c r="C87" s="8"/>
      <c r="D87" s="8"/>
      <c r="E87" s="8"/>
      <c r="F87" s="8"/>
      <c r="G87" s="8"/>
      <c r="H87" s="8"/>
    </row>
    <row r="88" spans="1:8">
      <c r="A88" s="512"/>
      <c r="B88" s="8"/>
      <c r="C88" s="8"/>
      <c r="D88" s="8"/>
      <c r="E88" s="8"/>
      <c r="F88" s="8"/>
      <c r="G88" s="8"/>
      <c r="H88" s="8"/>
    </row>
    <row r="89" spans="1:8">
      <c r="A89" s="512"/>
      <c r="B89" s="8"/>
      <c r="C89" s="8"/>
      <c r="D89" s="8"/>
      <c r="E89" s="8"/>
      <c r="F89" s="8"/>
      <c r="G89" s="8"/>
      <c r="H89" s="8"/>
    </row>
    <row r="90" spans="1:8">
      <c r="A90" s="512"/>
      <c r="B90" s="8"/>
      <c r="C90" s="8"/>
      <c r="D90" s="8"/>
      <c r="E90" s="8"/>
      <c r="F90" s="8"/>
      <c r="G90" s="8"/>
      <c r="H90" s="8"/>
    </row>
    <row r="91" spans="1:8">
      <c r="A91" s="512"/>
      <c r="B91" s="8"/>
      <c r="C91" s="8"/>
      <c r="D91" s="8"/>
      <c r="E91" s="8"/>
      <c r="F91" s="8"/>
      <c r="G91" s="8"/>
      <c r="H91" s="8"/>
    </row>
    <row r="92" spans="1:8">
      <c r="A92" s="512"/>
      <c r="B92" s="8"/>
      <c r="C92" s="8"/>
      <c r="D92" s="8"/>
      <c r="E92" s="8"/>
      <c r="F92" s="8"/>
      <c r="G92" s="8"/>
      <c r="H92" s="8"/>
    </row>
    <row r="93" spans="1:8">
      <c r="A93" s="512"/>
      <c r="B93" s="8"/>
      <c r="C93" s="8"/>
      <c r="D93" s="8"/>
      <c r="E93" s="8"/>
      <c r="F93" s="8"/>
      <c r="G93" s="8"/>
      <c r="H93" s="8"/>
    </row>
    <row r="94" spans="1:8">
      <c r="A94" s="512"/>
      <c r="B94" s="8"/>
      <c r="C94" s="8"/>
      <c r="D94" s="8"/>
      <c r="E94" s="8"/>
      <c r="F94" s="8"/>
      <c r="G94" s="8"/>
      <c r="H94" s="8"/>
    </row>
    <row r="95" spans="1:8">
      <c r="A95" s="512"/>
      <c r="B95" s="8"/>
      <c r="C95" s="8"/>
      <c r="D95" s="8"/>
      <c r="E95" s="8"/>
      <c r="F95" s="8"/>
      <c r="G95" s="8"/>
      <c r="H95" s="8"/>
    </row>
    <row r="96" spans="1:8">
      <c r="A96" s="512"/>
      <c r="B96" s="8"/>
      <c r="C96" s="8"/>
      <c r="D96" s="8"/>
      <c r="E96" s="8"/>
      <c r="F96" s="8"/>
      <c r="G96" s="8"/>
      <c r="H96" s="8"/>
    </row>
    <row r="97" spans="1:8">
      <c r="A97" s="512"/>
      <c r="B97" s="8"/>
      <c r="C97" s="8"/>
      <c r="D97" s="8"/>
      <c r="E97" s="8"/>
      <c r="F97" s="8"/>
      <c r="G97" s="8"/>
      <c r="H97" s="8"/>
    </row>
    <row r="98" spans="1:8">
      <c r="A98" s="512"/>
      <c r="B98" s="8"/>
      <c r="C98" s="8"/>
      <c r="D98" s="8"/>
      <c r="E98" s="8"/>
      <c r="F98" s="8"/>
      <c r="G98" s="8"/>
      <c r="H98" s="8"/>
    </row>
    <row r="99" spans="1:8">
      <c r="A99" s="512"/>
      <c r="B99" s="8"/>
      <c r="C99" s="8"/>
      <c r="D99" s="8"/>
      <c r="E99" s="8"/>
      <c r="F99" s="8"/>
      <c r="G99" s="8"/>
      <c r="H99" s="8"/>
    </row>
    <row r="100" spans="1:8">
      <c r="A100" s="512"/>
      <c r="B100" s="8"/>
      <c r="C100" s="8"/>
      <c r="D100" s="8"/>
      <c r="E100" s="8"/>
      <c r="F100" s="8"/>
      <c r="G100" s="8"/>
      <c r="H100" s="8"/>
    </row>
    <row r="101" spans="1:8">
      <c r="A101" s="512"/>
      <c r="B101" s="8"/>
      <c r="C101" s="8"/>
      <c r="D101" s="8"/>
      <c r="E101" s="8"/>
      <c r="F101" s="8"/>
      <c r="G101" s="8"/>
      <c r="H101" s="8"/>
    </row>
    <row r="102" spans="1:8">
      <c r="A102" s="512"/>
      <c r="B102" s="8"/>
      <c r="C102" s="8"/>
      <c r="D102" s="8"/>
      <c r="E102" s="8"/>
      <c r="F102" s="8"/>
      <c r="G102" s="8"/>
      <c r="H102" s="8"/>
    </row>
    <row r="103" spans="1:8">
      <c r="A103" s="512"/>
      <c r="B103" s="8"/>
      <c r="C103" s="8"/>
      <c r="D103" s="8"/>
      <c r="E103" s="8"/>
      <c r="F103" s="8"/>
      <c r="G103" s="8"/>
      <c r="H103" s="8"/>
    </row>
    <row r="104" spans="1:8">
      <c r="A104" s="512"/>
      <c r="B104" s="8"/>
      <c r="C104" s="8"/>
      <c r="D104" s="8"/>
      <c r="E104" s="8"/>
      <c r="F104" s="8"/>
      <c r="G104" s="8"/>
      <c r="H104" s="8"/>
    </row>
    <row r="105" spans="1:8">
      <c r="A105" s="512"/>
      <c r="B105" s="8"/>
      <c r="C105" s="8"/>
      <c r="D105" s="8"/>
      <c r="E105" s="8"/>
      <c r="F105" s="8"/>
      <c r="G105" s="8"/>
      <c r="H105" s="8"/>
    </row>
    <row r="106" spans="1:8">
      <c r="A106" s="512"/>
      <c r="B106" s="8"/>
      <c r="C106" s="8"/>
      <c r="D106" s="8"/>
      <c r="E106" s="8"/>
      <c r="F106" s="8"/>
      <c r="G106" s="8"/>
      <c r="H106" s="8"/>
    </row>
    <row r="107" spans="1:8">
      <c r="A107" s="512"/>
      <c r="B107" s="8"/>
      <c r="C107" s="8"/>
      <c r="D107" s="8"/>
      <c r="E107" s="8"/>
      <c r="F107" s="8"/>
      <c r="G107" s="8"/>
      <c r="H107" s="8"/>
    </row>
    <row r="108" spans="1:8">
      <c r="A108" s="512"/>
      <c r="B108" s="8"/>
      <c r="C108" s="8"/>
      <c r="D108" s="8"/>
      <c r="E108" s="8"/>
      <c r="F108" s="8"/>
      <c r="G108" s="8"/>
      <c r="H108" s="8"/>
    </row>
    <row r="109" spans="1:8">
      <c r="A109" s="512"/>
      <c r="B109" s="8"/>
      <c r="C109" s="8"/>
      <c r="D109" s="8"/>
      <c r="E109" s="8"/>
      <c r="F109" s="8"/>
      <c r="G109" s="8"/>
      <c r="H109" s="8"/>
    </row>
    <row r="110" spans="1:8">
      <c r="A110" s="512"/>
      <c r="B110" s="8"/>
      <c r="C110" s="8"/>
      <c r="D110" s="8"/>
      <c r="E110" s="8"/>
      <c r="F110" s="8"/>
      <c r="G110" s="8"/>
      <c r="H110" s="8"/>
    </row>
    <row r="111" spans="1:8">
      <c r="A111" s="512"/>
      <c r="B111" s="8"/>
      <c r="C111" s="8"/>
      <c r="D111" s="8"/>
      <c r="E111" s="8"/>
      <c r="F111" s="8"/>
      <c r="G111" s="8"/>
      <c r="H111" s="8"/>
    </row>
    <row r="112" spans="1:8">
      <c r="A112" s="512"/>
      <c r="B112" s="8"/>
      <c r="C112" s="8"/>
      <c r="D112" s="8"/>
      <c r="E112" s="8"/>
      <c r="F112" s="8"/>
      <c r="G112" s="8"/>
      <c r="H112" s="8"/>
    </row>
    <row r="113" spans="1:8">
      <c r="A113" s="512"/>
      <c r="B113" s="8"/>
      <c r="C113" s="8"/>
      <c r="D113" s="8"/>
      <c r="E113" s="8"/>
      <c r="F113" s="8"/>
      <c r="G113" s="8"/>
      <c r="H113" s="8"/>
    </row>
    <row r="114" spans="1:8">
      <c r="A114" s="512"/>
      <c r="B114" s="8"/>
      <c r="C114" s="8"/>
      <c r="D114" s="8"/>
      <c r="E114" s="8"/>
      <c r="F114" s="8"/>
      <c r="G114" s="8"/>
      <c r="H114" s="8"/>
    </row>
    <row r="115" spans="1:8">
      <c r="A115" s="512"/>
      <c r="B115" s="8"/>
      <c r="C115" s="8"/>
      <c r="D115" s="8"/>
      <c r="E115" s="8"/>
      <c r="F115" s="8"/>
      <c r="G115" s="8"/>
      <c r="H115" s="8"/>
    </row>
    <row r="116" spans="1:8">
      <c r="A116" s="512"/>
      <c r="B116" s="8"/>
      <c r="C116" s="8"/>
      <c r="D116" s="8"/>
      <c r="E116" s="8"/>
      <c r="F116" s="8"/>
      <c r="G116" s="8"/>
      <c r="H116" s="8"/>
    </row>
    <row r="117" spans="1:8">
      <c r="A117" s="512"/>
      <c r="B117" s="8"/>
      <c r="C117" s="8"/>
      <c r="D117" s="8"/>
      <c r="E117" s="8"/>
      <c r="F117" s="8"/>
      <c r="G117" s="8"/>
      <c r="H117" s="8"/>
    </row>
    <row r="118" spans="1:8">
      <c r="A118" s="512"/>
      <c r="B118" s="8"/>
      <c r="C118" s="8"/>
      <c r="D118" s="8"/>
      <c r="E118" s="8"/>
      <c r="F118" s="8"/>
      <c r="G118" s="8"/>
      <c r="H118" s="8"/>
    </row>
    <row r="119" spans="1:8">
      <c r="A119" s="512"/>
      <c r="B119" s="8"/>
      <c r="C119" s="8"/>
      <c r="D119" s="8"/>
      <c r="E119" s="8"/>
      <c r="F119" s="8"/>
      <c r="G119" s="8"/>
      <c r="H119" s="8"/>
    </row>
    <row r="120" spans="1:8">
      <c r="A120" s="512"/>
      <c r="B120" s="8"/>
      <c r="C120" s="8"/>
      <c r="D120" s="8"/>
      <c r="E120" s="8"/>
      <c r="F120" s="8"/>
      <c r="G120" s="8"/>
      <c r="H120" s="8"/>
    </row>
    <row r="121" spans="1:8">
      <c r="A121" s="512"/>
      <c r="B121" s="8"/>
      <c r="C121" s="8"/>
      <c r="D121" s="8"/>
      <c r="E121" s="8"/>
      <c r="F121" s="8"/>
      <c r="G121" s="8"/>
      <c r="H121" s="8"/>
    </row>
    <row r="122" spans="1:8">
      <c r="A122" s="512"/>
      <c r="B122" s="8"/>
      <c r="C122" s="8"/>
      <c r="D122" s="8"/>
      <c r="E122" s="8"/>
      <c r="F122" s="8"/>
      <c r="G122" s="8"/>
      <c r="H122" s="8"/>
    </row>
    <row r="123" spans="1:8">
      <c r="A123" s="512"/>
      <c r="B123" s="8"/>
      <c r="C123" s="8"/>
      <c r="D123" s="8"/>
      <c r="E123" s="8"/>
      <c r="F123" s="8"/>
      <c r="G123" s="8"/>
      <c r="H123" s="8"/>
    </row>
    <row r="124" spans="1:8">
      <c r="A124" s="512"/>
      <c r="B124" s="8"/>
      <c r="C124" s="8"/>
      <c r="D124" s="8"/>
      <c r="E124" s="8"/>
      <c r="F124" s="8"/>
      <c r="G124" s="8"/>
      <c r="H124" s="8"/>
    </row>
    <row r="125" spans="1:8">
      <c r="A125" s="512"/>
      <c r="B125" s="8"/>
      <c r="C125" s="8"/>
      <c r="D125" s="8"/>
      <c r="E125" s="8"/>
      <c r="F125" s="8"/>
    </row>
    <row r="126" spans="1:8">
      <c r="A126" s="512"/>
      <c r="B126" s="8"/>
      <c r="C126" s="8"/>
      <c r="D126" s="8"/>
      <c r="E126" s="8"/>
      <c r="F126" s="8"/>
    </row>
  </sheetData>
  <mergeCells count="2">
    <mergeCell ref="A1:B2"/>
    <mergeCell ref="A47:F47"/>
  </mergeCells>
  <phoneticPr fontId="0" type="noConversion"/>
  <printOptions horizontalCentered="1"/>
  <pageMargins left="0.74803149606299213" right="0.74803149606299213" top="0.98425196850393704" bottom="0.78740157480314965" header="0.47244094488188981" footer="0.51181102362204722"/>
  <pageSetup scale="74" fitToHeight="2" orientation="portrait" r:id="rId1"/>
  <headerFooter alignWithMargins="0">
    <oddHeader>&amp;L&amp;"Arial,Bold"&amp;G&amp;C&amp;"Arial,Bold"&amp;14Table H-36: Cross Valley Dam
Piezometric Monitoring P01-11&amp;R&amp;"Arial,Bold"&amp;G</oddHeader>
    <oddFooter>&amp;L&amp;6&amp;Z&amp;F&amp;A&amp;RPage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V149"/>
  <sheetViews>
    <sheetView view="pageLayout" zoomScaleNormal="100" zoomScaleSheetLayoutView="110" workbookViewId="0">
      <selection activeCell="C9" sqref="C9"/>
    </sheetView>
  </sheetViews>
  <sheetFormatPr defaultRowHeight="11.25"/>
  <cols>
    <col min="1" max="1" width="11.33203125" style="131" customWidth="1"/>
    <col min="2" max="2" width="11.33203125" style="1" customWidth="1"/>
    <col min="3" max="3" width="13.1640625" style="34" customWidth="1"/>
    <col min="4" max="4" width="21.1640625" style="34" customWidth="1"/>
    <col min="5" max="5" width="20.5" style="79" customWidth="1"/>
    <col min="6" max="6" width="20.6640625" style="79" customWidth="1"/>
    <col min="7" max="7" width="13" style="34" customWidth="1"/>
    <col min="8" max="8" width="22.1640625" style="1" customWidth="1"/>
    <col min="9" max="9" width="3.6640625" style="1" customWidth="1"/>
    <col min="10" max="10" width="9.83203125" style="1" bestFit="1" customWidth="1"/>
    <col min="11" max="11" width="9.33203125" style="1"/>
    <col min="12" max="12" width="12.1640625" style="1" customWidth="1"/>
    <col min="13" max="16384" width="9.33203125" style="1"/>
  </cols>
  <sheetData>
    <row r="1" spans="1:15" ht="24.95" customHeight="1">
      <c r="A1" s="681" t="s">
        <v>23</v>
      </c>
      <c r="B1" s="682"/>
      <c r="C1" s="176" t="s">
        <v>0</v>
      </c>
      <c r="D1" s="151" t="s">
        <v>133</v>
      </c>
      <c r="E1" s="168" t="s">
        <v>73</v>
      </c>
      <c r="F1" s="169">
        <v>1033.239</v>
      </c>
      <c r="G1" s="106"/>
      <c r="H1" s="107"/>
    </row>
    <row r="2" spans="1:15" ht="25.5" customHeight="1" thickBot="1">
      <c r="A2" s="683"/>
      <c r="B2" s="684"/>
      <c r="C2" s="177" t="s">
        <v>1</v>
      </c>
      <c r="D2" s="143" t="s">
        <v>97</v>
      </c>
      <c r="E2" s="167" t="s">
        <v>95</v>
      </c>
      <c r="F2" s="105">
        <v>1007.8</v>
      </c>
      <c r="G2" s="167" t="s">
        <v>90</v>
      </c>
      <c r="H2" s="170">
        <v>0.31</v>
      </c>
    </row>
    <row r="3" spans="1:15" ht="25.5" customHeight="1" thickBot="1">
      <c r="A3" s="178" t="s">
        <v>52</v>
      </c>
      <c r="B3" s="149" t="s">
        <v>8</v>
      </c>
      <c r="C3" s="171" t="s">
        <v>53</v>
      </c>
      <c r="D3" s="172">
        <v>1981</v>
      </c>
      <c r="E3" s="173" t="s">
        <v>96</v>
      </c>
      <c r="F3" s="174">
        <v>1002.9</v>
      </c>
      <c r="G3" s="60" t="s">
        <v>91</v>
      </c>
      <c r="H3" s="175">
        <v>0.23</v>
      </c>
    </row>
    <row r="4" spans="1:15" ht="37.5" customHeight="1" thickBot="1">
      <c r="A4" s="693" t="s">
        <v>2</v>
      </c>
      <c r="B4" s="695"/>
      <c r="C4" s="685" t="s">
        <v>134</v>
      </c>
      <c r="D4" s="686"/>
      <c r="E4" s="687" t="s">
        <v>85</v>
      </c>
      <c r="F4" s="688"/>
      <c r="G4" s="691" t="s">
        <v>131</v>
      </c>
      <c r="H4" s="689" t="s">
        <v>33</v>
      </c>
      <c r="J4"/>
      <c r="K4" s="9" t="s">
        <v>34</v>
      </c>
      <c r="L4" s="9" t="s">
        <v>37</v>
      </c>
      <c r="M4" s="9" t="s">
        <v>38</v>
      </c>
      <c r="N4" s="9" t="s">
        <v>39</v>
      </c>
      <c r="O4" s="9" t="s">
        <v>40</v>
      </c>
    </row>
    <row r="5" spans="1:15" ht="12" thickBot="1">
      <c r="A5" s="694"/>
      <c r="B5" s="696"/>
      <c r="C5" s="349" t="s">
        <v>21</v>
      </c>
      <c r="D5" s="350" t="s">
        <v>22</v>
      </c>
      <c r="E5" s="351" t="s">
        <v>21</v>
      </c>
      <c r="F5" s="352" t="s">
        <v>22</v>
      </c>
      <c r="G5" s="692"/>
      <c r="H5" s="690"/>
      <c r="J5" s="11">
        <v>29799</v>
      </c>
      <c r="K5" s="12">
        <f>F1</f>
        <v>1033.239</v>
      </c>
      <c r="L5" s="13">
        <f>F2</f>
        <v>1007.8</v>
      </c>
      <c r="M5"/>
      <c r="N5" s="35">
        <f>F3</f>
        <v>1002.9</v>
      </c>
    </row>
    <row r="6" spans="1:15">
      <c r="A6" s="185">
        <v>30164</v>
      </c>
      <c r="B6" s="242"/>
      <c r="C6" s="533">
        <v>17.580000000000126</v>
      </c>
      <c r="D6" s="426">
        <v>14.439999999999946</v>
      </c>
      <c r="E6" s="72">
        <v>1016.04</v>
      </c>
      <c r="F6" s="427">
        <v>1019.09</v>
      </c>
      <c r="G6" s="428"/>
      <c r="H6" s="292"/>
      <c r="J6" s="124">
        <v>40921</v>
      </c>
      <c r="K6" s="12">
        <f>K5</f>
        <v>1033.239</v>
      </c>
      <c r="L6" s="13">
        <f>F2</f>
        <v>1007.8</v>
      </c>
      <c r="M6"/>
      <c r="N6" s="35">
        <f>N5</f>
        <v>1002.9</v>
      </c>
    </row>
    <row r="7" spans="1:15">
      <c r="A7" s="186">
        <v>30286</v>
      </c>
      <c r="B7" s="243"/>
      <c r="C7" s="534">
        <v>18.02</v>
      </c>
      <c r="D7" s="422">
        <v>15.1</v>
      </c>
      <c r="E7" s="73">
        <v>1015.6</v>
      </c>
      <c r="F7" s="429">
        <v>1018.43</v>
      </c>
      <c r="G7" s="430"/>
      <c r="H7" s="286"/>
    </row>
    <row r="8" spans="1:15">
      <c r="A8" s="186">
        <v>30407</v>
      </c>
      <c r="B8" s="243"/>
      <c r="C8" s="534">
        <v>17.830000000000126</v>
      </c>
      <c r="D8" s="422">
        <v>15.240000000000128</v>
      </c>
      <c r="E8" s="73">
        <v>1015.79</v>
      </c>
      <c r="F8" s="429">
        <v>1018.29</v>
      </c>
      <c r="G8" s="431">
        <v>1029.33</v>
      </c>
      <c r="H8" s="286"/>
      <c r="I8" s="35"/>
    </row>
    <row r="9" spans="1:15">
      <c r="A9" s="186">
        <v>30468</v>
      </c>
      <c r="B9" s="243"/>
      <c r="C9" s="534">
        <v>18.060000000000144</v>
      </c>
      <c r="D9" s="422">
        <v>14.88</v>
      </c>
      <c r="E9" s="73">
        <v>1015.56</v>
      </c>
      <c r="F9" s="429">
        <v>1018.65</v>
      </c>
      <c r="G9" s="431">
        <v>1025.8800000000001</v>
      </c>
      <c r="H9" s="286"/>
      <c r="I9" s="35"/>
    </row>
    <row r="10" spans="1:15">
      <c r="A10" s="186">
        <v>30529</v>
      </c>
      <c r="B10" s="243"/>
      <c r="C10" s="534">
        <v>18.300000000000153</v>
      </c>
      <c r="D10" s="422">
        <v>16.240000000000126</v>
      </c>
      <c r="E10" s="73">
        <v>1015.32</v>
      </c>
      <c r="F10" s="429">
        <v>1017.29</v>
      </c>
      <c r="G10" s="431"/>
      <c r="H10" s="286"/>
      <c r="I10" s="35"/>
    </row>
    <row r="11" spans="1:15">
      <c r="A11" s="186">
        <v>30590</v>
      </c>
      <c r="B11" s="243"/>
      <c r="C11" s="534">
        <v>18.260000000000002</v>
      </c>
      <c r="D11" s="422">
        <v>16.010000000000108</v>
      </c>
      <c r="E11" s="73">
        <v>1015.36</v>
      </c>
      <c r="F11" s="429">
        <v>1017.52</v>
      </c>
      <c r="G11" s="431"/>
      <c r="H11" s="286"/>
      <c r="I11" s="35"/>
    </row>
    <row r="12" spans="1:15">
      <c r="A12" s="186">
        <v>30713</v>
      </c>
      <c r="B12" s="243"/>
      <c r="C12" s="534">
        <v>18.239999999999998</v>
      </c>
      <c r="D12" s="422">
        <v>15.92</v>
      </c>
      <c r="E12" s="73">
        <v>1015.38</v>
      </c>
      <c r="F12" s="429">
        <v>1017.61</v>
      </c>
      <c r="G12" s="431"/>
      <c r="H12" s="286"/>
      <c r="I12" s="35"/>
    </row>
    <row r="13" spans="1:15">
      <c r="A13" s="186">
        <v>30742</v>
      </c>
      <c r="B13" s="243"/>
      <c r="C13" s="534"/>
      <c r="D13" s="422"/>
      <c r="E13" s="73"/>
      <c r="F13" s="429"/>
      <c r="G13" s="431">
        <v>1030.5999999999999</v>
      </c>
      <c r="H13" s="286"/>
      <c r="I13" s="35"/>
    </row>
    <row r="14" spans="1:15">
      <c r="A14" s="186">
        <v>30773</v>
      </c>
      <c r="B14" s="243"/>
      <c r="C14" s="534">
        <v>18.410000000000053</v>
      </c>
      <c r="D14" s="422">
        <v>16.36</v>
      </c>
      <c r="E14" s="73">
        <v>1015.21</v>
      </c>
      <c r="F14" s="429">
        <v>1017.17</v>
      </c>
      <c r="G14" s="431"/>
      <c r="H14" s="286"/>
      <c r="I14" s="35"/>
    </row>
    <row r="15" spans="1:15">
      <c r="A15" s="186">
        <v>30834</v>
      </c>
      <c r="B15" s="243"/>
      <c r="C15" s="534">
        <v>18.22</v>
      </c>
      <c r="D15" s="422">
        <v>16.060000000000063</v>
      </c>
      <c r="E15" s="73">
        <v>1015.4</v>
      </c>
      <c r="F15" s="429">
        <v>1017.47</v>
      </c>
      <c r="G15" s="431">
        <v>1026.8</v>
      </c>
      <c r="H15" s="286"/>
      <c r="I15" s="35"/>
    </row>
    <row r="16" spans="1:15">
      <c r="A16" s="186">
        <v>31199</v>
      </c>
      <c r="B16" s="243"/>
      <c r="C16" s="534">
        <v>17.87000000000009</v>
      </c>
      <c r="D16" s="422">
        <v>16.060000000000063</v>
      </c>
      <c r="E16" s="73">
        <v>1015.75</v>
      </c>
      <c r="F16" s="429">
        <v>1017.47</v>
      </c>
      <c r="G16" s="431">
        <v>1031.2</v>
      </c>
      <c r="H16" s="286"/>
      <c r="I16" s="35"/>
    </row>
    <row r="17" spans="1:9">
      <c r="A17" s="186">
        <v>31321</v>
      </c>
      <c r="B17" s="243"/>
      <c r="C17" s="534">
        <v>18.2</v>
      </c>
      <c r="D17" s="422">
        <v>15.550000000000074</v>
      </c>
      <c r="E17" s="73">
        <v>1015.42</v>
      </c>
      <c r="F17" s="429">
        <v>1017.98</v>
      </c>
      <c r="G17" s="431"/>
      <c r="H17" s="286"/>
      <c r="I17" s="35"/>
    </row>
    <row r="18" spans="1:9">
      <c r="A18" s="186">
        <v>31533</v>
      </c>
      <c r="B18" s="243"/>
      <c r="C18" s="534">
        <v>18.140000000000072</v>
      </c>
      <c r="D18" s="422">
        <v>15.14</v>
      </c>
      <c r="E18" s="73">
        <v>1015.48</v>
      </c>
      <c r="F18" s="429">
        <v>1018.39</v>
      </c>
      <c r="G18" s="431">
        <v>1030.7</v>
      </c>
      <c r="H18" s="286"/>
      <c r="I18" s="35"/>
    </row>
    <row r="19" spans="1:9">
      <c r="A19" s="186">
        <v>31686</v>
      </c>
      <c r="B19" s="243"/>
      <c r="C19" s="534">
        <v>17.350000000000108</v>
      </c>
      <c r="D19" s="422">
        <v>14.4</v>
      </c>
      <c r="E19" s="73">
        <v>1016.27</v>
      </c>
      <c r="F19" s="429">
        <v>1019.13</v>
      </c>
      <c r="G19" s="431">
        <v>1030.9000000000001</v>
      </c>
      <c r="H19" s="286"/>
      <c r="I19" s="35"/>
    </row>
    <row r="20" spans="1:9">
      <c r="A20" s="186">
        <v>32051</v>
      </c>
      <c r="B20" s="243"/>
      <c r="C20" s="534">
        <v>17.850000000000108</v>
      </c>
      <c r="D20" s="422">
        <v>14.85</v>
      </c>
      <c r="E20" s="73">
        <v>1015.77</v>
      </c>
      <c r="F20" s="429">
        <v>1018.68</v>
      </c>
      <c r="G20" s="58"/>
      <c r="H20" s="286"/>
      <c r="I20" s="35"/>
    </row>
    <row r="21" spans="1:9">
      <c r="A21" s="186">
        <v>32295</v>
      </c>
      <c r="B21" s="243"/>
      <c r="C21" s="534">
        <v>17.900000000000073</v>
      </c>
      <c r="D21" s="422">
        <v>15.099999999999945</v>
      </c>
      <c r="E21" s="73">
        <v>1015.73</v>
      </c>
      <c r="F21" s="429">
        <v>1018.59</v>
      </c>
      <c r="G21" s="58"/>
      <c r="H21" s="286"/>
      <c r="I21" s="35"/>
    </row>
    <row r="22" spans="1:9">
      <c r="A22" s="186">
        <v>32752</v>
      </c>
      <c r="B22" s="243"/>
      <c r="C22" s="534">
        <v>17.880000000000091</v>
      </c>
      <c r="D22" s="422">
        <v>15.03</v>
      </c>
      <c r="E22" s="73">
        <v>1015.75</v>
      </c>
      <c r="F22" s="429">
        <v>1018.66</v>
      </c>
      <c r="G22" s="58"/>
      <c r="H22" s="286"/>
      <c r="I22" s="35"/>
    </row>
    <row r="23" spans="1:9">
      <c r="A23" s="186">
        <v>33147</v>
      </c>
      <c r="B23" s="243"/>
      <c r="C23" s="534">
        <v>17.68</v>
      </c>
      <c r="D23" s="422">
        <v>15.03</v>
      </c>
      <c r="E23" s="73">
        <v>1015.95</v>
      </c>
      <c r="F23" s="429">
        <v>1018.66</v>
      </c>
      <c r="G23" s="58"/>
      <c r="H23" s="286"/>
      <c r="I23" s="35"/>
    </row>
    <row r="24" spans="1:9">
      <c r="A24" s="186">
        <v>33359</v>
      </c>
      <c r="B24" s="243"/>
      <c r="C24" s="534">
        <v>17.890000000000082</v>
      </c>
      <c r="D24" s="422">
        <v>15.359999999999935</v>
      </c>
      <c r="E24" s="73">
        <v>1015.74</v>
      </c>
      <c r="F24" s="429">
        <v>1018.33</v>
      </c>
      <c r="G24" s="58"/>
      <c r="H24" s="286"/>
      <c r="I24" s="35"/>
    </row>
    <row r="25" spans="1:9">
      <c r="A25" s="186">
        <v>33482</v>
      </c>
      <c r="B25" s="243"/>
      <c r="C25" s="534">
        <v>17.810000000000155</v>
      </c>
      <c r="D25" s="422"/>
      <c r="E25" s="73">
        <v>1015.82</v>
      </c>
      <c r="F25" s="429"/>
      <c r="G25" s="58"/>
      <c r="H25" s="286"/>
      <c r="I25" s="35"/>
    </row>
    <row r="26" spans="1:9">
      <c r="A26" s="186">
        <v>33756</v>
      </c>
      <c r="B26" s="243"/>
      <c r="C26" s="534">
        <v>17.3700000000001</v>
      </c>
      <c r="D26" s="422">
        <v>14.480000000000054</v>
      </c>
      <c r="E26" s="73">
        <v>1016.26</v>
      </c>
      <c r="F26" s="429">
        <v>1019.21</v>
      </c>
      <c r="G26" s="58"/>
      <c r="H26" s="286"/>
      <c r="I26" s="35"/>
    </row>
    <row r="27" spans="1:9">
      <c r="A27" s="186">
        <v>33848</v>
      </c>
      <c r="B27" s="243"/>
      <c r="C27" s="534">
        <v>17.330000000000137</v>
      </c>
      <c r="D27" s="422">
        <v>14.660000000000117</v>
      </c>
      <c r="E27" s="73">
        <v>1016.3</v>
      </c>
      <c r="F27" s="429">
        <v>1019.03</v>
      </c>
      <c r="G27" s="58"/>
      <c r="H27" s="286"/>
      <c r="I27" s="35"/>
    </row>
    <row r="28" spans="1:9">
      <c r="A28" s="432">
        <v>34455</v>
      </c>
      <c r="B28" s="243"/>
      <c r="C28" s="534">
        <v>17.989999999999998</v>
      </c>
      <c r="D28" s="422">
        <v>15.5</v>
      </c>
      <c r="E28" s="73">
        <v>1015.7</v>
      </c>
      <c r="F28" s="429">
        <v>1018.16</v>
      </c>
      <c r="G28" s="58"/>
      <c r="H28" s="286"/>
      <c r="I28" s="35"/>
    </row>
    <row r="29" spans="1:9" ht="11.25" customHeight="1">
      <c r="A29" s="432">
        <v>34578</v>
      </c>
      <c r="B29" s="243"/>
      <c r="C29" s="534">
        <v>17.95</v>
      </c>
      <c r="D29" s="422">
        <v>15.47</v>
      </c>
      <c r="E29" s="73">
        <v>1015.74</v>
      </c>
      <c r="F29" s="429">
        <v>1018.19</v>
      </c>
      <c r="G29" s="58"/>
      <c r="H29" s="286"/>
      <c r="I29" s="35"/>
    </row>
    <row r="30" spans="1:9">
      <c r="A30" s="432">
        <v>34943</v>
      </c>
      <c r="B30" s="244"/>
      <c r="C30" s="534">
        <v>17.809999999999999</v>
      </c>
      <c r="D30" s="422">
        <v>15.08</v>
      </c>
      <c r="E30" s="73">
        <v>1015.88</v>
      </c>
      <c r="F30" s="429">
        <v>1018.58</v>
      </c>
      <c r="G30" s="58"/>
      <c r="H30" s="286"/>
      <c r="I30" s="35"/>
    </row>
    <row r="31" spans="1:9">
      <c r="A31" s="51">
        <v>35321</v>
      </c>
      <c r="B31" s="244"/>
      <c r="C31" s="534">
        <v>17.93</v>
      </c>
      <c r="D31" s="422">
        <v>15.34</v>
      </c>
      <c r="E31" s="73">
        <v>1015.76</v>
      </c>
      <c r="F31" s="429">
        <v>1018.32</v>
      </c>
      <c r="G31" s="58">
        <v>1029.915</v>
      </c>
      <c r="H31" s="286"/>
      <c r="I31" s="35"/>
    </row>
    <row r="32" spans="1:9">
      <c r="A32" s="51">
        <v>35557</v>
      </c>
      <c r="B32" s="244"/>
      <c r="C32" s="534">
        <v>18.190000000000001</v>
      </c>
      <c r="D32" s="422">
        <v>16.07</v>
      </c>
      <c r="E32" s="73">
        <v>1015.5</v>
      </c>
      <c r="F32" s="429">
        <v>1017.59</v>
      </c>
      <c r="G32" s="58"/>
      <c r="H32" s="286"/>
      <c r="I32" s="35"/>
    </row>
    <row r="33" spans="1:9">
      <c r="A33" s="51">
        <v>35754</v>
      </c>
      <c r="B33" s="244"/>
      <c r="C33" s="534">
        <v>17.911999999999999</v>
      </c>
      <c r="D33" s="422">
        <v>15.292999999999999</v>
      </c>
      <c r="E33" s="73">
        <v>1015.778</v>
      </c>
      <c r="F33" s="429">
        <v>1018.3670000000002</v>
      </c>
      <c r="G33" s="58"/>
      <c r="H33" s="286"/>
      <c r="I33" s="35"/>
    </row>
    <row r="34" spans="1:9">
      <c r="A34" s="51">
        <v>35941</v>
      </c>
      <c r="B34" s="244"/>
      <c r="C34" s="534">
        <v>17.867000000000001</v>
      </c>
      <c r="D34" s="422">
        <v>15.122999999999999</v>
      </c>
      <c r="E34" s="73">
        <v>1015.8230000000001</v>
      </c>
      <c r="F34" s="429">
        <v>1018.537</v>
      </c>
      <c r="G34" s="58">
        <v>1031.2</v>
      </c>
      <c r="H34" s="286"/>
      <c r="I34" s="35"/>
    </row>
    <row r="35" spans="1:9">
      <c r="A35" s="51">
        <v>36114</v>
      </c>
      <c r="B35" s="244"/>
      <c r="C35" s="534">
        <v>17.91</v>
      </c>
      <c r="D35" s="422">
        <v>15.38</v>
      </c>
      <c r="E35" s="73">
        <v>1015.78</v>
      </c>
      <c r="F35" s="429">
        <v>1018.28</v>
      </c>
      <c r="G35" s="58">
        <v>1029.8</v>
      </c>
      <c r="H35" s="286"/>
      <c r="I35" s="35"/>
    </row>
    <row r="36" spans="1:9">
      <c r="A36" s="51">
        <v>36314</v>
      </c>
      <c r="B36" s="244"/>
      <c r="C36" s="534" t="s">
        <v>24</v>
      </c>
      <c r="D36" s="422">
        <v>15.1</v>
      </c>
      <c r="E36" s="73"/>
      <c r="F36" s="429">
        <v>1018.56</v>
      </c>
      <c r="G36" s="58">
        <v>1031.4000000000001</v>
      </c>
      <c r="H36" s="286"/>
      <c r="I36" s="35"/>
    </row>
    <row r="37" spans="1:9">
      <c r="A37" s="51">
        <v>36421</v>
      </c>
      <c r="B37" s="244"/>
      <c r="C37" s="534">
        <v>18</v>
      </c>
      <c r="D37" s="422">
        <v>15.59</v>
      </c>
      <c r="E37" s="73">
        <v>1015.69</v>
      </c>
      <c r="F37" s="429">
        <v>1018.07</v>
      </c>
      <c r="G37" s="58" t="s">
        <v>125</v>
      </c>
      <c r="H37" s="286"/>
      <c r="I37" s="35"/>
    </row>
    <row r="38" spans="1:9">
      <c r="A38" s="51">
        <v>36685</v>
      </c>
      <c r="B38" s="244"/>
      <c r="C38" s="534">
        <v>17.850000000000001</v>
      </c>
      <c r="D38" s="422">
        <v>15.08</v>
      </c>
      <c r="E38" s="73">
        <v>1015.84</v>
      </c>
      <c r="F38" s="429">
        <v>1018.58</v>
      </c>
      <c r="G38" s="58" t="s">
        <v>126</v>
      </c>
      <c r="H38" s="286"/>
      <c r="I38" s="35"/>
    </row>
    <row r="39" spans="1:9">
      <c r="A39" s="51">
        <v>36752</v>
      </c>
      <c r="B39" s="244"/>
      <c r="C39" s="534">
        <v>17.82</v>
      </c>
      <c r="D39" s="422">
        <v>15.1</v>
      </c>
      <c r="E39" s="73">
        <v>1015.87</v>
      </c>
      <c r="F39" s="429">
        <v>1018.56</v>
      </c>
      <c r="G39" s="58"/>
      <c r="H39" s="286"/>
      <c r="I39" s="35"/>
    </row>
    <row r="40" spans="1:9">
      <c r="A40" s="51">
        <v>36769</v>
      </c>
      <c r="B40" s="244"/>
      <c r="C40" s="534">
        <v>17.8</v>
      </c>
      <c r="D40" s="422">
        <v>15.16</v>
      </c>
      <c r="E40" s="73">
        <v>1015.89</v>
      </c>
      <c r="F40" s="429">
        <v>1018.5</v>
      </c>
      <c r="G40" s="58"/>
      <c r="H40" s="286"/>
      <c r="I40" s="35"/>
    </row>
    <row r="41" spans="1:9">
      <c r="A41" s="51">
        <v>36776</v>
      </c>
      <c r="B41" s="244"/>
      <c r="C41" s="534">
        <v>17.78</v>
      </c>
      <c r="D41" s="422">
        <v>15.09</v>
      </c>
      <c r="E41" s="73">
        <v>1015.91</v>
      </c>
      <c r="F41" s="429">
        <v>1018.57</v>
      </c>
      <c r="G41" s="58"/>
      <c r="H41" s="286"/>
      <c r="I41" s="35"/>
    </row>
    <row r="42" spans="1:9">
      <c r="A42" s="51">
        <v>36783</v>
      </c>
      <c r="B42" s="244"/>
      <c r="C42" s="534">
        <v>17.78</v>
      </c>
      <c r="D42" s="422">
        <v>15.8</v>
      </c>
      <c r="E42" s="73">
        <v>1015.91</v>
      </c>
      <c r="F42" s="429">
        <v>1017.86</v>
      </c>
      <c r="G42" s="58"/>
      <c r="H42" s="286"/>
      <c r="I42" s="35"/>
    </row>
    <row r="43" spans="1:9">
      <c r="A43" s="51">
        <v>36788</v>
      </c>
      <c r="B43" s="244"/>
      <c r="C43" s="534">
        <v>17.82</v>
      </c>
      <c r="D43" s="422">
        <v>15.19</v>
      </c>
      <c r="E43" s="73">
        <v>1015.87</v>
      </c>
      <c r="F43" s="429">
        <v>1018.47</v>
      </c>
      <c r="G43" s="58"/>
      <c r="H43" s="286"/>
      <c r="I43" s="35"/>
    </row>
    <row r="44" spans="1:9">
      <c r="A44" s="51">
        <v>36790</v>
      </c>
      <c r="B44" s="244"/>
      <c r="C44" s="534">
        <v>17.82</v>
      </c>
      <c r="D44" s="422">
        <v>15.16</v>
      </c>
      <c r="E44" s="73">
        <v>1015.87</v>
      </c>
      <c r="F44" s="429">
        <v>1018.5</v>
      </c>
      <c r="G44" s="58"/>
      <c r="H44" s="286"/>
      <c r="I44" s="35"/>
    </row>
    <row r="45" spans="1:9">
      <c r="A45" s="51">
        <v>36797</v>
      </c>
      <c r="B45" s="244"/>
      <c r="C45" s="534">
        <v>17.77</v>
      </c>
      <c r="D45" s="422">
        <v>15.6</v>
      </c>
      <c r="E45" s="73">
        <v>1015.92</v>
      </c>
      <c r="F45" s="429">
        <v>1018.06</v>
      </c>
      <c r="G45" s="58"/>
      <c r="H45" s="286"/>
      <c r="I45" s="35"/>
    </row>
    <row r="46" spans="1:9">
      <c r="A46" s="51">
        <v>36805</v>
      </c>
      <c r="B46" s="244"/>
      <c r="C46" s="534">
        <v>17.71</v>
      </c>
      <c r="D46" s="422">
        <v>14.96</v>
      </c>
      <c r="E46" s="73">
        <v>1015.98</v>
      </c>
      <c r="F46" s="429">
        <v>1018.7</v>
      </c>
      <c r="G46" s="58"/>
      <c r="H46" s="286"/>
      <c r="I46" s="35"/>
    </row>
    <row r="47" spans="1:9">
      <c r="A47" s="51">
        <v>36811</v>
      </c>
      <c r="B47" s="244"/>
      <c r="C47" s="534">
        <v>17.75</v>
      </c>
      <c r="D47" s="422">
        <v>15.03</v>
      </c>
      <c r="E47" s="73">
        <v>1015.94</v>
      </c>
      <c r="F47" s="429">
        <v>1018.63</v>
      </c>
      <c r="G47" s="58"/>
      <c r="H47" s="286"/>
      <c r="I47" s="35"/>
    </row>
    <row r="48" spans="1:9">
      <c r="A48" s="51">
        <v>36819</v>
      </c>
      <c r="B48" s="244"/>
      <c r="C48" s="534">
        <v>17.760000000000002</v>
      </c>
      <c r="D48" s="422">
        <v>15</v>
      </c>
      <c r="E48" s="73">
        <v>1015.93</v>
      </c>
      <c r="F48" s="429">
        <v>1018.66</v>
      </c>
      <c r="G48" s="58"/>
      <c r="H48" s="286"/>
      <c r="I48" s="35"/>
    </row>
    <row r="49" spans="1:9">
      <c r="A49" s="51">
        <v>36826</v>
      </c>
      <c r="B49" s="244"/>
      <c r="C49" s="534">
        <v>17.8</v>
      </c>
      <c r="D49" s="422">
        <v>15.08</v>
      </c>
      <c r="E49" s="73">
        <v>1015.89</v>
      </c>
      <c r="F49" s="429">
        <v>1018.58</v>
      </c>
      <c r="G49" s="58"/>
      <c r="H49" s="286"/>
      <c r="I49" s="35"/>
    </row>
    <row r="50" spans="1:9">
      <c r="A50" s="51">
        <v>37052</v>
      </c>
      <c r="B50" s="244"/>
      <c r="C50" s="534">
        <v>17.97</v>
      </c>
      <c r="D50" s="422">
        <v>15.39</v>
      </c>
      <c r="E50" s="73">
        <v>1015.72</v>
      </c>
      <c r="F50" s="429">
        <v>1018.27</v>
      </c>
      <c r="G50" s="58"/>
      <c r="H50" s="286"/>
      <c r="I50" s="35"/>
    </row>
    <row r="51" spans="1:9">
      <c r="A51" s="51">
        <v>37148</v>
      </c>
      <c r="B51" s="244"/>
      <c r="C51" s="534">
        <v>17.86</v>
      </c>
      <c r="D51" s="422">
        <v>15.16</v>
      </c>
      <c r="E51" s="73">
        <v>1015.83</v>
      </c>
      <c r="F51" s="429">
        <v>1018.5</v>
      </c>
      <c r="G51" s="58"/>
      <c r="H51" s="286"/>
      <c r="I51" s="35"/>
    </row>
    <row r="52" spans="1:9">
      <c r="A52" s="55">
        <v>37180</v>
      </c>
      <c r="B52" s="244"/>
      <c r="C52" s="453">
        <v>17.95</v>
      </c>
      <c r="D52" s="422">
        <v>15.43</v>
      </c>
      <c r="E52" s="73">
        <v>1015.74</v>
      </c>
      <c r="F52" s="429">
        <v>1018.23</v>
      </c>
      <c r="G52" s="58"/>
      <c r="H52" s="286"/>
      <c r="I52" s="35"/>
    </row>
    <row r="53" spans="1:9">
      <c r="A53" s="55">
        <v>37182</v>
      </c>
      <c r="B53" s="244"/>
      <c r="C53" s="453">
        <v>17.97</v>
      </c>
      <c r="D53" s="422">
        <v>15.48</v>
      </c>
      <c r="E53" s="73">
        <v>1015.72</v>
      </c>
      <c r="F53" s="429">
        <v>1018.18</v>
      </c>
      <c r="G53" s="58"/>
      <c r="H53" s="286"/>
      <c r="I53" s="35"/>
    </row>
    <row r="54" spans="1:9">
      <c r="A54" s="55">
        <v>37183</v>
      </c>
      <c r="B54" s="244"/>
      <c r="C54" s="453">
        <v>17.98</v>
      </c>
      <c r="D54" s="422">
        <v>15.49</v>
      </c>
      <c r="E54" s="73">
        <v>1015.71</v>
      </c>
      <c r="F54" s="429">
        <v>1018.17</v>
      </c>
      <c r="G54" s="58"/>
      <c r="H54" s="286"/>
      <c r="I54" s="35"/>
    </row>
    <row r="55" spans="1:9">
      <c r="A55" s="55">
        <v>37184</v>
      </c>
      <c r="B55" s="244"/>
      <c r="C55" s="453">
        <v>17.98</v>
      </c>
      <c r="D55" s="422">
        <v>15.49</v>
      </c>
      <c r="E55" s="73">
        <v>1015.71</v>
      </c>
      <c r="F55" s="429">
        <v>1018.17</v>
      </c>
      <c r="G55" s="58"/>
      <c r="H55" s="286"/>
      <c r="I55" s="35"/>
    </row>
    <row r="56" spans="1:9">
      <c r="A56" s="55">
        <v>37185</v>
      </c>
      <c r="B56" s="244"/>
      <c r="C56" s="453">
        <v>17.98</v>
      </c>
      <c r="D56" s="422">
        <v>15.49</v>
      </c>
      <c r="E56" s="73">
        <v>1015.71</v>
      </c>
      <c r="F56" s="429">
        <v>1018.17</v>
      </c>
      <c r="G56" s="58"/>
      <c r="H56" s="286"/>
      <c r="I56" s="35"/>
    </row>
    <row r="57" spans="1:9">
      <c r="A57" s="55">
        <v>37186</v>
      </c>
      <c r="B57" s="244"/>
      <c r="C57" s="453">
        <v>17.98</v>
      </c>
      <c r="D57" s="422">
        <v>15.5</v>
      </c>
      <c r="E57" s="73">
        <v>1015.71</v>
      </c>
      <c r="F57" s="429">
        <v>1018.16</v>
      </c>
      <c r="G57" s="58"/>
      <c r="H57" s="286"/>
      <c r="I57" s="35"/>
    </row>
    <row r="58" spans="1:9">
      <c r="A58" s="55">
        <v>37189</v>
      </c>
      <c r="B58" s="244"/>
      <c r="C58" s="453">
        <v>17.989999999999998</v>
      </c>
      <c r="D58" s="422">
        <v>15.51</v>
      </c>
      <c r="E58" s="73">
        <v>1015.7</v>
      </c>
      <c r="F58" s="429">
        <v>1018.15</v>
      </c>
      <c r="G58" s="58"/>
      <c r="H58" s="286"/>
      <c r="I58" s="35"/>
    </row>
    <row r="59" spans="1:9">
      <c r="A59" s="55">
        <v>37193</v>
      </c>
      <c r="B59" s="244"/>
      <c r="C59" s="453">
        <v>17.989999999999998</v>
      </c>
      <c r="D59" s="422">
        <v>15.51</v>
      </c>
      <c r="E59" s="73">
        <v>1015.7</v>
      </c>
      <c r="F59" s="429">
        <v>1018.15</v>
      </c>
      <c r="G59" s="58"/>
      <c r="H59" s="286"/>
      <c r="I59" s="35"/>
    </row>
    <row r="60" spans="1:9">
      <c r="A60" s="55">
        <v>37196</v>
      </c>
      <c r="B60" s="244"/>
      <c r="C60" s="453">
        <v>17.984999999999999</v>
      </c>
      <c r="D60" s="422">
        <v>15.494999999999999</v>
      </c>
      <c r="E60" s="73">
        <v>1015.705</v>
      </c>
      <c r="F60" s="429">
        <v>1018.165</v>
      </c>
      <c r="G60" s="58"/>
      <c r="H60" s="286"/>
      <c r="I60" s="35"/>
    </row>
    <row r="61" spans="1:9">
      <c r="A61" s="55">
        <v>37200</v>
      </c>
      <c r="B61" s="244"/>
      <c r="C61" s="453">
        <v>17.989999999999998</v>
      </c>
      <c r="D61" s="422">
        <v>15.505000000000001</v>
      </c>
      <c r="E61" s="73">
        <v>1015.7</v>
      </c>
      <c r="F61" s="429">
        <v>1018.155</v>
      </c>
      <c r="G61" s="58"/>
      <c r="H61" s="286"/>
      <c r="I61" s="35"/>
    </row>
    <row r="62" spans="1:9">
      <c r="A62" s="55">
        <v>37201</v>
      </c>
      <c r="B62" s="244"/>
      <c r="C62" s="453">
        <v>17.989999999999998</v>
      </c>
      <c r="D62" s="422">
        <v>15.505000000000001</v>
      </c>
      <c r="E62" s="73">
        <v>1015.7</v>
      </c>
      <c r="F62" s="429">
        <v>1018.155</v>
      </c>
      <c r="G62" s="58"/>
      <c r="H62" s="286"/>
      <c r="I62" s="35"/>
    </row>
    <row r="63" spans="1:9">
      <c r="A63" s="55">
        <v>37203</v>
      </c>
      <c r="B63" s="244"/>
      <c r="C63" s="453">
        <v>17.989999999999998</v>
      </c>
      <c r="D63" s="422">
        <v>15.51</v>
      </c>
      <c r="E63" s="73">
        <v>1015.7</v>
      </c>
      <c r="F63" s="429">
        <v>1018.15</v>
      </c>
      <c r="G63" s="58"/>
      <c r="H63" s="286"/>
      <c r="I63" s="35"/>
    </row>
    <row r="64" spans="1:9">
      <c r="A64" s="55">
        <v>37207</v>
      </c>
      <c r="B64" s="244"/>
      <c r="C64" s="453">
        <v>18</v>
      </c>
      <c r="D64" s="422">
        <v>15.51</v>
      </c>
      <c r="E64" s="73">
        <v>1015.69</v>
      </c>
      <c r="F64" s="429">
        <v>1018.15</v>
      </c>
      <c r="G64" s="58"/>
      <c r="H64" s="286"/>
      <c r="I64" s="35"/>
    </row>
    <row r="65" spans="1:9">
      <c r="A65" s="55">
        <v>37210</v>
      </c>
      <c r="B65" s="244"/>
      <c r="C65" s="453">
        <v>18</v>
      </c>
      <c r="D65" s="422">
        <v>15.51</v>
      </c>
      <c r="E65" s="73">
        <v>1015.69</v>
      </c>
      <c r="F65" s="429">
        <v>1018.15</v>
      </c>
      <c r="G65" s="58"/>
      <c r="H65" s="286"/>
      <c r="I65" s="35"/>
    </row>
    <row r="66" spans="1:9">
      <c r="A66" s="55">
        <v>37214</v>
      </c>
      <c r="B66" s="244"/>
      <c r="C66" s="453">
        <v>18</v>
      </c>
      <c r="D66" s="422">
        <v>15.51</v>
      </c>
      <c r="E66" s="73">
        <v>1015.69</v>
      </c>
      <c r="F66" s="429">
        <v>1018.15</v>
      </c>
      <c r="G66" s="58"/>
      <c r="H66" s="286"/>
      <c r="I66" s="35"/>
    </row>
    <row r="67" spans="1:9">
      <c r="A67" s="55">
        <v>37216</v>
      </c>
      <c r="B67" s="244"/>
      <c r="C67" s="453">
        <v>17.989999999999998</v>
      </c>
      <c r="D67" s="422">
        <v>15.494999999999999</v>
      </c>
      <c r="E67" s="73">
        <v>1015.7</v>
      </c>
      <c r="F67" s="429">
        <v>1018.165</v>
      </c>
      <c r="G67" s="58"/>
      <c r="H67" s="286"/>
      <c r="I67" s="35"/>
    </row>
    <row r="68" spans="1:9">
      <c r="A68" s="55">
        <v>37218</v>
      </c>
      <c r="B68" s="244"/>
      <c r="C68" s="453">
        <v>17.989999999999998</v>
      </c>
      <c r="D68" s="422">
        <v>15.494999999999999</v>
      </c>
      <c r="E68" s="73">
        <v>1015.7</v>
      </c>
      <c r="F68" s="429">
        <v>1018.165</v>
      </c>
      <c r="G68" s="58"/>
      <c r="H68" s="286" t="s">
        <v>28</v>
      </c>
      <c r="I68" s="35"/>
    </row>
    <row r="69" spans="1:9">
      <c r="A69" s="55">
        <v>37221</v>
      </c>
      <c r="B69" s="244"/>
      <c r="C69" s="453">
        <v>18</v>
      </c>
      <c r="D69" s="422">
        <v>15.494999999999999</v>
      </c>
      <c r="E69" s="73">
        <v>1015.69</v>
      </c>
      <c r="F69" s="429">
        <v>1018.165</v>
      </c>
      <c r="G69" s="58"/>
      <c r="H69" s="286" t="s">
        <v>29</v>
      </c>
      <c r="I69" s="35"/>
    </row>
    <row r="70" spans="1:9">
      <c r="A70" s="55">
        <v>37223</v>
      </c>
      <c r="B70" s="244"/>
      <c r="C70" s="453">
        <v>18</v>
      </c>
      <c r="D70" s="422">
        <v>15.5</v>
      </c>
      <c r="E70" s="73">
        <v>1015.69</v>
      </c>
      <c r="F70" s="429">
        <v>1018.16</v>
      </c>
      <c r="G70" s="58"/>
      <c r="H70" s="286"/>
      <c r="I70" s="35"/>
    </row>
    <row r="71" spans="1:9">
      <c r="A71" s="55">
        <v>37225</v>
      </c>
      <c r="B71" s="244"/>
      <c r="C71" s="453">
        <v>18.010000000000002</v>
      </c>
      <c r="D71" s="422">
        <v>15.5</v>
      </c>
      <c r="E71" s="73">
        <v>1015.68</v>
      </c>
      <c r="F71" s="429">
        <v>1018.16</v>
      </c>
      <c r="G71" s="58"/>
      <c r="H71" s="286"/>
      <c r="I71" s="35"/>
    </row>
    <row r="72" spans="1:9">
      <c r="A72" s="55">
        <v>37228</v>
      </c>
      <c r="B72" s="244"/>
      <c r="C72" s="453">
        <v>18.010000000000002</v>
      </c>
      <c r="D72" s="422">
        <v>15.51</v>
      </c>
      <c r="E72" s="73">
        <v>1015.68</v>
      </c>
      <c r="F72" s="429">
        <v>1018.15</v>
      </c>
      <c r="G72" s="58"/>
      <c r="H72" s="286"/>
      <c r="I72" s="35"/>
    </row>
    <row r="73" spans="1:9">
      <c r="A73" s="55">
        <v>37230</v>
      </c>
      <c r="B73" s="244"/>
      <c r="C73" s="453">
        <v>18.010000000000002</v>
      </c>
      <c r="D73" s="422">
        <v>15.52</v>
      </c>
      <c r="E73" s="73">
        <v>1015.68</v>
      </c>
      <c r="F73" s="429">
        <v>1018.14</v>
      </c>
      <c r="G73" s="58"/>
      <c r="H73" s="286"/>
      <c r="I73" s="35"/>
    </row>
    <row r="74" spans="1:9">
      <c r="A74" s="55">
        <v>37237</v>
      </c>
      <c r="B74" s="244"/>
      <c r="C74" s="453">
        <v>18.010000000000002</v>
      </c>
      <c r="D74" s="422">
        <v>15.52</v>
      </c>
      <c r="E74" s="73">
        <v>1015.68</v>
      </c>
      <c r="F74" s="429">
        <v>1018.14</v>
      </c>
      <c r="G74" s="58"/>
      <c r="H74" s="286"/>
      <c r="I74" s="35"/>
    </row>
    <row r="75" spans="1:9">
      <c r="A75" s="55">
        <v>37239</v>
      </c>
      <c r="B75" s="244"/>
      <c r="C75" s="453">
        <v>18.010000000000002</v>
      </c>
      <c r="D75" s="422">
        <v>15.5</v>
      </c>
      <c r="E75" s="73">
        <v>1015.68</v>
      </c>
      <c r="F75" s="429">
        <v>1018.16</v>
      </c>
      <c r="G75" s="58"/>
      <c r="H75" s="286"/>
      <c r="I75" s="35"/>
    </row>
    <row r="76" spans="1:9">
      <c r="A76" s="55">
        <v>37240</v>
      </c>
      <c r="B76" s="244"/>
      <c r="C76" s="453">
        <v>18.02</v>
      </c>
      <c r="D76" s="422">
        <v>15.54</v>
      </c>
      <c r="E76" s="73">
        <v>1015.67</v>
      </c>
      <c r="F76" s="429">
        <v>1018.12</v>
      </c>
      <c r="G76" s="58"/>
      <c r="H76" s="286"/>
      <c r="I76" s="35"/>
    </row>
    <row r="77" spans="1:9">
      <c r="A77" s="55">
        <v>37241</v>
      </c>
      <c r="B77" s="244"/>
      <c r="C77" s="453">
        <v>18.03</v>
      </c>
      <c r="D77" s="422">
        <v>15.58</v>
      </c>
      <c r="E77" s="73">
        <v>1015.66</v>
      </c>
      <c r="F77" s="429">
        <v>1018.08</v>
      </c>
      <c r="G77" s="58"/>
      <c r="H77" s="286"/>
      <c r="I77" s="35"/>
    </row>
    <row r="78" spans="1:9">
      <c r="A78" s="55">
        <v>37242</v>
      </c>
      <c r="B78" s="244"/>
      <c r="C78" s="453">
        <v>18.04</v>
      </c>
      <c r="D78" s="422">
        <v>15.61</v>
      </c>
      <c r="E78" s="73">
        <v>1015.65</v>
      </c>
      <c r="F78" s="429">
        <v>1018.05</v>
      </c>
      <c r="G78" s="58"/>
      <c r="H78" s="286"/>
      <c r="I78" s="35"/>
    </row>
    <row r="79" spans="1:9">
      <c r="A79" s="55">
        <v>37243</v>
      </c>
      <c r="B79" s="244"/>
      <c r="C79" s="453">
        <v>18.05</v>
      </c>
      <c r="D79" s="422">
        <v>15.63</v>
      </c>
      <c r="E79" s="73">
        <v>1015.64</v>
      </c>
      <c r="F79" s="429">
        <v>1018.03</v>
      </c>
      <c r="G79" s="58"/>
      <c r="H79" s="286"/>
      <c r="I79" s="35"/>
    </row>
    <row r="80" spans="1:9">
      <c r="A80" s="55">
        <v>37244</v>
      </c>
      <c r="B80" s="244"/>
      <c r="C80" s="453">
        <v>18.059999999999999</v>
      </c>
      <c r="D80" s="422">
        <v>15.65</v>
      </c>
      <c r="E80" s="73">
        <v>1015.63</v>
      </c>
      <c r="F80" s="429">
        <v>1018.01</v>
      </c>
      <c r="G80" s="58"/>
      <c r="H80" s="286"/>
      <c r="I80" s="35"/>
    </row>
    <row r="81" spans="1:9">
      <c r="A81" s="55">
        <v>37251</v>
      </c>
      <c r="B81" s="244"/>
      <c r="C81" s="453">
        <v>18.07</v>
      </c>
      <c r="D81" s="422">
        <v>15.66</v>
      </c>
      <c r="E81" s="73">
        <v>1015.62</v>
      </c>
      <c r="F81" s="429">
        <v>1018</v>
      </c>
      <c r="G81" s="58"/>
      <c r="H81" s="286"/>
      <c r="I81" s="35"/>
    </row>
    <row r="82" spans="1:9">
      <c r="A82" s="55">
        <v>37258</v>
      </c>
      <c r="B82" s="244"/>
      <c r="C82" s="453">
        <v>18.07</v>
      </c>
      <c r="D82" s="422">
        <v>15.65</v>
      </c>
      <c r="E82" s="73">
        <v>1015.62</v>
      </c>
      <c r="F82" s="429">
        <v>1018.01</v>
      </c>
      <c r="G82" s="58"/>
      <c r="H82" s="286"/>
      <c r="I82" s="35"/>
    </row>
    <row r="83" spans="1:9">
      <c r="A83" s="55">
        <v>37265</v>
      </c>
      <c r="B83" s="244"/>
      <c r="C83" s="453">
        <v>18.079999999999998</v>
      </c>
      <c r="D83" s="422">
        <v>15.66</v>
      </c>
      <c r="E83" s="73">
        <v>1015.61</v>
      </c>
      <c r="F83" s="429">
        <v>1018</v>
      </c>
      <c r="G83" s="58"/>
      <c r="H83" s="286"/>
      <c r="I83" s="35"/>
    </row>
    <row r="84" spans="1:9">
      <c r="A84" s="55">
        <v>37272</v>
      </c>
      <c r="B84" s="244"/>
      <c r="C84" s="453">
        <v>18.079999999999998</v>
      </c>
      <c r="D84" s="422">
        <v>15.65</v>
      </c>
      <c r="E84" s="73">
        <v>1015.61</v>
      </c>
      <c r="F84" s="429">
        <v>1018.01</v>
      </c>
      <c r="G84" s="58"/>
      <c r="H84" s="286"/>
      <c r="I84" s="35"/>
    </row>
    <row r="85" spans="1:9">
      <c r="A85" s="55">
        <v>37279</v>
      </c>
      <c r="B85" s="244"/>
      <c r="C85" s="453">
        <v>18.07</v>
      </c>
      <c r="D85" s="422">
        <v>15.63</v>
      </c>
      <c r="E85" s="73">
        <v>1015.62</v>
      </c>
      <c r="F85" s="429">
        <v>1018.03</v>
      </c>
      <c r="G85" s="58"/>
      <c r="H85" s="286"/>
      <c r="I85" s="35"/>
    </row>
    <row r="86" spans="1:9">
      <c r="A86" s="55">
        <v>37286</v>
      </c>
      <c r="B86" s="244"/>
      <c r="C86" s="453">
        <v>18.079999999999998</v>
      </c>
      <c r="D86" s="422">
        <v>15.63</v>
      </c>
      <c r="E86" s="73">
        <v>1015.61</v>
      </c>
      <c r="F86" s="429">
        <v>1018.03</v>
      </c>
      <c r="G86" s="58"/>
      <c r="H86" s="286"/>
      <c r="I86" s="35"/>
    </row>
    <row r="87" spans="1:9">
      <c r="A87" s="51">
        <v>37293</v>
      </c>
      <c r="B87" s="244"/>
      <c r="C87" s="453">
        <v>18.074999999999999</v>
      </c>
      <c r="D87" s="422">
        <v>15.62</v>
      </c>
      <c r="E87" s="73">
        <v>1015.615</v>
      </c>
      <c r="F87" s="429">
        <v>1018.04</v>
      </c>
      <c r="G87" s="58"/>
      <c r="H87" s="286"/>
      <c r="I87" s="35"/>
    </row>
    <row r="88" spans="1:9">
      <c r="A88" s="51">
        <v>37300</v>
      </c>
      <c r="B88" s="244"/>
      <c r="C88" s="453">
        <v>18.07</v>
      </c>
      <c r="D88" s="422">
        <v>15.6</v>
      </c>
      <c r="E88" s="73">
        <v>1015.62</v>
      </c>
      <c r="F88" s="429">
        <v>1018.06</v>
      </c>
      <c r="G88" s="58"/>
      <c r="H88" s="286"/>
      <c r="I88" s="35"/>
    </row>
    <row r="89" spans="1:9">
      <c r="A89" s="55">
        <v>37307</v>
      </c>
      <c r="B89" s="244"/>
      <c r="C89" s="453">
        <v>18.074999999999999</v>
      </c>
      <c r="D89" s="422">
        <v>15.6</v>
      </c>
      <c r="E89" s="73">
        <v>1015.615</v>
      </c>
      <c r="F89" s="429">
        <v>1018.06</v>
      </c>
      <c r="G89" s="58"/>
      <c r="H89" s="286"/>
      <c r="I89" s="35"/>
    </row>
    <row r="90" spans="1:9" ht="22.5" customHeight="1">
      <c r="A90" s="55">
        <v>37377</v>
      </c>
      <c r="B90" s="244"/>
      <c r="C90" s="453">
        <v>18.07</v>
      </c>
      <c r="D90" s="422">
        <v>15.6</v>
      </c>
      <c r="E90" s="73">
        <v>1015.62</v>
      </c>
      <c r="F90" s="429">
        <v>1018.06</v>
      </c>
      <c r="G90" s="58"/>
      <c r="H90" s="280" t="s">
        <v>46</v>
      </c>
      <c r="I90" s="35"/>
    </row>
    <row r="91" spans="1:9">
      <c r="A91" s="55">
        <v>37419</v>
      </c>
      <c r="B91" s="244"/>
      <c r="C91" s="453">
        <v>17.975000000000001</v>
      </c>
      <c r="D91" s="422">
        <v>15.35</v>
      </c>
      <c r="E91" s="73">
        <v>1015.715</v>
      </c>
      <c r="F91" s="429">
        <v>1018.31</v>
      </c>
      <c r="G91" s="58"/>
      <c r="H91" s="286"/>
      <c r="I91" s="35"/>
    </row>
    <row r="92" spans="1:9">
      <c r="A92" s="55">
        <v>37454</v>
      </c>
      <c r="B92" s="244"/>
      <c r="C92" s="453">
        <v>17.850000000000001</v>
      </c>
      <c r="D92" s="422">
        <v>15.225</v>
      </c>
      <c r="E92" s="73">
        <v>1015.84</v>
      </c>
      <c r="F92" s="429">
        <v>1018.4349999999999</v>
      </c>
      <c r="G92" s="58"/>
      <c r="H92" s="286"/>
      <c r="I92" s="35"/>
    </row>
    <row r="93" spans="1:9">
      <c r="A93" s="55">
        <v>37475</v>
      </c>
      <c r="B93" s="244"/>
      <c r="C93" s="453">
        <v>17.899999999999999</v>
      </c>
      <c r="D93" s="422">
        <v>15.35</v>
      </c>
      <c r="E93" s="73">
        <v>1015.79</v>
      </c>
      <c r="F93" s="429">
        <v>1018.31</v>
      </c>
      <c r="G93" s="58"/>
      <c r="H93" s="286"/>
      <c r="I93" s="35"/>
    </row>
    <row r="94" spans="1:9">
      <c r="A94" s="55">
        <v>37508</v>
      </c>
      <c r="B94" s="244"/>
      <c r="C94" s="453">
        <v>17.815000000000001</v>
      </c>
      <c r="D94" s="422">
        <v>15.17</v>
      </c>
      <c r="E94" s="73">
        <v>1015.875</v>
      </c>
      <c r="F94" s="429">
        <v>1018.49</v>
      </c>
      <c r="G94" s="58"/>
      <c r="H94" s="286"/>
      <c r="I94" s="35"/>
    </row>
    <row r="95" spans="1:9">
      <c r="A95" s="55">
        <v>37564</v>
      </c>
      <c r="B95" s="244"/>
      <c r="C95" s="453">
        <v>17.91</v>
      </c>
      <c r="D95" s="422">
        <v>15.36</v>
      </c>
      <c r="E95" s="73">
        <v>1015.78</v>
      </c>
      <c r="F95" s="429">
        <v>1018.3</v>
      </c>
      <c r="G95" s="58"/>
      <c r="H95" s="286"/>
      <c r="I95" s="35"/>
    </row>
    <row r="96" spans="1:9">
      <c r="A96" s="55">
        <v>37570</v>
      </c>
      <c r="B96" s="244"/>
      <c r="C96" s="453">
        <v>17.91</v>
      </c>
      <c r="D96" s="422">
        <v>15.355</v>
      </c>
      <c r="E96" s="73">
        <v>1015.78</v>
      </c>
      <c r="F96" s="429">
        <v>1018.3049999999999</v>
      </c>
      <c r="G96" s="58"/>
      <c r="H96" s="286"/>
      <c r="I96" s="35"/>
    </row>
    <row r="97" spans="1:9">
      <c r="A97" s="55">
        <v>37651</v>
      </c>
      <c r="B97" s="244"/>
      <c r="C97" s="453">
        <v>17.895</v>
      </c>
      <c r="D97" s="422">
        <v>15.234999999999999</v>
      </c>
      <c r="E97" s="73">
        <v>1015.795</v>
      </c>
      <c r="F97" s="429">
        <v>1018.425</v>
      </c>
      <c r="G97" s="58"/>
      <c r="H97" s="286"/>
      <c r="I97" s="35"/>
    </row>
    <row r="98" spans="1:9">
      <c r="A98" s="55">
        <v>37661</v>
      </c>
      <c r="B98" s="244"/>
      <c r="C98" s="453">
        <v>17.899999999999999</v>
      </c>
      <c r="D98" s="422">
        <v>15.244999999999999</v>
      </c>
      <c r="E98" s="73">
        <v>1015.79</v>
      </c>
      <c r="F98" s="429">
        <v>1018.415</v>
      </c>
      <c r="G98" s="58"/>
      <c r="H98" s="286" t="s">
        <v>58</v>
      </c>
      <c r="I98" s="35"/>
    </row>
    <row r="99" spans="1:9">
      <c r="A99" s="55">
        <v>37663</v>
      </c>
      <c r="B99" s="244"/>
      <c r="C99" s="453">
        <v>17.905000000000001</v>
      </c>
      <c r="D99" s="422">
        <v>15.256</v>
      </c>
      <c r="E99" s="73">
        <v>1015.785</v>
      </c>
      <c r="F99" s="429">
        <v>1018.404</v>
      </c>
      <c r="G99" s="58"/>
      <c r="H99" s="286"/>
      <c r="I99" s="35"/>
    </row>
    <row r="100" spans="1:9">
      <c r="A100" s="55">
        <v>37665</v>
      </c>
      <c r="B100" s="244"/>
      <c r="C100" s="453">
        <v>17.91</v>
      </c>
      <c r="D100" s="422">
        <v>15.28</v>
      </c>
      <c r="E100" s="433">
        <v>1015.78</v>
      </c>
      <c r="F100" s="429">
        <v>1018.38</v>
      </c>
      <c r="G100" s="58"/>
      <c r="H100" s="286"/>
      <c r="I100" s="35"/>
    </row>
    <row r="101" spans="1:9">
      <c r="A101" s="55">
        <v>37670</v>
      </c>
      <c r="B101" s="244"/>
      <c r="C101" s="453">
        <v>17.925000000000001</v>
      </c>
      <c r="D101" s="422">
        <v>15.31</v>
      </c>
      <c r="E101" s="73">
        <v>1015.765</v>
      </c>
      <c r="F101" s="429">
        <v>1018.35</v>
      </c>
      <c r="G101" s="58"/>
      <c r="H101" s="286"/>
      <c r="I101" s="35"/>
    </row>
    <row r="102" spans="1:9">
      <c r="A102" s="55">
        <f>'CVDT1(TH-29)'!A78</f>
        <v>37673</v>
      </c>
      <c r="B102" s="244"/>
      <c r="C102" s="453">
        <v>17.93</v>
      </c>
      <c r="D102" s="422">
        <v>15.32</v>
      </c>
      <c r="E102" s="403">
        <v>1015.76</v>
      </c>
      <c r="F102" s="429">
        <v>1018.34</v>
      </c>
      <c r="G102" s="58">
        <v>1026.18</v>
      </c>
      <c r="H102" s="286"/>
      <c r="I102" s="35"/>
    </row>
    <row r="103" spans="1:9">
      <c r="A103" s="55">
        <f>'CVDT1(TH-29)'!A79</f>
        <v>37734</v>
      </c>
      <c r="B103" s="244"/>
      <c r="C103" s="453">
        <v>17.98</v>
      </c>
      <c r="D103" s="422">
        <v>15.37</v>
      </c>
      <c r="E103" s="73">
        <v>1015.71</v>
      </c>
      <c r="F103" s="429">
        <v>1018.29</v>
      </c>
      <c r="G103" s="58"/>
      <c r="H103" s="286"/>
      <c r="I103" s="35"/>
    </row>
    <row r="104" spans="1:9">
      <c r="A104" s="55">
        <f>'CVDT1(TH-29)'!A80</f>
        <v>37748</v>
      </c>
      <c r="B104" s="244"/>
      <c r="C104" s="453">
        <v>18.010000000000002</v>
      </c>
      <c r="D104" s="422">
        <v>15.47</v>
      </c>
      <c r="E104" s="73">
        <v>1015.68</v>
      </c>
      <c r="F104" s="429">
        <v>1018.19</v>
      </c>
      <c r="G104" s="58"/>
      <c r="H104" s="286"/>
    </row>
    <row r="105" spans="1:9">
      <c r="A105" s="55">
        <f>'CVDT1(TH-29)'!A81</f>
        <v>37757</v>
      </c>
      <c r="B105" s="244"/>
      <c r="C105" s="453">
        <v>18.010000000000002</v>
      </c>
      <c r="D105" s="422">
        <v>15.455</v>
      </c>
      <c r="E105" s="73">
        <v>1015.68</v>
      </c>
      <c r="F105" s="429">
        <v>1018.205</v>
      </c>
      <c r="G105" s="58"/>
      <c r="H105" s="286"/>
    </row>
    <row r="106" spans="1:9">
      <c r="A106" s="55">
        <f>'CVDT1(TH-29)'!A82</f>
        <v>37783</v>
      </c>
      <c r="B106" s="244"/>
      <c r="C106" s="453">
        <v>17.91</v>
      </c>
      <c r="D106" s="422">
        <v>15.33</v>
      </c>
      <c r="E106" s="73">
        <v>1015.78</v>
      </c>
      <c r="F106" s="429">
        <v>1018.33</v>
      </c>
      <c r="G106" s="58"/>
      <c r="H106" s="286"/>
    </row>
    <row r="107" spans="1:9">
      <c r="A107" s="55">
        <f>'CVDT1(TH-29)'!A83</f>
        <v>37817</v>
      </c>
      <c r="B107" s="244"/>
      <c r="C107" s="453">
        <v>17.84</v>
      </c>
      <c r="D107" s="422">
        <v>15.205</v>
      </c>
      <c r="E107" s="73">
        <v>1015.85</v>
      </c>
      <c r="F107" s="429">
        <v>1018.455</v>
      </c>
      <c r="G107" s="58"/>
      <c r="H107" s="286"/>
    </row>
    <row r="108" spans="1:9">
      <c r="A108" s="55">
        <f>'CVDT1(TH-29)'!A85</f>
        <v>37874</v>
      </c>
      <c r="B108" s="244"/>
      <c r="C108" s="453">
        <v>18</v>
      </c>
      <c r="D108" s="422">
        <v>15.585000000000001</v>
      </c>
      <c r="E108" s="419">
        <f t="shared" ref="E108:E122" si="0">$F$1+$H$2-C108</f>
        <v>1015.549</v>
      </c>
      <c r="F108" s="474">
        <f t="shared" ref="F108:F122" si="1">$F$1+$H$3-D108</f>
        <v>1017.884</v>
      </c>
      <c r="G108" s="58"/>
      <c r="H108" s="286"/>
    </row>
    <row r="109" spans="1:9" ht="22.5">
      <c r="A109" s="55">
        <f>'CVDT1(TH-29)'!A86</f>
        <v>38050</v>
      </c>
      <c r="B109" s="244"/>
      <c r="C109" s="453">
        <v>17.97</v>
      </c>
      <c r="D109" s="422">
        <v>15.39</v>
      </c>
      <c r="E109" s="419">
        <f t="shared" si="0"/>
        <v>1015.579</v>
      </c>
      <c r="F109" s="474">
        <f t="shared" si="1"/>
        <v>1018.0790000000001</v>
      </c>
      <c r="G109" s="58"/>
      <c r="H109" s="280" t="s">
        <v>89</v>
      </c>
    </row>
    <row r="110" spans="1:9">
      <c r="A110" s="55">
        <v>38054</v>
      </c>
      <c r="B110" s="244"/>
      <c r="C110" s="453">
        <v>18</v>
      </c>
      <c r="D110" s="422">
        <v>15.46</v>
      </c>
      <c r="E110" s="419">
        <f t="shared" si="0"/>
        <v>1015.549</v>
      </c>
      <c r="F110" s="474">
        <f t="shared" si="1"/>
        <v>1018.009</v>
      </c>
      <c r="G110" s="58"/>
      <c r="H110" s="286"/>
    </row>
    <row r="111" spans="1:9">
      <c r="A111" s="55">
        <f>'CVDT1(TH-29)'!A88</f>
        <v>38103</v>
      </c>
      <c r="B111" s="244"/>
      <c r="C111" s="453">
        <v>17.98</v>
      </c>
      <c r="D111" s="422">
        <v>15.4</v>
      </c>
      <c r="E111" s="419">
        <f t="shared" si="0"/>
        <v>1015.569</v>
      </c>
      <c r="F111" s="474">
        <f t="shared" si="1"/>
        <v>1018.0690000000001</v>
      </c>
      <c r="G111" s="58"/>
      <c r="H111" s="286"/>
    </row>
    <row r="112" spans="1:9">
      <c r="A112" s="55">
        <f>'CVDT1(TH-29)'!A89</f>
        <v>38187</v>
      </c>
      <c r="B112" s="244"/>
      <c r="C112" s="453">
        <v>17.91</v>
      </c>
      <c r="D112" s="422">
        <v>15.33</v>
      </c>
      <c r="E112" s="419">
        <f t="shared" si="0"/>
        <v>1015.639</v>
      </c>
      <c r="F112" s="474">
        <f t="shared" si="1"/>
        <v>1018.139</v>
      </c>
      <c r="G112" s="58"/>
      <c r="H112" s="286"/>
    </row>
    <row r="113" spans="1:22">
      <c r="A113" s="55">
        <f>'CVDT1(TH-29)'!A90</f>
        <v>38225</v>
      </c>
      <c r="B113" s="232"/>
      <c r="C113" s="453">
        <v>17.93</v>
      </c>
      <c r="D113" s="422">
        <v>15.34</v>
      </c>
      <c r="E113" s="419">
        <f t="shared" si="0"/>
        <v>1015.619</v>
      </c>
      <c r="F113" s="474">
        <f t="shared" si="1"/>
        <v>1018.129</v>
      </c>
      <c r="G113" s="58"/>
      <c r="H113" s="286"/>
    </row>
    <row r="114" spans="1:22" s="2" customFormat="1">
      <c r="A114" s="55">
        <f>'CVDT1(TH-29)'!A91</f>
        <v>38239</v>
      </c>
      <c r="B114" s="232"/>
      <c r="C114" s="453">
        <v>17.984999999999999</v>
      </c>
      <c r="D114" s="422">
        <v>15.5</v>
      </c>
      <c r="E114" s="419">
        <f t="shared" si="0"/>
        <v>1015.564</v>
      </c>
      <c r="F114" s="474">
        <f t="shared" si="1"/>
        <v>1017.9690000000001</v>
      </c>
      <c r="G114" s="58"/>
      <c r="H114" s="286"/>
    </row>
    <row r="115" spans="1:22" s="126" customFormat="1" ht="12">
      <c r="A115" s="55">
        <v>38405</v>
      </c>
      <c r="B115" s="244"/>
      <c r="C115" s="453">
        <v>17.995000000000001</v>
      </c>
      <c r="D115" s="422">
        <v>15.43</v>
      </c>
      <c r="E115" s="419">
        <f t="shared" si="0"/>
        <v>1015.554</v>
      </c>
      <c r="F115" s="474">
        <f t="shared" si="1"/>
        <v>1018.0390000000001</v>
      </c>
      <c r="G115" s="58"/>
      <c r="H115" s="286"/>
    </row>
    <row r="116" spans="1:22" s="126" customFormat="1" ht="12">
      <c r="A116" s="55">
        <v>38406</v>
      </c>
      <c r="B116" s="244"/>
      <c r="C116" s="453">
        <v>18</v>
      </c>
      <c r="D116" s="422">
        <v>15.45</v>
      </c>
      <c r="E116" s="419">
        <f t="shared" si="0"/>
        <v>1015.549</v>
      </c>
      <c r="F116" s="474">
        <f t="shared" si="1"/>
        <v>1018.019</v>
      </c>
      <c r="G116" s="58"/>
      <c r="H116" s="286" t="s">
        <v>121</v>
      </c>
    </row>
    <row r="117" spans="1:22" s="126" customFormat="1" ht="12">
      <c r="A117" s="55">
        <v>38407</v>
      </c>
      <c r="B117" s="244"/>
      <c r="C117" s="453">
        <v>18</v>
      </c>
      <c r="D117" s="422">
        <v>15.48</v>
      </c>
      <c r="E117" s="419">
        <f t="shared" si="0"/>
        <v>1015.549</v>
      </c>
      <c r="F117" s="474">
        <f t="shared" si="1"/>
        <v>1017.989</v>
      </c>
      <c r="G117" s="58"/>
      <c r="H117" s="286"/>
    </row>
    <row r="118" spans="1:22">
      <c r="A118" s="434">
        <v>38498</v>
      </c>
      <c r="B118" s="435"/>
      <c r="C118" s="527">
        <v>17.989999999999998</v>
      </c>
      <c r="D118" s="521">
        <v>15.574999999999999</v>
      </c>
      <c r="E118" s="535">
        <f t="shared" si="0"/>
        <v>1015.559</v>
      </c>
      <c r="F118" s="536">
        <f t="shared" si="1"/>
        <v>1017.894</v>
      </c>
      <c r="G118" s="436"/>
      <c r="H118" s="439" t="s">
        <v>123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s="258" customFormat="1">
      <c r="A119" s="440">
        <v>38609</v>
      </c>
      <c r="B119" s="441"/>
      <c r="C119" s="419">
        <v>18.25</v>
      </c>
      <c r="D119" s="474">
        <v>16.04</v>
      </c>
      <c r="E119" s="419">
        <f t="shared" si="0"/>
        <v>1015.299</v>
      </c>
      <c r="F119" s="474">
        <f t="shared" si="1"/>
        <v>1017.4290000000001</v>
      </c>
      <c r="G119" s="425"/>
      <c r="H119" s="442"/>
      <c r="I119" s="257"/>
      <c r="J119" s="257"/>
      <c r="K119" s="257"/>
      <c r="L119" s="257"/>
      <c r="M119" s="257"/>
      <c r="N119" s="257"/>
      <c r="O119" s="257"/>
      <c r="P119" s="257"/>
      <c r="Q119" s="257"/>
      <c r="R119" s="257"/>
      <c r="S119" s="257"/>
      <c r="T119" s="257"/>
      <c r="U119" s="257"/>
      <c r="V119" s="257"/>
    </row>
    <row r="120" spans="1:22">
      <c r="A120" s="55">
        <v>38785</v>
      </c>
      <c r="B120" s="244"/>
      <c r="C120" s="453">
        <v>18.41</v>
      </c>
      <c r="D120" s="422">
        <v>16.3</v>
      </c>
      <c r="E120" s="419">
        <f t="shared" si="0"/>
        <v>1015.139</v>
      </c>
      <c r="F120" s="474">
        <f t="shared" si="1"/>
        <v>1017.1690000000001</v>
      </c>
      <c r="G120" s="58"/>
      <c r="H120" s="28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>
      <c r="A121" s="55">
        <v>38882</v>
      </c>
      <c r="B121" s="244"/>
      <c r="C121" s="453">
        <v>18.254999999999999</v>
      </c>
      <c r="D121" s="422">
        <v>16.03</v>
      </c>
      <c r="E121" s="419">
        <f t="shared" si="0"/>
        <v>1015.294</v>
      </c>
      <c r="F121" s="474">
        <f t="shared" si="1"/>
        <v>1017.4390000000001</v>
      </c>
      <c r="G121" s="58"/>
      <c r="H121" s="286"/>
    </row>
    <row r="122" spans="1:22">
      <c r="A122" s="55">
        <v>38994</v>
      </c>
      <c r="B122" s="244"/>
      <c r="C122" s="453">
        <v>18.27</v>
      </c>
      <c r="D122" s="422">
        <v>16.094999999999999</v>
      </c>
      <c r="E122" s="419">
        <f t="shared" si="0"/>
        <v>1015.279</v>
      </c>
      <c r="F122" s="420">
        <f t="shared" si="1"/>
        <v>1017.374</v>
      </c>
      <c r="G122" s="288">
        <v>1027.4680000000001</v>
      </c>
      <c r="H122" s="53"/>
    </row>
    <row r="123" spans="1:22">
      <c r="A123" s="55">
        <v>39211</v>
      </c>
      <c r="B123" s="53"/>
      <c r="C123" s="453">
        <v>18.2</v>
      </c>
      <c r="D123" s="418">
        <v>15.8</v>
      </c>
      <c r="E123" s="419">
        <f t="shared" ref="E123:E133" si="2">$F$1+$H$2-C123</f>
        <v>1015.3489999999999</v>
      </c>
      <c r="F123" s="420">
        <f t="shared" ref="F123:F133" si="3">$F$1+$H$3-D123</f>
        <v>1017.6690000000001</v>
      </c>
      <c r="G123" s="443">
        <v>1029.2950000000001</v>
      </c>
      <c r="H123" s="53"/>
    </row>
    <row r="124" spans="1:22">
      <c r="A124" s="470">
        <v>39349</v>
      </c>
      <c r="B124" s="471"/>
      <c r="C124" s="537">
        <v>18.184999999999999</v>
      </c>
      <c r="D124" s="538">
        <v>15.965</v>
      </c>
      <c r="E124" s="539">
        <f t="shared" si="2"/>
        <v>1015.364</v>
      </c>
      <c r="F124" s="540">
        <f t="shared" si="3"/>
        <v>1017.504</v>
      </c>
      <c r="G124" s="472">
        <v>1030.2950000000001</v>
      </c>
      <c r="H124" s="471"/>
    </row>
    <row r="125" spans="1:22">
      <c r="A125" s="440">
        <v>39547</v>
      </c>
      <c r="B125" s="462"/>
      <c r="C125" s="419">
        <v>18.11</v>
      </c>
      <c r="D125" s="474">
        <v>15.545</v>
      </c>
      <c r="E125" s="419">
        <f t="shared" si="2"/>
        <v>1015.439</v>
      </c>
      <c r="F125" s="474">
        <f t="shared" si="3"/>
        <v>1017.9240000000001</v>
      </c>
      <c r="G125" s="443">
        <v>1030.3</v>
      </c>
      <c r="H125" s="462"/>
    </row>
    <row r="126" spans="1:22">
      <c r="A126" s="440">
        <v>39552</v>
      </c>
      <c r="B126" s="462"/>
      <c r="C126" s="419">
        <v>18.105</v>
      </c>
      <c r="D126" s="474">
        <v>15.605</v>
      </c>
      <c r="E126" s="419">
        <f t="shared" si="2"/>
        <v>1015.444</v>
      </c>
      <c r="F126" s="474">
        <f t="shared" si="3"/>
        <v>1017.864</v>
      </c>
      <c r="G126" s="443">
        <v>1029.93</v>
      </c>
      <c r="H126" s="462"/>
    </row>
    <row r="127" spans="1:22">
      <c r="A127" s="440">
        <v>39559</v>
      </c>
      <c r="B127" s="462"/>
      <c r="C127" s="419">
        <v>18.114999999999998</v>
      </c>
      <c r="D127" s="474">
        <v>15.7</v>
      </c>
      <c r="E127" s="419">
        <f t="shared" si="2"/>
        <v>1015.434</v>
      </c>
      <c r="F127" s="474">
        <f t="shared" si="3"/>
        <v>1017.769</v>
      </c>
      <c r="G127" s="443">
        <v>1029.625</v>
      </c>
      <c r="H127" s="462"/>
    </row>
    <row r="128" spans="1:22">
      <c r="A128" s="440">
        <v>39566</v>
      </c>
      <c r="B128" s="462"/>
      <c r="C128" s="419">
        <v>18.125</v>
      </c>
      <c r="D128" s="474">
        <v>15.755000000000001</v>
      </c>
      <c r="E128" s="419">
        <f t="shared" si="2"/>
        <v>1015.424</v>
      </c>
      <c r="F128" s="474">
        <f t="shared" si="3"/>
        <v>1017.7140000000001</v>
      </c>
      <c r="G128" s="443">
        <v>1029.25</v>
      </c>
      <c r="H128" s="462"/>
    </row>
    <row r="129" spans="1:8">
      <c r="A129" s="440">
        <v>39573</v>
      </c>
      <c r="B129" s="462"/>
      <c r="C129" s="419">
        <v>18.14</v>
      </c>
      <c r="D129" s="474">
        <v>15.72</v>
      </c>
      <c r="E129" s="419">
        <f t="shared" si="2"/>
        <v>1015.409</v>
      </c>
      <c r="F129" s="474">
        <f t="shared" si="3"/>
        <v>1017.749</v>
      </c>
      <c r="G129" s="443">
        <v>1029.433</v>
      </c>
      <c r="H129" s="462"/>
    </row>
    <row r="130" spans="1:8">
      <c r="A130" s="440">
        <v>39580</v>
      </c>
      <c r="B130" s="462"/>
      <c r="C130" s="419">
        <v>18.14</v>
      </c>
      <c r="D130" s="474">
        <v>15.71</v>
      </c>
      <c r="E130" s="419">
        <f t="shared" si="2"/>
        <v>1015.409</v>
      </c>
      <c r="F130" s="474">
        <f t="shared" si="3"/>
        <v>1017.759</v>
      </c>
      <c r="G130" s="443">
        <v>1029.3620000000001</v>
      </c>
      <c r="H130" s="462"/>
    </row>
    <row r="131" spans="1:8">
      <c r="A131" s="440">
        <v>39588</v>
      </c>
      <c r="B131" s="462"/>
      <c r="C131" s="419">
        <v>18.14</v>
      </c>
      <c r="D131" s="474">
        <v>15.744999999999999</v>
      </c>
      <c r="E131" s="419">
        <f t="shared" si="2"/>
        <v>1015.409</v>
      </c>
      <c r="F131" s="474">
        <f t="shared" si="3"/>
        <v>1017.724</v>
      </c>
      <c r="G131" s="443">
        <v>1029.3399999999999</v>
      </c>
      <c r="H131" s="462"/>
    </row>
    <row r="132" spans="1:8">
      <c r="A132" s="440">
        <v>39594</v>
      </c>
      <c r="B132" s="462"/>
      <c r="C132" s="419">
        <v>18.145</v>
      </c>
      <c r="D132" s="474">
        <v>15.755000000000001</v>
      </c>
      <c r="E132" s="419">
        <f t="shared" si="2"/>
        <v>1015.404</v>
      </c>
      <c r="F132" s="474">
        <f t="shared" si="3"/>
        <v>1017.7140000000001</v>
      </c>
      <c r="G132" s="443">
        <v>1029.2760000000001</v>
      </c>
      <c r="H132" s="462"/>
    </row>
    <row r="133" spans="1:8">
      <c r="A133" s="440">
        <v>39623</v>
      </c>
      <c r="B133" s="462"/>
      <c r="C133" s="419">
        <v>18.03</v>
      </c>
      <c r="D133" s="474">
        <v>15.6</v>
      </c>
      <c r="E133" s="419">
        <f t="shared" si="2"/>
        <v>1015.519</v>
      </c>
      <c r="F133" s="525">
        <f t="shared" si="3"/>
        <v>1017.869</v>
      </c>
      <c r="G133" s="443">
        <v>1028.6379999999999</v>
      </c>
      <c r="H133" s="462"/>
    </row>
    <row r="134" spans="1:8">
      <c r="A134" s="470">
        <v>39715</v>
      </c>
      <c r="B134" s="471"/>
      <c r="C134" s="537">
        <v>18</v>
      </c>
      <c r="D134" s="538">
        <v>15.645</v>
      </c>
      <c r="E134" s="539">
        <f t="shared" ref="E134:E144" si="4">$F$1+$H$2-C134</f>
        <v>1015.549</v>
      </c>
      <c r="F134" s="540">
        <f t="shared" ref="F134:F144" si="5">$F$1+$H$3-D134</f>
        <v>1017.8240000000001</v>
      </c>
      <c r="G134" s="472">
        <v>1028.5039999999999</v>
      </c>
      <c r="H134" s="471"/>
    </row>
    <row r="135" spans="1:8">
      <c r="A135" s="440">
        <v>39903</v>
      </c>
      <c r="B135" s="462"/>
      <c r="C135" s="419">
        <v>18.114999999999998</v>
      </c>
      <c r="D135" s="474">
        <v>15.695</v>
      </c>
      <c r="E135" s="419">
        <f t="shared" si="4"/>
        <v>1015.434</v>
      </c>
      <c r="F135" s="474">
        <f t="shared" si="5"/>
        <v>1017.774</v>
      </c>
      <c r="G135" s="443">
        <v>1029.596</v>
      </c>
      <c r="H135" s="462"/>
    </row>
    <row r="136" spans="1:8">
      <c r="A136" s="440">
        <v>39916</v>
      </c>
      <c r="B136" s="462"/>
      <c r="C136" s="419">
        <v>18.16</v>
      </c>
      <c r="D136" s="474">
        <v>15.994999999999999</v>
      </c>
      <c r="E136" s="419">
        <f t="shared" si="4"/>
        <v>1015.389</v>
      </c>
      <c r="F136" s="474">
        <f t="shared" si="5"/>
        <v>1017.474</v>
      </c>
      <c r="G136" s="443">
        <v>1028.164</v>
      </c>
      <c r="H136" s="462"/>
    </row>
    <row r="137" spans="1:8">
      <c r="A137" s="440">
        <v>39919</v>
      </c>
      <c r="B137" s="462"/>
      <c r="C137" s="419">
        <v>18.184999999999999</v>
      </c>
      <c r="D137" s="474">
        <v>16.062000000000001</v>
      </c>
      <c r="E137" s="419">
        <f t="shared" si="4"/>
        <v>1015.364</v>
      </c>
      <c r="F137" s="474">
        <f t="shared" si="5"/>
        <v>1017.407</v>
      </c>
      <c r="G137" s="443">
        <v>1027.7439999999999</v>
      </c>
      <c r="H137" s="462"/>
    </row>
    <row r="138" spans="1:8">
      <c r="A138" s="440">
        <v>39923</v>
      </c>
      <c r="B138" s="462"/>
      <c r="C138" s="419">
        <v>18.222000000000001</v>
      </c>
      <c r="D138" s="474">
        <v>16.135000000000002</v>
      </c>
      <c r="E138" s="419">
        <f t="shared" si="4"/>
        <v>1015.327</v>
      </c>
      <c r="F138" s="474">
        <f t="shared" si="5"/>
        <v>1017.3340000000001</v>
      </c>
      <c r="G138" s="443">
        <v>1027.7159999999999</v>
      </c>
      <c r="H138" s="462"/>
    </row>
    <row r="139" spans="1:8">
      <c r="A139" s="440">
        <v>39926</v>
      </c>
      <c r="B139" s="462"/>
      <c r="C139" s="419">
        <v>18.274999999999999</v>
      </c>
      <c r="D139" s="474">
        <v>16.190000000000001</v>
      </c>
      <c r="E139" s="419">
        <f t="shared" si="4"/>
        <v>1015.274</v>
      </c>
      <c r="F139" s="474">
        <f t="shared" si="5"/>
        <v>1017.279</v>
      </c>
      <c r="G139" s="443">
        <v>1027.4870000000001</v>
      </c>
      <c r="H139" s="462"/>
    </row>
    <row r="140" spans="1:8">
      <c r="A140" s="440">
        <v>39930</v>
      </c>
      <c r="B140" s="462"/>
      <c r="C140" s="419">
        <v>18.309999999999999</v>
      </c>
      <c r="D140" s="474">
        <v>16.260000000000002</v>
      </c>
      <c r="E140" s="419">
        <f t="shared" si="4"/>
        <v>1015.239</v>
      </c>
      <c r="F140" s="474">
        <f t="shared" si="5"/>
        <v>1017.2090000000001</v>
      </c>
      <c r="G140" s="443">
        <v>1027.2729999999999</v>
      </c>
      <c r="H140" s="462"/>
    </row>
    <row r="141" spans="1:8">
      <c r="A141" s="440">
        <v>39933</v>
      </c>
      <c r="B141" s="462"/>
      <c r="C141" s="419">
        <v>18.32</v>
      </c>
      <c r="D141" s="474">
        <v>16.28</v>
      </c>
      <c r="E141" s="419">
        <f t="shared" si="4"/>
        <v>1015.2289999999999</v>
      </c>
      <c r="F141" s="474">
        <f t="shared" si="5"/>
        <v>1017.1890000000001</v>
      </c>
      <c r="G141" s="443">
        <v>1027.1590000000001</v>
      </c>
      <c r="H141" s="462"/>
    </row>
    <row r="142" spans="1:8">
      <c r="A142" s="440">
        <v>39938</v>
      </c>
      <c r="B142" s="462"/>
      <c r="C142" s="419">
        <v>18.309999999999999</v>
      </c>
      <c r="D142" s="474">
        <v>16.245000000000001</v>
      </c>
      <c r="E142" s="419">
        <f t="shared" si="4"/>
        <v>1015.239</v>
      </c>
      <c r="F142" s="474">
        <f t="shared" si="5"/>
        <v>1017.224</v>
      </c>
      <c r="G142" s="443">
        <v>1027.229</v>
      </c>
      <c r="H142" s="462"/>
    </row>
    <row r="143" spans="1:8">
      <c r="A143" s="440">
        <v>39952</v>
      </c>
      <c r="B143" s="462"/>
      <c r="C143" s="419">
        <v>18.27</v>
      </c>
      <c r="D143" s="474">
        <v>16.149999999999999</v>
      </c>
      <c r="E143" s="419">
        <f t="shared" si="4"/>
        <v>1015.279</v>
      </c>
      <c r="F143" s="536">
        <f t="shared" si="5"/>
        <v>1017.3190000000001</v>
      </c>
      <c r="G143" s="469">
        <v>1027.8309999999999</v>
      </c>
      <c r="H143" s="462"/>
    </row>
    <row r="144" spans="1:8">
      <c r="A144" s="440">
        <v>39993</v>
      </c>
      <c r="B144" s="462"/>
      <c r="C144" s="419">
        <v>18.105</v>
      </c>
      <c r="D144" s="419">
        <v>15.91</v>
      </c>
      <c r="E144" s="419">
        <f t="shared" si="4"/>
        <v>1015.444</v>
      </c>
      <c r="F144" s="419">
        <f t="shared" si="5"/>
        <v>1017.5590000000001</v>
      </c>
      <c r="G144" s="331">
        <v>1027.6679999999999</v>
      </c>
      <c r="H144" s="462"/>
    </row>
    <row r="145" spans="1:8">
      <c r="A145" s="440">
        <v>40071</v>
      </c>
      <c r="B145" s="462"/>
      <c r="C145" s="419">
        <v>18.155000000000001</v>
      </c>
      <c r="D145" s="419">
        <v>15.923</v>
      </c>
      <c r="E145" s="419">
        <f>$F$1+$H$2-C145</f>
        <v>1015.394</v>
      </c>
      <c r="F145" s="419">
        <f>$F$1+$H$3-D145</f>
        <v>1017.546</v>
      </c>
      <c r="G145" s="331">
        <v>1028.3599999999999</v>
      </c>
      <c r="H145" s="462"/>
    </row>
    <row r="146" spans="1:8">
      <c r="A146" s="440">
        <v>40317</v>
      </c>
      <c r="B146" s="462"/>
      <c r="C146" s="419">
        <v>15.868</v>
      </c>
      <c r="D146" s="419">
        <v>18.137</v>
      </c>
      <c r="E146" s="419">
        <f>$F$1+$H$2-C146</f>
        <v>1017.6809999999999</v>
      </c>
      <c r="F146" s="419">
        <f>$F$1+$H$3-D146</f>
        <v>1015.3320000000001</v>
      </c>
      <c r="G146" s="331">
        <v>1029.0519999999999</v>
      </c>
      <c r="H146" s="462"/>
    </row>
    <row r="147" spans="1:8">
      <c r="A147" s="440">
        <v>40332</v>
      </c>
      <c r="B147" s="462"/>
      <c r="C147" s="419">
        <v>15.814</v>
      </c>
      <c r="D147" s="419">
        <v>18.151</v>
      </c>
      <c r="E147" s="419">
        <f>$F$1+$H$2-C147</f>
        <v>1017.735</v>
      </c>
      <c r="F147" s="419">
        <f>$F$1+$H$3-D147</f>
        <v>1015.3180000000001</v>
      </c>
      <c r="G147" s="331">
        <v>1029.7439999999999</v>
      </c>
      <c r="H147" s="462"/>
    </row>
    <row r="148" spans="1:8" ht="12" thickBot="1">
      <c r="A148" s="635">
        <v>40428</v>
      </c>
      <c r="B148" s="636"/>
      <c r="C148" s="545">
        <v>16.145</v>
      </c>
      <c r="D148" s="545">
        <v>18.195</v>
      </c>
      <c r="E148" s="545">
        <f>$F$1+$H$2-C148</f>
        <v>1017.404</v>
      </c>
      <c r="F148" s="545">
        <f>$F$1+$H$3-D148</f>
        <v>1015.274</v>
      </c>
      <c r="G148" s="406">
        <v>1030.4359999999999</v>
      </c>
      <c r="H148" s="636"/>
    </row>
    <row r="149" spans="1:8">
      <c r="A149" s="661" t="s">
        <v>158</v>
      </c>
      <c r="B149" s="661"/>
      <c r="C149" s="661"/>
      <c r="D149" s="661"/>
      <c r="E149" s="661"/>
      <c r="F149" s="661"/>
      <c r="G149" s="661"/>
      <c r="H149" s="661"/>
    </row>
  </sheetData>
  <mergeCells count="8">
    <mergeCell ref="A149:H149"/>
    <mergeCell ref="A1:B2"/>
    <mergeCell ref="C4:D4"/>
    <mergeCell ref="E4:F4"/>
    <mergeCell ref="H4:H5"/>
    <mergeCell ref="G4:G5"/>
    <mergeCell ref="A4:A5"/>
    <mergeCell ref="B4:B5"/>
  </mergeCells>
  <phoneticPr fontId="0" type="noConversion"/>
  <printOptions horizontalCentered="1"/>
  <pageMargins left="0.74803149606299213" right="0.74803149606299213" top="1.0236220472440944" bottom="0.78740157480314965" header="0.47244094488188981" footer="0.51181102362204722"/>
  <pageSetup scale="57" fitToHeight="2" orientation="portrait" r:id="rId1"/>
  <headerFooter alignWithMargins="0">
    <oddHeader>&amp;L&amp;"Arial,Bold"&amp;G&amp;C&amp;"Arial,Bold"&amp;14Table H-27: Cross Valley Dam
Piezometric Monitoring CVDC-7
&amp;R&amp;"Arial,Bold"&amp;G</oddHeader>
    <oddFooter>&amp;L&amp;6&amp;Z&amp;F&amp;A&amp;RPg &amp;P of &amp;N</oddFooter>
  </headerFooter>
  <rowBreaks count="1" manualBreakCount="1">
    <brk id="90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150"/>
  <sheetViews>
    <sheetView view="pageLayout" zoomScaleNormal="100" zoomScaleSheetLayoutView="110" workbookViewId="0">
      <selection activeCell="G14" sqref="G14"/>
    </sheetView>
  </sheetViews>
  <sheetFormatPr defaultRowHeight="11.25"/>
  <cols>
    <col min="1" max="1" width="12.6640625" style="1" customWidth="1"/>
    <col min="2" max="2" width="11.33203125" style="1" customWidth="1"/>
    <col min="3" max="3" width="16.5" style="34" customWidth="1"/>
    <col min="4" max="4" width="20" style="34" customWidth="1"/>
    <col min="5" max="6" width="20.5" style="75" customWidth="1"/>
    <col min="7" max="7" width="12.5" style="1" customWidth="1"/>
    <col min="8" max="8" width="21.5" style="1" customWidth="1"/>
    <col min="9" max="9" width="3.1640625" style="1" customWidth="1"/>
    <col min="10" max="10" width="9.83203125" style="1" bestFit="1" customWidth="1"/>
    <col min="11" max="11" width="10.83203125" style="1" customWidth="1"/>
    <col min="12" max="12" width="14.5" style="1" customWidth="1"/>
    <col min="13" max="13" width="14.1640625" style="1" customWidth="1"/>
    <col min="14" max="15" width="13.83203125" style="1" customWidth="1"/>
    <col min="16" max="16384" width="9.33203125" style="1"/>
  </cols>
  <sheetData>
    <row r="1" spans="1:15" ht="32.450000000000003" customHeight="1">
      <c r="A1" s="681" t="s">
        <v>20</v>
      </c>
      <c r="B1" s="682"/>
      <c r="C1" s="146" t="s">
        <v>0</v>
      </c>
      <c r="D1" s="151" t="s">
        <v>135</v>
      </c>
      <c r="E1" s="168" t="s">
        <v>73</v>
      </c>
      <c r="F1" s="179">
        <v>1033.28</v>
      </c>
      <c r="G1" s="81"/>
      <c r="H1" s="82"/>
    </row>
    <row r="2" spans="1:15" ht="33" customHeight="1" thickBot="1">
      <c r="A2" s="683"/>
      <c r="B2" s="684"/>
      <c r="C2" s="177" t="s">
        <v>1</v>
      </c>
      <c r="D2" s="143" t="s">
        <v>92</v>
      </c>
      <c r="E2" s="14" t="s">
        <v>93</v>
      </c>
      <c r="F2" s="102">
        <v>1007.7</v>
      </c>
      <c r="G2" s="14" t="s">
        <v>90</v>
      </c>
      <c r="H2" s="180">
        <v>0.27</v>
      </c>
    </row>
    <row r="3" spans="1:15" ht="25.5" customHeight="1" thickBot="1">
      <c r="A3" s="178" t="s">
        <v>52</v>
      </c>
      <c r="B3" s="184" t="s">
        <v>8</v>
      </c>
      <c r="C3" s="123" t="s">
        <v>53</v>
      </c>
      <c r="D3" s="181">
        <v>1981</v>
      </c>
      <c r="E3" s="60" t="s">
        <v>94</v>
      </c>
      <c r="F3" s="182">
        <v>1000.7</v>
      </c>
      <c r="G3" s="60" t="s">
        <v>91</v>
      </c>
      <c r="H3" s="183">
        <v>0.19</v>
      </c>
    </row>
    <row r="4" spans="1:15" ht="36.4" customHeight="1" thickBot="1">
      <c r="A4" s="689" t="s">
        <v>2</v>
      </c>
      <c r="B4" s="701"/>
      <c r="C4" s="66" t="s">
        <v>137</v>
      </c>
      <c r="D4" s="236" t="s">
        <v>136</v>
      </c>
      <c r="E4" s="699" t="s">
        <v>85</v>
      </c>
      <c r="F4" s="700"/>
      <c r="G4" s="666" t="s">
        <v>131</v>
      </c>
      <c r="H4" s="667" t="s">
        <v>33</v>
      </c>
      <c r="I4" s="36"/>
      <c r="J4" t="s">
        <v>2</v>
      </c>
      <c r="K4" s="9" t="s">
        <v>34</v>
      </c>
      <c r="L4" s="9" t="s">
        <v>37</v>
      </c>
      <c r="M4" s="9" t="s">
        <v>38</v>
      </c>
      <c r="N4" s="9" t="s">
        <v>39</v>
      </c>
      <c r="O4" s="9" t="s">
        <v>40</v>
      </c>
    </row>
    <row r="5" spans="1:15" ht="12" thickBot="1">
      <c r="A5" s="690"/>
      <c r="B5" s="696"/>
      <c r="C5" s="345" t="s">
        <v>21</v>
      </c>
      <c r="D5" s="346" t="s">
        <v>22</v>
      </c>
      <c r="E5" s="347" t="s">
        <v>21</v>
      </c>
      <c r="F5" s="348" t="s">
        <v>22</v>
      </c>
      <c r="G5" s="697"/>
      <c r="H5" s="698"/>
      <c r="J5" s="11">
        <v>29799</v>
      </c>
      <c r="K5" s="12">
        <f>F1</f>
        <v>1033.28</v>
      </c>
      <c r="L5" s="13">
        <f>F2</f>
        <v>1007.7</v>
      </c>
      <c r="M5"/>
      <c r="N5" s="35">
        <f>F3</f>
        <v>1000.7</v>
      </c>
    </row>
    <row r="6" spans="1:15">
      <c r="A6" s="410">
        <v>30164</v>
      </c>
      <c r="B6" s="411"/>
      <c r="C6" s="517">
        <v>8.7999999999999456</v>
      </c>
      <c r="D6" s="412">
        <v>8.8499999999998273</v>
      </c>
      <c r="E6" s="413">
        <v>1024.74</v>
      </c>
      <c r="F6" s="414">
        <v>1024.6099999999999</v>
      </c>
      <c r="G6" s="415"/>
      <c r="H6" s="416"/>
      <c r="J6" s="124">
        <v>40921</v>
      </c>
      <c r="K6" s="12">
        <f>K5</f>
        <v>1033.28</v>
      </c>
      <c r="L6" s="13">
        <f>L5</f>
        <v>1007.7</v>
      </c>
      <c r="M6"/>
      <c r="N6" s="35">
        <f>N5</f>
        <v>1000.7</v>
      </c>
    </row>
    <row r="7" spans="1:15">
      <c r="A7" s="271">
        <v>30286</v>
      </c>
      <c r="B7" s="417"/>
      <c r="C7" s="519">
        <v>11.04</v>
      </c>
      <c r="D7" s="418">
        <v>8.9999999999999183</v>
      </c>
      <c r="E7" s="419">
        <v>1022.5</v>
      </c>
      <c r="F7" s="420">
        <v>1024.46</v>
      </c>
      <c r="G7" s="253"/>
      <c r="H7" s="53"/>
    </row>
    <row r="8" spans="1:15">
      <c r="A8" s="271">
        <v>30407</v>
      </c>
      <c r="B8" s="417"/>
      <c r="C8" s="519">
        <v>11.379999999999873</v>
      </c>
      <c r="D8" s="418">
        <v>9.8099999999998637</v>
      </c>
      <c r="E8" s="419">
        <v>1022.16</v>
      </c>
      <c r="F8" s="420">
        <v>1023.65</v>
      </c>
      <c r="G8" s="421">
        <v>1029.33</v>
      </c>
      <c r="H8" s="53"/>
      <c r="I8" s="35"/>
    </row>
    <row r="9" spans="1:15">
      <c r="A9" s="271">
        <v>30468</v>
      </c>
      <c r="B9" s="417"/>
      <c r="C9" s="519">
        <v>12.579999999999918</v>
      </c>
      <c r="D9" s="418">
        <v>10.739999999999927</v>
      </c>
      <c r="E9" s="419">
        <v>1020.96</v>
      </c>
      <c r="F9" s="420">
        <v>1022.72</v>
      </c>
      <c r="G9" s="421">
        <v>1025.8800000000001</v>
      </c>
      <c r="H9" s="53"/>
      <c r="I9" s="35"/>
    </row>
    <row r="10" spans="1:15">
      <c r="A10" s="271">
        <v>30529</v>
      </c>
      <c r="B10" s="417"/>
      <c r="C10" s="519">
        <v>13.629999999999873</v>
      </c>
      <c r="D10" s="418">
        <v>11.9</v>
      </c>
      <c r="E10" s="419">
        <v>1019.91</v>
      </c>
      <c r="F10" s="420">
        <v>1021.56</v>
      </c>
      <c r="G10" s="421"/>
      <c r="H10" s="53"/>
      <c r="I10" s="35"/>
      <c r="J10" s="124">
        <v>38730</v>
      </c>
      <c r="L10" s="1">
        <v>38730</v>
      </c>
    </row>
    <row r="11" spans="1:15">
      <c r="A11" s="271">
        <v>30590</v>
      </c>
      <c r="B11" s="417"/>
      <c r="C11" s="519">
        <v>13.359999999999891</v>
      </c>
      <c r="D11" s="418">
        <v>11.1299999999998</v>
      </c>
      <c r="E11" s="419">
        <v>1020.18</v>
      </c>
      <c r="F11" s="420">
        <v>1022.33</v>
      </c>
      <c r="G11" s="421"/>
      <c r="H11" s="53"/>
      <c r="I11" s="35"/>
    </row>
    <row r="12" spans="1:15">
      <c r="A12" s="271">
        <v>30713</v>
      </c>
      <c r="B12" s="417"/>
      <c r="C12" s="519">
        <v>12.24</v>
      </c>
      <c r="D12" s="418">
        <v>10.67</v>
      </c>
      <c r="E12" s="419">
        <v>1021.3</v>
      </c>
      <c r="F12" s="420">
        <v>1022.79</v>
      </c>
      <c r="G12" s="421"/>
      <c r="H12" s="53"/>
      <c r="I12" s="35"/>
    </row>
    <row r="13" spans="1:15">
      <c r="A13" s="271">
        <v>30742</v>
      </c>
      <c r="B13" s="417"/>
      <c r="C13" s="519"/>
      <c r="D13" s="418"/>
      <c r="E13" s="419"/>
      <c r="F13" s="420"/>
      <c r="G13" s="421">
        <v>1030.5999999999999</v>
      </c>
      <c r="H13" s="53"/>
      <c r="I13" s="35"/>
    </row>
    <row r="14" spans="1:15">
      <c r="A14" s="271">
        <v>30773</v>
      </c>
      <c r="B14" s="417"/>
      <c r="C14" s="519">
        <v>12.869999999999882</v>
      </c>
      <c r="D14" s="418">
        <v>11.65</v>
      </c>
      <c r="E14" s="419">
        <v>1020.67</v>
      </c>
      <c r="F14" s="420">
        <v>1021.81</v>
      </c>
      <c r="G14" s="421"/>
      <c r="H14" s="53"/>
      <c r="I14" s="35"/>
    </row>
    <row r="15" spans="1:15">
      <c r="A15" s="271">
        <v>30834</v>
      </c>
      <c r="B15" s="417"/>
      <c r="C15" s="519">
        <v>10.75</v>
      </c>
      <c r="D15" s="418">
        <v>12.279999999999891</v>
      </c>
      <c r="E15" s="419">
        <v>1022.79</v>
      </c>
      <c r="F15" s="420">
        <v>1021.18</v>
      </c>
      <c r="G15" s="421">
        <v>1026.8</v>
      </c>
      <c r="H15" s="53"/>
      <c r="I15" s="35"/>
    </row>
    <row r="16" spans="1:15">
      <c r="A16" s="271">
        <v>30895</v>
      </c>
      <c r="B16" s="417"/>
      <c r="C16" s="519">
        <v>12.409999999999846</v>
      </c>
      <c r="D16" s="418">
        <v>11.049999999999873</v>
      </c>
      <c r="E16" s="419">
        <v>1021.13</v>
      </c>
      <c r="F16" s="420">
        <v>1022.41</v>
      </c>
      <c r="G16" s="421"/>
      <c r="H16" s="53"/>
      <c r="I16" s="35"/>
    </row>
    <row r="17" spans="1:9">
      <c r="A17" s="271">
        <v>31199</v>
      </c>
      <c r="B17" s="417"/>
      <c r="C17" s="519">
        <v>10.799999999999946</v>
      </c>
      <c r="D17" s="418">
        <v>8.9799999999999365</v>
      </c>
      <c r="E17" s="419">
        <v>1022.74</v>
      </c>
      <c r="F17" s="420">
        <v>1024.48</v>
      </c>
      <c r="G17" s="421">
        <v>1031.2</v>
      </c>
      <c r="H17" s="53"/>
      <c r="I17" s="35"/>
    </row>
    <row r="18" spans="1:9">
      <c r="A18" s="271">
        <v>31321</v>
      </c>
      <c r="B18" s="417"/>
      <c r="C18" s="519">
        <v>11.449999999999809</v>
      </c>
      <c r="D18" s="418">
        <v>8.2499999999999183</v>
      </c>
      <c r="E18" s="419">
        <v>1022.09</v>
      </c>
      <c r="F18" s="420">
        <v>1025.21</v>
      </c>
      <c r="G18" s="421"/>
      <c r="H18" s="53"/>
      <c r="I18" s="35"/>
    </row>
    <row r="19" spans="1:9">
      <c r="A19" s="271">
        <v>31533</v>
      </c>
      <c r="B19" s="417"/>
      <c r="C19" s="519">
        <v>9.6499999999998547</v>
      </c>
      <c r="D19" s="418">
        <v>11.18</v>
      </c>
      <c r="E19" s="419">
        <v>1023.89</v>
      </c>
      <c r="F19" s="420">
        <v>1022.28</v>
      </c>
      <c r="G19" s="421">
        <v>1030.7</v>
      </c>
      <c r="H19" s="53"/>
      <c r="I19" s="35"/>
    </row>
    <row r="20" spans="1:9">
      <c r="A20" s="271">
        <v>31686</v>
      </c>
      <c r="B20" s="417"/>
      <c r="C20" s="519">
        <v>10.51</v>
      </c>
      <c r="D20" s="418">
        <v>8.7899999999998819</v>
      </c>
      <c r="E20" s="419">
        <v>1023.03</v>
      </c>
      <c r="F20" s="420">
        <v>1024.67</v>
      </c>
      <c r="G20" s="421">
        <v>1030.9000000000001</v>
      </c>
      <c r="H20" s="53"/>
      <c r="I20" s="35"/>
    </row>
    <row r="21" spans="1:9">
      <c r="A21" s="271">
        <v>32051</v>
      </c>
      <c r="B21" s="417"/>
      <c r="C21" s="519">
        <v>10.8499999999999</v>
      </c>
      <c r="D21" s="418">
        <v>9.0999999999998273</v>
      </c>
      <c r="E21" s="419">
        <v>1022.69</v>
      </c>
      <c r="F21" s="420">
        <v>1024.3599999999999</v>
      </c>
      <c r="G21" s="232"/>
      <c r="H21" s="53"/>
      <c r="I21" s="35"/>
    </row>
    <row r="22" spans="1:9">
      <c r="A22" s="271">
        <v>32295</v>
      </c>
      <c r="B22" s="417"/>
      <c r="C22" s="519">
        <v>9.74</v>
      </c>
      <c r="D22" s="418">
        <v>9.4199999999998276</v>
      </c>
      <c r="E22" s="419">
        <v>1023.9</v>
      </c>
      <c r="F22" s="420">
        <v>1024.1099999999999</v>
      </c>
      <c r="G22" s="232"/>
      <c r="H22" s="53"/>
      <c r="I22" s="35"/>
    </row>
    <row r="23" spans="1:9">
      <c r="A23" s="271">
        <v>32752</v>
      </c>
      <c r="B23" s="417"/>
      <c r="C23" s="519">
        <v>11.01</v>
      </c>
      <c r="D23" s="418">
        <v>9.0699999999999186</v>
      </c>
      <c r="E23" s="419">
        <v>1022.63</v>
      </c>
      <c r="F23" s="420">
        <v>1024.46</v>
      </c>
      <c r="G23" s="232"/>
      <c r="H23" s="53"/>
      <c r="I23" s="35"/>
    </row>
    <row r="24" spans="1:9">
      <c r="A24" s="271">
        <v>33147</v>
      </c>
      <c r="B24" s="417"/>
      <c r="C24" s="519">
        <v>10.54</v>
      </c>
      <c r="D24" s="418">
        <v>8.8299999999999095</v>
      </c>
      <c r="E24" s="419">
        <v>1023.1</v>
      </c>
      <c r="F24" s="420">
        <v>1024.7</v>
      </c>
      <c r="G24" s="232"/>
      <c r="H24" s="53"/>
      <c r="I24" s="35"/>
    </row>
    <row r="25" spans="1:9">
      <c r="A25" s="271">
        <v>33359</v>
      </c>
      <c r="B25" s="417"/>
      <c r="C25" s="519">
        <v>10.79</v>
      </c>
      <c r="D25" s="418">
        <v>9.1399999999998549</v>
      </c>
      <c r="E25" s="419">
        <v>1022.85</v>
      </c>
      <c r="F25" s="420">
        <v>1024.3900000000001</v>
      </c>
      <c r="G25" s="232"/>
      <c r="H25" s="53"/>
      <c r="I25" s="35"/>
    </row>
    <row r="26" spans="1:9">
      <c r="A26" s="271">
        <v>33482</v>
      </c>
      <c r="B26" s="417"/>
      <c r="C26" s="519">
        <v>10.559999999999937</v>
      </c>
      <c r="D26" s="418"/>
      <c r="E26" s="419">
        <v>1023.08</v>
      </c>
      <c r="F26" s="420"/>
      <c r="G26" s="232"/>
      <c r="H26" s="53"/>
      <c r="I26" s="35"/>
    </row>
    <row r="27" spans="1:9">
      <c r="A27" s="271">
        <v>33756</v>
      </c>
      <c r="B27" s="417"/>
      <c r="C27" s="519">
        <v>9.7899999999999547</v>
      </c>
      <c r="D27" s="418">
        <v>7.9199999999998276</v>
      </c>
      <c r="E27" s="419">
        <v>1023.85</v>
      </c>
      <c r="F27" s="420">
        <v>1025.6099999999999</v>
      </c>
      <c r="G27" s="232"/>
      <c r="H27" s="53"/>
      <c r="I27" s="35"/>
    </row>
    <row r="28" spans="1:9">
      <c r="A28" s="271">
        <v>33848</v>
      </c>
      <c r="B28" s="417"/>
      <c r="C28" s="519">
        <v>10.27</v>
      </c>
      <c r="D28" s="418">
        <v>8.2899999999999459</v>
      </c>
      <c r="E28" s="419">
        <v>1023.37</v>
      </c>
      <c r="F28" s="420">
        <v>1025.24</v>
      </c>
      <c r="G28" s="232"/>
      <c r="H28" s="53"/>
      <c r="I28" s="35"/>
    </row>
    <row r="29" spans="1:9">
      <c r="A29" s="270">
        <v>34455</v>
      </c>
      <c r="B29" s="417"/>
      <c r="C29" s="519">
        <v>11.68</v>
      </c>
      <c r="D29" s="418">
        <v>9.49</v>
      </c>
      <c r="E29" s="419">
        <v>1021.94</v>
      </c>
      <c r="F29" s="420">
        <v>1024.06</v>
      </c>
      <c r="G29" s="232"/>
      <c r="H29" s="53"/>
      <c r="I29" s="35"/>
    </row>
    <row r="30" spans="1:9">
      <c r="A30" s="270">
        <v>34578</v>
      </c>
      <c r="B30" s="417"/>
      <c r="C30" s="519">
        <v>11.93</v>
      </c>
      <c r="D30" s="418">
        <v>9.82</v>
      </c>
      <c r="E30" s="419">
        <v>1021.69</v>
      </c>
      <c r="F30" s="420">
        <v>1023.73</v>
      </c>
      <c r="G30" s="232"/>
      <c r="H30" s="53"/>
      <c r="I30" s="35"/>
    </row>
    <row r="31" spans="1:9">
      <c r="A31" s="270">
        <v>34943</v>
      </c>
      <c r="B31" s="58"/>
      <c r="C31" s="519">
        <v>11.42</v>
      </c>
      <c r="D31" s="418">
        <v>8.86</v>
      </c>
      <c r="E31" s="419">
        <v>1022.2</v>
      </c>
      <c r="F31" s="420">
        <v>1024.69</v>
      </c>
      <c r="G31" s="232"/>
      <c r="H31" s="53"/>
      <c r="I31" s="35"/>
    </row>
    <row r="32" spans="1:9">
      <c r="A32" s="270">
        <v>35321</v>
      </c>
      <c r="B32" s="58"/>
      <c r="C32" s="519">
        <v>11.84</v>
      </c>
      <c r="D32" s="418">
        <v>9.52</v>
      </c>
      <c r="E32" s="419">
        <v>1021.78</v>
      </c>
      <c r="F32" s="420">
        <v>1024.03</v>
      </c>
      <c r="G32" s="232">
        <v>1029.915</v>
      </c>
      <c r="H32" s="53"/>
      <c r="I32" s="35"/>
    </row>
    <row r="33" spans="1:9">
      <c r="A33" s="270">
        <v>35557</v>
      </c>
      <c r="B33" s="58"/>
      <c r="C33" s="519">
        <v>13.145</v>
      </c>
      <c r="D33" s="418">
        <v>11.565</v>
      </c>
      <c r="E33" s="419">
        <v>1020.475</v>
      </c>
      <c r="F33" s="420">
        <v>1021.985</v>
      </c>
      <c r="G33" s="232"/>
      <c r="H33" s="53"/>
      <c r="I33" s="35"/>
    </row>
    <row r="34" spans="1:9">
      <c r="A34" s="270">
        <v>35754</v>
      </c>
      <c r="B34" s="61"/>
      <c r="C34" s="422">
        <v>11.744</v>
      </c>
      <c r="D34" s="541">
        <v>9.5790000000000006</v>
      </c>
      <c r="E34" s="419">
        <v>1021.876</v>
      </c>
      <c r="F34" s="420">
        <v>1023.971</v>
      </c>
      <c r="G34" s="232"/>
      <c r="H34" s="53"/>
      <c r="I34" s="35"/>
    </row>
    <row r="35" spans="1:9">
      <c r="A35" s="270">
        <v>35941</v>
      </c>
      <c r="B35" s="61"/>
      <c r="C35" s="422">
        <v>11.574</v>
      </c>
      <c r="D35" s="541">
        <v>9.1129999999999995</v>
      </c>
      <c r="E35" s="419">
        <v>1022.046</v>
      </c>
      <c r="F35" s="420">
        <v>1024.4369999999999</v>
      </c>
      <c r="G35" s="232">
        <v>1031.2</v>
      </c>
      <c r="H35" s="53"/>
      <c r="I35" s="35"/>
    </row>
    <row r="36" spans="1:9">
      <c r="A36" s="270">
        <v>36112</v>
      </c>
      <c r="B36" s="61"/>
      <c r="C36" s="422">
        <v>12.19</v>
      </c>
      <c r="D36" s="541">
        <v>9.9</v>
      </c>
      <c r="E36" s="419">
        <v>1021.43</v>
      </c>
      <c r="F36" s="420">
        <v>1023.65</v>
      </c>
      <c r="G36" s="232">
        <v>1029.8</v>
      </c>
      <c r="H36" s="53"/>
      <c r="I36" s="35"/>
    </row>
    <row r="37" spans="1:9">
      <c r="A37" s="270">
        <v>36314</v>
      </c>
      <c r="B37" s="62"/>
      <c r="C37" s="422">
        <v>10.56</v>
      </c>
      <c r="D37" s="541">
        <v>8.8680000000000003</v>
      </c>
      <c r="E37" s="419">
        <v>1023.06</v>
      </c>
      <c r="F37" s="420">
        <v>1024.682</v>
      </c>
      <c r="G37" s="232">
        <v>1031.4000000000001</v>
      </c>
      <c r="H37" s="53"/>
      <c r="I37" s="35"/>
    </row>
    <row r="38" spans="1:9">
      <c r="A38" s="270">
        <v>36421</v>
      </c>
      <c r="B38" s="63"/>
      <c r="C38" s="422">
        <v>11.5</v>
      </c>
      <c r="D38" s="541">
        <v>10.25</v>
      </c>
      <c r="E38" s="419">
        <v>1022.12</v>
      </c>
      <c r="F38" s="420">
        <v>1023.3</v>
      </c>
      <c r="G38" s="232" t="s">
        <v>125</v>
      </c>
      <c r="H38" s="53"/>
      <c r="I38" s="35"/>
    </row>
    <row r="39" spans="1:9">
      <c r="A39" s="270">
        <v>36685</v>
      </c>
      <c r="B39" s="63"/>
      <c r="C39" s="422">
        <v>11.6</v>
      </c>
      <c r="D39" s="541">
        <v>8.9</v>
      </c>
      <c r="E39" s="419">
        <v>1022.02</v>
      </c>
      <c r="F39" s="420">
        <v>1024.6500000000001</v>
      </c>
      <c r="G39" s="232" t="s">
        <v>126</v>
      </c>
      <c r="H39" s="53"/>
      <c r="I39" s="35"/>
    </row>
    <row r="40" spans="1:9">
      <c r="A40" s="270">
        <v>36752</v>
      </c>
      <c r="B40" s="63"/>
      <c r="C40" s="422">
        <v>11.73</v>
      </c>
      <c r="D40" s="541">
        <v>9.19</v>
      </c>
      <c r="E40" s="419">
        <v>1021.89</v>
      </c>
      <c r="F40" s="420">
        <v>1024.3599999999999</v>
      </c>
      <c r="G40" s="232"/>
      <c r="H40" s="53"/>
      <c r="I40" s="35"/>
    </row>
    <row r="41" spans="1:9">
      <c r="A41" s="270">
        <v>36769</v>
      </c>
      <c r="B41" s="63"/>
      <c r="C41" s="422">
        <v>11.77</v>
      </c>
      <c r="D41" s="541">
        <v>9.3000000000000007</v>
      </c>
      <c r="E41" s="419">
        <v>1021.85</v>
      </c>
      <c r="F41" s="420">
        <v>1024.25</v>
      </c>
      <c r="G41" s="232"/>
      <c r="H41" s="53"/>
      <c r="I41" s="35"/>
    </row>
    <row r="42" spans="1:9">
      <c r="A42" s="270">
        <v>36776</v>
      </c>
      <c r="B42" s="63"/>
      <c r="C42" s="422">
        <v>11.66</v>
      </c>
      <c r="D42" s="541">
        <v>9.1199999999999992</v>
      </c>
      <c r="E42" s="419">
        <v>1021.96</v>
      </c>
      <c r="F42" s="420">
        <v>1024.43</v>
      </c>
      <c r="G42" s="232"/>
      <c r="H42" s="53"/>
      <c r="I42" s="35"/>
    </row>
    <row r="43" spans="1:9">
      <c r="A43" s="270">
        <v>36783</v>
      </c>
      <c r="B43" s="63"/>
      <c r="C43" s="422">
        <v>11.65</v>
      </c>
      <c r="D43" s="541">
        <v>9.3000000000000007</v>
      </c>
      <c r="E43" s="419">
        <v>1021.97</v>
      </c>
      <c r="F43" s="420">
        <v>1024.25</v>
      </c>
      <c r="G43" s="232"/>
      <c r="H43" s="53"/>
      <c r="I43" s="35"/>
    </row>
    <row r="44" spans="1:9">
      <c r="A44" s="270">
        <v>36788</v>
      </c>
      <c r="B44" s="63"/>
      <c r="C44" s="422">
        <v>11.83</v>
      </c>
      <c r="D44" s="541">
        <v>9.34</v>
      </c>
      <c r="E44" s="419">
        <v>1021.79</v>
      </c>
      <c r="F44" s="420">
        <v>1024.21</v>
      </c>
      <c r="G44" s="232"/>
      <c r="H44" s="53"/>
      <c r="I44" s="35"/>
    </row>
    <row r="45" spans="1:9">
      <c r="A45" s="270">
        <v>36790</v>
      </c>
      <c r="B45" s="63"/>
      <c r="C45" s="422">
        <v>11.78</v>
      </c>
      <c r="D45" s="541">
        <v>9.2799999999999994</v>
      </c>
      <c r="E45" s="419">
        <v>1021.84</v>
      </c>
      <c r="F45" s="420">
        <v>1024.27</v>
      </c>
      <c r="G45" s="232"/>
      <c r="H45" s="53"/>
      <c r="I45" s="35"/>
    </row>
    <row r="46" spans="1:9">
      <c r="A46" s="270">
        <v>36797</v>
      </c>
      <c r="B46" s="63"/>
      <c r="C46" s="422">
        <v>11.61</v>
      </c>
      <c r="D46" s="541">
        <v>9.4</v>
      </c>
      <c r="E46" s="419">
        <v>1022.01</v>
      </c>
      <c r="F46" s="420">
        <v>1024.1500000000001</v>
      </c>
      <c r="G46" s="232"/>
      <c r="H46" s="53"/>
      <c r="I46" s="35"/>
    </row>
    <row r="47" spans="1:9">
      <c r="A47" s="270">
        <v>36805</v>
      </c>
      <c r="B47" s="63"/>
      <c r="C47" s="422">
        <v>11.46</v>
      </c>
      <c r="D47" s="541">
        <v>8.89</v>
      </c>
      <c r="E47" s="419">
        <v>1022.16</v>
      </c>
      <c r="F47" s="420">
        <v>1024.6600000000001</v>
      </c>
      <c r="G47" s="232"/>
      <c r="H47" s="53"/>
      <c r="I47" s="35"/>
    </row>
    <row r="48" spans="1:9">
      <c r="A48" s="270">
        <v>36811</v>
      </c>
      <c r="B48" s="63"/>
      <c r="C48" s="422">
        <v>11.57</v>
      </c>
      <c r="D48" s="541">
        <v>9</v>
      </c>
      <c r="E48" s="419">
        <v>1022.05</v>
      </c>
      <c r="F48" s="420">
        <v>1024.55</v>
      </c>
      <c r="G48" s="232"/>
      <c r="H48" s="53"/>
      <c r="I48" s="35"/>
    </row>
    <row r="49" spans="1:9">
      <c r="A49" s="270">
        <v>36819</v>
      </c>
      <c r="B49" s="63"/>
      <c r="C49" s="422">
        <v>11.53</v>
      </c>
      <c r="D49" s="541">
        <v>8.91</v>
      </c>
      <c r="E49" s="419">
        <v>1022.09</v>
      </c>
      <c r="F49" s="420">
        <v>1024.6400000000001</v>
      </c>
      <c r="G49" s="232"/>
      <c r="H49" s="53"/>
      <c r="I49" s="35"/>
    </row>
    <row r="50" spans="1:9">
      <c r="A50" s="270">
        <v>36826</v>
      </c>
      <c r="B50" s="63"/>
      <c r="C50" s="422">
        <v>11.62</v>
      </c>
      <c r="D50" s="541">
        <v>9.0299999999999994</v>
      </c>
      <c r="E50" s="419">
        <v>1022</v>
      </c>
      <c r="F50" s="420">
        <v>1024.52</v>
      </c>
      <c r="G50" s="232"/>
      <c r="H50" s="53"/>
      <c r="I50" s="35"/>
    </row>
    <row r="51" spans="1:9">
      <c r="A51" s="270">
        <v>37052</v>
      </c>
      <c r="B51" s="58"/>
      <c r="C51" s="519">
        <v>12.09</v>
      </c>
      <c r="D51" s="418">
        <v>9.6300000000000008</v>
      </c>
      <c r="E51" s="419">
        <v>1021.53</v>
      </c>
      <c r="F51" s="420">
        <v>1023.92</v>
      </c>
      <c r="G51" s="232"/>
      <c r="H51" s="53"/>
      <c r="I51" s="35"/>
    </row>
    <row r="52" spans="1:9">
      <c r="A52" s="270">
        <v>37148</v>
      </c>
      <c r="B52" s="58"/>
      <c r="C52" s="519">
        <v>11.75</v>
      </c>
      <c r="D52" s="418">
        <v>9.67</v>
      </c>
      <c r="E52" s="419">
        <v>1021.87</v>
      </c>
      <c r="F52" s="420">
        <v>1023.88</v>
      </c>
      <c r="G52" s="232"/>
      <c r="H52" s="53"/>
      <c r="I52" s="35"/>
    </row>
    <row r="53" spans="1:9">
      <c r="A53" s="272">
        <v>37180</v>
      </c>
      <c r="B53" s="58"/>
      <c r="C53" s="422">
        <v>12.24</v>
      </c>
      <c r="D53" s="418">
        <v>10.199999999999999</v>
      </c>
      <c r="E53" s="419">
        <v>1021.38</v>
      </c>
      <c r="F53" s="420">
        <v>1023.35</v>
      </c>
      <c r="G53" s="232"/>
      <c r="H53" s="53"/>
      <c r="I53" s="35"/>
    </row>
    <row r="54" spans="1:9">
      <c r="A54" s="272">
        <v>37182</v>
      </c>
      <c r="B54" s="58"/>
      <c r="C54" s="422">
        <v>12.35</v>
      </c>
      <c r="D54" s="418">
        <v>10.33</v>
      </c>
      <c r="E54" s="419">
        <v>1021.27</v>
      </c>
      <c r="F54" s="420">
        <v>1023.22</v>
      </c>
      <c r="G54" s="232"/>
      <c r="H54" s="53"/>
      <c r="I54" s="35"/>
    </row>
    <row r="55" spans="1:9">
      <c r="A55" s="272">
        <v>37183</v>
      </c>
      <c r="B55" s="58"/>
      <c r="C55" s="422">
        <v>12.37</v>
      </c>
      <c r="D55" s="418">
        <v>10.36</v>
      </c>
      <c r="E55" s="419">
        <v>1021.25</v>
      </c>
      <c r="F55" s="420">
        <v>1023.19</v>
      </c>
      <c r="G55" s="232"/>
      <c r="H55" s="53"/>
      <c r="I55" s="35"/>
    </row>
    <row r="56" spans="1:9">
      <c r="A56" s="272">
        <v>37184</v>
      </c>
      <c r="B56" s="58"/>
      <c r="C56" s="422">
        <v>12.38</v>
      </c>
      <c r="D56" s="418">
        <v>10.37</v>
      </c>
      <c r="E56" s="419">
        <v>1021.24</v>
      </c>
      <c r="F56" s="420">
        <v>1023.18</v>
      </c>
      <c r="G56" s="232"/>
      <c r="H56" s="53"/>
      <c r="I56" s="35"/>
    </row>
    <row r="57" spans="1:9">
      <c r="A57" s="272">
        <v>37185</v>
      </c>
      <c r="B57" s="58"/>
      <c r="C57" s="422">
        <v>12.39</v>
      </c>
      <c r="D57" s="418">
        <v>10.38</v>
      </c>
      <c r="E57" s="419">
        <v>1021.23</v>
      </c>
      <c r="F57" s="420">
        <v>1023.17</v>
      </c>
      <c r="G57" s="232"/>
      <c r="H57" s="53"/>
      <c r="I57" s="35"/>
    </row>
    <row r="58" spans="1:9">
      <c r="A58" s="272">
        <v>37186</v>
      </c>
      <c r="B58" s="58"/>
      <c r="C58" s="422">
        <v>12.4</v>
      </c>
      <c r="D58" s="418">
        <v>10.39</v>
      </c>
      <c r="E58" s="419">
        <v>1021.22</v>
      </c>
      <c r="F58" s="420">
        <v>1023.16</v>
      </c>
      <c r="G58" s="232"/>
      <c r="H58" s="53"/>
      <c r="I58" s="35"/>
    </row>
    <row r="59" spans="1:9">
      <c r="A59" s="272">
        <v>37189</v>
      </c>
      <c r="B59" s="58"/>
      <c r="C59" s="422">
        <v>12.42</v>
      </c>
      <c r="D59" s="418">
        <v>10.39</v>
      </c>
      <c r="E59" s="419">
        <v>1021.2</v>
      </c>
      <c r="F59" s="420">
        <v>1023.16</v>
      </c>
      <c r="G59" s="232"/>
      <c r="H59" s="53"/>
      <c r="I59" s="35"/>
    </row>
    <row r="60" spans="1:9">
      <c r="A60" s="272">
        <v>37193</v>
      </c>
      <c r="B60" s="58"/>
      <c r="C60" s="422">
        <v>12.404999999999999</v>
      </c>
      <c r="D60" s="418">
        <v>10.34</v>
      </c>
      <c r="E60" s="419">
        <v>1021.215</v>
      </c>
      <c r="F60" s="420">
        <v>1023.21</v>
      </c>
      <c r="G60" s="232"/>
      <c r="H60" s="53"/>
      <c r="I60" s="35"/>
    </row>
    <row r="61" spans="1:9">
      <c r="A61" s="272">
        <v>37196</v>
      </c>
      <c r="B61" s="58"/>
      <c r="C61" s="422">
        <v>12.395</v>
      </c>
      <c r="D61" s="418">
        <v>10.315</v>
      </c>
      <c r="E61" s="419">
        <v>1021.225</v>
      </c>
      <c r="F61" s="420">
        <v>1023.235</v>
      </c>
      <c r="G61" s="232"/>
      <c r="H61" s="53"/>
      <c r="I61" s="35"/>
    </row>
    <row r="62" spans="1:9">
      <c r="A62" s="272">
        <v>37200</v>
      </c>
      <c r="B62" s="58"/>
      <c r="C62" s="422">
        <v>12.41</v>
      </c>
      <c r="D62" s="418">
        <v>10.31</v>
      </c>
      <c r="E62" s="419">
        <v>1021.21</v>
      </c>
      <c r="F62" s="420">
        <v>1023.24</v>
      </c>
      <c r="G62" s="232"/>
      <c r="H62" s="53"/>
      <c r="I62" s="35"/>
    </row>
    <row r="63" spans="1:9">
      <c r="A63" s="272">
        <v>37201</v>
      </c>
      <c r="B63" s="58"/>
      <c r="C63" s="422">
        <v>12.41</v>
      </c>
      <c r="D63" s="418">
        <v>10.31</v>
      </c>
      <c r="E63" s="419">
        <v>1021.21</v>
      </c>
      <c r="F63" s="420">
        <v>1023.24</v>
      </c>
      <c r="G63" s="232"/>
      <c r="H63" s="53"/>
      <c r="I63" s="35"/>
    </row>
    <row r="64" spans="1:9">
      <c r="A64" s="272">
        <v>37203</v>
      </c>
      <c r="B64" s="58"/>
      <c r="C64" s="422">
        <v>12.41</v>
      </c>
      <c r="D64" s="418">
        <v>10.3</v>
      </c>
      <c r="E64" s="419">
        <v>1021.21</v>
      </c>
      <c r="F64" s="420">
        <v>1023.25</v>
      </c>
      <c r="G64" s="232"/>
      <c r="H64" s="53"/>
      <c r="I64" s="35"/>
    </row>
    <row r="65" spans="1:9">
      <c r="A65" s="272">
        <v>37207</v>
      </c>
      <c r="B65" s="58"/>
      <c r="C65" s="422">
        <v>12.42</v>
      </c>
      <c r="D65" s="418">
        <v>10.295</v>
      </c>
      <c r="E65" s="419">
        <v>1021.2</v>
      </c>
      <c r="F65" s="420">
        <v>1023.255</v>
      </c>
      <c r="G65" s="232"/>
      <c r="H65" s="53"/>
      <c r="I65" s="35"/>
    </row>
    <row r="66" spans="1:9">
      <c r="A66" s="272">
        <v>37210</v>
      </c>
      <c r="B66" s="58"/>
      <c r="C66" s="422">
        <v>12.42</v>
      </c>
      <c r="D66" s="418">
        <v>10.285</v>
      </c>
      <c r="E66" s="419">
        <v>1021.2</v>
      </c>
      <c r="F66" s="420">
        <v>1023.265</v>
      </c>
      <c r="G66" s="232"/>
      <c r="H66" s="53"/>
      <c r="I66" s="35"/>
    </row>
    <row r="67" spans="1:9">
      <c r="A67" s="272">
        <v>37214</v>
      </c>
      <c r="B67" s="58"/>
      <c r="C67" s="422">
        <v>12.39</v>
      </c>
      <c r="D67" s="418">
        <v>10.220000000000001</v>
      </c>
      <c r="E67" s="419">
        <v>1021.23</v>
      </c>
      <c r="F67" s="420">
        <v>1023.33</v>
      </c>
      <c r="G67" s="232"/>
      <c r="H67" s="53"/>
      <c r="I67" s="35"/>
    </row>
    <row r="68" spans="1:9">
      <c r="A68" s="272">
        <v>37216</v>
      </c>
      <c r="B68" s="58"/>
      <c r="C68" s="422">
        <v>12.37</v>
      </c>
      <c r="D68" s="418">
        <v>10.19</v>
      </c>
      <c r="E68" s="419">
        <v>1021.25</v>
      </c>
      <c r="F68" s="420">
        <v>1023.36</v>
      </c>
      <c r="G68" s="232"/>
      <c r="H68" s="53"/>
      <c r="I68" s="35"/>
    </row>
    <row r="69" spans="1:9">
      <c r="A69" s="272">
        <v>37218</v>
      </c>
      <c r="B69" s="58"/>
      <c r="C69" s="422">
        <v>12.37</v>
      </c>
      <c r="D69" s="418">
        <v>10.17</v>
      </c>
      <c r="E69" s="419">
        <v>1021.25</v>
      </c>
      <c r="F69" s="420">
        <v>1023.38</v>
      </c>
      <c r="G69" s="232"/>
      <c r="H69" s="53" t="s">
        <v>28</v>
      </c>
      <c r="I69" s="35"/>
    </row>
    <row r="70" spans="1:9">
      <c r="A70" s="272">
        <v>37221</v>
      </c>
      <c r="B70" s="58"/>
      <c r="C70" s="422">
        <v>12.37</v>
      </c>
      <c r="D70" s="418">
        <v>10.17</v>
      </c>
      <c r="E70" s="419">
        <v>1021.25</v>
      </c>
      <c r="F70" s="420">
        <v>1023.38</v>
      </c>
      <c r="G70" s="232"/>
      <c r="H70" s="53" t="s">
        <v>29</v>
      </c>
      <c r="I70" s="35"/>
    </row>
    <row r="71" spans="1:9">
      <c r="A71" s="272">
        <v>37223</v>
      </c>
      <c r="B71" s="58"/>
      <c r="C71" s="422">
        <v>12.38</v>
      </c>
      <c r="D71" s="418">
        <v>10.16</v>
      </c>
      <c r="E71" s="419">
        <v>1021.24</v>
      </c>
      <c r="F71" s="420">
        <v>1023.39</v>
      </c>
      <c r="G71" s="232"/>
      <c r="H71" s="53"/>
      <c r="I71" s="35"/>
    </row>
    <row r="72" spans="1:9">
      <c r="A72" s="272">
        <v>37225</v>
      </c>
      <c r="B72" s="58"/>
      <c r="C72" s="422">
        <v>12.385</v>
      </c>
      <c r="D72" s="418">
        <v>10.17</v>
      </c>
      <c r="E72" s="419">
        <v>1021.235</v>
      </c>
      <c r="F72" s="420">
        <v>1023.38</v>
      </c>
      <c r="G72" s="232"/>
      <c r="H72" s="53"/>
      <c r="I72" s="35"/>
    </row>
    <row r="73" spans="1:9">
      <c r="A73" s="272">
        <v>37228</v>
      </c>
      <c r="B73" s="58"/>
      <c r="C73" s="422">
        <v>12.4</v>
      </c>
      <c r="D73" s="418">
        <v>10.19</v>
      </c>
      <c r="E73" s="419">
        <v>1021.22</v>
      </c>
      <c r="F73" s="420">
        <v>1023.36</v>
      </c>
      <c r="G73" s="232"/>
      <c r="H73" s="53"/>
      <c r="I73" s="35"/>
    </row>
    <row r="74" spans="1:9">
      <c r="A74" s="272">
        <v>37230</v>
      </c>
      <c r="B74" s="58"/>
      <c r="C74" s="422">
        <v>12.42</v>
      </c>
      <c r="D74" s="418">
        <v>10.199999999999999</v>
      </c>
      <c r="E74" s="419">
        <v>1021.2</v>
      </c>
      <c r="F74" s="420">
        <v>1023.35</v>
      </c>
      <c r="G74" s="232"/>
      <c r="H74" s="53"/>
      <c r="I74" s="35"/>
    </row>
    <row r="75" spans="1:9">
      <c r="A75" s="272">
        <v>37237</v>
      </c>
      <c r="B75" s="58"/>
      <c r="C75" s="422">
        <v>12.435</v>
      </c>
      <c r="D75" s="418">
        <v>10.199999999999999</v>
      </c>
      <c r="E75" s="419">
        <v>1021.1849999999999</v>
      </c>
      <c r="F75" s="420">
        <v>1023.35</v>
      </c>
      <c r="G75" s="232"/>
      <c r="H75" s="53"/>
      <c r="I75" s="35"/>
    </row>
    <row r="76" spans="1:9">
      <c r="A76" s="272">
        <v>37239</v>
      </c>
      <c r="B76" s="58"/>
      <c r="C76" s="422">
        <v>12.47</v>
      </c>
      <c r="D76" s="418">
        <v>10.25</v>
      </c>
      <c r="E76" s="419">
        <v>1021.15</v>
      </c>
      <c r="F76" s="420">
        <v>1023.3</v>
      </c>
      <c r="G76" s="232"/>
      <c r="H76" s="53"/>
      <c r="I76" s="35"/>
    </row>
    <row r="77" spans="1:9">
      <c r="A77" s="272">
        <v>37240</v>
      </c>
      <c r="B77" s="58"/>
      <c r="C77" s="422">
        <v>12.52</v>
      </c>
      <c r="D77" s="418">
        <v>10.31</v>
      </c>
      <c r="E77" s="419">
        <v>1021.1</v>
      </c>
      <c r="F77" s="420">
        <v>1023.24</v>
      </c>
      <c r="G77" s="232"/>
      <c r="H77" s="53"/>
      <c r="I77" s="35"/>
    </row>
    <row r="78" spans="1:9">
      <c r="A78" s="272">
        <v>37241</v>
      </c>
      <c r="B78" s="58"/>
      <c r="C78" s="422">
        <v>12.57</v>
      </c>
      <c r="D78" s="418">
        <v>10.38</v>
      </c>
      <c r="E78" s="419">
        <v>1021.05</v>
      </c>
      <c r="F78" s="420">
        <v>1023.17</v>
      </c>
      <c r="G78" s="232"/>
      <c r="H78" s="53"/>
      <c r="I78" s="35"/>
    </row>
    <row r="79" spans="1:9">
      <c r="A79" s="272">
        <v>37242</v>
      </c>
      <c r="B79" s="58"/>
      <c r="C79" s="422">
        <v>12.62</v>
      </c>
      <c r="D79" s="418">
        <v>10.43</v>
      </c>
      <c r="E79" s="419">
        <v>1021</v>
      </c>
      <c r="F79" s="420">
        <v>1023.12</v>
      </c>
      <c r="G79" s="232"/>
      <c r="H79" s="53"/>
      <c r="I79" s="35"/>
    </row>
    <row r="80" spans="1:9">
      <c r="A80" s="272">
        <v>37243</v>
      </c>
      <c r="B80" s="58"/>
      <c r="C80" s="422">
        <v>12.66</v>
      </c>
      <c r="D80" s="418">
        <v>10.48</v>
      </c>
      <c r="E80" s="419">
        <v>1020.96</v>
      </c>
      <c r="F80" s="420">
        <v>1023.07</v>
      </c>
      <c r="G80" s="232"/>
      <c r="H80" s="53"/>
      <c r="I80" s="35"/>
    </row>
    <row r="81" spans="1:9">
      <c r="A81" s="272">
        <v>37244</v>
      </c>
      <c r="B81" s="58"/>
      <c r="C81" s="422">
        <v>12.68</v>
      </c>
      <c r="D81" s="418">
        <v>10.51</v>
      </c>
      <c r="E81" s="419">
        <v>1020.94</v>
      </c>
      <c r="F81" s="420">
        <v>1023.04</v>
      </c>
      <c r="G81" s="232"/>
      <c r="H81" s="53"/>
      <c r="I81" s="35"/>
    </row>
    <row r="82" spans="1:9">
      <c r="A82" s="272">
        <v>37251</v>
      </c>
      <c r="B82" s="58"/>
      <c r="C82" s="422">
        <v>12.72</v>
      </c>
      <c r="D82" s="418">
        <v>10.53</v>
      </c>
      <c r="E82" s="419">
        <v>1020.9</v>
      </c>
      <c r="F82" s="420">
        <v>1023.02</v>
      </c>
      <c r="G82" s="232"/>
      <c r="H82" s="53"/>
      <c r="I82" s="35"/>
    </row>
    <row r="83" spans="1:9">
      <c r="A83" s="272">
        <v>37258</v>
      </c>
      <c r="B83" s="58"/>
      <c r="C83" s="422">
        <v>12.7</v>
      </c>
      <c r="D83" s="418">
        <v>10.49</v>
      </c>
      <c r="E83" s="419">
        <v>1020.92</v>
      </c>
      <c r="F83" s="420">
        <v>1023.06</v>
      </c>
      <c r="G83" s="232"/>
      <c r="H83" s="53"/>
      <c r="I83" s="35"/>
    </row>
    <row r="84" spans="1:9">
      <c r="A84" s="272">
        <v>37265</v>
      </c>
      <c r="B84" s="58"/>
      <c r="C84" s="422">
        <v>12.68</v>
      </c>
      <c r="D84" s="418">
        <v>10.45</v>
      </c>
      <c r="E84" s="419">
        <v>1020.94</v>
      </c>
      <c r="F84" s="420">
        <v>1023.1</v>
      </c>
      <c r="G84" s="232"/>
      <c r="H84" s="53"/>
      <c r="I84" s="35"/>
    </row>
    <row r="85" spans="1:9">
      <c r="A85" s="272">
        <v>37272</v>
      </c>
      <c r="B85" s="58"/>
      <c r="C85" s="422">
        <v>12.65</v>
      </c>
      <c r="D85" s="418">
        <v>10.41</v>
      </c>
      <c r="E85" s="419">
        <v>1020.97</v>
      </c>
      <c r="F85" s="420">
        <v>1023.14</v>
      </c>
      <c r="G85" s="232"/>
      <c r="H85" s="53"/>
      <c r="I85" s="35"/>
    </row>
    <row r="86" spans="1:9">
      <c r="A86" s="272">
        <v>37279</v>
      </c>
      <c r="B86" s="58"/>
      <c r="C86" s="422">
        <v>12.62</v>
      </c>
      <c r="D86" s="418">
        <v>10.36</v>
      </c>
      <c r="E86" s="419">
        <v>1021</v>
      </c>
      <c r="F86" s="420">
        <v>1023.19</v>
      </c>
      <c r="G86" s="232"/>
      <c r="H86" s="53"/>
      <c r="I86" s="35"/>
    </row>
    <row r="87" spans="1:9">
      <c r="A87" s="272">
        <v>37286</v>
      </c>
      <c r="B87" s="58"/>
      <c r="C87" s="422">
        <v>12.6</v>
      </c>
      <c r="D87" s="418">
        <v>10.33</v>
      </c>
      <c r="E87" s="419">
        <v>1021.02</v>
      </c>
      <c r="F87" s="420">
        <v>1023.22</v>
      </c>
      <c r="G87" s="232"/>
      <c r="H87" s="53"/>
      <c r="I87" s="35"/>
    </row>
    <row r="88" spans="1:9">
      <c r="A88" s="270">
        <v>37293</v>
      </c>
      <c r="B88" s="58"/>
      <c r="C88" s="422">
        <v>12.585000000000001</v>
      </c>
      <c r="D88" s="418">
        <v>10.31</v>
      </c>
      <c r="E88" s="419">
        <v>1021.035</v>
      </c>
      <c r="F88" s="420">
        <v>1023.24</v>
      </c>
      <c r="G88" s="232"/>
      <c r="H88" s="53"/>
      <c r="I88" s="35"/>
    </row>
    <row r="89" spans="1:9">
      <c r="A89" s="270">
        <v>37300</v>
      </c>
      <c r="B89" s="58"/>
      <c r="C89" s="422">
        <v>12.55</v>
      </c>
      <c r="D89" s="418">
        <v>10.26</v>
      </c>
      <c r="E89" s="419">
        <v>1021.07</v>
      </c>
      <c r="F89" s="420">
        <v>1023.29</v>
      </c>
      <c r="G89" s="232"/>
      <c r="H89" s="53"/>
      <c r="I89" s="35"/>
    </row>
    <row r="90" spans="1:9">
      <c r="A90" s="272">
        <v>37307</v>
      </c>
      <c r="B90" s="58"/>
      <c r="C90" s="422">
        <v>12.55</v>
      </c>
      <c r="D90" s="418">
        <v>10.25</v>
      </c>
      <c r="E90" s="419">
        <v>1021.07</v>
      </c>
      <c r="F90" s="420">
        <v>1023.3</v>
      </c>
      <c r="G90" s="232"/>
      <c r="H90" s="53"/>
      <c r="I90" s="35"/>
    </row>
    <row r="91" spans="1:9">
      <c r="A91" s="272">
        <v>37377</v>
      </c>
      <c r="B91" s="58"/>
      <c r="C91" s="422">
        <v>12.55</v>
      </c>
      <c r="D91" s="418">
        <v>10.27</v>
      </c>
      <c r="E91" s="419">
        <v>1021.07</v>
      </c>
      <c r="F91" s="420">
        <v>1023.28</v>
      </c>
      <c r="G91" s="232"/>
      <c r="H91" s="53"/>
      <c r="I91" s="35"/>
    </row>
    <row r="92" spans="1:9">
      <c r="A92" s="272">
        <v>37419</v>
      </c>
      <c r="B92" s="58"/>
      <c r="C92" s="422">
        <v>12.154999999999999</v>
      </c>
      <c r="D92" s="418">
        <v>9.77</v>
      </c>
      <c r="E92" s="419">
        <v>1021.465</v>
      </c>
      <c r="F92" s="420">
        <v>1023.78</v>
      </c>
      <c r="G92" s="232"/>
      <c r="H92" s="53"/>
      <c r="I92" s="35"/>
    </row>
    <row r="93" spans="1:9">
      <c r="A93" s="272">
        <v>37454</v>
      </c>
      <c r="B93" s="58"/>
      <c r="C93" s="422">
        <v>11.91</v>
      </c>
      <c r="D93" s="418">
        <v>9.4649999999999999</v>
      </c>
      <c r="E93" s="419">
        <v>1021.71</v>
      </c>
      <c r="F93" s="420">
        <v>1024.085</v>
      </c>
      <c r="G93" s="232"/>
      <c r="H93" s="53"/>
      <c r="I93" s="35"/>
    </row>
    <row r="94" spans="1:9">
      <c r="A94" s="272">
        <v>37475</v>
      </c>
      <c r="B94" s="58"/>
      <c r="C94" s="422">
        <v>12.1</v>
      </c>
      <c r="D94" s="418">
        <v>9.7050000000000001</v>
      </c>
      <c r="E94" s="419">
        <v>1021.52</v>
      </c>
      <c r="F94" s="420">
        <v>1023.845</v>
      </c>
      <c r="G94" s="232"/>
      <c r="H94" s="53"/>
      <c r="I94" s="35"/>
    </row>
    <row r="95" spans="1:9">
      <c r="A95" s="272">
        <v>37508</v>
      </c>
      <c r="B95" s="58"/>
      <c r="C95" s="422">
        <v>11.75</v>
      </c>
      <c r="D95" s="418">
        <v>9.24</v>
      </c>
      <c r="E95" s="419">
        <v>1021.87</v>
      </c>
      <c r="F95" s="420">
        <v>1024.31</v>
      </c>
      <c r="G95" s="232"/>
      <c r="H95" s="53"/>
      <c r="I95" s="35"/>
    </row>
    <row r="96" spans="1:9">
      <c r="A96" s="272">
        <v>37564</v>
      </c>
      <c r="B96" s="58"/>
      <c r="C96" s="422">
        <v>11.85</v>
      </c>
      <c r="D96" s="418">
        <v>9.64</v>
      </c>
      <c r="E96" s="419">
        <v>1021.77</v>
      </c>
      <c r="F96" s="420">
        <v>1023.91</v>
      </c>
      <c r="G96" s="232"/>
      <c r="H96" s="53"/>
      <c r="I96" s="35"/>
    </row>
    <row r="97" spans="1:9">
      <c r="A97" s="272">
        <v>37570</v>
      </c>
      <c r="B97" s="58"/>
      <c r="C97" s="422">
        <v>11.86</v>
      </c>
      <c r="D97" s="418">
        <v>9.6649999999999991</v>
      </c>
      <c r="E97" s="419">
        <v>1021.76</v>
      </c>
      <c r="F97" s="420">
        <v>1023.885</v>
      </c>
      <c r="G97" s="232"/>
      <c r="H97" s="53"/>
      <c r="I97" s="35"/>
    </row>
    <row r="98" spans="1:9">
      <c r="A98" s="272">
        <v>37651</v>
      </c>
      <c r="B98" s="58"/>
      <c r="C98" s="422">
        <v>11.805</v>
      </c>
      <c r="D98" s="418">
        <v>9.3949999999999996</v>
      </c>
      <c r="E98" s="419">
        <v>1021.8150000000001</v>
      </c>
      <c r="F98" s="420">
        <v>1024.155</v>
      </c>
      <c r="G98" s="232"/>
      <c r="H98" s="53"/>
      <c r="I98" s="35"/>
    </row>
    <row r="99" spans="1:9">
      <c r="A99" s="272">
        <v>37661</v>
      </c>
      <c r="B99" s="58"/>
      <c r="C99" s="422">
        <v>11.84</v>
      </c>
      <c r="D99" s="418">
        <v>9.42</v>
      </c>
      <c r="E99" s="419">
        <v>1021.78</v>
      </c>
      <c r="F99" s="420">
        <v>1024.1300000000001</v>
      </c>
      <c r="G99" s="232"/>
      <c r="H99" s="53" t="s">
        <v>58</v>
      </c>
      <c r="I99" s="35"/>
    </row>
    <row r="100" spans="1:9">
      <c r="A100" s="55">
        <v>37663</v>
      </c>
      <c r="B100" s="58"/>
      <c r="C100" s="422">
        <v>11.87</v>
      </c>
      <c r="D100" s="418">
        <v>9.4550000000000001</v>
      </c>
      <c r="E100" s="419">
        <v>1021.75</v>
      </c>
      <c r="F100" s="420">
        <v>1024.095</v>
      </c>
      <c r="G100" s="232"/>
      <c r="H100" s="53"/>
      <c r="I100" s="35"/>
    </row>
    <row r="101" spans="1:9">
      <c r="A101" s="55">
        <v>37665</v>
      </c>
      <c r="B101" s="58"/>
      <c r="C101" s="422">
        <v>11.91</v>
      </c>
      <c r="D101" s="418">
        <v>9.5</v>
      </c>
      <c r="E101" s="419">
        <v>1021.71</v>
      </c>
      <c r="F101" s="420">
        <v>1024.05</v>
      </c>
      <c r="G101" s="232"/>
      <c r="H101" s="53"/>
      <c r="I101" s="35"/>
    </row>
    <row r="102" spans="1:9">
      <c r="A102" s="55">
        <v>37670</v>
      </c>
      <c r="B102" s="58"/>
      <c r="C102" s="422">
        <v>11.96</v>
      </c>
      <c r="D102" s="418">
        <v>9.5500000000000007</v>
      </c>
      <c r="E102" s="423">
        <v>1021.66</v>
      </c>
      <c r="F102" s="420">
        <v>1024</v>
      </c>
      <c r="G102" s="232"/>
      <c r="H102" s="53"/>
      <c r="I102" s="35"/>
    </row>
    <row r="103" spans="1:9">
      <c r="A103" s="55">
        <f>'CVDT1(TH-29)'!A78</f>
        <v>37673</v>
      </c>
      <c r="B103" s="58"/>
      <c r="C103" s="422">
        <v>11.97</v>
      </c>
      <c r="D103" s="418">
        <v>9.56</v>
      </c>
      <c r="E103" s="419">
        <v>1021.65</v>
      </c>
      <c r="F103" s="420">
        <v>1023.99</v>
      </c>
      <c r="G103" s="232">
        <v>1026.18</v>
      </c>
      <c r="H103" s="53"/>
      <c r="I103" s="35"/>
    </row>
    <row r="104" spans="1:9">
      <c r="A104" s="55">
        <f>'CVDT1(TH-29)'!A79</f>
        <v>37734</v>
      </c>
      <c r="B104" s="58"/>
      <c r="C104" s="422">
        <v>12.055</v>
      </c>
      <c r="D104" s="418">
        <v>9.5649999999999995</v>
      </c>
      <c r="E104" s="419">
        <v>1021.5650000000001</v>
      </c>
      <c r="F104" s="420">
        <v>1023.985</v>
      </c>
      <c r="G104" s="232"/>
      <c r="H104" s="53"/>
      <c r="I104" s="35"/>
    </row>
    <row r="105" spans="1:9">
      <c r="A105" s="55">
        <f>'CVDT1(TH-29)'!A80</f>
        <v>37748</v>
      </c>
      <c r="B105" s="58"/>
      <c r="C105" s="422">
        <v>12.21</v>
      </c>
      <c r="D105" s="418">
        <v>9.7799999999999994</v>
      </c>
      <c r="E105" s="419">
        <v>1021.41</v>
      </c>
      <c r="F105" s="420">
        <v>1023.77</v>
      </c>
      <c r="G105" s="232"/>
      <c r="H105" s="53"/>
    </row>
    <row r="106" spans="1:9">
      <c r="A106" s="55">
        <f>'CVDT1(TH-29)'!A81</f>
        <v>37757</v>
      </c>
      <c r="B106" s="58"/>
      <c r="C106" s="422">
        <v>12.175000000000001</v>
      </c>
      <c r="D106" s="418">
        <v>9.6999999999999993</v>
      </c>
      <c r="E106" s="419">
        <v>1021.4450000000001</v>
      </c>
      <c r="F106" s="420">
        <v>1023.85</v>
      </c>
      <c r="G106" s="232"/>
      <c r="H106" s="53"/>
    </row>
    <row r="107" spans="1:9">
      <c r="A107" s="55">
        <f>'CVDT1(TH-29)'!A82</f>
        <v>37783</v>
      </c>
      <c r="B107" s="58"/>
      <c r="C107" s="422">
        <v>11.99</v>
      </c>
      <c r="D107" s="418">
        <v>9.4600000000000009</v>
      </c>
      <c r="E107" s="419">
        <v>1021.63</v>
      </c>
      <c r="F107" s="420">
        <v>1024.0899999999999</v>
      </c>
      <c r="G107" s="232"/>
      <c r="H107" s="53"/>
    </row>
    <row r="108" spans="1:9">
      <c r="A108" s="55">
        <f>'CVDT1(TH-29)'!A83</f>
        <v>37817</v>
      </c>
      <c r="B108" s="58"/>
      <c r="C108" s="422">
        <v>11.74</v>
      </c>
      <c r="D108" s="418">
        <v>9.1300000000000008</v>
      </c>
      <c r="E108" s="419">
        <v>1021.88</v>
      </c>
      <c r="F108" s="420">
        <v>1024.42</v>
      </c>
      <c r="G108" s="232"/>
      <c r="H108" s="53"/>
    </row>
    <row r="109" spans="1:9">
      <c r="A109" s="55">
        <f>'CVDT1(TH-29)'!A85</f>
        <v>37874</v>
      </c>
      <c r="B109" s="58"/>
      <c r="C109" s="422">
        <v>12.355</v>
      </c>
      <c r="D109" s="418">
        <v>9.9499999999999993</v>
      </c>
      <c r="E109" s="419">
        <v>1021.265</v>
      </c>
      <c r="F109" s="420">
        <v>1023.6</v>
      </c>
      <c r="G109" s="232"/>
      <c r="H109" s="53"/>
    </row>
    <row r="110" spans="1:9" ht="22.5">
      <c r="A110" s="55">
        <f>'CVDT1(TH-29)'!A86</f>
        <v>38050</v>
      </c>
      <c r="B110" s="58"/>
      <c r="C110" s="422">
        <v>12.01</v>
      </c>
      <c r="D110" s="418">
        <v>9.52</v>
      </c>
      <c r="E110" s="419">
        <f t="shared" ref="E110:E123" si="0">$F$1+$H$2-C110</f>
        <v>1021.54</v>
      </c>
      <c r="F110" s="420">
        <f t="shared" ref="F110:F123" si="1">$F$1+$H$3-D110</f>
        <v>1023.95</v>
      </c>
      <c r="G110" s="232"/>
      <c r="H110" s="424" t="s">
        <v>89</v>
      </c>
      <c r="I110" s="101"/>
    </row>
    <row r="111" spans="1:9">
      <c r="A111" s="55">
        <v>38054</v>
      </c>
      <c r="B111" s="58"/>
      <c r="C111" s="422">
        <v>12.11</v>
      </c>
      <c r="D111" s="418">
        <v>9.65</v>
      </c>
      <c r="E111" s="419">
        <f t="shared" si="0"/>
        <v>1021.4399999999999</v>
      </c>
      <c r="F111" s="420">
        <f t="shared" si="1"/>
        <v>1023.82</v>
      </c>
      <c r="G111" s="232"/>
      <c r="H111" s="53"/>
    </row>
    <row r="112" spans="1:9">
      <c r="A112" s="55">
        <f>'CVDT1(TH-29)'!A88</f>
        <v>38103</v>
      </c>
      <c r="B112" s="58"/>
      <c r="C112" s="422">
        <v>12.45</v>
      </c>
      <c r="D112" s="418">
        <v>9.5</v>
      </c>
      <c r="E112" s="419">
        <f t="shared" si="0"/>
        <v>1021.0999999999999</v>
      </c>
      <c r="F112" s="420">
        <f t="shared" si="1"/>
        <v>1023.97</v>
      </c>
      <c r="G112" s="232"/>
      <c r="H112" s="53"/>
    </row>
    <row r="113" spans="1:8">
      <c r="A113" s="55">
        <f>'CVDT1(TH-29)'!A89</f>
        <v>38187</v>
      </c>
      <c r="B113" s="58"/>
      <c r="C113" s="422">
        <v>11.87</v>
      </c>
      <c r="D113" s="418">
        <v>9.2799999999999994</v>
      </c>
      <c r="E113" s="419">
        <f t="shared" si="0"/>
        <v>1021.68</v>
      </c>
      <c r="F113" s="420">
        <f t="shared" si="1"/>
        <v>1024.19</v>
      </c>
      <c r="G113" s="232"/>
      <c r="H113" s="53"/>
    </row>
    <row r="114" spans="1:8">
      <c r="A114" s="55">
        <f>'CVDT1(TH-29)'!A90</f>
        <v>38225</v>
      </c>
      <c r="B114" s="58"/>
      <c r="C114" s="422">
        <v>11.88</v>
      </c>
      <c r="D114" s="418">
        <v>9.2799999999999994</v>
      </c>
      <c r="E114" s="419">
        <f t="shared" si="0"/>
        <v>1021.67</v>
      </c>
      <c r="F114" s="420">
        <f t="shared" si="1"/>
        <v>1024.19</v>
      </c>
      <c r="G114" s="232"/>
      <c r="H114" s="53"/>
    </row>
    <row r="115" spans="1:8" s="2" customFormat="1">
      <c r="A115" s="55">
        <f>'CVDT1(TH-29)'!A91</f>
        <v>38239</v>
      </c>
      <c r="B115" s="58"/>
      <c r="C115" s="422">
        <v>12.15</v>
      </c>
      <c r="D115" s="418">
        <v>9.64</v>
      </c>
      <c r="E115" s="419">
        <f t="shared" si="0"/>
        <v>1021.4</v>
      </c>
      <c r="F115" s="420">
        <f t="shared" si="1"/>
        <v>1023.83</v>
      </c>
      <c r="G115" s="232"/>
      <c r="H115" s="53"/>
    </row>
    <row r="116" spans="1:8">
      <c r="A116" s="55">
        <v>38405</v>
      </c>
      <c r="B116" s="58"/>
      <c r="C116" s="422">
        <v>12.02</v>
      </c>
      <c r="D116" s="418">
        <v>9.44</v>
      </c>
      <c r="E116" s="419">
        <f t="shared" si="0"/>
        <v>1021.53</v>
      </c>
      <c r="F116" s="420">
        <f t="shared" si="1"/>
        <v>1024.03</v>
      </c>
      <c r="G116" s="232"/>
      <c r="H116" s="53"/>
    </row>
    <row r="117" spans="1:8">
      <c r="A117" s="55">
        <v>38406</v>
      </c>
      <c r="B117" s="53"/>
      <c r="C117" s="422">
        <v>12.06</v>
      </c>
      <c r="D117" s="418">
        <v>9.4849999999999994</v>
      </c>
      <c r="E117" s="419">
        <f t="shared" si="0"/>
        <v>1021.49</v>
      </c>
      <c r="F117" s="420">
        <f t="shared" si="1"/>
        <v>1023.985</v>
      </c>
      <c r="G117" s="244"/>
      <c r="H117" s="53"/>
    </row>
    <row r="118" spans="1:8">
      <c r="A118" s="55">
        <v>38407</v>
      </c>
      <c r="B118" s="53"/>
      <c r="C118" s="422">
        <v>12.11</v>
      </c>
      <c r="D118" s="418">
        <v>9.5549999999999997</v>
      </c>
      <c r="E118" s="419">
        <f t="shared" si="0"/>
        <v>1021.4399999999999</v>
      </c>
      <c r="F118" s="420">
        <f t="shared" si="1"/>
        <v>1023.9150000000001</v>
      </c>
      <c r="G118" s="244"/>
      <c r="H118" s="53"/>
    </row>
    <row r="119" spans="1:8">
      <c r="A119" s="55">
        <v>38498</v>
      </c>
      <c r="B119" s="53"/>
      <c r="C119" s="422">
        <v>12.43</v>
      </c>
      <c r="D119" s="418">
        <v>9.9499999999999993</v>
      </c>
      <c r="E119" s="419">
        <f t="shared" si="0"/>
        <v>1021.12</v>
      </c>
      <c r="F119" s="420">
        <f t="shared" si="1"/>
        <v>1023.52</v>
      </c>
      <c r="G119" s="244"/>
      <c r="H119" s="53"/>
    </row>
    <row r="120" spans="1:8" s="257" customFormat="1">
      <c r="A120" s="440">
        <v>38609</v>
      </c>
      <c r="B120" s="425"/>
      <c r="C120" s="474">
        <v>12.83</v>
      </c>
      <c r="D120" s="525">
        <v>10.385</v>
      </c>
      <c r="E120" s="419">
        <f t="shared" si="0"/>
        <v>1020.7199999999999</v>
      </c>
      <c r="F120" s="542">
        <f t="shared" si="1"/>
        <v>1023.085</v>
      </c>
      <c r="G120" s="438"/>
      <c r="H120" s="437"/>
    </row>
    <row r="121" spans="1:8">
      <c r="A121" s="434">
        <v>38785</v>
      </c>
      <c r="B121" s="436"/>
      <c r="C121" s="521">
        <v>13.27</v>
      </c>
      <c r="D121" s="522">
        <v>10.93</v>
      </c>
      <c r="E121" s="535">
        <f t="shared" si="0"/>
        <v>1020.28</v>
      </c>
      <c r="F121" s="525">
        <f t="shared" si="1"/>
        <v>1022.5400000000001</v>
      </c>
      <c r="G121" s="58"/>
      <c r="H121" s="321"/>
    </row>
    <row r="122" spans="1:8">
      <c r="A122" s="55">
        <v>38882</v>
      </c>
      <c r="B122" s="58"/>
      <c r="C122" s="422">
        <v>12.86</v>
      </c>
      <c r="D122" s="418">
        <v>10.4</v>
      </c>
      <c r="E122" s="419">
        <f t="shared" si="0"/>
        <v>1020.6899999999999</v>
      </c>
      <c r="F122" s="474">
        <f t="shared" si="1"/>
        <v>1023.07</v>
      </c>
      <c r="G122" s="58"/>
      <c r="H122" s="321"/>
    </row>
    <row r="123" spans="1:8">
      <c r="A123" s="55">
        <v>38994</v>
      </c>
      <c r="B123" s="475"/>
      <c r="C123" s="530">
        <v>12.935</v>
      </c>
      <c r="D123" s="543">
        <v>10.455</v>
      </c>
      <c r="E123" s="423">
        <f t="shared" si="0"/>
        <v>1020.615</v>
      </c>
      <c r="F123" s="502">
        <f t="shared" si="1"/>
        <v>1023.015</v>
      </c>
      <c r="G123" s="477">
        <v>1027.4680000000001</v>
      </c>
      <c r="H123" s="409"/>
    </row>
    <row r="124" spans="1:8">
      <c r="A124" s="467">
        <v>39211</v>
      </c>
      <c r="B124" s="232"/>
      <c r="C124" s="453">
        <v>12.52</v>
      </c>
      <c r="D124" s="422">
        <v>9.83</v>
      </c>
      <c r="E124" s="419">
        <f t="shared" ref="E124:E145" si="2">$F$1+$H$2-C124</f>
        <v>1021.03</v>
      </c>
      <c r="F124" s="474">
        <f t="shared" ref="F124:F145" si="3">$F$1+$H$3-D124</f>
        <v>1023.64</v>
      </c>
      <c r="G124" s="443">
        <v>1029.2950000000001</v>
      </c>
      <c r="H124" s="321"/>
    </row>
    <row r="125" spans="1:8">
      <c r="A125" s="55">
        <v>39349</v>
      </c>
      <c r="B125" s="232"/>
      <c r="C125" s="453">
        <v>12.76</v>
      </c>
      <c r="D125" s="422">
        <v>10.15</v>
      </c>
      <c r="E125" s="419">
        <f t="shared" si="2"/>
        <v>1020.79</v>
      </c>
      <c r="F125" s="474">
        <f t="shared" si="3"/>
        <v>1023.32</v>
      </c>
      <c r="G125" s="443">
        <v>1030.2950000000001</v>
      </c>
      <c r="H125" s="321"/>
    </row>
    <row r="126" spans="1:8">
      <c r="A126" s="55">
        <v>39547</v>
      </c>
      <c r="B126" s="232"/>
      <c r="C126" s="453">
        <v>12.1</v>
      </c>
      <c r="D126" s="422">
        <v>9.18</v>
      </c>
      <c r="E126" s="419">
        <f t="shared" si="2"/>
        <v>1021.4499999999999</v>
      </c>
      <c r="F126" s="474">
        <f t="shared" si="3"/>
        <v>1024.29</v>
      </c>
      <c r="G126" s="443">
        <v>1030.3</v>
      </c>
      <c r="H126" s="321"/>
    </row>
    <row r="127" spans="1:8">
      <c r="A127" s="55">
        <v>39552</v>
      </c>
      <c r="B127" s="232"/>
      <c r="C127" s="453">
        <v>12.19</v>
      </c>
      <c r="D127" s="422">
        <v>9.3249999999999993</v>
      </c>
      <c r="E127" s="419">
        <f t="shared" si="2"/>
        <v>1021.3599999999999</v>
      </c>
      <c r="F127" s="474">
        <f t="shared" si="3"/>
        <v>1024.145</v>
      </c>
      <c r="G127" s="443">
        <v>1029.93</v>
      </c>
      <c r="H127" s="321"/>
    </row>
    <row r="128" spans="1:8">
      <c r="A128" s="55">
        <v>39559</v>
      </c>
      <c r="B128" s="232"/>
      <c r="C128" s="453">
        <v>12.37</v>
      </c>
      <c r="D128" s="422">
        <v>9.57</v>
      </c>
      <c r="E128" s="419">
        <f t="shared" si="2"/>
        <v>1021.18</v>
      </c>
      <c r="F128" s="474">
        <f t="shared" si="3"/>
        <v>1023.9</v>
      </c>
      <c r="G128" s="443">
        <v>1029.625</v>
      </c>
      <c r="H128" s="321"/>
    </row>
    <row r="129" spans="1:8">
      <c r="A129" s="55">
        <v>39566</v>
      </c>
      <c r="B129" s="232"/>
      <c r="C129" s="453">
        <v>12.49</v>
      </c>
      <c r="D129" s="422">
        <v>9.7249999999999996</v>
      </c>
      <c r="E129" s="419">
        <f t="shared" si="2"/>
        <v>1021.06</v>
      </c>
      <c r="F129" s="474">
        <f t="shared" si="3"/>
        <v>1023.745</v>
      </c>
      <c r="G129" s="443">
        <v>1029.25</v>
      </c>
      <c r="H129" s="321"/>
    </row>
    <row r="130" spans="1:8">
      <c r="A130" s="55">
        <v>39573</v>
      </c>
      <c r="B130" s="232"/>
      <c r="C130" s="453">
        <v>12.44</v>
      </c>
      <c r="D130" s="422">
        <v>9.66</v>
      </c>
      <c r="E130" s="419">
        <f t="shared" si="2"/>
        <v>1021.1099999999999</v>
      </c>
      <c r="F130" s="474">
        <f t="shared" si="3"/>
        <v>1023.8100000000001</v>
      </c>
      <c r="G130" s="443">
        <v>1029.433</v>
      </c>
      <c r="H130" s="321"/>
    </row>
    <row r="131" spans="1:8">
      <c r="A131" s="55">
        <v>39580</v>
      </c>
      <c r="B131" s="232"/>
      <c r="C131" s="453">
        <v>12.435</v>
      </c>
      <c r="D131" s="422">
        <v>9.74</v>
      </c>
      <c r="E131" s="419">
        <f t="shared" si="2"/>
        <v>1021.115</v>
      </c>
      <c r="F131" s="474">
        <f t="shared" si="3"/>
        <v>1023.73</v>
      </c>
      <c r="G131" s="443">
        <v>1029.3620000000001</v>
      </c>
      <c r="H131" s="321"/>
    </row>
    <row r="132" spans="1:8">
      <c r="A132" s="55">
        <v>39588</v>
      </c>
      <c r="B132" s="232"/>
      <c r="C132" s="453">
        <v>12.445</v>
      </c>
      <c r="D132" s="422">
        <v>9.6349999999999998</v>
      </c>
      <c r="E132" s="419">
        <f t="shared" si="2"/>
        <v>1021.1049999999999</v>
      </c>
      <c r="F132" s="474">
        <f t="shared" si="3"/>
        <v>1023.835</v>
      </c>
      <c r="G132" s="443">
        <v>1029.3399999999999</v>
      </c>
      <c r="H132" s="321"/>
    </row>
    <row r="133" spans="1:8">
      <c r="A133" s="473">
        <v>39594</v>
      </c>
      <c r="B133" s="232"/>
      <c r="C133" s="453">
        <v>12.44</v>
      </c>
      <c r="D133" s="422">
        <v>9.5850000000000009</v>
      </c>
      <c r="E133" s="419">
        <f t="shared" si="2"/>
        <v>1021.1099999999999</v>
      </c>
      <c r="F133" s="474">
        <f t="shared" si="3"/>
        <v>1023.885</v>
      </c>
      <c r="G133" s="443">
        <v>1029.2760000000001</v>
      </c>
      <c r="H133" s="321"/>
    </row>
    <row r="134" spans="1:8">
      <c r="A134" s="55">
        <v>39623</v>
      </c>
      <c r="B134" s="232"/>
      <c r="C134" s="453">
        <v>12.26</v>
      </c>
      <c r="D134" s="422">
        <v>9.4550000000000001</v>
      </c>
      <c r="E134" s="419">
        <f t="shared" si="2"/>
        <v>1021.29</v>
      </c>
      <c r="F134" s="474">
        <f t="shared" si="3"/>
        <v>1024.0150000000001</v>
      </c>
      <c r="G134" s="443">
        <v>1028.6379999999999</v>
      </c>
      <c r="H134" s="321"/>
    </row>
    <row r="135" spans="1:8">
      <c r="A135" s="55">
        <v>39715</v>
      </c>
      <c r="B135" s="320"/>
      <c r="C135" s="453">
        <v>12.26</v>
      </c>
      <c r="D135" s="422">
        <v>9.4350000000000005</v>
      </c>
      <c r="E135" s="419">
        <f t="shared" si="2"/>
        <v>1021.29</v>
      </c>
      <c r="F135" s="474">
        <f t="shared" si="3"/>
        <v>1024.0350000000001</v>
      </c>
      <c r="G135" s="331">
        <v>1028.5039999999999</v>
      </c>
      <c r="H135" s="321"/>
    </row>
    <row r="136" spans="1:8">
      <c r="A136" s="467">
        <v>39903</v>
      </c>
      <c r="B136" s="476"/>
      <c r="C136" s="530">
        <v>12.385</v>
      </c>
      <c r="D136" s="543">
        <v>9.5</v>
      </c>
      <c r="E136" s="423">
        <f t="shared" si="2"/>
        <v>1021.165</v>
      </c>
      <c r="F136" s="502">
        <f t="shared" si="3"/>
        <v>1023.97</v>
      </c>
      <c r="G136" s="503">
        <v>1029.596</v>
      </c>
      <c r="H136" s="504"/>
    </row>
    <row r="137" spans="1:8">
      <c r="A137" s="55">
        <v>39916</v>
      </c>
      <c r="B137" s="232"/>
      <c r="C137" s="453">
        <v>12.9</v>
      </c>
      <c r="D137" s="422">
        <v>10.225</v>
      </c>
      <c r="E137" s="419">
        <f t="shared" si="2"/>
        <v>1020.65</v>
      </c>
      <c r="F137" s="474">
        <f t="shared" si="3"/>
        <v>1023.245</v>
      </c>
      <c r="G137" s="443">
        <v>1028.164</v>
      </c>
      <c r="H137" s="321"/>
    </row>
    <row r="138" spans="1:8">
      <c r="A138" s="55">
        <v>39919</v>
      </c>
      <c r="B138" s="232"/>
      <c r="C138" s="453">
        <v>13.015000000000001</v>
      </c>
      <c r="D138" s="422">
        <v>10.375</v>
      </c>
      <c r="E138" s="419">
        <f t="shared" si="2"/>
        <v>1020.535</v>
      </c>
      <c r="F138" s="474">
        <f t="shared" si="3"/>
        <v>1023.095</v>
      </c>
      <c r="G138" s="443">
        <v>1027.7439999999999</v>
      </c>
      <c r="H138" s="321"/>
    </row>
    <row r="139" spans="1:8">
      <c r="A139" s="55">
        <v>39923</v>
      </c>
      <c r="B139" s="232"/>
      <c r="C139" s="453">
        <v>13.135</v>
      </c>
      <c r="D139" s="422">
        <v>10.552</v>
      </c>
      <c r="E139" s="419">
        <f t="shared" si="2"/>
        <v>1020.415</v>
      </c>
      <c r="F139" s="474">
        <f t="shared" si="3"/>
        <v>1022.918</v>
      </c>
      <c r="G139" s="443">
        <v>1027.7159999999999</v>
      </c>
      <c r="H139" s="321"/>
    </row>
    <row r="140" spans="1:8">
      <c r="A140" s="55">
        <v>39926</v>
      </c>
      <c r="B140" s="232"/>
      <c r="C140" s="453">
        <v>13.22</v>
      </c>
      <c r="D140" s="422">
        <v>10.64</v>
      </c>
      <c r="E140" s="419">
        <f t="shared" si="2"/>
        <v>1020.3299999999999</v>
      </c>
      <c r="F140" s="474">
        <f t="shared" si="3"/>
        <v>1022.83</v>
      </c>
      <c r="G140" s="443">
        <v>1027.4870000000001</v>
      </c>
      <c r="H140" s="321"/>
    </row>
    <row r="141" spans="1:8">
      <c r="A141" s="55">
        <v>39930</v>
      </c>
      <c r="B141" s="232"/>
      <c r="C141" s="453">
        <v>13.335000000000001</v>
      </c>
      <c r="D141" s="422">
        <v>10.77</v>
      </c>
      <c r="E141" s="419">
        <f t="shared" si="2"/>
        <v>1020.2149999999999</v>
      </c>
      <c r="F141" s="474">
        <f t="shared" si="3"/>
        <v>1022.7</v>
      </c>
      <c r="G141" s="443">
        <v>1027.2729999999999</v>
      </c>
      <c r="H141" s="321"/>
    </row>
    <row r="142" spans="1:8">
      <c r="A142" s="55">
        <v>39933</v>
      </c>
      <c r="B142" s="232"/>
      <c r="C142" s="453">
        <v>13.39</v>
      </c>
      <c r="D142" s="422">
        <v>10.845000000000001</v>
      </c>
      <c r="E142" s="419">
        <f t="shared" si="2"/>
        <v>1020.16</v>
      </c>
      <c r="F142" s="474">
        <f t="shared" si="3"/>
        <v>1022.625</v>
      </c>
      <c r="G142" s="443">
        <v>1027.1590000000001</v>
      </c>
      <c r="H142" s="321"/>
    </row>
    <row r="143" spans="1:8">
      <c r="A143" s="55">
        <v>39938</v>
      </c>
      <c r="B143" s="232"/>
      <c r="C143" s="453">
        <v>13.36</v>
      </c>
      <c r="D143" s="422">
        <v>10.815</v>
      </c>
      <c r="E143" s="419">
        <f t="shared" si="2"/>
        <v>1020.1899999999999</v>
      </c>
      <c r="F143" s="474">
        <f t="shared" si="3"/>
        <v>1022.655</v>
      </c>
      <c r="G143" s="443">
        <v>1027.229</v>
      </c>
      <c r="H143" s="321"/>
    </row>
    <row r="144" spans="1:8">
      <c r="A144" s="473">
        <v>39952</v>
      </c>
      <c r="B144" s="232"/>
      <c r="C144" s="453">
        <v>13.16</v>
      </c>
      <c r="D144" s="422">
        <v>10.48</v>
      </c>
      <c r="E144" s="419">
        <f t="shared" si="2"/>
        <v>1020.39</v>
      </c>
      <c r="F144" s="474">
        <f t="shared" si="3"/>
        <v>1022.99</v>
      </c>
      <c r="G144" s="443">
        <v>1027.8309999999999</v>
      </c>
      <c r="H144" s="321"/>
    </row>
    <row r="145" spans="1:8">
      <c r="A145" s="55">
        <v>39993</v>
      </c>
      <c r="B145" s="58"/>
      <c r="C145" s="453">
        <v>12.744999999999999</v>
      </c>
      <c r="D145" s="453">
        <v>10.7</v>
      </c>
      <c r="E145" s="419">
        <f t="shared" si="2"/>
        <v>1020.8049999999999</v>
      </c>
      <c r="F145" s="419">
        <f t="shared" si="3"/>
        <v>1022.77</v>
      </c>
      <c r="G145" s="443">
        <v>1027.6679999999999</v>
      </c>
      <c r="H145" s="58"/>
    </row>
    <row r="146" spans="1:8">
      <c r="A146" s="473">
        <v>40071</v>
      </c>
      <c r="B146" s="58"/>
      <c r="C146" s="453">
        <v>12.657</v>
      </c>
      <c r="D146" s="453">
        <v>9.8520000000000003</v>
      </c>
      <c r="E146" s="419">
        <f>$F$1+$H$2-C146</f>
        <v>1020.8929999999999</v>
      </c>
      <c r="F146" s="419">
        <f>$F$1+$H$3-D146</f>
        <v>1023.6180000000001</v>
      </c>
      <c r="G146" s="443">
        <v>1028.3599999999999</v>
      </c>
      <c r="H146" s="58"/>
    </row>
    <row r="147" spans="1:8">
      <c r="A147" s="55">
        <v>40317</v>
      </c>
      <c r="B147" s="58"/>
      <c r="C147" s="453">
        <v>12.727</v>
      </c>
      <c r="D147" s="453">
        <v>9.8290000000000006</v>
      </c>
      <c r="E147" s="419">
        <f>$F$1+$H$2-C147</f>
        <v>1020.823</v>
      </c>
      <c r="F147" s="419">
        <f>$F$1+$H$3-D147</f>
        <v>1023.6410000000001</v>
      </c>
      <c r="G147" s="443">
        <v>1029.0519999999999</v>
      </c>
      <c r="H147" s="58"/>
    </row>
    <row r="148" spans="1:8">
      <c r="A148" s="473">
        <v>40332</v>
      </c>
      <c r="B148" s="58"/>
      <c r="C148" s="453">
        <v>12.766</v>
      </c>
      <c r="D148" s="453">
        <v>9.8010000000000002</v>
      </c>
      <c r="E148" s="419">
        <f>$F$1+$H$2-C148</f>
        <v>1020.784</v>
      </c>
      <c r="F148" s="419">
        <f>$F$1+$H$3-D148</f>
        <v>1023.669</v>
      </c>
      <c r="G148" s="443">
        <v>1029.7439999999999</v>
      </c>
      <c r="H148" s="58"/>
    </row>
    <row r="149" spans="1:8" ht="12" thickBot="1">
      <c r="A149" s="631">
        <v>40428</v>
      </c>
      <c r="B149" s="632"/>
      <c r="C149" s="544">
        <v>13.164999999999999</v>
      </c>
      <c r="D149" s="544">
        <v>10.4</v>
      </c>
      <c r="E149" s="545">
        <f>$F$1+$H$2-C149</f>
        <v>1020.385</v>
      </c>
      <c r="F149" s="545">
        <f>$F$1+$H$3-D149</f>
        <v>1023.07</v>
      </c>
      <c r="G149" s="546">
        <v>1030.4359999999999</v>
      </c>
      <c r="H149" s="632"/>
    </row>
    <row r="150" spans="1:8" ht="11.25" customHeight="1">
      <c r="A150" s="661" t="s">
        <v>158</v>
      </c>
      <c r="B150" s="661"/>
      <c r="C150" s="661"/>
      <c r="D150" s="661"/>
      <c r="E150" s="661"/>
      <c r="F150" s="661"/>
      <c r="G150" s="661"/>
      <c r="H150" s="661"/>
    </row>
  </sheetData>
  <mergeCells count="7">
    <mergeCell ref="A150:H150"/>
    <mergeCell ref="G4:G5"/>
    <mergeCell ref="H4:H5"/>
    <mergeCell ref="A1:B2"/>
    <mergeCell ref="E4:F4"/>
    <mergeCell ref="A4:A5"/>
    <mergeCell ref="B4:B5"/>
  </mergeCells>
  <phoneticPr fontId="0" type="noConversion"/>
  <printOptions horizontalCentered="1"/>
  <pageMargins left="0.74803149606299213" right="0.74803149606299213" top="1.0236220472440944" bottom="0.78740157480314965" header="0.47244094488188981" footer="0.51181102362204722"/>
  <pageSetup scale="52" fitToHeight="2" orientation="portrait" r:id="rId1"/>
  <headerFooter alignWithMargins="0">
    <oddHeader>&amp;L&amp;"Arial,Bold"&amp;G&amp;C&amp;"Arial,Bold"&amp;14Table H-28: Cross Valley Dam
Piezometric Monitoring CVDC-9
&amp;R&amp;"Arial,Bold"&amp;G</oddHeader>
    <oddFooter>&amp;L&amp;F: &amp;A&amp;RPg &amp;P of &amp;N</oddFooter>
  </headerFooter>
  <rowBreaks count="1" manualBreakCount="1">
    <brk id="9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217"/>
  <sheetViews>
    <sheetView view="pageLayout" zoomScaleNormal="100" zoomScaleSheetLayoutView="100" workbookViewId="0">
      <selection activeCell="G9" sqref="G9"/>
    </sheetView>
  </sheetViews>
  <sheetFormatPr defaultRowHeight="11.25"/>
  <cols>
    <col min="1" max="1" width="12.1640625" style="127" customWidth="1"/>
    <col min="2" max="2" width="10" customWidth="1"/>
    <col min="3" max="3" width="15.83203125" customWidth="1"/>
    <col min="4" max="4" width="20.6640625" style="74" customWidth="1"/>
    <col min="5" max="5" width="20.6640625" customWidth="1"/>
    <col min="6" max="6" width="29.5" customWidth="1"/>
    <col min="7" max="7" width="3.83203125" customWidth="1"/>
    <col min="9" max="9" width="10.33203125" customWidth="1"/>
    <col min="10" max="10" width="15.5" customWidth="1"/>
    <col min="11" max="11" width="20.1640625" customWidth="1"/>
    <col min="12" max="12" width="18.6640625" customWidth="1"/>
  </cols>
  <sheetData>
    <row r="1" spans="1:12" ht="33.75">
      <c r="A1" s="707" t="s">
        <v>4</v>
      </c>
      <c r="B1" s="708"/>
      <c r="C1" s="146" t="s">
        <v>0</v>
      </c>
      <c r="D1" s="140" t="s">
        <v>124</v>
      </c>
      <c r="E1" s="141" t="s">
        <v>75</v>
      </c>
      <c r="F1" s="142">
        <v>0.27</v>
      </c>
    </row>
    <row r="2" spans="1:12" ht="25.5" customHeight="1" thickBot="1">
      <c r="A2" s="709"/>
      <c r="B2" s="710"/>
      <c r="C2" s="147" t="s">
        <v>1</v>
      </c>
      <c r="D2" s="143" t="s">
        <v>76</v>
      </c>
      <c r="E2" s="70" t="s">
        <v>73</v>
      </c>
      <c r="F2" s="144">
        <v>1018.3</v>
      </c>
    </row>
    <row r="3" spans="1:12" ht="25.5" customHeight="1" thickBot="1">
      <c r="A3" s="148" t="s">
        <v>42</v>
      </c>
      <c r="B3" s="149" t="s">
        <v>48</v>
      </c>
      <c r="C3" s="60" t="s">
        <v>47</v>
      </c>
      <c r="D3" s="69">
        <v>1994</v>
      </c>
      <c r="E3" s="71" t="s">
        <v>74</v>
      </c>
      <c r="F3" s="145">
        <v>1007.9</v>
      </c>
    </row>
    <row r="4" spans="1:12" ht="13.5" customHeight="1">
      <c r="A4" s="694" t="s">
        <v>2</v>
      </c>
      <c r="B4" s="690"/>
      <c r="C4" s="711" t="s">
        <v>44</v>
      </c>
      <c r="D4" s="704" t="s">
        <v>128</v>
      </c>
      <c r="E4" s="702" t="s">
        <v>127</v>
      </c>
      <c r="F4" s="698" t="s">
        <v>33</v>
      </c>
      <c r="I4" t="s">
        <v>2</v>
      </c>
    </row>
    <row r="5" spans="1:12" ht="23.25" thickBot="1">
      <c r="A5" s="713"/>
      <c r="B5" s="714"/>
      <c r="C5" s="712"/>
      <c r="D5" s="705"/>
      <c r="E5" s="703"/>
      <c r="F5" s="706"/>
      <c r="J5" t="s">
        <v>34</v>
      </c>
      <c r="K5" s="9" t="s">
        <v>35</v>
      </c>
      <c r="L5" s="9" t="s">
        <v>36</v>
      </c>
    </row>
    <row r="6" spans="1:12">
      <c r="A6" s="49">
        <v>34485</v>
      </c>
      <c r="B6" s="242"/>
      <c r="C6" s="586">
        <v>-2.0699999999999998</v>
      </c>
      <c r="D6" s="322">
        <v>1017.13</v>
      </c>
      <c r="E6" s="587"/>
      <c r="F6" s="326"/>
      <c r="G6" s="513"/>
      <c r="H6" s="8"/>
      <c r="I6" s="11">
        <v>34455</v>
      </c>
      <c r="J6" s="12">
        <f>F2</f>
        <v>1018.3</v>
      </c>
      <c r="K6" s="13">
        <f>F3</f>
        <v>1007.9</v>
      </c>
    </row>
    <row r="7" spans="1:12">
      <c r="A7" s="51">
        <v>34592</v>
      </c>
      <c r="B7" s="243"/>
      <c r="C7" s="319">
        <v>-1.92</v>
      </c>
      <c r="D7" s="323">
        <v>1017.28</v>
      </c>
      <c r="E7" s="233"/>
      <c r="F7" s="327"/>
      <c r="G7" s="8"/>
      <c r="H7" s="8"/>
      <c r="I7" s="124">
        <v>40921</v>
      </c>
      <c r="J7" s="12">
        <f>F2</f>
        <v>1018.3</v>
      </c>
      <c r="K7" s="13">
        <f>K6</f>
        <v>1007.9</v>
      </c>
    </row>
    <row r="8" spans="1:12">
      <c r="A8" s="51">
        <v>34964</v>
      </c>
      <c r="B8" s="243"/>
      <c r="C8" s="319">
        <v>-1.8</v>
      </c>
      <c r="D8" s="323">
        <v>1017.4</v>
      </c>
      <c r="E8" s="233"/>
      <c r="F8" s="327"/>
      <c r="G8" s="8"/>
      <c r="H8" s="8"/>
    </row>
    <row r="9" spans="1:12">
      <c r="A9" s="54">
        <v>35321</v>
      </c>
      <c r="B9" s="243"/>
      <c r="C9" s="319">
        <v>-1.87</v>
      </c>
      <c r="D9" s="323">
        <v>1017.33</v>
      </c>
      <c r="E9" s="233">
        <v>1029.915</v>
      </c>
      <c r="F9" s="327"/>
      <c r="G9" s="8"/>
      <c r="H9" s="8"/>
    </row>
    <row r="10" spans="1:12">
      <c r="A10" s="54">
        <v>35754</v>
      </c>
      <c r="B10" s="243"/>
      <c r="C10" s="319">
        <v>-1.78</v>
      </c>
      <c r="D10" s="323">
        <v>1017.42</v>
      </c>
      <c r="E10" s="233"/>
      <c r="F10" s="327"/>
      <c r="G10" s="8"/>
      <c r="H10" s="8"/>
      <c r="I10">
        <v>38468</v>
      </c>
    </row>
    <row r="11" spans="1:12">
      <c r="A11" s="54">
        <v>35941</v>
      </c>
      <c r="B11" s="243"/>
      <c r="C11" s="319">
        <v>-1.619</v>
      </c>
      <c r="D11" s="323">
        <v>1017.5810000000001</v>
      </c>
      <c r="E11" s="233">
        <v>1031.2</v>
      </c>
      <c r="F11" s="327"/>
      <c r="G11" s="8"/>
      <c r="H11" s="8"/>
    </row>
    <row r="12" spans="1:12">
      <c r="A12" s="54">
        <v>36112</v>
      </c>
      <c r="B12" s="243"/>
      <c r="C12" s="319">
        <v>-1.87</v>
      </c>
      <c r="D12" s="323">
        <v>1017.33</v>
      </c>
      <c r="E12" s="233">
        <v>1029.8</v>
      </c>
      <c r="F12" s="327"/>
      <c r="G12" s="8"/>
      <c r="H12" s="8"/>
    </row>
    <row r="13" spans="1:12">
      <c r="A13" s="54">
        <v>36314</v>
      </c>
      <c r="B13" s="243"/>
      <c r="C13" s="319">
        <v>-0.86799999999999999</v>
      </c>
      <c r="D13" s="323">
        <v>1018.3320000000001</v>
      </c>
      <c r="E13" s="233">
        <v>1031.4000000000001</v>
      </c>
      <c r="F13" s="327"/>
      <c r="G13" s="8"/>
      <c r="H13" s="8"/>
    </row>
    <row r="14" spans="1:12">
      <c r="A14" s="54">
        <v>36421</v>
      </c>
      <c r="B14" s="243"/>
      <c r="C14" s="319">
        <v>-1.94</v>
      </c>
      <c r="D14" s="323">
        <v>1017.26</v>
      </c>
      <c r="E14" s="599" t="s">
        <v>154</v>
      </c>
      <c r="F14" s="327"/>
      <c r="G14" s="8"/>
      <c r="H14" s="8"/>
    </row>
    <row r="15" spans="1:12">
      <c r="A15" s="54">
        <v>36685</v>
      </c>
      <c r="B15" s="243"/>
      <c r="C15" s="319">
        <v>-1.73</v>
      </c>
      <c r="D15" s="323">
        <v>1017.47</v>
      </c>
      <c r="E15" s="599" t="s">
        <v>155</v>
      </c>
      <c r="F15" s="327"/>
      <c r="G15" s="8"/>
      <c r="H15" s="8"/>
    </row>
    <row r="16" spans="1:12">
      <c r="A16" s="54">
        <v>36752</v>
      </c>
      <c r="B16" s="243"/>
      <c r="C16" s="319">
        <v>-1.84</v>
      </c>
      <c r="D16" s="323">
        <v>1017.36</v>
      </c>
      <c r="E16" s="233"/>
      <c r="F16" s="327"/>
      <c r="G16" s="8"/>
      <c r="H16" s="8"/>
    </row>
    <row r="17" spans="1:8">
      <c r="A17" s="54">
        <v>36769</v>
      </c>
      <c r="B17" s="243"/>
      <c r="C17" s="319">
        <v>-1.81</v>
      </c>
      <c r="D17" s="323">
        <v>1017.39</v>
      </c>
      <c r="E17" s="233"/>
      <c r="F17" s="327"/>
      <c r="G17" s="8"/>
      <c r="H17" s="8"/>
    </row>
    <row r="18" spans="1:8">
      <c r="A18" s="54">
        <v>36776</v>
      </c>
      <c r="B18" s="243"/>
      <c r="C18" s="319">
        <v>-1.8</v>
      </c>
      <c r="D18" s="323">
        <v>1017.4</v>
      </c>
      <c r="E18" s="233"/>
      <c r="F18" s="327"/>
      <c r="G18" s="8"/>
      <c r="H18" s="8"/>
    </row>
    <row r="19" spans="1:8">
      <c r="A19" s="54">
        <v>36783</v>
      </c>
      <c r="B19" s="243"/>
      <c r="C19" s="319">
        <v>-1.75</v>
      </c>
      <c r="D19" s="323">
        <v>1017.45</v>
      </c>
      <c r="E19" s="233"/>
      <c r="F19" s="327"/>
      <c r="G19" s="8"/>
      <c r="H19" s="8"/>
    </row>
    <row r="20" spans="1:8">
      <c r="A20" s="54">
        <v>36790</v>
      </c>
      <c r="B20" s="243"/>
      <c r="C20" s="319">
        <v>-1.81</v>
      </c>
      <c r="D20" s="323">
        <v>1017.39</v>
      </c>
      <c r="E20" s="233"/>
      <c r="F20" s="327"/>
      <c r="G20" s="8"/>
      <c r="H20" s="8"/>
    </row>
    <row r="21" spans="1:8">
      <c r="A21" s="54">
        <v>36797</v>
      </c>
      <c r="B21" s="243"/>
      <c r="C21" s="319">
        <v>-1.76</v>
      </c>
      <c r="D21" s="323">
        <v>1017.44</v>
      </c>
      <c r="E21" s="233"/>
      <c r="F21" s="327"/>
      <c r="G21" s="8"/>
      <c r="H21" s="8"/>
    </row>
    <row r="22" spans="1:8">
      <c r="A22" s="54">
        <v>36805</v>
      </c>
      <c r="B22" s="243"/>
      <c r="C22" s="319">
        <v>-1.73</v>
      </c>
      <c r="D22" s="323">
        <v>1017.47</v>
      </c>
      <c r="E22" s="233"/>
      <c r="F22" s="327"/>
      <c r="G22" s="8"/>
      <c r="H22" s="8"/>
    </row>
    <row r="23" spans="1:8">
      <c r="A23" s="54">
        <v>36811</v>
      </c>
      <c r="B23" s="243"/>
      <c r="C23" s="319">
        <v>-1.73</v>
      </c>
      <c r="D23" s="323">
        <v>1017.47</v>
      </c>
      <c r="E23" s="233"/>
      <c r="F23" s="327"/>
      <c r="G23" s="8"/>
      <c r="H23" s="8"/>
    </row>
    <row r="24" spans="1:8">
      <c r="A24" s="54">
        <v>36819</v>
      </c>
      <c r="B24" s="243"/>
      <c r="C24" s="319">
        <v>-1.71</v>
      </c>
      <c r="D24" s="323">
        <v>1017.49</v>
      </c>
      <c r="E24" s="233"/>
      <c r="F24" s="327"/>
      <c r="G24" s="8"/>
      <c r="H24" s="8"/>
    </row>
    <row r="25" spans="1:8">
      <c r="A25" s="54">
        <v>36826</v>
      </c>
      <c r="B25" s="243"/>
      <c r="C25" s="319">
        <v>-1.71</v>
      </c>
      <c r="D25" s="323">
        <v>1017.49</v>
      </c>
      <c r="E25" s="233"/>
      <c r="F25" s="327"/>
      <c r="G25" s="8"/>
      <c r="H25" s="8"/>
    </row>
    <row r="26" spans="1:8">
      <c r="A26" s="54">
        <v>37052</v>
      </c>
      <c r="B26" s="243"/>
      <c r="C26" s="319">
        <v>-1.8</v>
      </c>
      <c r="D26" s="323">
        <v>1017.4</v>
      </c>
      <c r="E26" s="233"/>
      <c r="F26" s="327"/>
      <c r="G26" s="8"/>
      <c r="H26" s="8"/>
    </row>
    <row r="27" spans="1:8">
      <c r="A27" s="54">
        <v>37148</v>
      </c>
      <c r="B27" s="243"/>
      <c r="C27" s="319">
        <v>-1.77</v>
      </c>
      <c r="D27" s="323">
        <v>1017.43</v>
      </c>
      <c r="E27" s="233"/>
      <c r="F27" s="327"/>
      <c r="G27" s="8"/>
      <c r="H27" s="8"/>
    </row>
    <row r="28" spans="1:8">
      <c r="A28" s="55">
        <v>37180</v>
      </c>
      <c r="B28" s="244"/>
      <c r="C28" s="450">
        <v>-1.81</v>
      </c>
      <c r="D28" s="323">
        <v>1017.39</v>
      </c>
      <c r="E28" s="233"/>
      <c r="F28" s="64"/>
      <c r="G28" s="8"/>
      <c r="H28" s="8"/>
    </row>
    <row r="29" spans="1:8">
      <c r="A29" s="55">
        <v>37182</v>
      </c>
      <c r="B29" s="244"/>
      <c r="C29" s="450">
        <v>-1.81</v>
      </c>
      <c r="D29" s="323">
        <v>1017.39</v>
      </c>
      <c r="E29" s="233"/>
      <c r="F29" s="64"/>
      <c r="G29" s="8"/>
      <c r="H29" s="8"/>
    </row>
    <row r="30" spans="1:8">
      <c r="A30" s="55">
        <v>37183</v>
      </c>
      <c r="B30" s="244"/>
      <c r="C30" s="450">
        <v>-1.81</v>
      </c>
      <c r="D30" s="323">
        <v>1017.39</v>
      </c>
      <c r="E30" s="233"/>
      <c r="F30" s="64"/>
      <c r="G30" s="8"/>
      <c r="H30" s="8"/>
    </row>
    <row r="31" spans="1:8">
      <c r="A31" s="55">
        <v>37184</v>
      </c>
      <c r="B31" s="244"/>
      <c r="C31" s="450">
        <v>-1.81</v>
      </c>
      <c r="D31" s="323">
        <v>1017.39</v>
      </c>
      <c r="E31" s="233"/>
      <c r="F31" s="64"/>
      <c r="G31" s="8"/>
      <c r="H31" s="8"/>
    </row>
    <row r="32" spans="1:8">
      <c r="A32" s="55">
        <v>37185</v>
      </c>
      <c r="B32" s="245"/>
      <c r="C32" s="450">
        <v>-1.81</v>
      </c>
      <c r="D32" s="323">
        <v>1017.39</v>
      </c>
      <c r="E32" s="588"/>
      <c r="F32" s="328"/>
      <c r="G32" s="8"/>
      <c r="H32" s="8"/>
    </row>
    <row r="33" spans="1:8">
      <c r="A33" s="55">
        <v>37186</v>
      </c>
      <c r="B33" s="245"/>
      <c r="C33" s="450">
        <v>-1.81</v>
      </c>
      <c r="D33" s="323">
        <v>1017.39</v>
      </c>
      <c r="E33" s="588"/>
      <c r="F33" s="328"/>
      <c r="G33" s="8"/>
      <c r="H33" s="8"/>
    </row>
    <row r="34" spans="1:8">
      <c r="A34" s="57">
        <v>37189</v>
      </c>
      <c r="B34" s="245"/>
      <c r="C34" s="589">
        <v>-1.81</v>
      </c>
      <c r="D34" s="323">
        <v>1017.39</v>
      </c>
      <c r="E34" s="588"/>
      <c r="F34" s="328"/>
      <c r="G34" s="8"/>
      <c r="H34" s="8"/>
    </row>
    <row r="35" spans="1:8">
      <c r="A35" s="57">
        <v>37193</v>
      </c>
      <c r="B35" s="245"/>
      <c r="C35" s="589">
        <v>-1.81</v>
      </c>
      <c r="D35" s="323">
        <v>1017.39</v>
      </c>
      <c r="E35" s="588"/>
      <c r="F35" s="328"/>
      <c r="G35" s="8"/>
      <c r="H35" s="8"/>
    </row>
    <row r="36" spans="1:8">
      <c r="A36" s="57">
        <v>37196</v>
      </c>
      <c r="B36" s="245"/>
      <c r="C36" s="589">
        <v>-1.81</v>
      </c>
      <c r="D36" s="323">
        <v>1017.39</v>
      </c>
      <c r="E36" s="588"/>
      <c r="F36" s="328"/>
      <c r="G36" s="8"/>
      <c r="H36" s="8"/>
    </row>
    <row r="37" spans="1:8">
      <c r="A37" s="57">
        <v>37200</v>
      </c>
      <c r="B37" s="245"/>
      <c r="C37" s="589">
        <v>-1.81</v>
      </c>
      <c r="D37" s="323">
        <v>1017.39</v>
      </c>
      <c r="E37" s="588"/>
      <c r="F37" s="328"/>
      <c r="G37" s="8"/>
      <c r="H37" s="8"/>
    </row>
    <row r="38" spans="1:8">
      <c r="A38" s="57">
        <v>37201</v>
      </c>
      <c r="B38" s="245"/>
      <c r="C38" s="589">
        <v>-0.44</v>
      </c>
      <c r="D38" s="323">
        <v>1017.39</v>
      </c>
      <c r="E38" s="275"/>
      <c r="F38" s="329" t="s">
        <v>27</v>
      </c>
      <c r="G38" s="8"/>
      <c r="H38" s="8"/>
    </row>
    <row r="39" spans="1:8">
      <c r="A39" s="57">
        <v>37203</v>
      </c>
      <c r="B39" s="245"/>
      <c r="C39" s="589">
        <v>-0.44</v>
      </c>
      <c r="D39" s="323">
        <v>1017.39</v>
      </c>
      <c r="E39" s="588"/>
      <c r="F39" s="328"/>
      <c r="G39" s="8"/>
      <c r="H39" s="8"/>
    </row>
    <row r="40" spans="1:8">
      <c r="A40" s="57">
        <v>37207</v>
      </c>
      <c r="B40" s="245"/>
      <c r="C40" s="589">
        <v>-0.44</v>
      </c>
      <c r="D40" s="323">
        <v>1017.39</v>
      </c>
      <c r="E40" s="588"/>
      <c r="F40" s="328"/>
      <c r="G40" s="8"/>
      <c r="H40" s="8"/>
    </row>
    <row r="41" spans="1:8">
      <c r="A41" s="57">
        <v>37210</v>
      </c>
      <c r="B41" s="245"/>
      <c r="C41" s="589">
        <v>-0.44</v>
      </c>
      <c r="D41" s="323">
        <v>1017.39</v>
      </c>
      <c r="E41" s="588"/>
      <c r="F41" s="328"/>
      <c r="G41" s="8"/>
      <c r="H41" s="8"/>
    </row>
    <row r="42" spans="1:8">
      <c r="A42" s="57">
        <v>37214</v>
      </c>
      <c r="B42" s="245"/>
      <c r="C42" s="589">
        <v>-0.44</v>
      </c>
      <c r="D42" s="323">
        <v>1017.39</v>
      </c>
      <c r="E42" s="588"/>
      <c r="F42" s="328"/>
      <c r="G42" s="8"/>
      <c r="H42" s="8"/>
    </row>
    <row r="43" spans="1:8">
      <c r="A43" s="57">
        <v>37216</v>
      </c>
      <c r="B43" s="245"/>
      <c r="C43" s="589">
        <v>-0.44</v>
      </c>
      <c r="D43" s="323">
        <v>1017.39</v>
      </c>
      <c r="E43" s="588"/>
      <c r="F43" s="328"/>
      <c r="G43" s="8"/>
      <c r="H43" s="8"/>
    </row>
    <row r="44" spans="1:8">
      <c r="A44" s="57">
        <v>37218</v>
      </c>
      <c r="B44" s="245"/>
      <c r="C44" s="589">
        <v>-0.44</v>
      </c>
      <c r="D44" s="323">
        <v>1017.39</v>
      </c>
      <c r="E44" s="275"/>
      <c r="F44" s="329" t="s">
        <v>28</v>
      </c>
      <c r="G44" s="8"/>
      <c r="H44" s="8"/>
    </row>
    <row r="45" spans="1:8">
      <c r="A45" s="57">
        <v>37221</v>
      </c>
      <c r="B45" s="245"/>
      <c r="C45" s="589">
        <v>-0.44</v>
      </c>
      <c r="D45" s="323">
        <v>1017.39</v>
      </c>
      <c r="E45" s="275"/>
      <c r="F45" s="329" t="s">
        <v>29</v>
      </c>
      <c r="G45" s="8"/>
      <c r="H45" s="8"/>
    </row>
    <row r="46" spans="1:8">
      <c r="A46" s="57">
        <v>37223</v>
      </c>
      <c r="B46" s="245"/>
      <c r="C46" s="589">
        <v>-0.44</v>
      </c>
      <c r="D46" s="323">
        <v>1017.39</v>
      </c>
      <c r="E46" s="588"/>
      <c r="F46" s="328"/>
      <c r="G46" s="8"/>
      <c r="H46" s="8"/>
    </row>
    <row r="47" spans="1:8">
      <c r="A47" s="57">
        <v>37225</v>
      </c>
      <c r="B47" s="245"/>
      <c r="C47" s="589">
        <v>-0.44</v>
      </c>
      <c r="D47" s="323">
        <v>1017.39</v>
      </c>
      <c r="E47" s="588"/>
      <c r="F47" s="328"/>
      <c r="G47" s="8"/>
      <c r="H47" s="8"/>
    </row>
    <row r="48" spans="1:8">
      <c r="A48" s="57">
        <v>37228</v>
      </c>
      <c r="B48" s="245"/>
      <c r="C48" s="589">
        <v>-0.44</v>
      </c>
      <c r="D48" s="323">
        <v>1017.39</v>
      </c>
      <c r="E48" s="588"/>
      <c r="F48" s="328"/>
      <c r="G48" s="8"/>
      <c r="H48" s="8"/>
    </row>
    <row r="49" spans="1:8">
      <c r="A49" s="57">
        <v>37230</v>
      </c>
      <c r="B49" s="245"/>
      <c r="C49" s="589">
        <v>-0.44</v>
      </c>
      <c r="D49" s="323">
        <v>1017.39</v>
      </c>
      <c r="E49" s="588"/>
      <c r="F49" s="328"/>
      <c r="G49" s="8"/>
      <c r="H49" s="8"/>
    </row>
    <row r="50" spans="1:8">
      <c r="A50" s="57">
        <v>37237</v>
      </c>
      <c r="B50" s="245"/>
      <c r="C50" s="589">
        <v>-0.44</v>
      </c>
      <c r="D50" s="323">
        <v>1017.39</v>
      </c>
      <c r="E50" s="588"/>
      <c r="F50" s="328"/>
      <c r="G50" s="8"/>
      <c r="H50" s="8"/>
    </row>
    <row r="51" spans="1:8">
      <c r="A51" s="57">
        <v>37239</v>
      </c>
      <c r="B51" s="245"/>
      <c r="C51" s="589">
        <v>-0.44</v>
      </c>
      <c r="D51" s="323">
        <v>1017.39</v>
      </c>
      <c r="E51" s="588"/>
      <c r="F51" s="328"/>
      <c r="G51" s="8"/>
      <c r="H51" s="8"/>
    </row>
    <row r="52" spans="1:8">
      <c r="A52" s="57">
        <v>37240</v>
      </c>
      <c r="B52" s="245"/>
      <c r="C52" s="589">
        <v>-0.44</v>
      </c>
      <c r="D52" s="323">
        <v>1017.39</v>
      </c>
      <c r="E52" s="588"/>
      <c r="F52" s="328"/>
      <c r="G52" s="8"/>
      <c r="H52" s="8"/>
    </row>
    <row r="53" spans="1:8">
      <c r="A53" s="57">
        <v>37241</v>
      </c>
      <c r="B53" s="245"/>
      <c r="C53" s="589">
        <v>-0.44</v>
      </c>
      <c r="D53" s="323">
        <v>1017.39</v>
      </c>
      <c r="E53" s="588"/>
      <c r="F53" s="328"/>
      <c r="G53" s="8"/>
      <c r="H53" s="8"/>
    </row>
    <row r="54" spans="1:8">
      <c r="A54" s="57">
        <v>37242</v>
      </c>
      <c r="B54" s="245"/>
      <c r="C54" s="589">
        <v>-0.44</v>
      </c>
      <c r="D54" s="323">
        <v>1017.39</v>
      </c>
      <c r="E54" s="588"/>
      <c r="F54" s="328"/>
      <c r="G54" s="8"/>
      <c r="H54" s="8"/>
    </row>
    <row r="55" spans="1:8">
      <c r="A55" s="57">
        <v>37243</v>
      </c>
      <c r="B55" s="234"/>
      <c r="C55" s="589">
        <v>-0.44</v>
      </c>
      <c r="D55" s="323">
        <v>1017.39</v>
      </c>
      <c r="E55" s="237"/>
      <c r="F55" s="330"/>
      <c r="G55" s="8"/>
      <c r="H55" s="8"/>
    </row>
    <row r="56" spans="1:8">
      <c r="A56" s="57">
        <v>37244</v>
      </c>
      <c r="B56" s="234"/>
      <c r="C56" s="589">
        <v>-0.44</v>
      </c>
      <c r="D56" s="323">
        <v>1017.39</v>
      </c>
      <c r="E56" s="237"/>
      <c r="F56" s="330"/>
      <c r="G56" s="8"/>
      <c r="H56" s="8"/>
    </row>
    <row r="57" spans="1:8">
      <c r="A57" s="59">
        <v>37251</v>
      </c>
      <c r="B57" s="234"/>
      <c r="C57" s="589">
        <v>-0.44</v>
      </c>
      <c r="D57" s="323">
        <v>1017.39</v>
      </c>
      <c r="E57" s="237"/>
      <c r="F57" s="330"/>
      <c r="G57" s="8"/>
      <c r="H57" s="8"/>
    </row>
    <row r="58" spans="1:8">
      <c r="A58" s="59">
        <v>37258</v>
      </c>
      <c r="B58" s="234"/>
      <c r="C58" s="589">
        <v>-0.44</v>
      </c>
      <c r="D58" s="323">
        <v>1017.39</v>
      </c>
      <c r="E58" s="237"/>
      <c r="F58" s="330"/>
      <c r="G58" s="8"/>
      <c r="H58" s="8"/>
    </row>
    <row r="59" spans="1:8">
      <c r="A59" s="59">
        <v>37265</v>
      </c>
      <c r="B59" s="234"/>
      <c r="C59" s="590">
        <v>-0.44</v>
      </c>
      <c r="D59" s="323">
        <v>1017.39</v>
      </c>
      <c r="E59" s="237"/>
      <c r="F59" s="330"/>
      <c r="G59" s="8"/>
      <c r="H59" s="8"/>
    </row>
    <row r="60" spans="1:8">
      <c r="A60" s="59">
        <v>37272</v>
      </c>
      <c r="B60" s="234"/>
      <c r="C60" s="591">
        <v>-0.44</v>
      </c>
      <c r="D60" s="323">
        <v>1017.39</v>
      </c>
      <c r="E60" s="237"/>
      <c r="F60" s="330"/>
      <c r="G60" s="8"/>
      <c r="H60" s="8"/>
    </row>
    <row r="61" spans="1:8">
      <c r="A61" s="59">
        <v>37279</v>
      </c>
      <c r="B61" s="234"/>
      <c r="C61" s="591">
        <v>-0.44</v>
      </c>
      <c r="D61" s="323">
        <v>1017.39</v>
      </c>
      <c r="E61" s="237"/>
      <c r="F61" s="330"/>
      <c r="G61" s="8"/>
      <c r="H61" s="8"/>
    </row>
    <row r="62" spans="1:8">
      <c r="A62" s="59">
        <v>37286</v>
      </c>
      <c r="B62" s="234"/>
      <c r="C62" s="591">
        <v>-0.44</v>
      </c>
      <c r="D62" s="323">
        <v>1017.39</v>
      </c>
      <c r="E62" s="237"/>
      <c r="F62" s="330"/>
      <c r="G62" s="8"/>
      <c r="H62" s="8"/>
    </row>
    <row r="63" spans="1:8">
      <c r="A63" s="59">
        <v>37293</v>
      </c>
      <c r="B63" s="234"/>
      <c r="C63" s="591">
        <v>-0.44</v>
      </c>
      <c r="D63" s="323">
        <v>1017.39</v>
      </c>
      <c r="E63" s="237"/>
      <c r="F63" s="330"/>
      <c r="G63" s="8"/>
      <c r="H63" s="8"/>
    </row>
    <row r="64" spans="1:8">
      <c r="A64" s="59">
        <v>37300</v>
      </c>
      <c r="B64" s="234"/>
      <c r="C64" s="591">
        <v>-0.44</v>
      </c>
      <c r="D64" s="323">
        <v>1017.39</v>
      </c>
      <c r="E64" s="237"/>
      <c r="F64" s="330"/>
      <c r="G64" s="8"/>
      <c r="H64" s="8"/>
    </row>
    <row r="65" spans="1:8">
      <c r="A65" s="59">
        <v>37307</v>
      </c>
      <c r="B65" s="234"/>
      <c r="C65" s="591">
        <v>-0.44</v>
      </c>
      <c r="D65" s="323">
        <v>1017.39</v>
      </c>
      <c r="E65" s="237"/>
      <c r="F65" s="330"/>
      <c r="G65" s="8"/>
      <c r="H65" s="8"/>
    </row>
    <row r="66" spans="1:8">
      <c r="A66" s="59">
        <v>37377</v>
      </c>
      <c r="B66" s="234"/>
      <c r="C66" s="592">
        <v>-0.44</v>
      </c>
      <c r="D66" s="323">
        <v>1017.39</v>
      </c>
      <c r="E66" s="237"/>
      <c r="F66" s="330"/>
      <c r="G66" s="8"/>
      <c r="H66" s="8"/>
    </row>
    <row r="67" spans="1:8">
      <c r="A67" s="59">
        <v>37419</v>
      </c>
      <c r="B67" s="234"/>
      <c r="C67" s="591">
        <v>-0.435</v>
      </c>
      <c r="D67" s="323">
        <v>1017.395</v>
      </c>
      <c r="E67" s="237"/>
      <c r="F67" s="330"/>
      <c r="G67" s="8"/>
      <c r="H67" s="8"/>
    </row>
    <row r="68" spans="1:8">
      <c r="A68" s="59">
        <v>37454</v>
      </c>
      <c r="B68" s="234"/>
      <c r="C68" s="591">
        <v>-0.39500000000000002</v>
      </c>
      <c r="D68" s="323">
        <v>1017.4349999999999</v>
      </c>
      <c r="E68" s="237"/>
      <c r="F68" s="330"/>
      <c r="G68" s="8"/>
      <c r="H68" s="8"/>
    </row>
    <row r="69" spans="1:8">
      <c r="A69" s="59">
        <v>37475</v>
      </c>
      <c r="B69" s="234"/>
      <c r="C69" s="591"/>
      <c r="D69" s="323"/>
      <c r="E69" s="237"/>
      <c r="F69" s="330" t="s">
        <v>31</v>
      </c>
      <c r="G69" s="8"/>
      <c r="H69" s="8"/>
    </row>
    <row r="70" spans="1:8">
      <c r="A70" s="59">
        <v>37508</v>
      </c>
      <c r="B70" s="234"/>
      <c r="C70" s="591">
        <v>-0.37</v>
      </c>
      <c r="D70" s="323">
        <v>1017.46</v>
      </c>
      <c r="E70" s="237"/>
      <c r="F70" s="330"/>
      <c r="G70" s="8"/>
      <c r="H70" s="8"/>
    </row>
    <row r="71" spans="1:8">
      <c r="A71" s="59">
        <v>37564</v>
      </c>
      <c r="B71" s="234"/>
      <c r="C71" s="591">
        <v>-0.39500000000000002</v>
      </c>
      <c r="D71" s="323">
        <v>1017.4349999999999</v>
      </c>
      <c r="E71" s="237"/>
      <c r="F71" s="330"/>
      <c r="G71" s="8"/>
      <c r="H71" s="8"/>
    </row>
    <row r="72" spans="1:8">
      <c r="A72" s="59">
        <v>37570</v>
      </c>
      <c r="B72" s="234"/>
      <c r="C72" s="591">
        <v>-0.39500000000000002</v>
      </c>
      <c r="D72" s="323">
        <v>1017.4349999999999</v>
      </c>
      <c r="E72" s="237"/>
      <c r="F72" s="330"/>
      <c r="G72" s="8"/>
      <c r="H72" s="8"/>
    </row>
    <row r="73" spans="1:8">
      <c r="A73" s="59">
        <v>37651</v>
      </c>
      <c r="B73" s="234"/>
      <c r="C73" s="591">
        <v>-0.42</v>
      </c>
      <c r="D73" s="323">
        <v>1017.41</v>
      </c>
      <c r="E73" s="237"/>
      <c r="F73" s="330"/>
      <c r="G73" s="8"/>
      <c r="H73" s="8"/>
    </row>
    <row r="74" spans="1:8">
      <c r="A74" s="59">
        <v>37661</v>
      </c>
      <c r="B74" s="234"/>
      <c r="C74" s="591">
        <v>-0.42</v>
      </c>
      <c r="D74" s="323">
        <v>1017.41</v>
      </c>
      <c r="E74" s="325">
        <v>1058.5999999999999</v>
      </c>
      <c r="F74" s="330" t="s">
        <v>58</v>
      </c>
      <c r="G74" s="353"/>
      <c r="H74" s="8"/>
    </row>
    <row r="75" spans="1:8">
      <c r="A75" s="59">
        <v>37663</v>
      </c>
      <c r="B75" s="234"/>
      <c r="C75" s="591">
        <v>-0.42</v>
      </c>
      <c r="D75" s="323">
        <v>1017.41</v>
      </c>
      <c r="E75" s="325">
        <v>1058.5</v>
      </c>
      <c r="F75" s="330"/>
      <c r="G75" s="353"/>
      <c r="H75" s="8"/>
    </row>
    <row r="76" spans="1:8">
      <c r="A76" s="59">
        <v>37665</v>
      </c>
      <c r="B76" s="234"/>
      <c r="C76" s="591">
        <v>-0.42</v>
      </c>
      <c r="D76" s="323">
        <v>1017.41</v>
      </c>
      <c r="E76" s="325">
        <v>1058.5</v>
      </c>
      <c r="F76" s="330"/>
      <c r="G76" s="353"/>
      <c r="H76" s="8"/>
    </row>
    <row r="77" spans="1:8">
      <c r="A77" s="59">
        <v>37670</v>
      </c>
      <c r="B77" s="234"/>
      <c r="C77" s="591">
        <v>-0.42</v>
      </c>
      <c r="D77" s="323">
        <v>1017.41</v>
      </c>
      <c r="E77" s="325"/>
      <c r="F77" s="330"/>
      <c r="G77" s="353"/>
      <c r="H77" s="8"/>
    </row>
    <row r="78" spans="1:8">
      <c r="A78" s="59">
        <v>37673</v>
      </c>
      <c r="B78" s="234"/>
      <c r="C78" s="591">
        <v>-0.42</v>
      </c>
      <c r="D78" s="323">
        <v>1017.41</v>
      </c>
      <c r="E78" s="325">
        <v>1058.48</v>
      </c>
      <c r="F78" s="330"/>
      <c r="G78" s="353"/>
      <c r="H78" s="8"/>
    </row>
    <row r="79" spans="1:8">
      <c r="A79" s="59">
        <v>37734</v>
      </c>
      <c r="B79" s="234"/>
      <c r="C79" s="591">
        <v>-0.40500000000000003</v>
      </c>
      <c r="D79" s="323">
        <v>1017.425</v>
      </c>
      <c r="E79" s="237">
        <v>1030.1400000000001</v>
      </c>
      <c r="F79" s="330"/>
      <c r="G79" s="353"/>
      <c r="H79" s="8"/>
    </row>
    <row r="80" spans="1:8">
      <c r="A80" s="59">
        <v>37748</v>
      </c>
      <c r="B80" s="234"/>
      <c r="C80" s="591">
        <v>-0.39</v>
      </c>
      <c r="D80" s="323">
        <v>1017.44</v>
      </c>
      <c r="E80" s="237"/>
      <c r="F80" s="330"/>
      <c r="G80" s="353"/>
      <c r="H80" s="8"/>
    </row>
    <row r="81" spans="1:8">
      <c r="A81" s="59">
        <v>37757</v>
      </c>
      <c r="B81" s="234"/>
      <c r="C81" s="591">
        <v>-0.38500000000000001</v>
      </c>
      <c r="D81" s="323">
        <v>1017.4450000000001</v>
      </c>
      <c r="E81" s="237"/>
      <c r="F81" s="330"/>
      <c r="G81" s="353"/>
      <c r="H81" s="8"/>
    </row>
    <row r="82" spans="1:8">
      <c r="A82" s="59">
        <v>37783</v>
      </c>
      <c r="B82" s="234"/>
      <c r="C82" s="591">
        <v>-0.35499999999999998</v>
      </c>
      <c r="D82" s="323">
        <v>1017.475</v>
      </c>
      <c r="E82" s="237"/>
      <c r="F82" s="330"/>
      <c r="G82" s="353"/>
      <c r="H82" s="8"/>
    </row>
    <row r="83" spans="1:8">
      <c r="A83" s="59">
        <v>37817</v>
      </c>
      <c r="B83" s="234"/>
      <c r="C83" s="591">
        <v>-0.30499999999999999</v>
      </c>
      <c r="D83" s="323">
        <v>1017.525</v>
      </c>
      <c r="E83" s="237"/>
      <c r="F83" s="330"/>
      <c r="G83" s="353"/>
      <c r="H83" s="8"/>
    </row>
    <row r="84" spans="1:8">
      <c r="A84" s="59">
        <v>37868</v>
      </c>
      <c r="B84" s="234"/>
      <c r="C84" s="591">
        <v>-0.36</v>
      </c>
      <c r="D84" s="323">
        <v>1017.47</v>
      </c>
      <c r="E84" s="237"/>
      <c r="F84" s="330"/>
      <c r="G84" s="353"/>
      <c r="H84" s="8"/>
    </row>
    <row r="85" spans="1:8">
      <c r="A85" s="59">
        <v>37874</v>
      </c>
      <c r="B85" s="234"/>
      <c r="C85" s="592">
        <v>-0.46500000000000002</v>
      </c>
      <c r="D85" s="323">
        <v>1017.365</v>
      </c>
      <c r="E85" s="237">
        <v>996.28</v>
      </c>
      <c r="F85" s="330"/>
      <c r="G85" s="353"/>
      <c r="H85" s="8"/>
    </row>
    <row r="86" spans="1:8">
      <c r="A86" s="59">
        <v>38050</v>
      </c>
      <c r="B86" s="234"/>
      <c r="C86" s="591">
        <v>-0.34499999999999997</v>
      </c>
      <c r="D86" s="44">
        <f>$F$2+$F$1+C86</f>
        <v>1018.2249999999999</v>
      </c>
      <c r="E86" s="237"/>
      <c r="F86" s="330" t="s">
        <v>77</v>
      </c>
      <c r="G86" s="353"/>
      <c r="H86" s="8"/>
    </row>
    <row r="87" spans="1:8">
      <c r="A87" s="59">
        <v>38054</v>
      </c>
      <c r="B87" s="234"/>
      <c r="C87" s="591"/>
      <c r="D87" s="44"/>
      <c r="E87" s="237"/>
      <c r="F87" s="330" t="s">
        <v>65</v>
      </c>
      <c r="G87" s="353"/>
      <c r="H87" s="8"/>
    </row>
    <row r="88" spans="1:8">
      <c r="A88" s="59">
        <v>38103</v>
      </c>
      <c r="B88" s="235"/>
      <c r="C88" s="592">
        <v>-0.315</v>
      </c>
      <c r="D88" s="44">
        <f t="shared" ref="D88:D98" si="0">$F$2+$F$1+C88</f>
        <v>1018.2549999999999</v>
      </c>
      <c r="E88" s="237">
        <v>997.85</v>
      </c>
      <c r="F88" s="330"/>
      <c r="G88" s="353"/>
      <c r="H88" s="8"/>
    </row>
    <row r="89" spans="1:8">
      <c r="A89" s="59">
        <v>38187</v>
      </c>
      <c r="B89" s="235"/>
      <c r="C89" s="591">
        <v>-0.27</v>
      </c>
      <c r="D89" s="44">
        <f t="shared" si="0"/>
        <v>1018.3</v>
      </c>
      <c r="E89" s="237"/>
      <c r="F89" s="330"/>
      <c r="G89" s="8"/>
      <c r="H89" s="8"/>
    </row>
    <row r="90" spans="1:8">
      <c r="A90" s="59">
        <v>38225</v>
      </c>
      <c r="B90" s="235"/>
      <c r="C90" s="591">
        <v>-0.26</v>
      </c>
      <c r="D90" s="44">
        <f t="shared" si="0"/>
        <v>1018.31</v>
      </c>
      <c r="E90" s="237"/>
      <c r="F90" s="330"/>
      <c r="G90" s="8"/>
      <c r="H90" s="8"/>
    </row>
    <row r="91" spans="1:8">
      <c r="A91" s="59">
        <v>38239</v>
      </c>
      <c r="B91" s="235"/>
      <c r="C91" s="591">
        <v>-0.36</v>
      </c>
      <c r="D91" s="44">
        <f t="shared" si="0"/>
        <v>1018.2099999999999</v>
      </c>
      <c r="E91" s="237"/>
      <c r="F91" s="330"/>
      <c r="G91" s="8"/>
      <c r="H91" s="8"/>
    </row>
    <row r="92" spans="1:8">
      <c r="A92" s="59">
        <v>38405</v>
      </c>
      <c r="B92" s="235"/>
      <c r="C92" s="591">
        <v>-0.37</v>
      </c>
      <c r="D92" s="230">
        <f t="shared" si="0"/>
        <v>1018.1999999999999</v>
      </c>
      <c r="E92" s="237"/>
      <c r="F92" s="43" t="s">
        <v>113</v>
      </c>
      <c r="G92" s="8"/>
      <c r="H92" s="8"/>
    </row>
    <row r="93" spans="1:8">
      <c r="A93" s="59">
        <v>38407</v>
      </c>
      <c r="B93" s="234"/>
      <c r="C93" s="592">
        <v>-0.35</v>
      </c>
      <c r="D93" s="230">
        <f t="shared" si="0"/>
        <v>1018.2199999999999</v>
      </c>
      <c r="E93" s="275"/>
      <c r="F93" s="43" t="s">
        <v>113</v>
      </c>
      <c r="G93" s="8"/>
      <c r="H93" s="8"/>
    </row>
    <row r="94" spans="1:8">
      <c r="A94" s="224">
        <v>38498</v>
      </c>
      <c r="B94" s="238"/>
      <c r="C94" s="593">
        <v>-0.28999999999999998</v>
      </c>
      <c r="D94" s="324">
        <f t="shared" si="0"/>
        <v>1018.28</v>
      </c>
      <c r="E94" s="594"/>
      <c r="F94" s="225"/>
      <c r="G94" s="8"/>
      <c r="H94" s="8"/>
    </row>
    <row r="95" spans="1:8" s="8" customFormat="1">
      <c r="A95" s="59">
        <v>38609</v>
      </c>
      <c r="B95" s="234"/>
      <c r="C95" s="592">
        <v>-0.58499999999999996</v>
      </c>
      <c r="D95" s="230">
        <f t="shared" si="0"/>
        <v>1017.9849999999999</v>
      </c>
      <c r="E95" s="275"/>
      <c r="F95" s="45"/>
    </row>
    <row r="96" spans="1:8">
      <c r="A96" s="59">
        <v>38785</v>
      </c>
      <c r="B96" s="234"/>
      <c r="C96" s="592">
        <v>-0.54</v>
      </c>
      <c r="D96" s="230">
        <f t="shared" si="0"/>
        <v>1018.03</v>
      </c>
      <c r="E96" s="275"/>
      <c r="F96" s="45" t="s">
        <v>145</v>
      </c>
      <c r="G96" s="8"/>
      <c r="H96" s="8"/>
    </row>
    <row r="97" spans="1:8">
      <c r="A97" s="59">
        <v>38882</v>
      </c>
      <c r="B97" s="234"/>
      <c r="C97" s="591">
        <v>-0.6</v>
      </c>
      <c r="D97" s="230">
        <f t="shared" si="0"/>
        <v>1017.9699999999999</v>
      </c>
      <c r="E97" s="275"/>
      <c r="F97" s="45"/>
      <c r="G97" s="8"/>
      <c r="H97" s="8"/>
    </row>
    <row r="98" spans="1:8">
      <c r="A98" s="59">
        <v>38992</v>
      </c>
      <c r="B98" s="234"/>
      <c r="C98" s="591">
        <v>-0.7</v>
      </c>
      <c r="D98" s="230">
        <f t="shared" si="0"/>
        <v>1017.8699999999999</v>
      </c>
      <c r="E98" s="237">
        <v>1027.4680000000001</v>
      </c>
      <c r="F98" s="45"/>
      <c r="G98" s="8"/>
      <c r="H98" s="8"/>
    </row>
    <row r="99" spans="1:8">
      <c r="A99" s="59">
        <v>39211</v>
      </c>
      <c r="B99" s="234"/>
      <c r="C99" s="591">
        <v>-0.32500000000000001</v>
      </c>
      <c r="D99" s="230">
        <f>$F$2+$F$1+C99</f>
        <v>1018.2449999999999</v>
      </c>
      <c r="E99" s="595">
        <v>1029.2950000000001</v>
      </c>
      <c r="F99" s="45"/>
      <c r="G99" s="8"/>
      <c r="H99" s="8"/>
    </row>
    <row r="100" spans="1:8">
      <c r="A100" s="59">
        <v>39349</v>
      </c>
      <c r="B100" s="234"/>
      <c r="C100" s="591">
        <v>-0.68500000000000005</v>
      </c>
      <c r="D100" s="230">
        <f>$F$2+$F$1+C100</f>
        <v>1017.885</v>
      </c>
      <c r="E100" s="230">
        <v>1030.2950000000001</v>
      </c>
      <c r="F100" s="45"/>
      <c r="G100" s="8"/>
      <c r="H100" s="8"/>
    </row>
    <row r="101" spans="1:8">
      <c r="A101" s="460">
        <v>39350</v>
      </c>
      <c r="B101" s="8"/>
      <c r="C101" s="596">
        <v>-0.315</v>
      </c>
      <c r="D101" s="487">
        <f t="shared" ref="D101:D108" si="1">$F$2+$F$1+C101</f>
        <v>1018.2549999999999</v>
      </c>
      <c r="E101" s="487">
        <v>1031.2950000000001</v>
      </c>
      <c r="F101" s="488"/>
      <c r="G101" s="8"/>
      <c r="H101" s="8"/>
    </row>
    <row r="102" spans="1:8">
      <c r="A102" s="224">
        <v>39547</v>
      </c>
      <c r="B102" s="238"/>
      <c r="C102" s="597">
        <v>-0.75</v>
      </c>
      <c r="D102" s="324">
        <f t="shared" si="1"/>
        <v>1017.8199999999999</v>
      </c>
      <c r="E102" s="324">
        <v>1030.3</v>
      </c>
      <c r="F102" s="225"/>
      <c r="G102" s="8"/>
      <c r="H102" s="8"/>
    </row>
    <row r="103" spans="1:8">
      <c r="A103" s="59">
        <v>39552</v>
      </c>
      <c r="B103" s="234"/>
      <c r="C103" s="591">
        <v>-0.75</v>
      </c>
      <c r="D103" s="230">
        <f t="shared" si="1"/>
        <v>1017.8199999999999</v>
      </c>
      <c r="E103" s="230">
        <v>1029.93</v>
      </c>
      <c r="F103" s="45"/>
      <c r="G103" s="8"/>
      <c r="H103" s="8"/>
    </row>
    <row r="104" spans="1:8">
      <c r="A104" s="59">
        <v>39559</v>
      </c>
      <c r="B104" s="234"/>
      <c r="C104" s="591">
        <v>-0.755</v>
      </c>
      <c r="D104" s="230">
        <f t="shared" si="1"/>
        <v>1017.8149999999999</v>
      </c>
      <c r="E104" s="230">
        <v>1029.625</v>
      </c>
      <c r="F104" s="45"/>
      <c r="G104" s="8"/>
      <c r="H104" s="8"/>
    </row>
    <row r="105" spans="1:8">
      <c r="A105" s="59">
        <v>39566</v>
      </c>
      <c r="B105" s="234"/>
      <c r="C105" s="591">
        <v>-0.755</v>
      </c>
      <c r="D105" s="230">
        <f t="shared" si="1"/>
        <v>1017.8149999999999</v>
      </c>
      <c r="E105" s="230">
        <v>1029.25</v>
      </c>
      <c r="F105" s="45"/>
      <c r="G105" s="8"/>
      <c r="H105" s="8"/>
    </row>
    <row r="106" spans="1:8">
      <c r="A106" s="59">
        <v>39573</v>
      </c>
      <c r="B106" s="234"/>
      <c r="C106" s="591">
        <v>-0.755</v>
      </c>
      <c r="D106" s="230">
        <f t="shared" si="1"/>
        <v>1017.8149999999999</v>
      </c>
      <c r="E106" s="230">
        <v>1029.433</v>
      </c>
      <c r="F106" s="45"/>
      <c r="G106" s="8"/>
      <c r="H106" s="8"/>
    </row>
    <row r="107" spans="1:8">
      <c r="A107" s="59">
        <v>39580</v>
      </c>
      <c r="B107" s="234"/>
      <c r="C107" s="591">
        <v>-0.755</v>
      </c>
      <c r="D107" s="230">
        <f t="shared" si="1"/>
        <v>1017.8149999999999</v>
      </c>
      <c r="E107" s="230">
        <v>1029.3620000000001</v>
      </c>
      <c r="F107" s="45"/>
      <c r="G107" s="8"/>
      <c r="H107" s="8"/>
    </row>
    <row r="108" spans="1:8">
      <c r="A108" s="59">
        <v>39588</v>
      </c>
      <c r="B108" s="234"/>
      <c r="C108" s="591">
        <v>-0.75</v>
      </c>
      <c r="D108" s="230">
        <f t="shared" si="1"/>
        <v>1017.8199999999999</v>
      </c>
      <c r="E108" s="230">
        <v>1029.3399999999999</v>
      </c>
      <c r="F108" s="45"/>
      <c r="G108" s="8"/>
      <c r="H108" s="8"/>
    </row>
    <row r="109" spans="1:8">
      <c r="A109" s="59">
        <v>39594</v>
      </c>
      <c r="B109" s="234"/>
      <c r="C109" s="591">
        <v>-0.75</v>
      </c>
      <c r="D109" s="230">
        <f>$F$2+$F$1+C109</f>
        <v>1017.8199999999999</v>
      </c>
      <c r="E109" s="230">
        <v>1029.2760000000001</v>
      </c>
      <c r="F109" s="45"/>
      <c r="G109" s="8"/>
      <c r="H109" s="8"/>
    </row>
    <row r="110" spans="1:8">
      <c r="A110" s="59">
        <v>39623</v>
      </c>
      <c r="B110" s="234"/>
      <c r="C110" s="591">
        <v>-0.75</v>
      </c>
      <c r="D110" s="230">
        <f>$F$2+$F$1+C110</f>
        <v>1017.8199999999999</v>
      </c>
      <c r="E110" s="230">
        <v>1028.6379999999999</v>
      </c>
      <c r="F110" s="45"/>
      <c r="G110" s="8"/>
      <c r="H110" s="8"/>
    </row>
    <row r="111" spans="1:8">
      <c r="A111" s="460">
        <v>39715</v>
      </c>
      <c r="B111" s="8"/>
      <c r="C111" s="596">
        <v>-0.72</v>
      </c>
      <c r="D111" s="487">
        <f>$F$2+$F$1+C111</f>
        <v>1017.8499999999999</v>
      </c>
      <c r="E111" s="487">
        <v>1028.5039999999999</v>
      </c>
      <c r="F111" s="488"/>
      <c r="G111" s="8"/>
      <c r="H111" s="8"/>
    </row>
    <row r="112" spans="1:8">
      <c r="A112" s="224">
        <v>39903</v>
      </c>
      <c r="B112" s="238"/>
      <c r="C112" s="591">
        <v>-0.68500000000000005</v>
      </c>
      <c r="D112" s="324">
        <f>$F$2+$F$1+C112</f>
        <v>1017.885</v>
      </c>
      <c r="E112" s="324">
        <v>1029.596</v>
      </c>
      <c r="F112" s="225"/>
      <c r="G112" s="8"/>
      <c r="H112" s="8"/>
    </row>
    <row r="113" spans="1:8">
      <c r="A113" s="59">
        <v>39916</v>
      </c>
      <c r="B113" s="234"/>
      <c r="C113" s="591">
        <v>-0.72499999999999998</v>
      </c>
      <c r="D113" s="230">
        <f>$F$2+$F$1+C113</f>
        <v>1017.8449999999999</v>
      </c>
      <c r="E113" s="230">
        <v>1028.164</v>
      </c>
      <c r="F113" s="45"/>
      <c r="G113" s="8"/>
      <c r="H113" s="8"/>
    </row>
    <row r="114" spans="1:8">
      <c r="A114" s="59">
        <v>39919</v>
      </c>
      <c r="B114" s="234"/>
      <c r="C114" s="591"/>
      <c r="D114" s="230"/>
      <c r="E114" s="230">
        <v>1027.7439999999999</v>
      </c>
      <c r="F114" s="45"/>
      <c r="G114" s="8"/>
      <c r="H114" s="8"/>
    </row>
    <row r="115" spans="1:8">
      <c r="A115" s="59">
        <v>39923</v>
      </c>
      <c r="B115" s="234"/>
      <c r="C115" s="591">
        <v>-0.76</v>
      </c>
      <c r="D115" s="230">
        <f t="shared" ref="D115:D121" si="2">$F$2+$F$1+C115</f>
        <v>1017.81</v>
      </c>
      <c r="E115" s="230">
        <v>1027.7159999999999</v>
      </c>
      <c r="F115" s="45"/>
      <c r="G115" s="8"/>
      <c r="H115" s="8"/>
    </row>
    <row r="116" spans="1:8">
      <c r="A116" s="59">
        <v>39926</v>
      </c>
      <c r="B116" s="234"/>
      <c r="C116" s="591"/>
      <c r="D116" s="230"/>
      <c r="E116" s="230">
        <v>1027.4870000000001</v>
      </c>
      <c r="F116" s="45"/>
      <c r="G116" s="8"/>
      <c r="H116" s="8"/>
    </row>
    <row r="117" spans="1:8">
      <c r="A117" s="59">
        <v>39930</v>
      </c>
      <c r="B117" s="234"/>
      <c r="C117" s="591">
        <v>-0.79</v>
      </c>
      <c r="D117" s="230">
        <f t="shared" si="2"/>
        <v>1017.78</v>
      </c>
      <c r="E117" s="230">
        <v>1027.2729999999999</v>
      </c>
      <c r="F117" s="45"/>
      <c r="G117" s="8"/>
      <c r="H117" s="8"/>
    </row>
    <row r="118" spans="1:8">
      <c r="A118" s="59">
        <v>39933</v>
      </c>
      <c r="B118" s="234"/>
      <c r="C118" s="591"/>
      <c r="D118" s="230"/>
      <c r="E118" s="230">
        <v>1027.1590000000001</v>
      </c>
      <c r="F118" s="45"/>
      <c r="G118" s="8"/>
      <c r="H118" s="8"/>
    </row>
    <row r="119" spans="1:8">
      <c r="A119" s="59">
        <v>39938</v>
      </c>
      <c r="B119" s="234"/>
      <c r="C119" s="46">
        <v>-0.78</v>
      </c>
      <c r="D119" s="230">
        <f t="shared" si="2"/>
        <v>1017.79</v>
      </c>
      <c r="E119" s="230">
        <v>1027.229</v>
      </c>
      <c r="F119" s="45"/>
      <c r="G119" s="8"/>
      <c r="H119" s="8"/>
    </row>
    <row r="120" spans="1:8">
      <c r="A120" s="59">
        <v>39952</v>
      </c>
      <c r="B120" s="234"/>
      <c r="C120" s="598">
        <v>-0.745</v>
      </c>
      <c r="D120" s="230">
        <f t="shared" si="2"/>
        <v>1017.8249999999999</v>
      </c>
      <c r="E120" s="230">
        <v>1027.8309999999999</v>
      </c>
      <c r="F120" s="45"/>
      <c r="G120" s="8"/>
      <c r="H120" s="8"/>
    </row>
    <row r="121" spans="1:8">
      <c r="A121" s="59">
        <v>39993</v>
      </c>
      <c r="B121" s="45"/>
      <c r="C121" s="46">
        <v>-0.7</v>
      </c>
      <c r="D121" s="230">
        <f t="shared" si="2"/>
        <v>1017.8699999999999</v>
      </c>
      <c r="E121" s="230">
        <v>1027.6679999999999</v>
      </c>
      <c r="F121" s="45"/>
      <c r="G121" s="8"/>
      <c r="H121" s="8"/>
    </row>
    <row r="122" spans="1:8">
      <c r="A122" s="59">
        <v>40071</v>
      </c>
      <c r="B122" s="45"/>
      <c r="C122" s="46">
        <v>-0.68200000000000005</v>
      </c>
      <c r="D122" s="230">
        <f>$F$2+$F$1+C122</f>
        <v>1017.8879999999999</v>
      </c>
      <c r="E122" s="230">
        <v>1028.32</v>
      </c>
      <c r="F122" s="45"/>
      <c r="G122" s="8"/>
      <c r="H122" s="8"/>
    </row>
    <row r="123" spans="1:8">
      <c r="A123" s="59">
        <v>40317</v>
      </c>
      <c r="B123" s="45"/>
      <c r="C123" s="46">
        <v>-0.64400000000000002</v>
      </c>
      <c r="D123" s="230">
        <f>$F$2+$F$1+C123</f>
        <v>1017.9259999999999</v>
      </c>
      <c r="E123" s="230">
        <v>1028.972</v>
      </c>
      <c r="F123" s="45"/>
      <c r="G123" s="8"/>
      <c r="H123" s="8"/>
    </row>
    <row r="124" spans="1:8">
      <c r="A124" s="59">
        <v>40332</v>
      </c>
      <c r="B124" s="45"/>
      <c r="C124" s="46">
        <v>-0.64700000000000002</v>
      </c>
      <c r="D124" s="230">
        <f>$F$2+$F$1+C124</f>
        <v>1017.9229999999999</v>
      </c>
      <c r="E124" s="230">
        <v>1029.624</v>
      </c>
      <c r="F124" s="45"/>
      <c r="G124" s="8"/>
      <c r="H124" s="8"/>
    </row>
    <row r="125" spans="1:8" ht="12" thickBot="1">
      <c r="A125" s="641">
        <v>40428</v>
      </c>
      <c r="B125" s="642"/>
      <c r="C125" s="643">
        <v>-0.755</v>
      </c>
      <c r="D125" s="556">
        <f>$F$2+$F$1+C125</f>
        <v>1017.8149999999999</v>
      </c>
      <c r="E125" s="556">
        <v>1030.2760000000001</v>
      </c>
      <c r="F125" s="642"/>
      <c r="G125" s="8"/>
      <c r="H125" s="8"/>
    </row>
    <row r="126" spans="1:8" ht="22.5" customHeight="1">
      <c r="A126" s="661" t="s">
        <v>157</v>
      </c>
      <c r="B126" s="661"/>
      <c r="C126" s="661"/>
      <c r="D126" s="661"/>
      <c r="E126" s="661"/>
      <c r="F126" s="661"/>
      <c r="G126" s="8"/>
      <c r="H126" s="8"/>
    </row>
    <row r="127" spans="1:8">
      <c r="D127" s="231"/>
    </row>
    <row r="128" spans="1:8">
      <c r="D128" s="231"/>
    </row>
    <row r="129" spans="4:4">
      <c r="D129" s="231"/>
    </row>
    <row r="130" spans="4:4">
      <c r="D130" s="231"/>
    </row>
    <row r="131" spans="4:4">
      <c r="D131" s="231"/>
    </row>
    <row r="132" spans="4:4">
      <c r="D132" s="231"/>
    </row>
    <row r="133" spans="4:4">
      <c r="D133" s="231"/>
    </row>
    <row r="134" spans="4:4">
      <c r="D134" s="231"/>
    </row>
    <row r="135" spans="4:4">
      <c r="D135" s="231"/>
    </row>
    <row r="136" spans="4:4">
      <c r="D136" s="231"/>
    </row>
    <row r="137" spans="4:4">
      <c r="D137" s="231"/>
    </row>
    <row r="138" spans="4:4">
      <c r="D138" s="231"/>
    </row>
    <row r="139" spans="4:4">
      <c r="D139" s="231"/>
    </row>
    <row r="140" spans="4:4">
      <c r="D140" s="231"/>
    </row>
    <row r="141" spans="4:4">
      <c r="D141" s="231"/>
    </row>
    <row r="142" spans="4:4">
      <c r="D142" s="231"/>
    </row>
    <row r="143" spans="4:4">
      <c r="D143" s="231"/>
    </row>
    <row r="144" spans="4:4">
      <c r="D144" s="231"/>
    </row>
    <row r="145" spans="4:4">
      <c r="D145" s="231"/>
    </row>
    <row r="146" spans="4:4">
      <c r="D146" s="231"/>
    </row>
    <row r="147" spans="4:4">
      <c r="D147" s="231"/>
    </row>
    <row r="148" spans="4:4">
      <c r="D148" s="231"/>
    </row>
    <row r="149" spans="4:4">
      <c r="D149" s="231"/>
    </row>
    <row r="150" spans="4:4">
      <c r="D150" s="231"/>
    </row>
    <row r="151" spans="4:4">
      <c r="D151" s="231"/>
    </row>
    <row r="152" spans="4:4">
      <c r="D152" s="231"/>
    </row>
    <row r="153" spans="4:4">
      <c r="D153" s="231"/>
    </row>
    <row r="154" spans="4:4">
      <c r="D154" s="231"/>
    </row>
    <row r="155" spans="4:4">
      <c r="D155" s="231"/>
    </row>
    <row r="156" spans="4:4">
      <c r="D156" s="231"/>
    </row>
    <row r="157" spans="4:4">
      <c r="D157" s="231"/>
    </row>
    <row r="158" spans="4:4">
      <c r="D158" s="231"/>
    </row>
    <row r="159" spans="4:4">
      <c r="D159" s="231"/>
    </row>
    <row r="160" spans="4:4">
      <c r="D160" s="231"/>
    </row>
    <row r="161" spans="4:4">
      <c r="D161" s="231"/>
    </row>
    <row r="162" spans="4:4">
      <c r="D162" s="231"/>
    </row>
    <row r="163" spans="4:4">
      <c r="D163" s="231"/>
    </row>
    <row r="164" spans="4:4">
      <c r="D164" s="231"/>
    </row>
    <row r="165" spans="4:4">
      <c r="D165" s="231"/>
    </row>
    <row r="166" spans="4:4">
      <c r="D166" s="231"/>
    </row>
    <row r="167" spans="4:4">
      <c r="D167" s="231"/>
    </row>
    <row r="168" spans="4:4">
      <c r="D168" s="231"/>
    </row>
    <row r="169" spans="4:4">
      <c r="D169" s="231"/>
    </row>
    <row r="170" spans="4:4">
      <c r="D170" s="231"/>
    </row>
    <row r="171" spans="4:4">
      <c r="D171" s="231"/>
    </row>
    <row r="172" spans="4:4">
      <c r="D172" s="231"/>
    </row>
    <row r="173" spans="4:4">
      <c r="D173" s="231"/>
    </row>
    <row r="174" spans="4:4">
      <c r="D174" s="231"/>
    </row>
    <row r="175" spans="4:4">
      <c r="D175" s="231"/>
    </row>
    <row r="176" spans="4:4">
      <c r="D176" s="231"/>
    </row>
    <row r="177" spans="4:4">
      <c r="D177" s="231"/>
    </row>
    <row r="178" spans="4:4">
      <c r="D178" s="231"/>
    </row>
    <row r="179" spans="4:4">
      <c r="D179" s="231"/>
    </row>
    <row r="180" spans="4:4">
      <c r="D180" s="231"/>
    </row>
    <row r="181" spans="4:4">
      <c r="D181" s="231"/>
    </row>
    <row r="182" spans="4:4">
      <c r="D182" s="231"/>
    </row>
    <row r="183" spans="4:4">
      <c r="D183" s="231"/>
    </row>
    <row r="184" spans="4:4">
      <c r="D184" s="231"/>
    </row>
    <row r="185" spans="4:4">
      <c r="D185" s="231"/>
    </row>
    <row r="186" spans="4:4">
      <c r="D186" s="231"/>
    </row>
    <row r="187" spans="4:4">
      <c r="D187" s="231"/>
    </row>
    <row r="188" spans="4:4">
      <c r="D188" s="231"/>
    </row>
    <row r="189" spans="4:4">
      <c r="D189" s="231"/>
    </row>
    <row r="190" spans="4:4">
      <c r="D190" s="231"/>
    </row>
    <row r="191" spans="4:4">
      <c r="D191" s="231"/>
    </row>
    <row r="192" spans="4:4">
      <c r="D192" s="231"/>
    </row>
    <row r="193" spans="4:4">
      <c r="D193" s="231"/>
    </row>
    <row r="194" spans="4:4">
      <c r="D194" s="231"/>
    </row>
    <row r="195" spans="4:4">
      <c r="D195" s="231"/>
    </row>
    <row r="196" spans="4:4">
      <c r="D196" s="231"/>
    </row>
    <row r="197" spans="4:4">
      <c r="D197" s="231"/>
    </row>
    <row r="198" spans="4:4">
      <c r="D198" s="231"/>
    </row>
    <row r="199" spans="4:4">
      <c r="D199" s="231"/>
    </row>
    <row r="200" spans="4:4">
      <c r="D200" s="231"/>
    </row>
    <row r="201" spans="4:4">
      <c r="D201" s="231"/>
    </row>
    <row r="202" spans="4:4">
      <c r="D202" s="231"/>
    </row>
    <row r="203" spans="4:4">
      <c r="D203" s="231"/>
    </row>
    <row r="204" spans="4:4">
      <c r="D204" s="231"/>
    </row>
    <row r="205" spans="4:4">
      <c r="D205" s="231"/>
    </row>
    <row r="206" spans="4:4">
      <c r="D206" s="231"/>
    </row>
    <row r="207" spans="4:4">
      <c r="D207" s="231"/>
    </row>
    <row r="208" spans="4:4">
      <c r="D208" s="231"/>
    </row>
    <row r="209" spans="4:4">
      <c r="D209" s="231"/>
    </row>
    <row r="210" spans="4:4">
      <c r="D210" s="231"/>
    </row>
    <row r="211" spans="4:4">
      <c r="D211" s="231"/>
    </row>
    <row r="212" spans="4:4">
      <c r="D212" s="231"/>
    </row>
    <row r="213" spans="4:4">
      <c r="D213" s="231"/>
    </row>
    <row r="214" spans="4:4">
      <c r="D214" s="231"/>
    </row>
    <row r="215" spans="4:4">
      <c r="D215" s="231"/>
    </row>
    <row r="216" spans="4:4">
      <c r="D216" s="231"/>
    </row>
    <row r="217" spans="4:4">
      <c r="D217" s="231"/>
    </row>
  </sheetData>
  <mergeCells count="8">
    <mergeCell ref="A126:F126"/>
    <mergeCell ref="E4:E5"/>
    <mergeCell ref="D4:D5"/>
    <mergeCell ref="F4:F5"/>
    <mergeCell ref="A1:B2"/>
    <mergeCell ref="C4:C5"/>
    <mergeCell ref="A4:A5"/>
    <mergeCell ref="B4:B5"/>
  </mergeCells>
  <phoneticPr fontId="0" type="noConversion"/>
  <printOptions horizontalCentered="1"/>
  <pageMargins left="0.74803149606299213" right="0.74803149606299213" top="0.9055118110236221" bottom="0.78740157480314965" header="0.47244094488188981" footer="0.51181102362204722"/>
  <pageSetup scale="60" fitToHeight="2" orientation="portrait" r:id="rId1"/>
  <headerFooter alignWithMargins="0">
    <oddHeader>&amp;L&amp;"Arial,Bold"&amp;G&amp;C&amp;"Arial,Bold"&amp;14Table H-29: Cross Valley Dam
Piezometric Monitoring CVDT-1
&amp;R&amp;"Arial,Bold"&amp;G</oddHeader>
    <oddFooter>&amp;L&amp;Z&amp;F&amp;A&amp;RPage &amp;P of 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127"/>
  <sheetViews>
    <sheetView view="pageLayout" zoomScaleNormal="100" zoomScaleSheetLayoutView="100" workbookViewId="0">
      <selection activeCell="F4" sqref="F4"/>
    </sheetView>
  </sheetViews>
  <sheetFormatPr defaultRowHeight="11.25"/>
  <cols>
    <col min="1" max="1" width="12.33203125" style="127" customWidth="1"/>
    <col min="2" max="2" width="10.83203125" customWidth="1"/>
    <col min="3" max="3" width="15.1640625" style="33" customWidth="1"/>
    <col min="4" max="4" width="21.1640625" style="129" customWidth="1"/>
    <col min="5" max="5" width="20.6640625" customWidth="1"/>
    <col min="6" max="6" width="25.5" customWidth="1"/>
    <col min="7" max="7" width="3.5" customWidth="1"/>
    <col min="10" max="10" width="12" customWidth="1"/>
    <col min="11" max="11" width="16" customWidth="1"/>
    <col min="12" max="12" width="13.83203125" customWidth="1"/>
    <col min="13" max="13" width="15" customWidth="1"/>
  </cols>
  <sheetData>
    <row r="1" spans="1:12" ht="36.4" customHeight="1">
      <c r="A1" s="707" t="s">
        <v>6</v>
      </c>
      <c r="B1" s="708"/>
      <c r="C1" s="146" t="s">
        <v>0</v>
      </c>
      <c r="D1" s="151" t="s">
        <v>129</v>
      </c>
      <c r="E1" s="152" t="s">
        <v>41</v>
      </c>
      <c r="F1" s="153" t="s">
        <v>80</v>
      </c>
      <c r="G1" s="8"/>
    </row>
    <row r="2" spans="1:12" ht="25.5" customHeight="1" thickBot="1">
      <c r="A2" s="709"/>
      <c r="B2" s="710"/>
      <c r="C2" s="147" t="s">
        <v>1</v>
      </c>
      <c r="D2" s="17" t="s">
        <v>48</v>
      </c>
      <c r="E2" s="150" t="s">
        <v>79</v>
      </c>
      <c r="F2" s="154">
        <v>1019.5</v>
      </c>
      <c r="G2" s="8"/>
    </row>
    <row r="3" spans="1:12" ht="25.5" customHeight="1" thickBot="1">
      <c r="A3" s="148" t="s">
        <v>42</v>
      </c>
      <c r="B3" s="149" t="s">
        <v>48</v>
      </c>
      <c r="C3" s="60" t="s">
        <v>47</v>
      </c>
      <c r="D3" s="68">
        <v>1994</v>
      </c>
      <c r="E3" s="155" t="s">
        <v>78</v>
      </c>
      <c r="F3" s="156">
        <v>1006.2</v>
      </c>
      <c r="G3" s="8"/>
    </row>
    <row r="4" spans="1:12" ht="38.65" customHeight="1" thickBot="1">
      <c r="A4" s="128" t="s">
        <v>2</v>
      </c>
      <c r="B4" s="241"/>
      <c r="C4" s="66" t="s">
        <v>49</v>
      </c>
      <c r="D4" s="246" t="s">
        <v>114</v>
      </c>
      <c r="E4" s="318" t="s">
        <v>127</v>
      </c>
      <c r="F4" s="67" t="s">
        <v>33</v>
      </c>
      <c r="G4" s="8"/>
      <c r="J4" s="11">
        <v>34455</v>
      </c>
      <c r="K4" s="12">
        <f>F2</f>
        <v>1019.5</v>
      </c>
      <c r="L4" s="13">
        <f>F3</f>
        <v>1006.2</v>
      </c>
    </row>
    <row r="5" spans="1:12">
      <c r="A5" s="49">
        <v>34485</v>
      </c>
      <c r="B5" s="50"/>
      <c r="C5" s="517">
        <v>-4.8600000000000003</v>
      </c>
      <c r="D5" s="276">
        <v>1016.16</v>
      </c>
      <c r="E5" s="600"/>
      <c r="F5" s="41"/>
      <c r="H5" s="8"/>
      <c r="I5" s="8"/>
      <c r="J5" s="124">
        <v>40921</v>
      </c>
      <c r="K5" s="12">
        <f>K4</f>
        <v>1019.5</v>
      </c>
      <c r="L5" s="13">
        <f>L4</f>
        <v>1006.2</v>
      </c>
    </row>
    <row r="6" spans="1:12">
      <c r="A6" s="613">
        <v>34592</v>
      </c>
      <c r="B6" s="614"/>
      <c r="C6" s="615">
        <v>-4.8099999999999996</v>
      </c>
      <c r="D6" s="616">
        <v>1016.21</v>
      </c>
      <c r="E6" s="617"/>
      <c r="F6" s="308"/>
      <c r="G6" s="513"/>
      <c r="H6" s="8"/>
      <c r="I6" s="8"/>
    </row>
    <row r="7" spans="1:12">
      <c r="A7" s="51">
        <v>34963</v>
      </c>
      <c r="B7" s="52"/>
      <c r="C7" s="519">
        <v>-4.6500000000000004</v>
      </c>
      <c r="D7" s="277">
        <v>1016.37</v>
      </c>
      <c r="E7" s="601"/>
      <c r="F7" s="45"/>
      <c r="G7" s="8"/>
      <c r="H7" s="8"/>
      <c r="I7" s="8"/>
    </row>
    <row r="8" spans="1:12">
      <c r="A8" s="54">
        <v>35353</v>
      </c>
      <c r="B8" s="52"/>
      <c r="C8" s="519">
        <v>-4.84</v>
      </c>
      <c r="D8" s="277">
        <v>1016.18</v>
      </c>
      <c r="E8" s="422">
        <v>1029.915</v>
      </c>
      <c r="F8" s="45"/>
      <c r="G8" s="8"/>
      <c r="H8" s="8"/>
      <c r="I8" s="8"/>
    </row>
    <row r="9" spans="1:12">
      <c r="A9" s="54">
        <v>35754</v>
      </c>
      <c r="B9" s="52"/>
      <c r="C9" s="519">
        <v>-4.7779999999999996</v>
      </c>
      <c r="D9" s="277">
        <v>1016.242</v>
      </c>
      <c r="E9" s="422"/>
      <c r="F9" s="45"/>
      <c r="G9" s="8"/>
      <c r="H9" s="8"/>
      <c r="I9" s="8"/>
    </row>
    <row r="10" spans="1:12">
      <c r="A10" s="54">
        <v>35941</v>
      </c>
      <c r="B10" s="52"/>
      <c r="C10" s="519">
        <v>-4.726</v>
      </c>
      <c r="D10" s="277">
        <v>1016.2939999999999</v>
      </c>
      <c r="E10" s="422">
        <v>1031.2</v>
      </c>
      <c r="F10" s="45"/>
      <c r="G10" s="8"/>
      <c r="H10" s="8"/>
      <c r="I10" s="8"/>
    </row>
    <row r="11" spans="1:12">
      <c r="A11" s="54">
        <v>36112</v>
      </c>
      <c r="B11" s="52"/>
      <c r="C11" s="519">
        <v>-4.79</v>
      </c>
      <c r="D11" s="277">
        <v>1016.23</v>
      </c>
      <c r="E11" s="422">
        <v>1029.8</v>
      </c>
      <c r="F11" s="45"/>
      <c r="G11" s="8"/>
      <c r="H11" s="8"/>
      <c r="I11" s="8"/>
    </row>
    <row r="12" spans="1:12">
      <c r="A12" s="54">
        <v>36314</v>
      </c>
      <c r="B12" s="52"/>
      <c r="C12" s="519">
        <v>-4.7839999999999998</v>
      </c>
      <c r="D12" s="277">
        <v>1016.2359999999999</v>
      </c>
      <c r="E12" s="422">
        <v>1031.4000000000001</v>
      </c>
      <c r="F12" s="45"/>
      <c r="G12" s="8"/>
      <c r="H12" s="8"/>
      <c r="I12" s="8"/>
    </row>
    <row r="13" spans="1:12">
      <c r="A13" s="54">
        <v>36421</v>
      </c>
      <c r="B13" s="52"/>
      <c r="C13" s="519">
        <v>-4.8099999999999996</v>
      </c>
      <c r="D13" s="277">
        <v>1016.21</v>
      </c>
      <c r="E13" s="422" t="s">
        <v>125</v>
      </c>
      <c r="F13" s="45"/>
      <c r="G13" s="8"/>
      <c r="H13" s="8"/>
      <c r="I13" s="8"/>
    </row>
    <row r="14" spans="1:12">
      <c r="A14" s="54">
        <v>36685</v>
      </c>
      <c r="B14" s="52"/>
      <c r="C14" s="519">
        <v>-4.7</v>
      </c>
      <c r="D14" s="277">
        <v>1016.32</v>
      </c>
      <c r="E14" s="422" t="s">
        <v>126</v>
      </c>
      <c r="F14" s="45"/>
      <c r="G14" s="8"/>
      <c r="H14" s="8"/>
      <c r="I14" s="8"/>
    </row>
    <row r="15" spans="1:12">
      <c r="A15" s="54">
        <v>36752</v>
      </c>
      <c r="B15" s="52"/>
      <c r="C15" s="519">
        <v>-4.6500000000000004</v>
      </c>
      <c r="D15" s="277">
        <v>1016.37</v>
      </c>
      <c r="E15" s="602"/>
      <c r="F15" s="45"/>
      <c r="G15" s="8"/>
      <c r="H15" s="8"/>
      <c r="I15" s="8"/>
    </row>
    <row r="16" spans="1:12">
      <c r="A16" s="54">
        <v>36762</v>
      </c>
      <c r="B16" s="52"/>
      <c r="C16" s="519">
        <v>-4.57</v>
      </c>
      <c r="D16" s="277">
        <v>1016.45</v>
      </c>
      <c r="E16" s="602"/>
      <c r="F16" s="45"/>
      <c r="G16" s="8"/>
      <c r="H16" s="8"/>
      <c r="I16" s="8"/>
    </row>
    <row r="17" spans="1:9">
      <c r="A17" s="54">
        <v>36769</v>
      </c>
      <c r="B17" s="52"/>
      <c r="C17" s="519">
        <v>-4.62</v>
      </c>
      <c r="D17" s="277">
        <v>1016.4</v>
      </c>
      <c r="E17" s="602"/>
      <c r="F17" s="45"/>
      <c r="G17" s="8"/>
      <c r="H17" s="8"/>
      <c r="I17" s="8"/>
    </row>
    <row r="18" spans="1:9">
      <c r="A18" s="54">
        <v>36776</v>
      </c>
      <c r="B18" s="52"/>
      <c r="C18" s="519">
        <v>-4.5999999999999996</v>
      </c>
      <c r="D18" s="277">
        <v>1016.42</v>
      </c>
      <c r="E18" s="602"/>
      <c r="F18" s="45"/>
      <c r="G18" s="8"/>
      <c r="H18" s="8"/>
      <c r="I18" s="8"/>
    </row>
    <row r="19" spans="1:9">
      <c r="A19" s="54">
        <v>36783</v>
      </c>
      <c r="B19" s="52"/>
      <c r="C19" s="519">
        <v>-4.6100000000000003</v>
      </c>
      <c r="D19" s="277">
        <v>1016.41</v>
      </c>
      <c r="E19" s="602"/>
      <c r="F19" s="45"/>
      <c r="G19" s="8"/>
      <c r="H19" s="8"/>
      <c r="I19" s="8"/>
    </row>
    <row r="20" spans="1:9">
      <c r="A20" s="54">
        <v>36790</v>
      </c>
      <c r="B20" s="52"/>
      <c r="C20" s="519">
        <v>-4.6500000000000004</v>
      </c>
      <c r="D20" s="277">
        <v>1016.37</v>
      </c>
      <c r="E20" s="602"/>
      <c r="F20" s="45"/>
      <c r="G20" s="8"/>
      <c r="H20" s="8"/>
      <c r="I20" s="8"/>
    </row>
    <row r="21" spans="1:9">
      <c r="A21" s="54">
        <v>36797</v>
      </c>
      <c r="B21" s="52"/>
      <c r="C21" s="519">
        <v>-4.5999999999999996</v>
      </c>
      <c r="D21" s="277">
        <v>1016.42</v>
      </c>
      <c r="E21" s="602"/>
      <c r="F21" s="45"/>
      <c r="G21" s="8"/>
      <c r="H21" s="8"/>
      <c r="I21" s="8"/>
    </row>
    <row r="22" spans="1:9">
      <c r="A22" s="54">
        <v>36805</v>
      </c>
      <c r="B22" s="52"/>
      <c r="C22" s="519">
        <v>-4.53</v>
      </c>
      <c r="D22" s="277">
        <v>1016.49</v>
      </c>
      <c r="E22" s="602"/>
      <c r="F22" s="45"/>
      <c r="G22" s="8"/>
      <c r="H22" s="8"/>
      <c r="I22" s="8"/>
    </row>
    <row r="23" spans="1:9">
      <c r="A23" s="54">
        <v>36811</v>
      </c>
      <c r="B23" s="52"/>
      <c r="C23" s="519">
        <v>-4.59</v>
      </c>
      <c r="D23" s="277">
        <v>1016.43</v>
      </c>
      <c r="E23" s="602"/>
      <c r="F23" s="45"/>
      <c r="G23" s="8"/>
      <c r="H23" s="8"/>
      <c r="I23" s="8"/>
    </row>
    <row r="24" spans="1:9">
      <c r="A24" s="54">
        <v>36819</v>
      </c>
      <c r="B24" s="52"/>
      <c r="C24" s="519">
        <v>-4.6100000000000003</v>
      </c>
      <c r="D24" s="277">
        <v>1016.41</v>
      </c>
      <c r="E24" s="602"/>
      <c r="F24" s="45"/>
      <c r="G24" s="8"/>
      <c r="H24" s="8"/>
      <c r="I24" s="8"/>
    </row>
    <row r="25" spans="1:9">
      <c r="A25" s="54">
        <v>36826</v>
      </c>
      <c r="B25" s="52"/>
      <c r="C25" s="519">
        <v>-4.66</v>
      </c>
      <c r="D25" s="277">
        <v>1016.36</v>
      </c>
      <c r="E25" s="602"/>
      <c r="F25" s="45"/>
      <c r="G25" s="8"/>
      <c r="H25" s="8"/>
      <c r="I25" s="8"/>
    </row>
    <row r="26" spans="1:9">
      <c r="A26" s="54">
        <v>37052</v>
      </c>
      <c r="B26" s="52"/>
      <c r="C26" s="519">
        <v>-4.8499999999999996</v>
      </c>
      <c r="D26" s="277">
        <v>1016.17</v>
      </c>
      <c r="E26" s="601"/>
      <c r="F26" s="45"/>
      <c r="G26" s="8"/>
      <c r="H26" s="8"/>
      <c r="I26" s="8"/>
    </row>
    <row r="27" spans="1:9">
      <c r="A27" s="54">
        <v>37148</v>
      </c>
      <c r="B27" s="52"/>
      <c r="C27" s="519">
        <v>-4.71</v>
      </c>
      <c r="D27" s="277">
        <v>1016.31</v>
      </c>
      <c r="E27" s="601"/>
      <c r="F27" s="45"/>
      <c r="G27" s="8"/>
      <c r="H27" s="8"/>
      <c r="I27" s="8"/>
    </row>
    <row r="28" spans="1:9">
      <c r="A28" s="55">
        <v>37180</v>
      </c>
      <c r="B28" s="53"/>
      <c r="C28" s="422">
        <v>-4.83</v>
      </c>
      <c r="D28" s="277">
        <v>1016.19</v>
      </c>
      <c r="E28" s="601"/>
      <c r="F28" s="45"/>
      <c r="G28" s="8"/>
      <c r="H28" s="8"/>
      <c r="I28" s="8"/>
    </row>
    <row r="29" spans="1:9">
      <c r="A29" s="55">
        <v>37182</v>
      </c>
      <c r="B29" s="53"/>
      <c r="C29" s="422">
        <v>-4.8499999999999996</v>
      </c>
      <c r="D29" s="277">
        <v>1016.17</v>
      </c>
      <c r="E29" s="601"/>
      <c r="F29" s="45"/>
      <c r="G29" s="8"/>
      <c r="H29" s="8"/>
      <c r="I29" s="8"/>
    </row>
    <row r="30" spans="1:9">
      <c r="A30" s="55">
        <v>37183</v>
      </c>
      <c r="B30" s="53"/>
      <c r="C30" s="422">
        <v>-4.8600000000000003</v>
      </c>
      <c r="D30" s="277">
        <v>1016.16</v>
      </c>
      <c r="E30" s="601"/>
      <c r="F30" s="45"/>
      <c r="G30" s="8"/>
      <c r="H30" s="8"/>
      <c r="I30" s="8"/>
    </row>
    <row r="31" spans="1:9">
      <c r="A31" s="55">
        <v>37184</v>
      </c>
      <c r="B31" s="53"/>
      <c r="C31" s="422">
        <v>-4.8600000000000003</v>
      </c>
      <c r="D31" s="277">
        <v>1016.16</v>
      </c>
      <c r="E31" s="601"/>
      <c r="F31" s="45"/>
      <c r="G31" s="8"/>
      <c r="H31" s="8"/>
      <c r="I31" s="8"/>
    </row>
    <row r="32" spans="1:9">
      <c r="A32" s="55">
        <v>37185</v>
      </c>
      <c r="B32" s="56"/>
      <c r="C32" s="422">
        <v>-4.8600000000000003</v>
      </c>
      <c r="D32" s="277">
        <v>1016.16</v>
      </c>
      <c r="E32" s="603"/>
      <c r="F32" s="45"/>
      <c r="G32" s="8"/>
      <c r="H32" s="8"/>
      <c r="I32" s="8"/>
    </row>
    <row r="33" spans="1:9">
      <c r="A33" s="55">
        <v>37186</v>
      </c>
      <c r="B33" s="56"/>
      <c r="C33" s="604">
        <v>-4.8600000000000003</v>
      </c>
      <c r="D33" s="277">
        <v>1016.16</v>
      </c>
      <c r="E33" s="603"/>
      <c r="F33" s="45"/>
      <c r="G33" s="8"/>
      <c r="H33" s="8"/>
      <c r="I33" s="8"/>
    </row>
    <row r="34" spans="1:9">
      <c r="A34" s="57">
        <v>37189</v>
      </c>
      <c r="B34" s="56"/>
      <c r="C34" s="604">
        <v>-4.87</v>
      </c>
      <c r="D34" s="277">
        <v>1016.15</v>
      </c>
      <c r="E34" s="603"/>
      <c r="F34" s="45"/>
      <c r="G34" s="8"/>
      <c r="H34" s="8"/>
      <c r="I34" s="8"/>
    </row>
    <row r="35" spans="1:9">
      <c r="A35" s="57">
        <v>37193</v>
      </c>
      <c r="B35" s="56"/>
      <c r="C35" s="604">
        <v>-4.87</v>
      </c>
      <c r="D35" s="277">
        <v>1016.15</v>
      </c>
      <c r="E35" s="603"/>
      <c r="F35" s="45"/>
      <c r="G35" s="8"/>
      <c r="H35" s="8"/>
      <c r="I35" s="8"/>
    </row>
    <row r="36" spans="1:9">
      <c r="A36" s="57">
        <v>37196</v>
      </c>
      <c r="B36" s="56"/>
      <c r="C36" s="604">
        <v>-4.875</v>
      </c>
      <c r="D36" s="277">
        <v>1016.145</v>
      </c>
      <c r="E36" s="603"/>
      <c r="F36" s="45"/>
      <c r="G36" s="8"/>
      <c r="H36" s="8"/>
      <c r="I36" s="8"/>
    </row>
    <row r="37" spans="1:9">
      <c r="A37" s="57">
        <v>37200</v>
      </c>
      <c r="B37" s="56"/>
      <c r="C37" s="604">
        <v>-4.88</v>
      </c>
      <c r="D37" s="277">
        <v>1016.14</v>
      </c>
      <c r="E37" s="603"/>
      <c r="F37" s="45"/>
      <c r="G37" s="8"/>
      <c r="H37" s="8"/>
      <c r="I37" s="8"/>
    </row>
    <row r="38" spans="1:9">
      <c r="A38" s="57">
        <v>37201</v>
      </c>
      <c r="B38" s="56"/>
      <c r="C38" s="604">
        <v>-3.74</v>
      </c>
      <c r="D38" s="277">
        <v>1016.14</v>
      </c>
      <c r="E38" s="603"/>
      <c r="F38" s="45" t="s">
        <v>81</v>
      </c>
      <c r="G38" s="8"/>
      <c r="H38" s="8"/>
      <c r="I38" s="8"/>
    </row>
    <row r="39" spans="1:9">
      <c r="A39" s="57">
        <v>37203</v>
      </c>
      <c r="B39" s="56"/>
      <c r="C39" s="604">
        <v>-3.74</v>
      </c>
      <c r="D39" s="277">
        <v>1016.14</v>
      </c>
      <c r="E39" s="603"/>
      <c r="F39" s="45"/>
      <c r="G39" s="8"/>
      <c r="H39" s="8"/>
      <c r="I39" s="8"/>
    </row>
    <row r="40" spans="1:9">
      <c r="A40" s="57">
        <v>37207</v>
      </c>
      <c r="B40" s="56"/>
      <c r="C40" s="604">
        <v>-3.76</v>
      </c>
      <c r="D40" s="277">
        <v>1016.12</v>
      </c>
      <c r="E40" s="603"/>
      <c r="F40" s="45"/>
      <c r="G40" s="8"/>
      <c r="H40" s="8"/>
      <c r="I40" s="8"/>
    </row>
    <row r="41" spans="1:9">
      <c r="A41" s="57">
        <v>37210</v>
      </c>
      <c r="B41" s="56"/>
      <c r="C41" s="604">
        <v>-3.76</v>
      </c>
      <c r="D41" s="277">
        <v>1016.12</v>
      </c>
      <c r="E41" s="603"/>
      <c r="F41" s="45"/>
      <c r="G41" s="8"/>
      <c r="H41" s="8"/>
      <c r="I41" s="8"/>
    </row>
    <row r="42" spans="1:9">
      <c r="A42" s="57">
        <v>37214</v>
      </c>
      <c r="B42" s="56"/>
      <c r="C42" s="604">
        <v>-3.7549999999999999</v>
      </c>
      <c r="D42" s="277">
        <v>1016.125</v>
      </c>
      <c r="E42" s="603"/>
      <c r="F42" s="45"/>
      <c r="G42" s="8"/>
      <c r="H42" s="8"/>
      <c r="I42" s="8"/>
    </row>
    <row r="43" spans="1:9">
      <c r="A43" s="57">
        <v>37216</v>
      </c>
      <c r="B43" s="56"/>
      <c r="C43" s="604">
        <v>-3.75</v>
      </c>
      <c r="D43" s="277">
        <v>1016.13</v>
      </c>
      <c r="E43" s="603"/>
      <c r="F43" s="45"/>
      <c r="G43" s="8"/>
      <c r="H43" s="8"/>
      <c r="I43" s="8"/>
    </row>
    <row r="44" spans="1:9">
      <c r="A44" s="57">
        <v>37218</v>
      </c>
      <c r="B44" s="56"/>
      <c r="C44" s="604">
        <v>-3.75</v>
      </c>
      <c r="D44" s="277">
        <v>1016.13</v>
      </c>
      <c r="E44" s="605"/>
      <c r="F44" s="65" t="s">
        <v>28</v>
      </c>
      <c r="G44" s="8"/>
      <c r="H44" s="8"/>
      <c r="I44" s="8"/>
    </row>
    <row r="45" spans="1:9">
      <c r="A45" s="57">
        <v>37221</v>
      </c>
      <c r="B45" s="56"/>
      <c r="C45" s="604">
        <v>-3.75</v>
      </c>
      <c r="D45" s="277">
        <v>1016.13</v>
      </c>
      <c r="E45" s="605"/>
      <c r="F45" s="65" t="s">
        <v>29</v>
      </c>
      <c r="G45" s="8"/>
      <c r="H45" s="8"/>
      <c r="I45" s="8"/>
    </row>
    <row r="46" spans="1:9">
      <c r="A46" s="57">
        <v>37223</v>
      </c>
      <c r="B46" s="56"/>
      <c r="C46" s="604">
        <v>-3.76</v>
      </c>
      <c r="D46" s="277">
        <v>1016.12</v>
      </c>
      <c r="E46" s="603"/>
      <c r="F46" s="45"/>
      <c r="G46" s="8"/>
      <c r="H46" s="8"/>
      <c r="I46" s="8"/>
    </row>
    <row r="47" spans="1:9">
      <c r="A47" s="57">
        <v>37225</v>
      </c>
      <c r="B47" s="56"/>
      <c r="C47" s="604">
        <v>-3.76</v>
      </c>
      <c r="D47" s="277">
        <v>1016.12</v>
      </c>
      <c r="E47" s="603"/>
      <c r="F47" s="45"/>
      <c r="G47" s="8"/>
      <c r="H47" s="8"/>
      <c r="I47" s="8"/>
    </row>
    <row r="48" spans="1:9">
      <c r="A48" s="57">
        <v>37228</v>
      </c>
      <c r="B48" s="56"/>
      <c r="C48" s="604">
        <v>-3.76</v>
      </c>
      <c r="D48" s="277">
        <v>1016.12</v>
      </c>
      <c r="E48" s="603"/>
      <c r="F48" s="45"/>
      <c r="G48" s="8"/>
      <c r="H48" s="8"/>
      <c r="I48" s="8"/>
    </row>
    <row r="49" spans="1:9">
      <c r="A49" s="57">
        <v>37230</v>
      </c>
      <c r="B49" s="56"/>
      <c r="C49" s="604">
        <v>-3.7749999999999999</v>
      </c>
      <c r="D49" s="277">
        <v>1016.105</v>
      </c>
      <c r="E49" s="603"/>
      <c r="F49" s="45"/>
      <c r="G49" s="8"/>
      <c r="H49" s="8"/>
      <c r="I49" s="8"/>
    </row>
    <row r="50" spans="1:9">
      <c r="A50" s="57">
        <v>37237</v>
      </c>
      <c r="B50" s="56"/>
      <c r="C50" s="604">
        <v>-3.7749999999999999</v>
      </c>
      <c r="D50" s="277">
        <v>1016.105</v>
      </c>
      <c r="E50" s="603"/>
      <c r="F50" s="45"/>
      <c r="G50" s="8"/>
      <c r="H50" s="8"/>
      <c r="I50" s="8"/>
    </row>
    <row r="51" spans="1:9">
      <c r="A51" s="57">
        <v>37239</v>
      </c>
      <c r="B51" s="56"/>
      <c r="C51" s="604">
        <v>-3.7749999999999999</v>
      </c>
      <c r="D51" s="277">
        <v>1016.105</v>
      </c>
      <c r="E51" s="603"/>
      <c r="F51" s="45"/>
      <c r="G51" s="8"/>
      <c r="H51" s="8"/>
      <c r="I51" s="8"/>
    </row>
    <row r="52" spans="1:9">
      <c r="A52" s="57">
        <v>37240</v>
      </c>
      <c r="B52" s="56"/>
      <c r="C52" s="604">
        <v>-3.8</v>
      </c>
      <c r="D52" s="277">
        <v>1016.08</v>
      </c>
      <c r="E52" s="603"/>
      <c r="F52" s="45"/>
      <c r="G52" s="8"/>
      <c r="H52" s="8"/>
      <c r="I52" s="8"/>
    </row>
    <row r="53" spans="1:9">
      <c r="A53" s="57">
        <v>37241</v>
      </c>
      <c r="B53" s="56"/>
      <c r="C53" s="604">
        <v>-3.79</v>
      </c>
      <c r="D53" s="277">
        <v>1016.09</v>
      </c>
      <c r="E53" s="603"/>
      <c r="F53" s="45"/>
      <c r="G53" s="8"/>
      <c r="H53" s="8"/>
      <c r="I53" s="8"/>
    </row>
    <row r="54" spans="1:9">
      <c r="A54" s="57">
        <v>37242</v>
      </c>
      <c r="B54" s="56"/>
      <c r="C54" s="604">
        <v>-3.81</v>
      </c>
      <c r="D54" s="277">
        <v>1016.07</v>
      </c>
      <c r="E54" s="603"/>
      <c r="F54" s="45"/>
      <c r="G54" s="8"/>
      <c r="H54" s="8"/>
      <c r="I54" s="8"/>
    </row>
    <row r="55" spans="1:9">
      <c r="A55" s="57">
        <v>37243</v>
      </c>
      <c r="B55" s="45"/>
      <c r="C55" s="604">
        <v>-3.8149999999999999</v>
      </c>
      <c r="D55" s="277">
        <v>1016.0650000000001</v>
      </c>
      <c r="E55" s="605"/>
      <c r="F55" s="45"/>
      <c r="G55" s="8"/>
      <c r="H55" s="8"/>
      <c r="I55" s="8"/>
    </row>
    <row r="56" spans="1:9">
      <c r="A56" s="57">
        <v>37244</v>
      </c>
      <c r="B56" s="45"/>
      <c r="C56" s="604">
        <v>-3.82</v>
      </c>
      <c r="D56" s="277">
        <v>1016.06</v>
      </c>
      <c r="E56" s="605"/>
      <c r="F56" s="45"/>
      <c r="G56" s="8"/>
      <c r="H56" s="8"/>
      <c r="I56" s="8"/>
    </row>
    <row r="57" spans="1:9">
      <c r="A57" s="59">
        <v>37251</v>
      </c>
      <c r="B57" s="45"/>
      <c r="C57" s="604">
        <v>-3.84</v>
      </c>
      <c r="D57" s="277">
        <v>1016.04</v>
      </c>
      <c r="E57" s="605"/>
      <c r="F57" s="45"/>
      <c r="G57" s="8"/>
      <c r="H57" s="8"/>
      <c r="I57" s="8"/>
    </row>
    <row r="58" spans="1:9">
      <c r="A58" s="59">
        <v>37258</v>
      </c>
      <c r="B58" s="45"/>
      <c r="C58" s="604">
        <v>-3.84</v>
      </c>
      <c r="D58" s="277">
        <v>1016.04</v>
      </c>
      <c r="E58" s="605"/>
      <c r="F58" s="45"/>
      <c r="G58" s="8"/>
      <c r="H58" s="8"/>
      <c r="I58" s="8"/>
    </row>
    <row r="59" spans="1:9">
      <c r="A59" s="59">
        <v>37265</v>
      </c>
      <c r="B59" s="45"/>
      <c r="C59" s="490">
        <v>-3.835</v>
      </c>
      <c r="D59" s="277">
        <v>1016.045</v>
      </c>
      <c r="E59" s="605"/>
      <c r="F59" s="45"/>
      <c r="G59" s="8"/>
      <c r="H59" s="8"/>
      <c r="I59" s="8"/>
    </row>
    <row r="60" spans="1:9">
      <c r="A60" s="59">
        <v>37272</v>
      </c>
      <c r="B60" s="45"/>
      <c r="C60" s="606">
        <v>-3.84</v>
      </c>
      <c r="D60" s="277">
        <v>1016.04</v>
      </c>
      <c r="E60" s="605"/>
      <c r="F60" s="45"/>
      <c r="G60" s="8"/>
      <c r="H60" s="8"/>
      <c r="I60" s="8"/>
    </row>
    <row r="61" spans="1:9">
      <c r="A61" s="59">
        <v>37279</v>
      </c>
      <c r="B61" s="45"/>
      <c r="C61" s="606">
        <v>-3.83</v>
      </c>
      <c r="D61" s="277">
        <v>1016.05</v>
      </c>
      <c r="E61" s="605"/>
      <c r="F61" s="45"/>
      <c r="G61" s="8"/>
      <c r="H61" s="8"/>
      <c r="I61" s="8"/>
    </row>
    <row r="62" spans="1:9">
      <c r="A62" s="59">
        <v>37286</v>
      </c>
      <c r="B62" s="45"/>
      <c r="C62" s="606">
        <v>-3.84</v>
      </c>
      <c r="D62" s="277">
        <v>1016.04</v>
      </c>
      <c r="E62" s="605"/>
      <c r="F62" s="45"/>
      <c r="G62" s="8"/>
      <c r="H62" s="8"/>
      <c r="I62" s="8"/>
    </row>
    <row r="63" spans="1:9">
      <c r="A63" s="59">
        <v>37293</v>
      </c>
      <c r="B63" s="45"/>
      <c r="C63" s="606">
        <v>-3.84</v>
      </c>
      <c r="D63" s="277">
        <v>1016.04</v>
      </c>
      <c r="E63" s="605"/>
      <c r="F63" s="45"/>
      <c r="G63" s="8"/>
      <c r="H63" s="8"/>
      <c r="I63" s="8"/>
    </row>
    <row r="64" spans="1:9">
      <c r="A64" s="59">
        <v>37300</v>
      </c>
      <c r="B64" s="45"/>
      <c r="C64" s="606">
        <v>-3.83</v>
      </c>
      <c r="D64" s="277">
        <v>1016.05</v>
      </c>
      <c r="E64" s="605"/>
      <c r="F64" s="45"/>
      <c r="G64" s="8"/>
      <c r="H64" s="8"/>
      <c r="I64" s="8"/>
    </row>
    <row r="65" spans="1:9">
      <c r="A65" s="59">
        <v>37307</v>
      </c>
      <c r="B65" s="45"/>
      <c r="C65" s="607">
        <v>-3.84</v>
      </c>
      <c r="D65" s="277">
        <v>1016.04</v>
      </c>
      <c r="E65" s="605"/>
      <c r="F65" s="45"/>
      <c r="G65" s="8"/>
      <c r="H65" s="8"/>
      <c r="I65" s="8"/>
    </row>
    <row r="66" spans="1:9">
      <c r="A66" s="59">
        <v>37377</v>
      </c>
      <c r="B66" s="45"/>
      <c r="C66" s="607">
        <v>-3.83</v>
      </c>
      <c r="D66" s="277">
        <v>1016.05</v>
      </c>
      <c r="E66" s="605"/>
      <c r="F66" s="45"/>
      <c r="G66" s="8"/>
      <c r="H66" s="8"/>
      <c r="I66" s="8"/>
    </row>
    <row r="67" spans="1:9">
      <c r="A67" s="59">
        <v>37419</v>
      </c>
      <c r="B67" s="45"/>
      <c r="C67" s="607">
        <v>-3.64</v>
      </c>
      <c r="D67" s="277">
        <v>1016.24</v>
      </c>
      <c r="E67" s="605"/>
      <c r="F67" s="45"/>
      <c r="G67" s="8"/>
      <c r="H67" s="8"/>
      <c r="I67" s="8"/>
    </row>
    <row r="68" spans="1:9">
      <c r="A68" s="59">
        <v>37454</v>
      </c>
      <c r="B68" s="45"/>
      <c r="C68" s="607">
        <v>-3.5449999999999999</v>
      </c>
      <c r="D68" s="277">
        <v>1016.335</v>
      </c>
      <c r="E68" s="605"/>
      <c r="F68" s="45"/>
      <c r="G68" s="8"/>
      <c r="H68" s="8"/>
      <c r="I68" s="8"/>
    </row>
    <row r="69" spans="1:9">
      <c r="A69" s="59">
        <v>37475</v>
      </c>
      <c r="B69" s="45"/>
      <c r="C69" s="607"/>
      <c r="D69" s="277"/>
      <c r="E69" s="605"/>
      <c r="F69" s="45" t="s">
        <v>31</v>
      </c>
      <c r="G69" s="8"/>
      <c r="H69" s="8"/>
      <c r="I69" s="8"/>
    </row>
    <row r="70" spans="1:9">
      <c r="A70" s="59">
        <v>37508</v>
      </c>
      <c r="B70" s="45"/>
      <c r="C70" s="607">
        <v>-3.52</v>
      </c>
      <c r="D70" s="277">
        <v>1016.36</v>
      </c>
      <c r="E70" s="605"/>
      <c r="F70" s="45"/>
      <c r="G70" s="8"/>
      <c r="H70" s="8"/>
      <c r="I70" s="8"/>
    </row>
    <row r="71" spans="1:9">
      <c r="A71" s="59">
        <v>37564</v>
      </c>
      <c r="B71" s="45"/>
      <c r="C71" s="607">
        <v>-3.67</v>
      </c>
      <c r="D71" s="277">
        <v>1016.21</v>
      </c>
      <c r="E71" s="605"/>
      <c r="F71" s="45"/>
      <c r="G71" s="8"/>
      <c r="H71" s="8"/>
      <c r="I71" s="8"/>
    </row>
    <row r="72" spans="1:9">
      <c r="A72" s="59">
        <v>37570</v>
      </c>
      <c r="B72" s="45"/>
      <c r="C72" s="607">
        <v>-3.68</v>
      </c>
      <c r="D72" s="277">
        <v>1016.2</v>
      </c>
      <c r="E72" s="605"/>
      <c r="F72" s="45"/>
      <c r="G72" s="8"/>
      <c r="H72" s="8"/>
      <c r="I72" s="8"/>
    </row>
    <row r="73" spans="1:9">
      <c r="A73" s="59">
        <v>37651</v>
      </c>
      <c r="B73" s="45"/>
      <c r="C73" s="607">
        <v>-3.6549999999999998</v>
      </c>
      <c r="D73" s="277">
        <v>1016.225</v>
      </c>
      <c r="E73" s="605"/>
      <c r="F73" s="45"/>
      <c r="G73" s="8"/>
      <c r="H73" s="8"/>
      <c r="I73" s="8"/>
    </row>
    <row r="74" spans="1:9">
      <c r="A74" s="59">
        <v>37661</v>
      </c>
      <c r="B74" s="45"/>
      <c r="C74" s="607">
        <v>-3.66</v>
      </c>
      <c r="D74" s="277">
        <v>1016.22</v>
      </c>
      <c r="E74" s="606">
        <v>1058.5999999999999</v>
      </c>
      <c r="F74" s="45" t="s">
        <v>58</v>
      </c>
      <c r="G74" s="353"/>
      <c r="H74" s="8"/>
      <c r="I74" s="8"/>
    </row>
    <row r="75" spans="1:9">
      <c r="A75" s="59">
        <v>37663</v>
      </c>
      <c r="B75" s="45"/>
      <c r="C75" s="607">
        <v>-3.665</v>
      </c>
      <c r="D75" s="277">
        <v>1016.215</v>
      </c>
      <c r="E75" s="606">
        <v>1058.5</v>
      </c>
      <c r="F75" s="45"/>
      <c r="G75" s="353"/>
      <c r="H75" s="8"/>
      <c r="I75" s="8"/>
    </row>
    <row r="76" spans="1:9">
      <c r="A76" s="59">
        <v>37665</v>
      </c>
      <c r="B76" s="45"/>
      <c r="C76" s="607">
        <v>-3.6749999999999998</v>
      </c>
      <c r="D76" s="277">
        <v>1016.205</v>
      </c>
      <c r="E76" s="606">
        <v>1058.5</v>
      </c>
      <c r="F76" s="45"/>
      <c r="G76" s="353"/>
      <c r="H76" s="8"/>
      <c r="I76" s="8"/>
    </row>
    <row r="77" spans="1:9">
      <c r="A77" s="59">
        <v>37670</v>
      </c>
      <c r="B77" s="45"/>
      <c r="C77" s="607">
        <v>-3.69</v>
      </c>
      <c r="D77" s="277">
        <v>1016.19</v>
      </c>
      <c r="E77" s="606"/>
      <c r="F77" s="45"/>
      <c r="G77" s="353"/>
      <c r="H77" s="8"/>
      <c r="I77" s="8"/>
    </row>
    <row r="78" spans="1:9">
      <c r="A78" s="59">
        <f>'CVDT1(TH-29)'!A78</f>
        <v>37673</v>
      </c>
      <c r="B78" s="45"/>
      <c r="C78" s="607">
        <v>-3.6949999999999998</v>
      </c>
      <c r="D78" s="277">
        <v>1016.1849999999999</v>
      </c>
      <c r="E78" s="606">
        <v>1026.18</v>
      </c>
      <c r="F78" s="45"/>
      <c r="G78" s="353"/>
      <c r="H78" s="8"/>
      <c r="I78" s="8"/>
    </row>
    <row r="79" spans="1:9">
      <c r="A79" s="59">
        <f>'CVDT1(TH-29)'!A79</f>
        <v>37734</v>
      </c>
      <c r="B79" s="45"/>
      <c r="C79" s="607">
        <v>-3.76</v>
      </c>
      <c r="D79" s="277">
        <v>1016.12</v>
      </c>
      <c r="E79" s="606">
        <v>997.84</v>
      </c>
      <c r="F79" s="45"/>
      <c r="G79" s="353"/>
      <c r="H79" s="8"/>
      <c r="I79" s="8"/>
    </row>
    <row r="80" spans="1:9">
      <c r="A80" s="59">
        <f>'CVDT1(TH-29)'!A80</f>
        <v>37748</v>
      </c>
      <c r="B80" s="45"/>
      <c r="C80" s="607">
        <v>-3.7749999999999999</v>
      </c>
      <c r="D80" s="277">
        <v>1016.105</v>
      </c>
      <c r="E80" s="605"/>
      <c r="F80" s="45"/>
      <c r="G80" s="8"/>
      <c r="H80" s="8"/>
      <c r="I80" s="8"/>
    </row>
    <row r="81" spans="1:9">
      <c r="A81" s="59">
        <f>'CVDT1(TH-29)'!A81</f>
        <v>37757</v>
      </c>
      <c r="B81" s="45"/>
      <c r="C81" s="607">
        <v>-3.7749999999999999</v>
      </c>
      <c r="D81" s="277">
        <v>1016.105</v>
      </c>
      <c r="E81" s="605"/>
      <c r="F81" s="45"/>
      <c r="G81" s="8"/>
      <c r="H81" s="8"/>
      <c r="I81" s="8"/>
    </row>
    <row r="82" spans="1:9">
      <c r="A82" s="59">
        <f>'CVDT1(TH-29)'!A82</f>
        <v>37783</v>
      </c>
      <c r="B82" s="45"/>
      <c r="C82" s="607">
        <v>-3.64</v>
      </c>
      <c r="D82" s="277">
        <v>1016.24</v>
      </c>
      <c r="E82" s="605"/>
      <c r="F82" s="45"/>
      <c r="G82" s="8"/>
      <c r="H82" s="8"/>
      <c r="I82" s="8"/>
    </row>
    <row r="83" spans="1:9">
      <c r="A83" s="59">
        <f>'CVDT1(TH-29)'!A83</f>
        <v>37817</v>
      </c>
      <c r="B83" s="45"/>
      <c r="C83" s="607">
        <v>-3.57</v>
      </c>
      <c r="D83" s="277">
        <v>1016.31</v>
      </c>
      <c r="E83" s="605"/>
      <c r="F83" s="45"/>
      <c r="G83" s="8"/>
      <c r="H83" s="8"/>
      <c r="I83" s="8"/>
    </row>
    <row r="84" spans="1:9">
      <c r="A84" s="59">
        <f>'CVDT1(TH-29)'!A85</f>
        <v>37874</v>
      </c>
      <c r="B84" s="45"/>
      <c r="C84" s="607">
        <v>-3.76</v>
      </c>
      <c r="D84" s="278">
        <v>1016.12</v>
      </c>
      <c r="E84" s="605"/>
      <c r="F84" s="45"/>
      <c r="G84" s="8"/>
      <c r="H84" s="8"/>
      <c r="I84" s="8"/>
    </row>
    <row r="85" spans="1:9">
      <c r="A85" s="59">
        <f>'CVDT1(TH-29)'!A86</f>
        <v>38050</v>
      </c>
      <c r="B85" s="45"/>
      <c r="C85" s="606">
        <v>-3.9</v>
      </c>
      <c r="D85" s="278">
        <v>1015.98</v>
      </c>
      <c r="E85" s="605"/>
      <c r="F85" s="45" t="s">
        <v>82</v>
      </c>
      <c r="G85" s="8"/>
      <c r="H85" s="8"/>
      <c r="I85" s="8"/>
    </row>
    <row r="86" spans="1:9">
      <c r="A86" s="59">
        <v>38054</v>
      </c>
      <c r="B86" s="45"/>
      <c r="C86" s="607">
        <v>-3.77</v>
      </c>
      <c r="D86" s="278">
        <v>1016.11</v>
      </c>
      <c r="E86" s="605"/>
      <c r="F86" s="45"/>
      <c r="G86" s="8"/>
      <c r="H86" s="8"/>
      <c r="I86" s="8"/>
    </row>
    <row r="87" spans="1:9">
      <c r="A87" s="59">
        <f>'CVDT1(TH-29)'!A88</f>
        <v>38103</v>
      </c>
      <c r="B87" s="45"/>
      <c r="C87" s="606">
        <v>-3.75</v>
      </c>
      <c r="D87" s="278">
        <v>1016.13</v>
      </c>
      <c r="E87" s="605"/>
      <c r="F87" s="45"/>
      <c r="G87" s="8"/>
      <c r="H87" s="8"/>
      <c r="I87" s="8"/>
    </row>
    <row r="88" spans="1:9">
      <c r="A88" s="59">
        <f>'CVDT1(TH-29)'!A89</f>
        <v>38187</v>
      </c>
      <c r="B88" s="45"/>
      <c r="C88" s="606">
        <v>-3.665</v>
      </c>
      <c r="D88" s="278">
        <v>1016.215</v>
      </c>
      <c r="E88" s="605"/>
      <c r="F88" s="45"/>
      <c r="G88" s="8"/>
      <c r="H88" s="8"/>
      <c r="I88" s="8"/>
    </row>
    <row r="89" spans="1:9">
      <c r="A89" s="59">
        <f>'CVDT1(TH-29)'!A90</f>
        <v>38225</v>
      </c>
      <c r="B89" s="45"/>
      <c r="C89" s="606">
        <v>-3.6549999999999998</v>
      </c>
      <c r="D89" s="278">
        <v>1016.225</v>
      </c>
      <c r="E89" s="605"/>
      <c r="F89" s="45"/>
      <c r="G89" s="8"/>
      <c r="H89" s="8"/>
      <c r="I89" s="8"/>
    </row>
    <row r="90" spans="1:9" s="8" customFormat="1">
      <c r="A90" s="59">
        <f>'CVDT1(TH-29)'!A91</f>
        <v>38239</v>
      </c>
      <c r="B90" s="45"/>
      <c r="C90" s="606">
        <v>-3.72</v>
      </c>
      <c r="D90" s="278">
        <v>1016.16</v>
      </c>
      <c r="E90" s="605"/>
      <c r="F90" s="45"/>
    </row>
    <row r="91" spans="1:9" s="8" customFormat="1">
      <c r="A91" s="59">
        <v>38405</v>
      </c>
      <c r="B91" s="45"/>
      <c r="C91" s="606">
        <v>-3.7349999999999999</v>
      </c>
      <c r="D91" s="278">
        <v>1016.145</v>
      </c>
      <c r="E91" s="605"/>
      <c r="F91" s="45"/>
    </row>
    <row r="92" spans="1:9" s="8" customFormat="1">
      <c r="A92" s="59">
        <v>38407</v>
      </c>
      <c r="B92" s="45"/>
      <c r="C92" s="606">
        <v>-3.7450000000000001</v>
      </c>
      <c r="D92" s="278">
        <v>1016.135</v>
      </c>
      <c r="E92" s="605"/>
      <c r="F92" s="45"/>
    </row>
    <row r="93" spans="1:9" s="8" customFormat="1">
      <c r="A93" s="59">
        <v>38498</v>
      </c>
      <c r="B93" s="45"/>
      <c r="C93" s="606">
        <v>-3.71</v>
      </c>
      <c r="D93" s="278">
        <v>1016.17</v>
      </c>
      <c r="E93" s="605"/>
      <c r="F93" s="45"/>
    </row>
    <row r="94" spans="1:9">
      <c r="A94" s="59">
        <v>38609</v>
      </c>
      <c r="B94" s="45"/>
      <c r="C94" s="606">
        <v>-3.99</v>
      </c>
      <c r="D94" s="278">
        <v>1015.89</v>
      </c>
      <c r="E94" s="605"/>
      <c r="F94" s="45"/>
      <c r="G94" s="8"/>
      <c r="H94" s="8"/>
      <c r="I94" s="8"/>
    </row>
    <row r="95" spans="1:9">
      <c r="A95" s="59">
        <v>38785</v>
      </c>
      <c r="B95" s="45"/>
      <c r="C95" s="606">
        <v>-4.17</v>
      </c>
      <c r="D95" s="278">
        <f t="shared" ref="D95:D119" si="0">F$2+C95</f>
        <v>1015.33</v>
      </c>
      <c r="E95" s="605"/>
      <c r="F95" s="45"/>
      <c r="G95" s="8"/>
      <c r="H95" s="8"/>
      <c r="I95" s="8"/>
    </row>
    <row r="96" spans="1:9">
      <c r="A96" s="59">
        <v>38882</v>
      </c>
      <c r="B96" s="45"/>
      <c r="C96" s="606">
        <v>-3.9649999999999999</v>
      </c>
      <c r="D96" s="278">
        <f t="shared" si="0"/>
        <v>1015.535</v>
      </c>
      <c r="E96" s="605"/>
      <c r="F96" s="45"/>
      <c r="G96" s="8"/>
      <c r="H96" s="8"/>
      <c r="I96" s="8"/>
    </row>
    <row r="97" spans="1:9">
      <c r="A97" s="59">
        <v>38992</v>
      </c>
      <c r="B97" s="45"/>
      <c r="C97" s="606">
        <v>-3.99</v>
      </c>
      <c r="D97" s="278">
        <f t="shared" si="0"/>
        <v>1015.51</v>
      </c>
      <c r="E97" s="307">
        <v>1027.4680000000001</v>
      </c>
      <c r="F97" s="45"/>
      <c r="G97" s="8"/>
      <c r="H97" s="8"/>
      <c r="I97" s="8"/>
    </row>
    <row r="98" spans="1:9">
      <c r="A98" s="59">
        <v>39211</v>
      </c>
      <c r="B98" s="308"/>
      <c r="C98" s="608">
        <v>-3.9449999999999998</v>
      </c>
      <c r="D98" s="278">
        <f t="shared" si="0"/>
        <v>1015.5549999999999</v>
      </c>
      <c r="E98" s="609">
        <v>1029.2950000000001</v>
      </c>
      <c r="F98" s="308"/>
      <c r="G98" s="8"/>
      <c r="H98" s="8"/>
      <c r="I98" s="8"/>
    </row>
    <row r="99" spans="1:9">
      <c r="A99" s="59">
        <v>39349</v>
      </c>
      <c r="B99" s="45"/>
      <c r="C99" s="608">
        <v>-3.9049999999999998</v>
      </c>
      <c r="D99" s="278">
        <f t="shared" si="0"/>
        <v>1015.595</v>
      </c>
      <c r="E99" s="607">
        <v>1030.2950000000001</v>
      </c>
      <c r="F99" s="45"/>
      <c r="G99" s="8"/>
      <c r="H99" s="8"/>
      <c r="I99" s="8"/>
    </row>
    <row r="100" spans="1:9">
      <c r="A100" s="317">
        <v>39547</v>
      </c>
      <c r="B100" s="7"/>
      <c r="C100" s="610">
        <v>-3.82</v>
      </c>
      <c r="D100" s="489">
        <f t="shared" si="0"/>
        <v>1015.68</v>
      </c>
      <c r="E100" s="611">
        <v>1030.3</v>
      </c>
      <c r="F100" s="308"/>
      <c r="G100" s="8"/>
      <c r="H100" s="8"/>
      <c r="I100" s="8"/>
    </row>
    <row r="101" spans="1:9">
      <c r="A101" s="59">
        <v>39552</v>
      </c>
      <c r="B101" s="234"/>
      <c r="C101" s="608">
        <v>-3.84</v>
      </c>
      <c r="D101" s="307">
        <f t="shared" si="0"/>
        <v>1015.66</v>
      </c>
      <c r="E101" s="612">
        <v>1029.93</v>
      </c>
      <c r="F101" s="45"/>
      <c r="G101" s="8"/>
      <c r="H101" s="8"/>
      <c r="I101" s="8"/>
    </row>
    <row r="102" spans="1:9">
      <c r="A102" s="59">
        <v>39559</v>
      </c>
      <c r="B102" s="234"/>
      <c r="C102" s="608">
        <v>-3.875</v>
      </c>
      <c r="D102" s="307">
        <f t="shared" si="0"/>
        <v>1015.625</v>
      </c>
      <c r="E102" s="612">
        <v>1029.625</v>
      </c>
      <c r="F102" s="45"/>
      <c r="G102" s="8"/>
      <c r="H102" s="8"/>
      <c r="I102" s="8"/>
    </row>
    <row r="103" spans="1:9">
      <c r="A103" s="59">
        <v>39566</v>
      </c>
      <c r="B103" s="234"/>
      <c r="C103" s="608">
        <v>-3.89</v>
      </c>
      <c r="D103" s="307">
        <f t="shared" si="0"/>
        <v>1015.61</v>
      </c>
      <c r="E103" s="612">
        <v>1029.25</v>
      </c>
      <c r="F103" s="45"/>
      <c r="G103" s="8"/>
      <c r="H103" s="8"/>
      <c r="I103" s="8"/>
    </row>
    <row r="104" spans="1:9">
      <c r="A104" s="59">
        <v>39573</v>
      </c>
      <c r="B104" s="234"/>
      <c r="C104" s="608">
        <v>-3.87</v>
      </c>
      <c r="D104" s="307">
        <f t="shared" si="0"/>
        <v>1015.63</v>
      </c>
      <c r="E104" s="612">
        <v>1029.433</v>
      </c>
      <c r="F104" s="45"/>
      <c r="G104" s="8"/>
      <c r="H104" s="8"/>
      <c r="I104" s="8"/>
    </row>
    <row r="105" spans="1:9">
      <c r="A105" s="59">
        <v>39580</v>
      </c>
      <c r="B105" s="234"/>
      <c r="C105" s="608">
        <v>-3.85</v>
      </c>
      <c r="D105" s="307">
        <f t="shared" si="0"/>
        <v>1015.65</v>
      </c>
      <c r="E105" s="612">
        <v>1029.3620000000001</v>
      </c>
      <c r="F105" s="45"/>
      <c r="G105" s="8"/>
      <c r="H105" s="8"/>
      <c r="I105" s="8"/>
    </row>
    <row r="106" spans="1:9">
      <c r="A106" s="59">
        <v>39588</v>
      </c>
      <c r="B106" s="234"/>
      <c r="C106" s="608">
        <v>-3.88</v>
      </c>
      <c r="D106" s="307">
        <f t="shared" si="0"/>
        <v>1015.62</v>
      </c>
      <c r="E106" s="612">
        <v>1029.3399999999999</v>
      </c>
      <c r="F106" s="45"/>
      <c r="G106" s="8"/>
      <c r="H106" s="8"/>
      <c r="I106" s="8"/>
    </row>
    <row r="107" spans="1:9">
      <c r="A107" s="59">
        <v>39594</v>
      </c>
      <c r="B107" s="234"/>
      <c r="C107" s="608">
        <v>-3.88</v>
      </c>
      <c r="D107" s="307">
        <f t="shared" si="0"/>
        <v>1015.62</v>
      </c>
      <c r="E107" s="612">
        <v>1029.2760000000001</v>
      </c>
      <c r="F107" s="45"/>
      <c r="G107" s="8"/>
      <c r="H107" s="8"/>
      <c r="I107" s="8"/>
    </row>
    <row r="108" spans="1:9">
      <c r="A108" s="59">
        <v>39623</v>
      </c>
      <c r="B108" s="234"/>
      <c r="C108" s="608">
        <v>-3.68</v>
      </c>
      <c r="D108" s="307">
        <f t="shared" si="0"/>
        <v>1015.82</v>
      </c>
      <c r="E108" s="612">
        <v>1028.6379999999999</v>
      </c>
      <c r="F108" s="45"/>
      <c r="G108" s="8"/>
      <c r="H108" s="8"/>
      <c r="I108" s="8"/>
    </row>
    <row r="109" spans="1:9">
      <c r="A109" s="59">
        <v>39715</v>
      </c>
      <c r="B109" s="45"/>
      <c r="C109" s="608">
        <v>-3.6949999999999998</v>
      </c>
      <c r="D109" s="278">
        <f t="shared" si="0"/>
        <v>1015.8049999999999</v>
      </c>
      <c r="E109" s="607">
        <v>1028.5039999999999</v>
      </c>
      <c r="F109" s="45"/>
      <c r="G109" s="8"/>
      <c r="H109" s="8"/>
      <c r="I109" s="8"/>
    </row>
    <row r="110" spans="1:9">
      <c r="A110" s="317">
        <v>39903</v>
      </c>
      <c r="B110" s="7"/>
      <c r="C110" s="610">
        <v>-3.84</v>
      </c>
      <c r="D110" s="278">
        <f t="shared" si="0"/>
        <v>1015.66</v>
      </c>
      <c r="E110" s="611">
        <v>1029.596</v>
      </c>
      <c r="F110" s="308"/>
      <c r="G110" s="8"/>
      <c r="H110" s="8"/>
      <c r="I110" s="8"/>
    </row>
    <row r="111" spans="1:9">
      <c r="A111" s="59">
        <v>39916</v>
      </c>
      <c r="B111" s="234"/>
      <c r="C111" s="608">
        <v>-3.85</v>
      </c>
      <c r="D111" s="501">
        <f t="shared" si="0"/>
        <v>1015.65</v>
      </c>
      <c r="E111" s="612">
        <v>1028.164</v>
      </c>
      <c r="F111" s="45"/>
      <c r="G111" s="8"/>
      <c r="H111" s="8"/>
      <c r="I111" s="8"/>
    </row>
    <row r="112" spans="1:9">
      <c r="A112" s="59">
        <v>39919</v>
      </c>
      <c r="B112" s="234"/>
      <c r="C112" s="608"/>
      <c r="D112" s="501"/>
      <c r="E112" s="612">
        <v>1027.7439999999999</v>
      </c>
      <c r="F112" s="45"/>
      <c r="G112" s="8"/>
      <c r="H112" s="8"/>
      <c r="I112" s="8"/>
    </row>
    <row r="113" spans="1:9">
      <c r="A113" s="59">
        <v>39923</v>
      </c>
      <c r="B113" s="234"/>
      <c r="C113" s="608">
        <v>-4.01</v>
      </c>
      <c r="D113" s="501">
        <f t="shared" si="0"/>
        <v>1015.49</v>
      </c>
      <c r="E113" s="612">
        <v>1027.7159999999999</v>
      </c>
      <c r="F113" s="45"/>
      <c r="G113" s="8"/>
      <c r="H113" s="8"/>
      <c r="I113" s="8"/>
    </row>
    <row r="114" spans="1:9">
      <c r="A114" s="59">
        <v>39926</v>
      </c>
      <c r="B114" s="234"/>
      <c r="C114" s="608"/>
      <c r="D114" s="501"/>
      <c r="E114" s="612">
        <v>1027.4870000000001</v>
      </c>
      <c r="F114" s="45"/>
      <c r="G114" s="8"/>
      <c r="H114" s="8"/>
      <c r="I114" s="8"/>
    </row>
    <row r="115" spans="1:9">
      <c r="A115" s="59">
        <v>39930</v>
      </c>
      <c r="B115" s="234"/>
      <c r="C115" s="608">
        <v>-4.07</v>
      </c>
      <c r="D115" s="501">
        <f t="shared" si="0"/>
        <v>1015.43</v>
      </c>
      <c r="E115" s="612">
        <v>1027.2729999999999</v>
      </c>
      <c r="F115" s="45"/>
      <c r="G115" s="8"/>
      <c r="H115" s="8"/>
      <c r="I115" s="8"/>
    </row>
    <row r="116" spans="1:9">
      <c r="A116" s="59">
        <v>39933</v>
      </c>
      <c r="B116" s="234"/>
      <c r="C116" s="608"/>
      <c r="D116" s="501"/>
      <c r="E116" s="612">
        <v>1027.1590000000001</v>
      </c>
      <c r="F116" s="45"/>
      <c r="G116" s="8"/>
      <c r="H116" s="8"/>
      <c r="I116" s="8"/>
    </row>
    <row r="117" spans="1:9">
      <c r="A117" s="59">
        <v>39938</v>
      </c>
      <c r="B117" s="234"/>
      <c r="C117" s="608">
        <v>-4.05</v>
      </c>
      <c r="D117" s="501">
        <f t="shared" si="0"/>
        <v>1015.45</v>
      </c>
      <c r="E117" s="612">
        <v>1027.229</v>
      </c>
      <c r="F117" s="45"/>
      <c r="G117" s="8"/>
      <c r="H117" s="8"/>
      <c r="I117" s="8"/>
    </row>
    <row r="118" spans="1:9">
      <c r="A118" s="59">
        <v>39952</v>
      </c>
      <c r="B118" s="234"/>
      <c r="C118" s="608">
        <v>-4.03</v>
      </c>
      <c r="D118" s="501">
        <f t="shared" si="0"/>
        <v>1015.47</v>
      </c>
      <c r="E118" s="612">
        <v>1027.8309999999999</v>
      </c>
      <c r="F118" s="45"/>
      <c r="G118" s="8"/>
      <c r="H118" s="8"/>
      <c r="I118" s="8"/>
    </row>
    <row r="119" spans="1:9">
      <c r="A119" s="59">
        <v>39993</v>
      </c>
      <c r="B119" s="45"/>
      <c r="C119" s="608">
        <v>-3.81</v>
      </c>
      <c r="D119" s="278">
        <f t="shared" si="0"/>
        <v>1015.69</v>
      </c>
      <c r="E119" s="612">
        <v>1027.6679999999999</v>
      </c>
      <c r="F119" s="45"/>
      <c r="G119" s="8"/>
      <c r="H119" s="8"/>
      <c r="I119" s="8"/>
    </row>
    <row r="120" spans="1:9">
      <c r="A120" s="59">
        <v>40034</v>
      </c>
      <c r="B120" s="45"/>
      <c r="C120" s="608">
        <v>-3.875</v>
      </c>
      <c r="D120" s="278">
        <f>F$2+C120</f>
        <v>1015.625</v>
      </c>
      <c r="E120" s="612">
        <v>1028.3599999999999</v>
      </c>
      <c r="F120" s="45"/>
      <c r="G120" s="8"/>
      <c r="H120" s="8"/>
      <c r="I120" s="8"/>
    </row>
    <row r="121" spans="1:9">
      <c r="A121" s="59">
        <v>40317</v>
      </c>
      <c r="B121" s="45"/>
      <c r="C121" s="608">
        <v>-3.907</v>
      </c>
      <c r="D121" s="278">
        <f>F$2+C121</f>
        <v>1015.593</v>
      </c>
      <c r="E121" s="612">
        <v>1029.0519999999999</v>
      </c>
      <c r="F121" s="45"/>
      <c r="G121" s="8"/>
      <c r="H121" s="8"/>
      <c r="I121" s="8"/>
    </row>
    <row r="122" spans="1:9">
      <c r="A122" s="59">
        <v>40332</v>
      </c>
      <c r="B122" s="45"/>
      <c r="C122" s="608">
        <v>-3.819</v>
      </c>
      <c r="D122" s="278">
        <f>F$2+C122</f>
        <v>1015.681</v>
      </c>
      <c r="E122" s="612">
        <v>1029.7439999999999</v>
      </c>
      <c r="F122" s="45"/>
      <c r="G122" s="8"/>
      <c r="H122" s="8"/>
      <c r="I122" s="8"/>
    </row>
    <row r="123" spans="1:9" ht="12" thickBot="1">
      <c r="A123" s="641">
        <v>40428</v>
      </c>
      <c r="B123" s="642"/>
      <c r="C123" s="644">
        <v>-3.96</v>
      </c>
      <c r="D123" s="645">
        <f>F$2+C123</f>
        <v>1015.54</v>
      </c>
      <c r="E123" s="646">
        <v>1030.4359999999999</v>
      </c>
      <c r="F123" s="642"/>
      <c r="G123" s="8"/>
      <c r="H123" s="8"/>
      <c r="I123" s="8"/>
    </row>
    <row r="124" spans="1:9" ht="23.25" customHeight="1">
      <c r="A124" s="661" t="s">
        <v>157</v>
      </c>
      <c r="B124" s="661"/>
      <c r="C124" s="661"/>
      <c r="D124" s="661"/>
      <c r="E124" s="661"/>
      <c r="F124" s="661"/>
      <c r="G124" s="8"/>
      <c r="H124" s="8"/>
      <c r="I124" s="8"/>
    </row>
    <row r="125" spans="1:9">
      <c r="A125" s="512"/>
      <c r="B125" s="8"/>
      <c r="C125" s="355"/>
      <c r="D125" s="356"/>
      <c r="E125" s="8"/>
      <c r="F125" s="8"/>
      <c r="G125" s="8"/>
      <c r="H125" s="8"/>
      <c r="I125" s="8"/>
    </row>
    <row r="126" spans="1:9">
      <c r="A126" s="512"/>
      <c r="B126" s="8"/>
      <c r="C126" s="355"/>
      <c r="D126" s="356"/>
      <c r="E126" s="8"/>
      <c r="F126" s="8"/>
      <c r="G126" s="8"/>
      <c r="H126" s="8"/>
      <c r="I126" s="8"/>
    </row>
    <row r="127" spans="1:9">
      <c r="A127" s="512"/>
      <c r="B127" s="8"/>
      <c r="C127" s="355"/>
      <c r="D127" s="356"/>
      <c r="E127" s="8"/>
      <c r="F127" s="8"/>
      <c r="G127" s="8"/>
      <c r="H127" s="8"/>
      <c r="I127" s="8"/>
    </row>
  </sheetData>
  <mergeCells count="2">
    <mergeCell ref="A1:B2"/>
    <mergeCell ref="A124:F124"/>
  </mergeCells>
  <phoneticPr fontId="0" type="noConversion"/>
  <printOptions horizontalCentered="1"/>
  <pageMargins left="0.74803149606299213" right="0.74803149606299213" top="0.94488188976377963" bottom="0.78740157480314965" header="0.47244094488188981" footer="0.51181102362204722"/>
  <pageSetup scale="66" fitToHeight="2" orientation="portrait" r:id="rId1"/>
  <headerFooter alignWithMargins="0">
    <oddHeader>&amp;L&amp;"Arial,Bold"&amp;G&amp;C&amp;"Arial,Bold"&amp;14Table H-30: Cross Valley Dam
Piezometric Monitoring CVDT-2
&amp;R&amp;"Arial,Bold"&amp;G</oddHeader>
    <oddFooter>&amp;L&amp;Z&amp;F&amp;A&amp;RPage &amp;P of 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N126"/>
  <sheetViews>
    <sheetView view="pageLayout" zoomScaleNormal="100" zoomScaleSheetLayoutView="120" workbookViewId="0">
      <selection activeCell="I13" sqref="I13"/>
    </sheetView>
  </sheetViews>
  <sheetFormatPr defaultRowHeight="11.25"/>
  <cols>
    <col min="1" max="1" width="10.5" style="137" customWidth="1"/>
    <col min="2" max="2" width="9.33203125" style="3"/>
    <col min="3" max="3" width="12.83203125" style="84" customWidth="1"/>
    <col min="4" max="4" width="18.6640625" style="84" customWidth="1"/>
    <col min="5" max="5" width="18.83203125" style="3" customWidth="1"/>
    <col min="6" max="6" width="34.33203125" style="3" customWidth="1"/>
    <col min="7" max="7" width="3" style="3" customWidth="1"/>
    <col min="8" max="8" width="9.33203125" style="3"/>
    <col min="9" max="9" width="12.5" style="3" customWidth="1"/>
    <col min="10" max="10" width="27.1640625" style="3" customWidth="1"/>
    <col min="11" max="11" width="17.6640625" style="3" customWidth="1"/>
    <col min="12" max="12" width="20.33203125" style="3" customWidth="1"/>
    <col min="13" max="13" width="18.1640625" style="3" customWidth="1"/>
    <col min="14" max="14" width="27.83203125" style="3" customWidth="1"/>
    <col min="15" max="16384" width="9.33203125" style="3"/>
  </cols>
  <sheetData>
    <row r="1" spans="1:14" ht="25.35" customHeight="1">
      <c r="A1" s="715" t="s">
        <v>10</v>
      </c>
      <c r="B1" s="716"/>
      <c r="C1" s="198" t="s">
        <v>0</v>
      </c>
      <c r="D1" s="197" t="s">
        <v>139</v>
      </c>
      <c r="E1" s="91"/>
      <c r="F1" s="405"/>
      <c r="G1" s="100"/>
    </row>
    <row r="2" spans="1:14" ht="25.5" customHeight="1" thickBot="1">
      <c r="A2" s="717"/>
      <c r="B2" s="718"/>
      <c r="C2" s="199" t="s">
        <v>1</v>
      </c>
      <c r="D2" s="143" t="s">
        <v>109</v>
      </c>
      <c r="E2" s="104" t="s">
        <v>73</v>
      </c>
      <c r="F2" s="203">
        <v>1016.8579999999999</v>
      </c>
      <c r="G2" s="100"/>
    </row>
    <row r="3" spans="1:14" ht="25.5" customHeight="1" thickBot="1">
      <c r="A3" s="200" t="s">
        <v>108</v>
      </c>
      <c r="B3" s="201" t="s">
        <v>8</v>
      </c>
      <c r="C3" s="123" t="s">
        <v>110</v>
      </c>
      <c r="D3" s="23">
        <v>1982</v>
      </c>
      <c r="E3" s="123" t="s">
        <v>78</v>
      </c>
      <c r="F3" s="204">
        <v>1014.51</v>
      </c>
      <c r="G3" s="100"/>
    </row>
    <row r="4" spans="1:14" ht="39.75" customHeight="1" thickBot="1">
      <c r="A4" s="136" t="s">
        <v>2</v>
      </c>
      <c r="B4" s="118"/>
      <c r="C4" s="48" t="s">
        <v>111</v>
      </c>
      <c r="D4" s="119" t="s">
        <v>112</v>
      </c>
      <c r="E4" s="48" t="s">
        <v>140</v>
      </c>
      <c r="F4" s="118" t="s">
        <v>33</v>
      </c>
      <c r="G4" s="248"/>
      <c r="I4" s="28"/>
      <c r="J4" s="29" t="s">
        <v>34</v>
      </c>
      <c r="K4" s="29" t="s">
        <v>116</v>
      </c>
      <c r="L4" s="29"/>
      <c r="M4" s="29"/>
      <c r="N4" s="29"/>
    </row>
    <row r="5" spans="1:14" ht="12">
      <c r="A5" s="294">
        <v>30164</v>
      </c>
      <c r="B5" s="39"/>
      <c r="C5" s="547">
        <v>6.6000000000001693</v>
      </c>
      <c r="D5" s="120">
        <v>1019.13</v>
      </c>
      <c r="E5" s="400"/>
      <c r="F5" s="39"/>
      <c r="G5" s="4"/>
      <c r="I5" s="30">
        <v>29799</v>
      </c>
      <c r="J5" s="31">
        <f>F2</f>
        <v>1016.8579999999999</v>
      </c>
      <c r="K5" s="26">
        <f>F3</f>
        <v>1014.51</v>
      </c>
      <c r="L5" s="28"/>
      <c r="M5" s="27"/>
      <c r="N5" s="27"/>
    </row>
    <row r="6" spans="1:14" ht="12">
      <c r="A6" s="385">
        <v>30286</v>
      </c>
      <c r="B6" s="481"/>
      <c r="C6" s="557">
        <v>6.2571428571430134</v>
      </c>
      <c r="D6" s="554">
        <v>1018.89</v>
      </c>
      <c r="E6" s="310"/>
      <c r="F6" s="481"/>
      <c r="G6" s="4"/>
      <c r="H6" s="4"/>
      <c r="I6" s="124">
        <v>40921</v>
      </c>
      <c r="J6" s="31">
        <f>J5</f>
        <v>1016.8579999999999</v>
      </c>
      <c r="K6" s="26">
        <f>K5</f>
        <v>1014.51</v>
      </c>
      <c r="L6" s="28"/>
      <c r="M6" s="27"/>
      <c r="N6" s="27"/>
    </row>
    <row r="7" spans="1:14">
      <c r="A7" s="295">
        <v>30407</v>
      </c>
      <c r="B7" s="42"/>
      <c r="C7" s="548">
        <v>5.7999999999999226</v>
      </c>
      <c r="D7" s="121">
        <v>1018.57</v>
      </c>
      <c r="E7" s="250">
        <v>1029.33</v>
      </c>
      <c r="F7" s="42"/>
      <c r="G7" s="4"/>
      <c r="H7" s="4"/>
    </row>
    <row r="8" spans="1:14">
      <c r="A8" s="295">
        <v>30468</v>
      </c>
      <c r="B8" s="42"/>
      <c r="C8" s="548">
        <v>4.8000000000001819</v>
      </c>
      <c r="D8" s="121">
        <v>1017.87</v>
      </c>
      <c r="E8" s="250">
        <v>1025.8800000000001</v>
      </c>
      <c r="F8" s="42"/>
      <c r="G8" s="4"/>
      <c r="H8" s="4"/>
    </row>
    <row r="9" spans="1:14">
      <c r="A9" s="295">
        <v>30529</v>
      </c>
      <c r="B9" s="42"/>
      <c r="C9" s="548">
        <v>4.1000000000001693</v>
      </c>
      <c r="D9" s="121">
        <v>1017.38</v>
      </c>
      <c r="E9" s="250"/>
      <c r="F9" s="42"/>
      <c r="G9" s="4"/>
      <c r="H9" s="4"/>
    </row>
    <row r="10" spans="1:14">
      <c r="A10" s="295">
        <v>30651</v>
      </c>
      <c r="B10" s="42"/>
      <c r="C10" s="548">
        <v>4.5000000000001306</v>
      </c>
      <c r="D10" s="121">
        <v>1017.66</v>
      </c>
      <c r="E10" s="250"/>
      <c r="F10" s="42"/>
      <c r="G10" s="4"/>
      <c r="H10" s="4"/>
    </row>
    <row r="11" spans="1:14">
      <c r="A11" s="295">
        <v>30742</v>
      </c>
      <c r="B11" s="42"/>
      <c r="C11" s="548">
        <v>4.4000000000002215</v>
      </c>
      <c r="D11" s="121">
        <v>1017.59</v>
      </c>
      <c r="E11" s="250">
        <v>1029.71</v>
      </c>
      <c r="F11" s="42"/>
      <c r="G11" s="4"/>
      <c r="H11" s="4"/>
    </row>
    <row r="12" spans="1:14">
      <c r="A12" s="295">
        <v>30834</v>
      </c>
      <c r="B12" s="42"/>
      <c r="C12" s="548">
        <v>4.5000000000001306</v>
      </c>
      <c r="D12" s="121">
        <v>1017.66</v>
      </c>
      <c r="E12" s="250">
        <v>1026.8</v>
      </c>
      <c r="F12" s="42"/>
      <c r="G12" s="4"/>
      <c r="H12" s="4"/>
    </row>
    <row r="13" spans="1:14">
      <c r="A13" s="295">
        <v>30956</v>
      </c>
      <c r="B13" s="42"/>
      <c r="C13" s="548">
        <v>4.4000000000002215</v>
      </c>
      <c r="D13" s="121">
        <v>1017.59</v>
      </c>
      <c r="E13" s="250"/>
      <c r="F13" s="42"/>
      <c r="G13" s="4"/>
      <c r="H13" s="4"/>
    </row>
    <row r="14" spans="1:14">
      <c r="A14" s="295">
        <v>31533</v>
      </c>
      <c r="B14" s="42"/>
      <c r="C14" s="548">
        <v>6.7000000000000783</v>
      </c>
      <c r="D14" s="121">
        <v>1019.2</v>
      </c>
      <c r="E14" s="250">
        <v>1030.7</v>
      </c>
      <c r="F14" s="42"/>
      <c r="G14" s="4"/>
      <c r="H14" s="4"/>
    </row>
    <row r="15" spans="1:14">
      <c r="A15" s="295">
        <v>31686</v>
      </c>
      <c r="B15" s="42"/>
      <c r="C15" s="548">
        <v>6.9000000000002215</v>
      </c>
      <c r="D15" s="121">
        <v>1019.34</v>
      </c>
      <c r="E15" s="250">
        <v>1030.9000000000001</v>
      </c>
      <c r="F15" s="42"/>
      <c r="G15" s="4"/>
      <c r="H15" s="4"/>
    </row>
    <row r="16" spans="1:14">
      <c r="A16" s="295">
        <v>32417</v>
      </c>
      <c r="B16" s="42"/>
      <c r="C16" s="548">
        <v>6.0999999999999748</v>
      </c>
      <c r="D16" s="121">
        <v>1018.78</v>
      </c>
      <c r="E16" s="250"/>
      <c r="F16" s="42"/>
      <c r="G16" s="4"/>
      <c r="H16" s="4"/>
    </row>
    <row r="17" spans="1:8">
      <c r="A17" s="295">
        <v>32752</v>
      </c>
      <c r="B17" s="42"/>
      <c r="C17" s="548">
        <v>6.200000000000208</v>
      </c>
      <c r="D17" s="121">
        <v>1018.85</v>
      </c>
      <c r="E17" s="250"/>
      <c r="F17" s="42"/>
      <c r="G17" s="4"/>
      <c r="H17" s="4"/>
    </row>
    <row r="18" spans="1:8">
      <c r="A18" s="295">
        <v>33147</v>
      </c>
      <c r="B18" s="42"/>
      <c r="C18" s="548">
        <v>6.0999999999999748</v>
      </c>
      <c r="D18" s="121">
        <v>1018.78</v>
      </c>
      <c r="E18" s="250"/>
      <c r="F18" s="42"/>
      <c r="G18" s="4"/>
      <c r="H18" s="4"/>
    </row>
    <row r="19" spans="1:8">
      <c r="A19" s="295">
        <v>33359</v>
      </c>
      <c r="B19" s="42"/>
      <c r="C19" s="548">
        <v>6.0000000000000657</v>
      </c>
      <c r="D19" s="121">
        <v>1018.71</v>
      </c>
      <c r="E19" s="250"/>
      <c r="F19" s="42"/>
      <c r="G19" s="4"/>
      <c r="H19" s="4"/>
    </row>
    <row r="20" spans="1:8">
      <c r="A20" s="295">
        <v>33482</v>
      </c>
      <c r="B20" s="42"/>
      <c r="C20" s="548">
        <v>6.3000000000001171</v>
      </c>
      <c r="D20" s="121">
        <v>1018.92</v>
      </c>
      <c r="E20" s="250"/>
      <c r="F20" s="42"/>
      <c r="G20" s="4"/>
      <c r="H20" s="4"/>
    </row>
    <row r="21" spans="1:8">
      <c r="A21" s="295">
        <v>33848</v>
      </c>
      <c r="B21" s="42"/>
      <c r="C21" s="548">
        <v>7.1999999999999487</v>
      </c>
      <c r="D21" s="121">
        <v>1019.55</v>
      </c>
      <c r="E21" s="250"/>
      <c r="F21" s="42"/>
      <c r="G21" s="4"/>
      <c r="H21" s="4"/>
    </row>
    <row r="22" spans="1:8">
      <c r="A22" s="295">
        <v>34455</v>
      </c>
      <c r="B22" s="42"/>
      <c r="C22" s="548">
        <v>6.4999999999999352</v>
      </c>
      <c r="D22" s="121">
        <v>1019.06</v>
      </c>
      <c r="E22" s="250"/>
      <c r="F22" s="42"/>
      <c r="G22" s="4"/>
      <c r="H22" s="4"/>
    </row>
    <row r="23" spans="1:8">
      <c r="A23" s="296">
        <v>34578</v>
      </c>
      <c r="B23" s="42"/>
      <c r="C23" s="548">
        <v>6.0000000000000657</v>
      </c>
      <c r="D23" s="121">
        <v>1018.71</v>
      </c>
      <c r="E23" s="250"/>
      <c r="F23" s="42"/>
      <c r="G23" s="4"/>
      <c r="H23" s="4"/>
    </row>
    <row r="24" spans="1:8">
      <c r="A24" s="296">
        <v>34943</v>
      </c>
      <c r="B24" s="42"/>
      <c r="C24" s="548">
        <v>6.4999999999999352</v>
      </c>
      <c r="D24" s="121">
        <v>1019.06</v>
      </c>
      <c r="E24" s="250"/>
      <c r="F24" s="42"/>
      <c r="G24" s="4"/>
      <c r="H24" s="4"/>
    </row>
    <row r="25" spans="1:8">
      <c r="A25" s="297">
        <v>35309</v>
      </c>
      <c r="B25" s="42"/>
      <c r="C25" s="549">
        <v>6.6</v>
      </c>
      <c r="D25" s="121">
        <v>1019.13</v>
      </c>
      <c r="E25" s="250">
        <v>1029.915</v>
      </c>
      <c r="F25" s="42"/>
      <c r="G25" s="4"/>
      <c r="H25" s="4"/>
    </row>
    <row r="26" spans="1:8">
      <c r="A26" s="298">
        <v>35556</v>
      </c>
      <c r="B26" s="42"/>
      <c r="C26" s="360">
        <v>5.3</v>
      </c>
      <c r="D26" s="121">
        <v>1018.22</v>
      </c>
      <c r="E26" s="250"/>
      <c r="F26" s="42"/>
      <c r="G26" s="4"/>
      <c r="H26" s="4"/>
    </row>
    <row r="27" spans="1:8">
      <c r="A27" s="298">
        <v>35755</v>
      </c>
      <c r="B27" s="42"/>
      <c r="C27" s="360">
        <v>6.5</v>
      </c>
      <c r="D27" s="121">
        <v>1019.06</v>
      </c>
      <c r="E27" s="250"/>
      <c r="F27" s="42"/>
      <c r="G27" s="4"/>
      <c r="H27" s="4"/>
    </row>
    <row r="28" spans="1:8">
      <c r="A28" s="298">
        <v>35942</v>
      </c>
      <c r="B28" s="42"/>
      <c r="C28" s="360">
        <v>6.7</v>
      </c>
      <c r="D28" s="121">
        <v>1019.2</v>
      </c>
      <c r="E28" s="250">
        <v>1031.2</v>
      </c>
      <c r="F28" s="42"/>
      <c r="G28" s="4"/>
      <c r="H28" s="4"/>
    </row>
    <row r="29" spans="1:8">
      <c r="A29" s="298">
        <v>36111</v>
      </c>
      <c r="B29" s="42"/>
      <c r="C29" s="237"/>
      <c r="D29" s="121"/>
      <c r="E29" s="250"/>
      <c r="F29" s="117" t="s">
        <v>12</v>
      </c>
      <c r="G29" s="4"/>
      <c r="H29" s="4"/>
    </row>
    <row r="30" spans="1:8">
      <c r="A30" s="298">
        <v>36133</v>
      </c>
      <c r="B30" s="42"/>
      <c r="C30" s="360">
        <v>6</v>
      </c>
      <c r="D30" s="121">
        <v>1018.71</v>
      </c>
      <c r="E30" s="250">
        <v>1029.8</v>
      </c>
      <c r="F30" s="116"/>
      <c r="G30" s="4"/>
      <c r="H30" s="4"/>
    </row>
    <row r="31" spans="1:8">
      <c r="A31" s="298">
        <v>36145</v>
      </c>
      <c r="B31" s="42"/>
      <c r="C31" s="360"/>
      <c r="D31" s="121"/>
      <c r="E31" s="250">
        <v>1029.8</v>
      </c>
      <c r="F31" s="117" t="s">
        <v>13</v>
      </c>
      <c r="G31" s="4"/>
      <c r="H31" s="4"/>
    </row>
    <row r="32" spans="1:8">
      <c r="A32" s="298">
        <v>37783</v>
      </c>
      <c r="B32" s="42"/>
      <c r="C32" s="360">
        <v>6.1</v>
      </c>
      <c r="D32" s="121">
        <v>1018.78</v>
      </c>
      <c r="E32" s="250"/>
      <c r="F32" s="117" t="s">
        <v>59</v>
      </c>
      <c r="G32" s="4"/>
      <c r="H32" s="4"/>
    </row>
    <row r="33" spans="1:8">
      <c r="A33" s="298">
        <v>37817</v>
      </c>
      <c r="B33" s="42"/>
      <c r="C33" s="360">
        <v>6.2</v>
      </c>
      <c r="D33" s="121">
        <v>1018.85</v>
      </c>
      <c r="E33" s="250"/>
      <c r="F33" s="42"/>
      <c r="G33" s="4"/>
      <c r="H33" s="4"/>
    </row>
    <row r="34" spans="1:8">
      <c r="A34" s="299">
        <v>37874</v>
      </c>
      <c r="B34" s="42"/>
      <c r="C34" s="250">
        <v>5.7</v>
      </c>
      <c r="D34" s="121">
        <v>1018.5</v>
      </c>
      <c r="E34" s="250"/>
      <c r="F34" s="42"/>
      <c r="G34" s="4"/>
      <c r="H34" s="4"/>
    </row>
    <row r="35" spans="1:8">
      <c r="A35" s="299">
        <v>38050</v>
      </c>
      <c r="B35" s="42"/>
      <c r="C35" s="250">
        <v>6.2</v>
      </c>
      <c r="D35" s="121">
        <f t="shared" ref="D35:D40" si="0">$F$3+C35*0.7</f>
        <v>1018.85</v>
      </c>
      <c r="E35" s="250"/>
      <c r="F35" s="64" t="s">
        <v>89</v>
      </c>
      <c r="G35" s="4"/>
      <c r="H35" s="4"/>
    </row>
    <row r="36" spans="1:8">
      <c r="A36" s="299">
        <v>38054</v>
      </c>
      <c r="B36" s="42"/>
      <c r="C36" s="250">
        <v>5.9</v>
      </c>
      <c r="D36" s="121">
        <f t="shared" si="0"/>
        <v>1018.64</v>
      </c>
      <c r="E36" s="250"/>
      <c r="F36" s="42"/>
      <c r="G36" s="4"/>
      <c r="H36" s="4"/>
    </row>
    <row r="37" spans="1:8">
      <c r="A37" s="299">
        <v>38103</v>
      </c>
      <c r="B37" s="42"/>
      <c r="C37" s="250">
        <v>6</v>
      </c>
      <c r="D37" s="121">
        <f t="shared" si="0"/>
        <v>1018.71</v>
      </c>
      <c r="E37" s="250"/>
      <c r="F37" s="42"/>
      <c r="G37" s="4"/>
      <c r="H37" s="4"/>
    </row>
    <row r="38" spans="1:8">
      <c r="A38" s="299">
        <f>'CVDT1(TH-29)'!A90</f>
        <v>38225</v>
      </c>
      <c r="B38" s="42"/>
      <c r="C38" s="250">
        <v>6.2</v>
      </c>
      <c r="D38" s="121">
        <f t="shared" si="0"/>
        <v>1018.85</v>
      </c>
      <c r="E38" s="250"/>
      <c r="F38" s="42"/>
      <c r="G38" s="4"/>
      <c r="H38" s="4"/>
    </row>
    <row r="39" spans="1:8" s="4" customFormat="1">
      <c r="A39" s="299">
        <f>'CVDT1(TH-29)'!A91</f>
        <v>38239</v>
      </c>
      <c r="B39" s="42"/>
      <c r="C39" s="250">
        <v>6</v>
      </c>
      <c r="D39" s="121">
        <f t="shared" si="0"/>
        <v>1018.71</v>
      </c>
      <c r="E39" s="250"/>
      <c r="F39" s="42"/>
    </row>
    <row r="40" spans="1:8">
      <c r="A40" s="299">
        <v>38405</v>
      </c>
      <c r="B40" s="42"/>
      <c r="C40" s="250">
        <v>6.1</v>
      </c>
      <c r="D40" s="121">
        <f t="shared" si="0"/>
        <v>1018.78</v>
      </c>
      <c r="E40" s="550"/>
      <c r="F40" s="42"/>
      <c r="G40" s="4"/>
      <c r="H40" s="4"/>
    </row>
    <row r="41" spans="1:8">
      <c r="A41" s="311">
        <v>38407</v>
      </c>
      <c r="B41" s="42"/>
      <c r="C41" s="250">
        <v>3.5</v>
      </c>
      <c r="D41" s="121"/>
      <c r="E41" s="550"/>
      <c r="F41" s="42"/>
      <c r="G41" s="4"/>
      <c r="H41" s="4"/>
    </row>
    <row r="42" spans="1:8">
      <c r="A42" s="312">
        <v>38498</v>
      </c>
      <c r="B42" s="227"/>
      <c r="C42" s="401">
        <v>5.8</v>
      </c>
      <c r="D42" s="228">
        <f t="shared" ref="D42:D68" si="1">$F$3+C42*0.7</f>
        <v>1018.5699999999999</v>
      </c>
      <c r="E42" s="551"/>
      <c r="F42" s="227"/>
      <c r="G42" s="4"/>
      <c r="H42" s="4"/>
    </row>
    <row r="43" spans="1:8" s="261" customFormat="1">
      <c r="A43" s="313">
        <v>38609</v>
      </c>
      <c r="B43" s="259"/>
      <c r="C43" s="402">
        <v>5.2</v>
      </c>
      <c r="D43" s="260">
        <f t="shared" si="1"/>
        <v>1018.15</v>
      </c>
      <c r="E43" s="552"/>
      <c r="F43" s="259"/>
    </row>
    <row r="44" spans="1:8">
      <c r="A44" s="314">
        <v>38785</v>
      </c>
      <c r="B44" s="42"/>
      <c r="C44" s="250">
        <v>4.8</v>
      </c>
      <c r="D44" s="121">
        <f t="shared" si="1"/>
        <v>1017.87</v>
      </c>
      <c r="E44" s="550"/>
      <c r="F44" s="42"/>
      <c r="G44" s="4"/>
      <c r="H44" s="4"/>
    </row>
    <row r="45" spans="1:8">
      <c r="A45" s="314">
        <v>38882</v>
      </c>
      <c r="B45" s="42"/>
      <c r="C45" s="250">
        <v>5.0999999999999996</v>
      </c>
      <c r="D45" s="121">
        <f t="shared" si="1"/>
        <v>1018.08</v>
      </c>
      <c r="E45" s="550"/>
      <c r="F45" s="42"/>
      <c r="G45" s="4"/>
      <c r="H45" s="4"/>
    </row>
    <row r="46" spans="1:8">
      <c r="A46" s="314">
        <v>38992</v>
      </c>
      <c r="B46" s="42"/>
      <c r="C46" s="250">
        <v>5.0999999999999996</v>
      </c>
      <c r="D46" s="121">
        <f t="shared" si="1"/>
        <v>1018.08</v>
      </c>
      <c r="E46" s="250">
        <v>1027.4680000000001</v>
      </c>
      <c r="F46" s="42"/>
      <c r="G46" s="4"/>
      <c r="H46" s="4"/>
    </row>
    <row r="47" spans="1:8" ht="12.75">
      <c r="A47" s="314">
        <v>39211</v>
      </c>
      <c r="B47" s="6"/>
      <c r="C47" s="553">
        <v>5.6</v>
      </c>
      <c r="D47" s="121">
        <f t="shared" si="1"/>
        <v>1018.43</v>
      </c>
      <c r="E47" s="230">
        <v>1029.2950000000001</v>
      </c>
      <c r="F47" s="309" t="s">
        <v>147</v>
      </c>
      <c r="G47" s="354"/>
      <c r="H47" s="4"/>
    </row>
    <row r="48" spans="1:8">
      <c r="A48" s="478">
        <v>39349</v>
      </c>
      <c r="B48" s="5"/>
      <c r="C48" s="554">
        <v>4.3</v>
      </c>
      <c r="D48" s="310">
        <f t="shared" si="1"/>
        <v>1017.52</v>
      </c>
      <c r="E48" s="555">
        <v>1030.2950000000001</v>
      </c>
      <c r="F48" s="480"/>
      <c r="G48" s="4"/>
      <c r="H48" s="4"/>
    </row>
    <row r="49" spans="1:8">
      <c r="A49" s="314">
        <v>39547</v>
      </c>
      <c r="B49" s="6"/>
      <c r="C49" s="121">
        <v>6</v>
      </c>
      <c r="D49" s="250">
        <f t="shared" si="1"/>
        <v>1018.71</v>
      </c>
      <c r="E49" s="230">
        <v>1030.3</v>
      </c>
      <c r="F49" s="309"/>
      <c r="G49" s="4"/>
      <c r="H49" s="4"/>
    </row>
    <row r="50" spans="1:8">
      <c r="A50" s="314">
        <v>39552</v>
      </c>
      <c r="B50" s="6"/>
      <c r="C50" s="121">
        <v>5.9</v>
      </c>
      <c r="D50" s="250">
        <f t="shared" si="1"/>
        <v>1018.64</v>
      </c>
      <c r="E50" s="230">
        <v>1029.93</v>
      </c>
      <c r="F50" s="309"/>
      <c r="G50" s="4"/>
      <c r="H50" s="4"/>
    </row>
    <row r="51" spans="1:8">
      <c r="A51" s="314">
        <v>39559</v>
      </c>
      <c r="B51" s="6"/>
      <c r="C51" s="121">
        <v>5.7</v>
      </c>
      <c r="D51" s="250">
        <f t="shared" si="1"/>
        <v>1018.5</v>
      </c>
      <c r="E51" s="230">
        <v>1029.625</v>
      </c>
      <c r="F51" s="309"/>
      <c r="G51" s="4"/>
      <c r="H51" s="4"/>
    </row>
    <row r="52" spans="1:8">
      <c r="A52" s="314">
        <v>39566</v>
      </c>
      <c r="B52" s="6"/>
      <c r="C52" s="121">
        <v>5.7</v>
      </c>
      <c r="D52" s="250">
        <f t="shared" si="1"/>
        <v>1018.5</v>
      </c>
      <c r="E52" s="230">
        <v>1029.25</v>
      </c>
      <c r="F52" s="309"/>
      <c r="G52" s="4"/>
      <c r="H52" s="4"/>
    </row>
    <row r="53" spans="1:8">
      <c r="A53" s="314">
        <v>39573</v>
      </c>
      <c r="B53" s="6"/>
      <c r="C53" s="121">
        <v>5.8</v>
      </c>
      <c r="D53" s="250">
        <f t="shared" si="1"/>
        <v>1018.5699999999999</v>
      </c>
      <c r="E53" s="230">
        <v>1029.433</v>
      </c>
      <c r="F53" s="309"/>
      <c r="G53" s="4"/>
      <c r="H53" s="4"/>
    </row>
    <row r="54" spans="1:8">
      <c r="A54" s="314">
        <v>39580</v>
      </c>
      <c r="B54" s="6"/>
      <c r="C54" s="121">
        <v>5.7</v>
      </c>
      <c r="D54" s="250">
        <f t="shared" si="1"/>
        <v>1018.5</v>
      </c>
      <c r="E54" s="230">
        <v>1029.3620000000001</v>
      </c>
      <c r="F54" s="309"/>
      <c r="G54" s="4"/>
      <c r="H54" s="4"/>
    </row>
    <row r="55" spans="1:8">
      <c r="A55" s="314">
        <v>39588</v>
      </c>
      <c r="B55" s="6"/>
      <c r="C55" s="121">
        <v>5.6</v>
      </c>
      <c r="D55" s="250">
        <f t="shared" si="1"/>
        <v>1018.43</v>
      </c>
      <c r="E55" s="230">
        <v>1029.3399999999999</v>
      </c>
      <c r="F55" s="309"/>
      <c r="G55" s="4"/>
      <c r="H55" s="4"/>
    </row>
    <row r="56" spans="1:8">
      <c r="A56" s="314">
        <v>39594</v>
      </c>
      <c r="B56" s="6"/>
      <c r="C56" s="121">
        <v>5.7</v>
      </c>
      <c r="D56" s="250">
        <f t="shared" si="1"/>
        <v>1018.5</v>
      </c>
      <c r="E56" s="230">
        <v>1029.2760000000001</v>
      </c>
      <c r="F56" s="309"/>
      <c r="G56" s="4"/>
      <c r="H56" s="4"/>
    </row>
    <row r="57" spans="1:8">
      <c r="A57" s="314">
        <v>39623</v>
      </c>
      <c r="B57" s="6"/>
      <c r="C57" s="121">
        <v>5.7</v>
      </c>
      <c r="D57" s="250">
        <f t="shared" si="1"/>
        <v>1018.5</v>
      </c>
      <c r="E57" s="230">
        <v>1028.6379999999999</v>
      </c>
      <c r="F57" s="309"/>
      <c r="G57" s="4"/>
      <c r="H57" s="4"/>
    </row>
    <row r="58" spans="1:8">
      <c r="A58" s="478">
        <v>39715</v>
      </c>
      <c r="B58" s="5"/>
      <c r="C58" s="554">
        <v>5.8</v>
      </c>
      <c r="D58" s="310">
        <f t="shared" si="1"/>
        <v>1018.5699999999999</v>
      </c>
      <c r="E58" s="555">
        <v>1028.5039999999999</v>
      </c>
      <c r="F58" s="480"/>
      <c r="G58" s="4"/>
      <c r="H58" s="4"/>
    </row>
    <row r="59" spans="1:8">
      <c r="A59" s="314">
        <v>39903</v>
      </c>
      <c r="B59" s="6"/>
      <c r="C59" s="121">
        <v>5.8</v>
      </c>
      <c r="D59" s="250">
        <f t="shared" si="1"/>
        <v>1018.5699999999999</v>
      </c>
      <c r="E59" s="230">
        <v>1029.596</v>
      </c>
      <c r="F59" s="309"/>
      <c r="G59" s="4"/>
      <c r="H59" s="4"/>
    </row>
    <row r="60" spans="1:8">
      <c r="A60" s="314">
        <v>39916</v>
      </c>
      <c r="B60" s="6"/>
      <c r="C60" s="121">
        <v>5.3</v>
      </c>
      <c r="D60" s="250">
        <f t="shared" si="1"/>
        <v>1018.22</v>
      </c>
      <c r="E60" s="230">
        <v>1028.164</v>
      </c>
      <c r="F60" s="309"/>
      <c r="G60" s="4"/>
      <c r="H60" s="4"/>
    </row>
    <row r="61" spans="1:8">
      <c r="A61" s="314">
        <v>39919</v>
      </c>
      <c r="B61" s="6"/>
      <c r="C61" s="121"/>
      <c r="D61" s="250"/>
      <c r="E61" s="230">
        <v>1027.7439999999999</v>
      </c>
      <c r="F61" s="309"/>
      <c r="G61" s="4"/>
      <c r="H61" s="4"/>
    </row>
    <row r="62" spans="1:8">
      <c r="A62" s="314">
        <v>39923</v>
      </c>
      <c r="B62" s="6"/>
      <c r="C62" s="121">
        <v>5.2</v>
      </c>
      <c r="D62" s="250">
        <f t="shared" si="1"/>
        <v>1018.15</v>
      </c>
      <c r="E62" s="230">
        <v>1027.7159999999999</v>
      </c>
      <c r="F62" s="309"/>
      <c r="G62" s="4"/>
      <c r="H62" s="4"/>
    </row>
    <row r="63" spans="1:8">
      <c r="A63" s="314">
        <v>39926</v>
      </c>
      <c r="B63" s="6"/>
      <c r="C63" s="121"/>
      <c r="D63" s="250"/>
      <c r="E63" s="230">
        <v>1027.4870000000001</v>
      </c>
      <c r="F63" s="309"/>
      <c r="G63" s="4"/>
      <c r="H63" s="4"/>
    </row>
    <row r="64" spans="1:8">
      <c r="A64" s="314">
        <v>39930</v>
      </c>
      <c r="B64" s="6"/>
      <c r="C64" s="121">
        <v>5</v>
      </c>
      <c r="D64" s="250">
        <f t="shared" si="1"/>
        <v>1018.01</v>
      </c>
      <c r="E64" s="230">
        <v>1027.2729999999999</v>
      </c>
      <c r="F64" s="309"/>
      <c r="G64" s="4"/>
      <c r="H64" s="4"/>
    </row>
    <row r="65" spans="1:8">
      <c r="A65" s="314">
        <v>39933</v>
      </c>
      <c r="B65" s="6"/>
      <c r="C65" s="121"/>
      <c r="D65" s="250"/>
      <c r="E65" s="230">
        <v>1027.1590000000001</v>
      </c>
      <c r="F65" s="309"/>
      <c r="G65" s="4"/>
      <c r="H65" s="4"/>
    </row>
    <row r="66" spans="1:8">
      <c r="A66" s="314">
        <v>39938</v>
      </c>
      <c r="B66" s="6"/>
      <c r="C66" s="121">
        <v>5</v>
      </c>
      <c r="D66" s="250">
        <f t="shared" si="1"/>
        <v>1018.01</v>
      </c>
      <c r="E66" s="230">
        <v>1027.229</v>
      </c>
      <c r="F66" s="309"/>
      <c r="G66" s="4"/>
      <c r="H66" s="4"/>
    </row>
    <row r="67" spans="1:8">
      <c r="A67" s="314">
        <v>39952</v>
      </c>
      <c r="B67" s="6"/>
      <c r="C67" s="121">
        <v>5.0999999999999996</v>
      </c>
      <c r="D67" s="250">
        <f t="shared" si="1"/>
        <v>1018.08</v>
      </c>
      <c r="E67" s="230">
        <v>1027.8309999999999</v>
      </c>
      <c r="F67" s="309"/>
      <c r="G67" s="4"/>
      <c r="H67" s="4"/>
    </row>
    <row r="68" spans="1:8">
      <c r="A68" s="314">
        <v>39993</v>
      </c>
      <c r="B68" s="42"/>
      <c r="C68" s="121">
        <v>5.2</v>
      </c>
      <c r="D68" s="121">
        <f t="shared" si="1"/>
        <v>1018.15</v>
      </c>
      <c r="E68" s="230">
        <v>1027.6679999999999</v>
      </c>
      <c r="F68" s="309"/>
      <c r="G68" s="4"/>
      <c r="H68" s="4"/>
    </row>
    <row r="69" spans="1:8">
      <c r="A69" s="314">
        <v>40071</v>
      </c>
      <c r="B69" s="42"/>
      <c r="C69" s="121">
        <v>5.7</v>
      </c>
      <c r="D69" s="121">
        <f>$F$3+C69*0.7</f>
        <v>1018.5</v>
      </c>
      <c r="E69" s="230">
        <v>1028.3599999999999</v>
      </c>
      <c r="F69" s="309"/>
      <c r="G69" s="4"/>
      <c r="H69" s="4"/>
    </row>
    <row r="70" spans="1:8">
      <c r="A70" s="314">
        <v>40317</v>
      </c>
      <c r="B70" s="42"/>
      <c r="C70" s="121">
        <v>5.5</v>
      </c>
      <c r="D70" s="121">
        <f>$F$3+C70*0.7</f>
        <v>1018.36</v>
      </c>
      <c r="E70" s="230">
        <v>1029.0519999999999</v>
      </c>
      <c r="F70" s="309"/>
      <c r="G70" s="4"/>
      <c r="H70" s="4"/>
    </row>
    <row r="71" spans="1:8">
      <c r="A71" s="314">
        <v>40332</v>
      </c>
      <c r="B71" s="42"/>
      <c r="C71" s="121">
        <v>7.6</v>
      </c>
      <c r="D71" s="121">
        <f>$F$3+C71*0.7</f>
        <v>1019.83</v>
      </c>
      <c r="E71" s="230">
        <v>1029.7439999999999</v>
      </c>
      <c r="F71" s="309"/>
      <c r="G71" s="4"/>
      <c r="H71" s="4"/>
    </row>
    <row r="72" spans="1:8" ht="12" thickBot="1">
      <c r="A72" s="509">
        <v>40428</v>
      </c>
      <c r="B72" s="338"/>
      <c r="C72" s="582">
        <v>5</v>
      </c>
      <c r="D72" s="582">
        <f>$F$3+C72*0.7</f>
        <v>1018.01</v>
      </c>
      <c r="E72" s="556">
        <v>1030.4359999999999</v>
      </c>
      <c r="F72" s="333"/>
      <c r="G72" s="4"/>
      <c r="H72" s="4"/>
    </row>
    <row r="73" spans="1:8" ht="23.25" customHeight="1">
      <c r="A73" s="661" t="s">
        <v>157</v>
      </c>
      <c r="B73" s="661"/>
      <c r="C73" s="661"/>
      <c r="D73" s="661"/>
      <c r="E73" s="661"/>
      <c r="F73" s="661"/>
      <c r="G73" s="650"/>
      <c r="H73" s="650"/>
    </row>
    <row r="74" spans="1:8">
      <c r="A74" s="652"/>
      <c r="B74" s="4"/>
      <c r="C74" s="339"/>
      <c r="D74" s="339"/>
      <c r="E74" s="4"/>
      <c r="F74" s="4"/>
      <c r="G74" s="4"/>
      <c r="H74" s="4"/>
    </row>
    <row r="75" spans="1:8">
      <c r="A75" s="652"/>
      <c r="B75" s="4"/>
      <c r="C75" s="339"/>
      <c r="D75" s="339"/>
      <c r="E75" s="4"/>
      <c r="F75" s="4"/>
      <c r="G75" s="4"/>
      <c r="H75" s="4"/>
    </row>
    <row r="76" spans="1:8">
      <c r="A76" s="652"/>
      <c r="B76" s="4"/>
      <c r="C76" s="339"/>
      <c r="D76" s="339"/>
      <c r="E76" s="4"/>
      <c r="F76" s="4"/>
      <c r="G76" s="4"/>
      <c r="H76" s="4"/>
    </row>
    <row r="77" spans="1:8">
      <c r="A77" s="652"/>
      <c r="B77" s="4"/>
      <c r="C77" s="339"/>
      <c r="D77" s="339"/>
      <c r="E77" s="4"/>
      <c r="F77" s="4"/>
      <c r="G77" s="4"/>
      <c r="H77" s="4"/>
    </row>
    <row r="78" spans="1:8">
      <c r="A78" s="652"/>
      <c r="B78" s="4"/>
      <c r="C78" s="339"/>
      <c r="D78" s="339"/>
      <c r="E78" s="4"/>
      <c r="F78" s="4"/>
      <c r="G78" s="4"/>
      <c r="H78" s="4"/>
    </row>
    <row r="79" spans="1:8">
      <c r="A79" s="652"/>
      <c r="B79" s="4"/>
      <c r="C79" s="339"/>
      <c r="D79" s="339"/>
      <c r="E79" s="4"/>
      <c r="F79" s="4"/>
      <c r="G79" s="4"/>
      <c r="H79" s="4"/>
    </row>
    <row r="80" spans="1:8">
      <c r="A80" s="652"/>
      <c r="B80" s="4"/>
      <c r="C80" s="339"/>
      <c r="D80" s="339"/>
      <c r="E80" s="4"/>
      <c r="F80" s="4"/>
      <c r="G80" s="4"/>
      <c r="H80" s="4"/>
    </row>
    <row r="81" spans="1:8">
      <c r="A81" s="652"/>
      <c r="B81" s="4"/>
      <c r="C81" s="339"/>
      <c r="D81" s="339"/>
      <c r="E81" s="4"/>
      <c r="F81" s="4"/>
      <c r="G81" s="4"/>
      <c r="H81" s="4"/>
    </row>
    <row r="82" spans="1:8">
      <c r="A82" s="652"/>
      <c r="B82" s="4"/>
      <c r="C82" s="339"/>
      <c r="D82" s="339"/>
      <c r="E82" s="4"/>
      <c r="F82" s="4"/>
      <c r="G82" s="4"/>
      <c r="H82" s="4"/>
    </row>
    <row r="83" spans="1:8">
      <c r="A83" s="652"/>
      <c r="B83" s="4"/>
      <c r="C83" s="339"/>
      <c r="D83" s="339"/>
      <c r="E83" s="4"/>
      <c r="F83" s="4"/>
      <c r="G83" s="4"/>
      <c r="H83" s="4"/>
    </row>
    <row r="84" spans="1:8">
      <c r="A84" s="652"/>
      <c r="B84" s="4"/>
      <c r="C84" s="339"/>
      <c r="D84" s="339"/>
      <c r="E84" s="4"/>
      <c r="F84" s="4"/>
      <c r="G84" s="4"/>
      <c r="H84" s="4"/>
    </row>
    <row r="85" spans="1:8">
      <c r="A85" s="652"/>
      <c r="B85" s="4"/>
      <c r="C85" s="339"/>
      <c r="D85" s="339"/>
      <c r="E85" s="4"/>
      <c r="F85" s="4"/>
      <c r="G85" s="4"/>
      <c r="H85" s="4"/>
    </row>
    <row r="86" spans="1:8">
      <c r="A86" s="652"/>
      <c r="B86" s="4"/>
      <c r="C86" s="339"/>
      <c r="D86" s="339"/>
      <c r="E86" s="4"/>
      <c r="F86" s="4"/>
      <c r="G86" s="4"/>
      <c r="H86" s="4"/>
    </row>
    <row r="87" spans="1:8">
      <c r="A87" s="652"/>
      <c r="B87" s="4"/>
      <c r="C87" s="339"/>
      <c r="D87" s="339"/>
      <c r="E87" s="4"/>
      <c r="F87" s="4"/>
      <c r="G87" s="4"/>
      <c r="H87" s="4"/>
    </row>
    <row r="88" spans="1:8">
      <c r="A88" s="652"/>
      <c r="B88" s="4"/>
      <c r="C88" s="339"/>
      <c r="D88" s="339"/>
      <c r="E88" s="4"/>
      <c r="F88" s="4"/>
      <c r="G88" s="4"/>
      <c r="H88" s="4"/>
    </row>
    <row r="89" spans="1:8">
      <c r="A89" s="652"/>
      <c r="B89" s="4"/>
      <c r="C89" s="339"/>
      <c r="D89" s="339"/>
      <c r="E89" s="4"/>
      <c r="F89" s="4"/>
      <c r="G89" s="4"/>
      <c r="H89" s="4"/>
    </row>
    <row r="90" spans="1:8">
      <c r="A90" s="652"/>
      <c r="B90" s="4"/>
      <c r="C90" s="339"/>
      <c r="D90" s="339"/>
      <c r="E90" s="4"/>
      <c r="F90" s="4"/>
      <c r="G90" s="4"/>
      <c r="H90" s="4"/>
    </row>
    <row r="91" spans="1:8">
      <c r="A91" s="652"/>
      <c r="B91" s="4"/>
      <c r="C91" s="339"/>
      <c r="D91" s="339"/>
      <c r="E91" s="4"/>
      <c r="F91" s="4"/>
      <c r="G91" s="4"/>
      <c r="H91" s="4"/>
    </row>
    <row r="92" spans="1:8">
      <c r="A92" s="652"/>
      <c r="B92" s="4"/>
      <c r="C92" s="339"/>
      <c r="D92" s="339"/>
      <c r="E92" s="4"/>
      <c r="F92" s="4"/>
      <c r="G92" s="4"/>
      <c r="H92" s="4"/>
    </row>
    <row r="93" spans="1:8">
      <c r="A93" s="652"/>
      <c r="B93" s="4"/>
      <c r="C93" s="339"/>
      <c r="D93" s="339"/>
      <c r="E93" s="4"/>
      <c r="F93" s="4"/>
      <c r="G93" s="4"/>
      <c r="H93" s="4"/>
    </row>
    <row r="94" spans="1:8">
      <c r="A94" s="652"/>
      <c r="B94" s="4"/>
      <c r="C94" s="339"/>
      <c r="D94" s="339"/>
      <c r="E94" s="4"/>
      <c r="F94" s="4"/>
      <c r="G94" s="4"/>
      <c r="H94" s="4"/>
    </row>
    <row r="95" spans="1:8">
      <c r="A95" s="652"/>
      <c r="B95" s="4"/>
      <c r="C95" s="339"/>
      <c r="D95" s="339"/>
      <c r="E95" s="4"/>
      <c r="F95" s="4"/>
      <c r="G95" s="4"/>
      <c r="H95" s="4"/>
    </row>
    <row r="96" spans="1:8">
      <c r="A96" s="652"/>
      <c r="B96" s="4"/>
      <c r="C96" s="339"/>
      <c r="D96" s="339"/>
      <c r="E96" s="4"/>
      <c r="F96" s="4"/>
      <c r="G96" s="4"/>
      <c r="H96" s="4"/>
    </row>
    <row r="97" spans="1:8">
      <c r="A97" s="652"/>
      <c r="B97" s="4"/>
      <c r="C97" s="339"/>
      <c r="D97" s="339"/>
      <c r="E97" s="4"/>
      <c r="F97" s="4"/>
      <c r="G97" s="4"/>
      <c r="H97" s="4"/>
    </row>
    <row r="98" spans="1:8">
      <c r="A98" s="652"/>
      <c r="B98" s="4"/>
      <c r="C98" s="339"/>
      <c r="D98" s="339"/>
      <c r="E98" s="4"/>
      <c r="F98" s="4"/>
      <c r="G98" s="4"/>
      <c r="H98" s="4"/>
    </row>
    <row r="99" spans="1:8">
      <c r="A99" s="652"/>
      <c r="B99" s="4"/>
      <c r="C99" s="339"/>
      <c r="D99" s="339"/>
      <c r="E99" s="4"/>
      <c r="F99" s="4"/>
      <c r="G99" s="4"/>
      <c r="H99" s="4"/>
    </row>
    <row r="100" spans="1:8">
      <c r="A100" s="652"/>
      <c r="B100" s="4"/>
      <c r="C100" s="339"/>
      <c r="D100" s="339"/>
      <c r="E100" s="4"/>
      <c r="F100" s="4"/>
      <c r="G100" s="4"/>
      <c r="H100" s="4"/>
    </row>
    <row r="101" spans="1:8">
      <c r="A101" s="652"/>
      <c r="B101" s="4"/>
      <c r="C101" s="339"/>
      <c r="D101" s="339"/>
      <c r="E101" s="4"/>
      <c r="F101" s="4"/>
      <c r="G101" s="4"/>
      <c r="H101" s="4"/>
    </row>
    <row r="102" spans="1:8">
      <c r="A102" s="652"/>
      <c r="B102" s="4"/>
      <c r="C102" s="339"/>
      <c r="D102" s="339"/>
      <c r="E102" s="4"/>
      <c r="F102" s="4"/>
      <c r="G102" s="4"/>
      <c r="H102" s="4"/>
    </row>
    <row r="103" spans="1:8">
      <c r="A103" s="652"/>
      <c r="B103" s="4"/>
      <c r="C103" s="339"/>
      <c r="D103" s="339"/>
      <c r="E103" s="4"/>
      <c r="F103" s="4"/>
      <c r="G103" s="4"/>
      <c r="H103" s="4"/>
    </row>
    <row r="104" spans="1:8">
      <c r="A104" s="652"/>
      <c r="B104" s="4"/>
      <c r="C104" s="339"/>
      <c r="D104" s="339"/>
      <c r="E104" s="4"/>
      <c r="F104" s="4"/>
      <c r="G104" s="4"/>
      <c r="H104" s="4"/>
    </row>
    <row r="105" spans="1:8">
      <c r="A105" s="652"/>
      <c r="B105" s="4"/>
      <c r="C105" s="339"/>
      <c r="D105" s="339"/>
      <c r="E105" s="4"/>
      <c r="F105" s="4"/>
      <c r="G105" s="4"/>
      <c r="H105" s="4"/>
    </row>
    <row r="106" spans="1:8">
      <c r="A106" s="652"/>
      <c r="B106" s="4"/>
      <c r="C106" s="339"/>
      <c r="D106" s="339"/>
      <c r="E106" s="4"/>
      <c r="F106" s="4"/>
      <c r="G106" s="4"/>
      <c r="H106" s="4"/>
    </row>
    <row r="107" spans="1:8">
      <c r="A107" s="652"/>
      <c r="B107" s="4"/>
      <c r="C107" s="339"/>
      <c r="D107" s="339"/>
      <c r="E107" s="4"/>
      <c r="F107" s="4"/>
      <c r="G107" s="4"/>
      <c r="H107" s="4"/>
    </row>
    <row r="108" spans="1:8">
      <c r="A108" s="652"/>
      <c r="B108" s="4"/>
      <c r="C108" s="339"/>
      <c r="D108" s="339"/>
      <c r="E108" s="4"/>
      <c r="F108" s="4"/>
      <c r="G108" s="4"/>
      <c r="H108" s="4"/>
    </row>
    <row r="109" spans="1:8">
      <c r="A109" s="652"/>
      <c r="B109" s="4"/>
      <c r="C109" s="339"/>
      <c r="D109" s="339"/>
      <c r="E109" s="4"/>
      <c r="F109" s="4"/>
      <c r="G109" s="4"/>
      <c r="H109" s="4"/>
    </row>
    <row r="110" spans="1:8">
      <c r="A110" s="652"/>
      <c r="B110" s="4"/>
      <c r="C110" s="339"/>
      <c r="D110" s="339"/>
      <c r="E110" s="4"/>
      <c r="F110" s="4"/>
      <c r="G110" s="4"/>
      <c r="H110" s="4"/>
    </row>
    <row r="111" spans="1:8">
      <c r="A111" s="652"/>
      <c r="B111" s="4"/>
      <c r="C111" s="339"/>
      <c r="D111" s="339"/>
      <c r="E111" s="4"/>
      <c r="F111" s="4"/>
      <c r="G111" s="4"/>
      <c r="H111" s="4"/>
    </row>
    <row r="112" spans="1:8">
      <c r="A112" s="652"/>
      <c r="B112" s="4"/>
      <c r="C112" s="339"/>
      <c r="D112" s="339"/>
      <c r="E112" s="4"/>
      <c r="F112" s="4"/>
      <c r="G112" s="4"/>
      <c r="H112" s="4"/>
    </row>
    <row r="113" spans="1:8">
      <c r="A113" s="652"/>
      <c r="B113" s="4"/>
      <c r="C113" s="339"/>
      <c r="D113" s="339"/>
      <c r="E113" s="4"/>
      <c r="F113" s="4"/>
      <c r="G113" s="4"/>
      <c r="H113" s="4"/>
    </row>
    <row r="114" spans="1:8">
      <c r="A114" s="652"/>
      <c r="B114" s="4"/>
      <c r="C114" s="339"/>
      <c r="D114" s="339"/>
      <c r="E114" s="4"/>
      <c r="F114" s="4"/>
      <c r="G114" s="4"/>
      <c r="H114" s="4"/>
    </row>
    <row r="115" spans="1:8">
      <c r="A115" s="652"/>
      <c r="B115" s="4"/>
      <c r="C115" s="339"/>
      <c r="D115" s="339"/>
      <c r="E115" s="4"/>
      <c r="F115" s="4"/>
      <c r="G115" s="4"/>
      <c r="H115" s="4"/>
    </row>
    <row r="116" spans="1:8">
      <c r="A116" s="652"/>
      <c r="B116" s="4"/>
      <c r="C116" s="339"/>
      <c r="D116" s="339"/>
      <c r="E116" s="4"/>
      <c r="F116" s="4"/>
      <c r="G116" s="4"/>
      <c r="H116" s="4"/>
    </row>
    <row r="117" spans="1:8">
      <c r="A117" s="652"/>
      <c r="B117" s="4"/>
      <c r="C117" s="339"/>
      <c r="D117" s="339"/>
      <c r="E117" s="4"/>
      <c r="F117" s="4"/>
      <c r="G117" s="4"/>
      <c r="H117" s="4"/>
    </row>
    <row r="118" spans="1:8">
      <c r="A118" s="652"/>
      <c r="B118" s="4"/>
      <c r="C118" s="339"/>
      <c r="D118" s="339"/>
      <c r="E118" s="4"/>
      <c r="F118" s="4"/>
      <c r="G118" s="4"/>
      <c r="H118" s="4"/>
    </row>
    <row r="119" spans="1:8">
      <c r="A119" s="652"/>
      <c r="B119" s="4"/>
      <c r="C119" s="339"/>
      <c r="D119" s="339"/>
      <c r="E119" s="4"/>
      <c r="F119" s="4"/>
      <c r="G119" s="4"/>
      <c r="H119" s="4"/>
    </row>
    <row r="120" spans="1:8">
      <c r="A120" s="652"/>
      <c r="B120" s="4"/>
      <c r="C120" s="339"/>
      <c r="D120" s="339"/>
      <c r="E120" s="4"/>
      <c r="F120" s="4"/>
      <c r="G120" s="4"/>
      <c r="H120" s="4"/>
    </row>
    <row r="121" spans="1:8">
      <c r="A121" s="652"/>
      <c r="B121" s="4"/>
      <c r="C121" s="339"/>
      <c r="D121" s="339"/>
      <c r="E121" s="4"/>
      <c r="F121" s="4"/>
      <c r="G121" s="4"/>
      <c r="H121" s="4"/>
    </row>
    <row r="122" spans="1:8">
      <c r="A122" s="652"/>
      <c r="B122" s="4"/>
      <c r="C122" s="339"/>
      <c r="D122" s="339"/>
      <c r="E122" s="4"/>
      <c r="F122" s="4"/>
      <c r="G122" s="4"/>
      <c r="H122" s="4"/>
    </row>
    <row r="123" spans="1:8">
      <c r="A123" s="652"/>
      <c r="B123" s="4"/>
      <c r="C123" s="339"/>
      <c r="D123" s="339"/>
      <c r="E123" s="4"/>
      <c r="F123" s="4"/>
      <c r="G123" s="4"/>
      <c r="H123" s="4"/>
    </row>
    <row r="124" spans="1:8">
      <c r="A124" s="652"/>
      <c r="B124" s="4"/>
      <c r="C124" s="339"/>
      <c r="D124" s="339"/>
      <c r="E124" s="4"/>
      <c r="F124" s="4"/>
      <c r="G124" s="4"/>
      <c r="H124" s="4"/>
    </row>
    <row r="125" spans="1:8">
      <c r="A125" s="652"/>
      <c r="B125" s="4"/>
      <c r="C125" s="339"/>
      <c r="D125" s="339"/>
      <c r="E125" s="4"/>
      <c r="F125" s="4"/>
    </row>
    <row r="126" spans="1:8">
      <c r="A126" s="652"/>
      <c r="B126" s="4"/>
      <c r="C126" s="339"/>
      <c r="D126" s="339"/>
      <c r="E126" s="4"/>
      <c r="F126" s="4"/>
    </row>
  </sheetData>
  <mergeCells count="2">
    <mergeCell ref="A1:B2"/>
    <mergeCell ref="A73:F73"/>
  </mergeCells>
  <phoneticPr fontId="0" type="noConversion"/>
  <printOptions horizontalCentered="1"/>
  <pageMargins left="0.74803149606299213" right="0.74803149606299213" top="0.98425196850393704" bottom="0.78740157480314965" header="0.47244094488188981" footer="0.51181102362204722"/>
  <pageSetup scale="75" fitToHeight="2" orientation="portrait" r:id="rId1"/>
  <headerFooter alignWithMargins="0">
    <oddHeader>&amp;L&amp;"Arial,Bold"&amp;G&amp;C&amp;"Arial,Bold"&amp;14Table H-31: Cross Valley Dam
Piezometric Monitoring CVDP1&amp;R&amp;"Arial,Bold"&amp;G</oddHeader>
    <oddFooter>&amp;L&amp;Z&amp;F&amp;A&amp;RPage 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125"/>
  <sheetViews>
    <sheetView view="pageLayout" topLeftCell="A34" zoomScaleNormal="100" zoomScaleSheetLayoutView="120" workbookViewId="0">
      <selection activeCell="E33" sqref="E33"/>
    </sheetView>
  </sheetViews>
  <sheetFormatPr defaultRowHeight="11.25"/>
  <cols>
    <col min="1" max="1" width="11.33203125" style="139" customWidth="1"/>
    <col min="2" max="2" width="8.83203125" style="3" customWidth="1"/>
    <col min="3" max="3" width="13.6640625" style="84" customWidth="1"/>
    <col min="4" max="4" width="24.83203125" style="85" customWidth="1"/>
    <col min="5" max="5" width="20.6640625" style="84" customWidth="1"/>
    <col min="6" max="6" width="35.5" style="16" customWidth="1"/>
    <col min="7" max="7" width="3.83203125" style="3" customWidth="1"/>
    <col min="8" max="8" width="9.33203125" style="3"/>
    <col min="9" max="9" width="9.83203125" style="3" bestFit="1" customWidth="1"/>
    <col min="10" max="10" width="16" style="3" customWidth="1"/>
    <col min="11" max="11" width="12.5" style="3" customWidth="1"/>
    <col min="12" max="12" width="13.33203125" style="3" customWidth="1"/>
    <col min="13" max="16384" width="9.33203125" style="3"/>
  </cols>
  <sheetData>
    <row r="1" spans="1:12" ht="25.7" customHeight="1">
      <c r="A1" s="723" t="s">
        <v>14</v>
      </c>
      <c r="B1" s="724"/>
      <c r="C1" s="209" t="s">
        <v>0</v>
      </c>
      <c r="D1" s="221" t="s">
        <v>141</v>
      </c>
      <c r="E1" s="91"/>
      <c r="F1" s="206"/>
    </row>
    <row r="2" spans="1:12" ht="28.35" customHeight="1" thickBot="1">
      <c r="A2" s="725"/>
      <c r="B2" s="726"/>
      <c r="C2" s="205" t="s">
        <v>1</v>
      </c>
      <c r="D2" s="207" t="s">
        <v>87</v>
      </c>
      <c r="E2" s="92" t="s">
        <v>73</v>
      </c>
      <c r="F2" s="93">
        <v>1016.86</v>
      </c>
    </row>
    <row r="3" spans="1:12" ht="28.7" customHeight="1" thickBot="1">
      <c r="A3" s="210" t="s">
        <v>52</v>
      </c>
      <c r="B3" s="211" t="s">
        <v>8</v>
      </c>
      <c r="C3" s="94" t="s">
        <v>53</v>
      </c>
      <c r="D3" s="95">
        <v>1982</v>
      </c>
      <c r="E3" s="94" t="s">
        <v>78</v>
      </c>
      <c r="F3" s="208">
        <v>1014.71</v>
      </c>
    </row>
    <row r="4" spans="1:12" ht="42" customHeight="1" thickBot="1">
      <c r="A4" s="138" t="s">
        <v>2</v>
      </c>
      <c r="B4" s="89"/>
      <c r="C4" s="252" t="s">
        <v>3</v>
      </c>
      <c r="D4" s="90" t="s">
        <v>67</v>
      </c>
      <c r="E4" s="252" t="s">
        <v>140</v>
      </c>
      <c r="F4" s="118" t="s">
        <v>33</v>
      </c>
      <c r="I4" t="s">
        <v>2</v>
      </c>
      <c r="J4"/>
      <c r="K4"/>
      <c r="L4"/>
    </row>
    <row r="5" spans="1:12">
      <c r="A5" s="294">
        <v>30164</v>
      </c>
      <c r="B5" s="357"/>
      <c r="C5" s="547">
        <v>3.6999999999998834</v>
      </c>
      <c r="D5" s="558">
        <v>1017.3</v>
      </c>
      <c r="E5" s="559"/>
      <c r="F5" s="388"/>
      <c r="I5" s="11">
        <v>29799</v>
      </c>
      <c r="J5" s="12">
        <f>F2</f>
        <v>1016.86</v>
      </c>
      <c r="K5" s="13">
        <f>F3</f>
        <v>1014.71</v>
      </c>
      <c r="L5"/>
    </row>
    <row r="6" spans="1:12">
      <c r="A6" s="385">
        <v>30286</v>
      </c>
      <c r="B6" s="386"/>
      <c r="C6" s="557">
        <v>3.5999999999999743</v>
      </c>
      <c r="D6" s="560">
        <v>1017.23</v>
      </c>
      <c r="E6" s="561"/>
      <c r="F6" s="389"/>
      <c r="G6" s="100"/>
      <c r="H6" s="4"/>
      <c r="I6" s="124">
        <v>40921</v>
      </c>
      <c r="J6" s="12">
        <f>J5</f>
        <v>1016.86</v>
      </c>
      <c r="K6" s="13">
        <f>K5</f>
        <v>1014.71</v>
      </c>
      <c r="L6"/>
    </row>
    <row r="7" spans="1:12">
      <c r="A7" s="295">
        <v>30407</v>
      </c>
      <c r="B7" s="358"/>
      <c r="C7" s="548">
        <v>3.4000000000001562</v>
      </c>
      <c r="D7" s="376">
        <v>1017.09</v>
      </c>
      <c r="E7" s="384">
        <v>1029.33</v>
      </c>
      <c r="F7" s="390"/>
      <c r="G7" s="100"/>
      <c r="H7" s="4"/>
    </row>
    <row r="8" spans="1:12">
      <c r="A8" s="295">
        <v>30468</v>
      </c>
      <c r="B8" s="358"/>
      <c r="C8" s="548">
        <v>2.8000000000000522</v>
      </c>
      <c r="D8" s="376">
        <v>1016.67</v>
      </c>
      <c r="E8" s="384">
        <v>1025.8800000000001</v>
      </c>
      <c r="F8" s="390"/>
      <c r="G8" s="100"/>
      <c r="H8" s="4"/>
    </row>
    <row r="9" spans="1:12">
      <c r="A9" s="295">
        <v>30529</v>
      </c>
      <c r="B9" s="358"/>
      <c r="C9" s="548">
        <v>2.4000000000000909</v>
      </c>
      <c r="D9" s="376">
        <v>1016.39</v>
      </c>
      <c r="E9" s="384"/>
      <c r="F9" s="390"/>
      <c r="G9" s="100"/>
      <c r="H9" s="4"/>
    </row>
    <row r="10" spans="1:12">
      <c r="A10" s="295">
        <v>30651</v>
      </c>
      <c r="B10" s="358"/>
      <c r="C10" s="548">
        <v>2.4000000000000909</v>
      </c>
      <c r="D10" s="376">
        <v>1016.39</v>
      </c>
      <c r="E10" s="384"/>
      <c r="F10" s="390"/>
      <c r="G10" s="100"/>
      <c r="H10" s="4"/>
    </row>
    <row r="11" spans="1:12">
      <c r="A11" s="295">
        <v>30742</v>
      </c>
      <c r="B11" s="358"/>
      <c r="C11" s="548">
        <v>2.7000000000001432</v>
      </c>
      <c r="D11" s="376">
        <v>1016.6</v>
      </c>
      <c r="E11" s="384">
        <v>1029.71</v>
      </c>
      <c r="F11" s="390"/>
      <c r="G11" s="100"/>
      <c r="H11" s="4"/>
    </row>
    <row r="12" spans="1:12">
      <c r="A12" s="295">
        <v>30834</v>
      </c>
      <c r="B12" s="358"/>
      <c r="C12" s="548">
        <v>2.2999999999998573</v>
      </c>
      <c r="D12" s="376">
        <v>1016.32</v>
      </c>
      <c r="E12" s="384">
        <v>1026.8</v>
      </c>
      <c r="F12" s="390"/>
      <c r="G12" s="100"/>
      <c r="H12" s="4"/>
    </row>
    <row r="13" spans="1:12">
      <c r="A13" s="295">
        <v>30956</v>
      </c>
      <c r="B13" s="358"/>
      <c r="C13" s="548">
        <v>2.4000000000000909</v>
      </c>
      <c r="D13" s="376">
        <v>1016.39</v>
      </c>
      <c r="E13" s="384"/>
      <c r="F13" s="390"/>
      <c r="G13" s="100"/>
      <c r="H13" s="4"/>
    </row>
    <row r="14" spans="1:12">
      <c r="A14" s="295">
        <v>31533</v>
      </c>
      <c r="B14" s="358"/>
      <c r="C14" s="548">
        <v>3.9999999999999352</v>
      </c>
      <c r="D14" s="376">
        <v>1017.51</v>
      </c>
      <c r="E14" s="384">
        <v>1030.7</v>
      </c>
      <c r="F14" s="390"/>
      <c r="G14" s="100"/>
      <c r="H14" s="4"/>
    </row>
    <row r="15" spans="1:12">
      <c r="A15" s="295">
        <v>31686</v>
      </c>
      <c r="B15" s="358"/>
      <c r="C15" s="548">
        <v>3.9999999999999352</v>
      </c>
      <c r="D15" s="376">
        <v>1017.51</v>
      </c>
      <c r="E15" s="384">
        <v>1030.9000000000001</v>
      </c>
      <c r="F15" s="390"/>
      <c r="G15" s="100"/>
      <c r="H15" s="4"/>
    </row>
    <row r="16" spans="1:12">
      <c r="A16" s="295">
        <v>32051</v>
      </c>
      <c r="B16" s="358"/>
      <c r="C16" s="548">
        <v>3.8000000000001171</v>
      </c>
      <c r="D16" s="376">
        <v>1017.37</v>
      </c>
      <c r="E16" s="384"/>
      <c r="F16" s="390"/>
      <c r="G16" s="100"/>
      <c r="H16" s="4"/>
    </row>
    <row r="17" spans="1:8">
      <c r="A17" s="295">
        <v>32417</v>
      </c>
      <c r="B17" s="358"/>
      <c r="C17" s="548">
        <v>3.5000000000000653</v>
      </c>
      <c r="D17" s="376">
        <v>1017.16</v>
      </c>
      <c r="E17" s="384"/>
      <c r="F17" s="390"/>
      <c r="G17" s="100"/>
      <c r="H17" s="4"/>
    </row>
    <row r="18" spans="1:8">
      <c r="A18" s="295">
        <v>32752</v>
      </c>
      <c r="B18" s="358"/>
      <c r="C18" s="548">
        <v>3.2999999999999221</v>
      </c>
      <c r="D18" s="376">
        <v>1017.02</v>
      </c>
      <c r="E18" s="384"/>
      <c r="F18" s="390"/>
      <c r="G18" s="100"/>
      <c r="H18" s="4"/>
    </row>
    <row r="19" spans="1:8">
      <c r="A19" s="295">
        <v>33147</v>
      </c>
      <c r="B19" s="358"/>
      <c r="C19" s="548">
        <v>3.2000000000000131</v>
      </c>
      <c r="D19" s="376">
        <v>1016.95</v>
      </c>
      <c r="E19" s="384"/>
      <c r="F19" s="390"/>
      <c r="G19" s="100"/>
      <c r="H19" s="4"/>
    </row>
    <row r="20" spans="1:8">
      <c r="A20" s="295">
        <v>33359</v>
      </c>
      <c r="B20" s="358"/>
      <c r="C20" s="548">
        <v>4.7999999999998577</v>
      </c>
      <c r="D20" s="376">
        <v>1018.07</v>
      </c>
      <c r="E20" s="384"/>
      <c r="F20" s="390"/>
      <c r="G20" s="100"/>
      <c r="H20" s="4"/>
    </row>
    <row r="21" spans="1:8">
      <c r="A21" s="295">
        <v>33482</v>
      </c>
      <c r="B21" s="358"/>
      <c r="C21" s="548">
        <v>3.2999999999999221</v>
      </c>
      <c r="D21" s="376">
        <v>1017.02</v>
      </c>
      <c r="E21" s="384"/>
      <c r="F21" s="390"/>
      <c r="G21" s="100"/>
      <c r="H21" s="4"/>
    </row>
    <row r="22" spans="1:8">
      <c r="A22" s="295">
        <v>33848</v>
      </c>
      <c r="B22" s="358"/>
      <c r="C22" s="548">
        <v>0.39999999999996105</v>
      </c>
      <c r="D22" s="376"/>
      <c r="E22" s="384"/>
      <c r="F22" s="390" t="s">
        <v>119</v>
      </c>
      <c r="G22" s="100"/>
      <c r="H22" s="4"/>
    </row>
    <row r="23" spans="1:8">
      <c r="A23" s="295">
        <v>34455</v>
      </c>
      <c r="B23" s="358"/>
      <c r="C23" s="548">
        <v>2.9999999999998703</v>
      </c>
      <c r="D23" s="376">
        <v>1016.81</v>
      </c>
      <c r="E23" s="384"/>
      <c r="F23" s="390"/>
      <c r="G23" s="100"/>
      <c r="H23" s="4"/>
    </row>
    <row r="24" spans="1:8">
      <c r="A24" s="296">
        <v>34578</v>
      </c>
      <c r="B24" s="358"/>
      <c r="C24" s="548">
        <v>3.2999999999999221</v>
      </c>
      <c r="D24" s="376">
        <v>1017.02</v>
      </c>
      <c r="E24" s="384"/>
      <c r="F24" s="390"/>
      <c r="G24" s="100"/>
      <c r="H24" s="4"/>
    </row>
    <row r="25" spans="1:8">
      <c r="A25" s="296">
        <v>34943</v>
      </c>
      <c r="B25" s="358"/>
      <c r="C25" s="548">
        <v>2.9999999999998703</v>
      </c>
      <c r="D25" s="376">
        <v>1016.81</v>
      </c>
      <c r="E25" s="384"/>
      <c r="F25" s="390"/>
      <c r="G25" s="100"/>
      <c r="H25" s="4"/>
    </row>
    <row r="26" spans="1:8">
      <c r="A26" s="297">
        <v>35309</v>
      </c>
      <c r="B26" s="358"/>
      <c r="C26" s="549">
        <v>3.25</v>
      </c>
      <c r="D26" s="376">
        <v>1016.985</v>
      </c>
      <c r="E26" s="384">
        <v>1029.915</v>
      </c>
      <c r="F26" s="390"/>
      <c r="G26" s="100"/>
      <c r="H26" s="4"/>
    </row>
    <row r="27" spans="1:8">
      <c r="A27" s="298">
        <v>35556</v>
      </c>
      <c r="B27" s="358"/>
      <c r="C27" s="360">
        <v>3.1</v>
      </c>
      <c r="D27" s="376">
        <v>1016.88</v>
      </c>
      <c r="E27" s="384"/>
      <c r="F27" s="390"/>
      <c r="G27" s="100"/>
      <c r="H27" s="4"/>
    </row>
    <row r="28" spans="1:8">
      <c r="A28" s="298">
        <v>35755</v>
      </c>
      <c r="B28" s="358"/>
      <c r="C28" s="360">
        <v>3.48</v>
      </c>
      <c r="D28" s="376">
        <v>1017.146</v>
      </c>
      <c r="E28" s="384"/>
      <c r="F28" s="390"/>
      <c r="G28" s="100"/>
      <c r="H28" s="4"/>
    </row>
    <row r="29" spans="1:8">
      <c r="A29" s="298">
        <v>35942</v>
      </c>
      <c r="B29" s="358"/>
      <c r="C29" s="360">
        <v>3.44</v>
      </c>
      <c r="D29" s="376">
        <v>1017.1179999999999</v>
      </c>
      <c r="E29" s="384">
        <v>1031.2</v>
      </c>
      <c r="F29" s="390"/>
      <c r="G29" s="100"/>
      <c r="H29" s="4"/>
    </row>
    <row r="30" spans="1:8">
      <c r="A30" s="298">
        <v>36111</v>
      </c>
      <c r="B30" s="358"/>
      <c r="C30" s="360" t="s">
        <v>11</v>
      </c>
      <c r="D30" s="376"/>
      <c r="E30" s="384"/>
      <c r="F30" s="117" t="s">
        <v>12</v>
      </c>
      <c r="G30" s="100"/>
      <c r="H30" s="4"/>
    </row>
    <row r="31" spans="1:8">
      <c r="A31" s="298">
        <v>36133</v>
      </c>
      <c r="B31" s="358"/>
      <c r="C31" s="360" t="s">
        <v>11</v>
      </c>
      <c r="D31" s="376"/>
      <c r="E31" s="384"/>
      <c r="F31" s="117" t="s">
        <v>12</v>
      </c>
      <c r="G31" s="100"/>
      <c r="H31" s="4"/>
    </row>
    <row r="32" spans="1:8">
      <c r="A32" s="298">
        <v>36314</v>
      </c>
      <c r="B32" s="358"/>
      <c r="C32" s="360">
        <v>3.22</v>
      </c>
      <c r="D32" s="376">
        <v>1016.9639999999999</v>
      </c>
      <c r="E32" s="384"/>
      <c r="F32" s="117"/>
      <c r="G32" s="100"/>
      <c r="H32" s="4"/>
    </row>
    <row r="33" spans="1:8">
      <c r="A33" s="298">
        <v>36421</v>
      </c>
      <c r="B33" s="358"/>
      <c r="C33" s="360">
        <v>3.1</v>
      </c>
      <c r="D33" s="376">
        <v>1016.88</v>
      </c>
      <c r="E33" s="384">
        <v>1029.2</v>
      </c>
      <c r="F33" s="117" t="s">
        <v>15</v>
      </c>
      <c r="G33" s="100"/>
      <c r="H33" s="4"/>
    </row>
    <row r="34" spans="1:8">
      <c r="A34" s="298">
        <v>36691</v>
      </c>
      <c r="B34" s="358"/>
      <c r="C34" s="360">
        <v>3.31</v>
      </c>
      <c r="D34" s="376">
        <v>1017.027</v>
      </c>
      <c r="E34" s="384">
        <v>1030.2</v>
      </c>
      <c r="F34" s="390"/>
      <c r="G34" s="100"/>
      <c r="H34" s="4"/>
    </row>
    <row r="35" spans="1:8">
      <c r="A35" s="298">
        <v>36752</v>
      </c>
      <c r="B35" s="358"/>
      <c r="C35" s="360">
        <v>3.4</v>
      </c>
      <c r="D35" s="376">
        <v>1017.09</v>
      </c>
      <c r="E35" s="384"/>
      <c r="F35" s="390"/>
      <c r="G35" s="100"/>
      <c r="H35" s="4"/>
    </row>
    <row r="36" spans="1:8">
      <c r="A36" s="298">
        <v>36769</v>
      </c>
      <c r="B36" s="358"/>
      <c r="C36" s="360">
        <v>3.4</v>
      </c>
      <c r="D36" s="376">
        <v>1017.09</v>
      </c>
      <c r="E36" s="384"/>
      <c r="F36" s="390"/>
      <c r="G36" s="100"/>
      <c r="H36" s="4"/>
    </row>
    <row r="37" spans="1:8">
      <c r="A37" s="298">
        <v>36776</v>
      </c>
      <c r="B37" s="358"/>
      <c r="C37" s="360">
        <v>3.4</v>
      </c>
      <c r="D37" s="376">
        <v>1017.09</v>
      </c>
      <c r="E37" s="384"/>
      <c r="F37" s="390"/>
      <c r="G37" s="100"/>
      <c r="H37" s="4"/>
    </row>
    <row r="38" spans="1:8">
      <c r="A38" s="298">
        <v>36783</v>
      </c>
      <c r="B38" s="358"/>
      <c r="C38" s="360">
        <v>3.5</v>
      </c>
      <c r="D38" s="376">
        <v>1017.16</v>
      </c>
      <c r="E38" s="384"/>
      <c r="F38" s="390"/>
      <c r="G38" s="100"/>
      <c r="H38" s="4"/>
    </row>
    <row r="39" spans="1:8">
      <c r="A39" s="298">
        <v>36790</v>
      </c>
      <c r="B39" s="358"/>
      <c r="C39" s="360">
        <v>3.5</v>
      </c>
      <c r="D39" s="376">
        <v>1017.16</v>
      </c>
      <c r="E39" s="384"/>
      <c r="F39" s="390"/>
      <c r="G39" s="100"/>
      <c r="H39" s="4"/>
    </row>
    <row r="40" spans="1:8">
      <c r="A40" s="298">
        <v>36797</v>
      </c>
      <c r="B40" s="358"/>
      <c r="C40" s="360">
        <v>3.5</v>
      </c>
      <c r="D40" s="376">
        <v>1017.16</v>
      </c>
      <c r="E40" s="384"/>
      <c r="F40" s="390"/>
      <c r="G40" s="100"/>
      <c r="H40" s="4"/>
    </row>
    <row r="41" spans="1:8">
      <c r="A41" s="298">
        <v>36805</v>
      </c>
      <c r="B41" s="358"/>
      <c r="C41" s="360">
        <v>3.6</v>
      </c>
      <c r="D41" s="376">
        <v>1017.23</v>
      </c>
      <c r="E41" s="384"/>
      <c r="F41" s="390"/>
      <c r="G41" s="100"/>
      <c r="H41" s="4"/>
    </row>
    <row r="42" spans="1:8">
      <c r="A42" s="298">
        <v>36811</v>
      </c>
      <c r="B42" s="358"/>
      <c r="C42" s="360">
        <v>3.6</v>
      </c>
      <c r="D42" s="376">
        <v>1017.23</v>
      </c>
      <c r="E42" s="384"/>
      <c r="F42" s="390"/>
      <c r="G42" s="100"/>
      <c r="H42" s="4"/>
    </row>
    <row r="43" spans="1:8">
      <c r="A43" s="298">
        <v>36819</v>
      </c>
      <c r="B43" s="358"/>
      <c r="C43" s="360">
        <v>3.5</v>
      </c>
      <c r="D43" s="376">
        <v>1017.16</v>
      </c>
      <c r="E43" s="384"/>
      <c r="F43" s="390"/>
      <c r="G43" s="100"/>
      <c r="H43" s="4"/>
    </row>
    <row r="44" spans="1:8">
      <c r="A44" s="298">
        <v>36826</v>
      </c>
      <c r="B44" s="358"/>
      <c r="C44" s="360">
        <v>3.5</v>
      </c>
      <c r="D44" s="376">
        <v>1017.16</v>
      </c>
      <c r="E44" s="384"/>
      <c r="F44" s="390"/>
      <c r="G44" s="100"/>
      <c r="H44" s="4"/>
    </row>
    <row r="45" spans="1:8">
      <c r="A45" s="298">
        <v>37052</v>
      </c>
      <c r="B45" s="358"/>
      <c r="C45" s="360">
        <v>3.2</v>
      </c>
      <c r="D45" s="376">
        <v>1016.95</v>
      </c>
      <c r="E45" s="384"/>
      <c r="F45" s="390"/>
      <c r="G45" s="100"/>
      <c r="H45" s="4"/>
    </row>
    <row r="46" spans="1:8">
      <c r="A46" s="361">
        <v>37148</v>
      </c>
      <c r="B46" s="358"/>
      <c r="C46" s="359">
        <v>3.4</v>
      </c>
      <c r="D46" s="376">
        <v>1017.09</v>
      </c>
      <c r="E46" s="384"/>
      <c r="F46" s="390"/>
      <c r="G46" s="100"/>
      <c r="H46" s="4"/>
    </row>
    <row r="47" spans="1:8">
      <c r="A47" s="361">
        <v>37180</v>
      </c>
      <c r="B47" s="358"/>
      <c r="C47" s="359">
        <v>3.2</v>
      </c>
      <c r="D47" s="376">
        <v>1016.95</v>
      </c>
      <c r="E47" s="384"/>
      <c r="F47" s="390"/>
      <c r="G47" s="100"/>
      <c r="H47" s="4"/>
    </row>
    <row r="48" spans="1:8">
      <c r="A48" s="361">
        <v>37182</v>
      </c>
      <c r="B48" s="358"/>
      <c r="C48" s="359">
        <v>3.2</v>
      </c>
      <c r="D48" s="376">
        <v>1016.95</v>
      </c>
      <c r="E48" s="384"/>
      <c r="F48" s="390"/>
      <c r="G48" s="100"/>
      <c r="H48" s="4"/>
    </row>
    <row r="49" spans="1:8">
      <c r="A49" s="361">
        <v>37183</v>
      </c>
      <c r="B49" s="358"/>
      <c r="C49" s="359">
        <v>3.2</v>
      </c>
      <c r="D49" s="376">
        <v>1016.95</v>
      </c>
      <c r="E49" s="384"/>
      <c r="F49" s="390"/>
      <c r="G49" s="100"/>
      <c r="H49" s="4"/>
    </row>
    <row r="50" spans="1:8">
      <c r="A50" s="361">
        <v>37184</v>
      </c>
      <c r="B50" s="358"/>
      <c r="C50" s="359">
        <v>3.22</v>
      </c>
      <c r="D50" s="376">
        <v>1016.9639999999999</v>
      </c>
      <c r="E50" s="384"/>
      <c r="F50" s="390"/>
      <c r="G50" s="100"/>
      <c r="H50" s="4"/>
    </row>
    <row r="51" spans="1:8">
      <c r="A51" s="361">
        <v>37185</v>
      </c>
      <c r="B51" s="358"/>
      <c r="C51" s="359">
        <v>3.21</v>
      </c>
      <c r="D51" s="376">
        <v>1016.9570000000001</v>
      </c>
      <c r="E51" s="384"/>
      <c r="F51" s="390"/>
      <c r="G51" s="100"/>
      <c r="H51" s="4"/>
    </row>
    <row r="52" spans="1:8">
      <c r="A52" s="361">
        <v>37186</v>
      </c>
      <c r="B52" s="358"/>
      <c r="C52" s="359">
        <v>3.2</v>
      </c>
      <c r="D52" s="376">
        <v>1016.95</v>
      </c>
      <c r="E52" s="384"/>
      <c r="F52" s="390"/>
      <c r="G52" s="100"/>
      <c r="H52" s="4"/>
    </row>
    <row r="53" spans="1:8" ht="12.75">
      <c r="A53" s="361">
        <v>37189</v>
      </c>
      <c r="B53" s="362"/>
      <c r="C53" s="562">
        <v>3.2</v>
      </c>
      <c r="D53" s="366">
        <v>1016.95</v>
      </c>
      <c r="E53" s="563"/>
      <c r="F53" s="391"/>
      <c r="G53" s="100"/>
      <c r="H53" s="4"/>
    </row>
    <row r="54" spans="1:8">
      <c r="A54" s="363">
        <v>37193</v>
      </c>
      <c r="B54" s="364"/>
      <c r="C54" s="562">
        <v>3.1</v>
      </c>
      <c r="D54" s="366">
        <v>1016.88</v>
      </c>
      <c r="E54" s="564"/>
      <c r="F54" s="392"/>
      <c r="G54" s="100"/>
      <c r="H54" s="4"/>
    </row>
    <row r="55" spans="1:8">
      <c r="A55" s="363">
        <v>37196</v>
      </c>
      <c r="B55" s="364"/>
      <c r="C55" s="562">
        <v>3.2</v>
      </c>
      <c r="D55" s="366">
        <v>1016.95</v>
      </c>
      <c r="E55" s="564"/>
      <c r="F55" s="392"/>
      <c r="G55" s="100"/>
      <c r="H55" s="4"/>
    </row>
    <row r="56" spans="1:8">
      <c r="A56" s="363">
        <v>37200</v>
      </c>
      <c r="B56" s="364"/>
      <c r="C56" s="562">
        <v>3.1</v>
      </c>
      <c r="D56" s="366">
        <v>1016.88</v>
      </c>
      <c r="E56" s="564"/>
      <c r="F56" s="392"/>
      <c r="G56" s="100"/>
      <c r="H56" s="4"/>
    </row>
    <row r="57" spans="1:8">
      <c r="A57" s="363">
        <v>37201</v>
      </c>
      <c r="B57" s="364"/>
      <c r="C57" s="562">
        <v>3.1</v>
      </c>
      <c r="D57" s="366">
        <v>1016.88</v>
      </c>
      <c r="E57" s="564"/>
      <c r="F57" s="392"/>
      <c r="G57" s="100"/>
      <c r="H57" s="4"/>
    </row>
    <row r="58" spans="1:8">
      <c r="A58" s="363">
        <v>37203</v>
      </c>
      <c r="B58" s="364"/>
      <c r="C58" s="562">
        <v>3.2</v>
      </c>
      <c r="D58" s="366">
        <v>1016.95</v>
      </c>
      <c r="E58" s="564"/>
      <c r="F58" s="392"/>
      <c r="G58" s="100"/>
      <c r="H58" s="4"/>
    </row>
    <row r="59" spans="1:8">
      <c r="A59" s="363">
        <v>37207</v>
      </c>
      <c r="B59" s="364"/>
      <c r="C59" s="562">
        <v>3.2</v>
      </c>
      <c r="D59" s="366">
        <v>1016.95</v>
      </c>
      <c r="E59" s="564"/>
      <c r="F59" s="392"/>
      <c r="G59" s="100"/>
      <c r="H59" s="4"/>
    </row>
    <row r="60" spans="1:8">
      <c r="A60" s="363">
        <v>37210</v>
      </c>
      <c r="B60" s="364"/>
      <c r="C60" s="562">
        <v>3.2</v>
      </c>
      <c r="D60" s="366">
        <v>1016.95</v>
      </c>
      <c r="E60" s="564"/>
      <c r="F60" s="392"/>
      <c r="G60" s="100"/>
      <c r="H60" s="4"/>
    </row>
    <row r="61" spans="1:8">
      <c r="A61" s="363">
        <v>37214</v>
      </c>
      <c r="B61" s="364"/>
      <c r="C61" s="562">
        <v>3.2</v>
      </c>
      <c r="D61" s="366">
        <v>1016.95</v>
      </c>
      <c r="E61" s="564"/>
      <c r="F61" s="392"/>
      <c r="G61" s="100"/>
      <c r="H61" s="4"/>
    </row>
    <row r="62" spans="1:8">
      <c r="A62" s="363">
        <v>37216</v>
      </c>
      <c r="B62" s="364"/>
      <c r="C62" s="562">
        <v>3.2</v>
      </c>
      <c r="D62" s="366">
        <v>1016.95</v>
      </c>
      <c r="E62" s="564"/>
      <c r="F62" s="392"/>
      <c r="G62" s="100"/>
      <c r="H62" s="4"/>
    </row>
    <row r="63" spans="1:8">
      <c r="A63" s="363">
        <v>37218</v>
      </c>
      <c r="B63" s="364"/>
      <c r="C63" s="562">
        <v>3.2</v>
      </c>
      <c r="D63" s="366">
        <v>1016.95</v>
      </c>
      <c r="E63" s="564"/>
      <c r="F63" s="393" t="s">
        <v>28</v>
      </c>
      <c r="G63" s="100"/>
      <c r="H63" s="4"/>
    </row>
    <row r="64" spans="1:8">
      <c r="A64" s="363">
        <v>37221</v>
      </c>
      <c r="B64" s="364"/>
      <c r="C64" s="562">
        <v>3.2</v>
      </c>
      <c r="D64" s="366">
        <v>1016.95</v>
      </c>
      <c r="E64" s="564"/>
      <c r="F64" s="393" t="s">
        <v>29</v>
      </c>
      <c r="G64" s="100"/>
      <c r="H64" s="4"/>
    </row>
    <row r="65" spans="1:8">
      <c r="A65" s="363">
        <v>37223</v>
      </c>
      <c r="B65" s="364"/>
      <c r="C65" s="562"/>
      <c r="D65" s="366"/>
      <c r="E65" s="564"/>
      <c r="F65" s="392" t="s">
        <v>32</v>
      </c>
      <c r="G65" s="100"/>
      <c r="H65" s="4"/>
    </row>
    <row r="66" spans="1:8">
      <c r="A66" s="363">
        <v>37225</v>
      </c>
      <c r="B66" s="364"/>
      <c r="C66" s="562"/>
      <c r="D66" s="366"/>
      <c r="E66" s="564"/>
      <c r="F66" s="392" t="s">
        <v>86</v>
      </c>
      <c r="G66" s="100"/>
      <c r="H66" s="4"/>
    </row>
    <row r="67" spans="1:8">
      <c r="A67" s="363">
        <v>37377</v>
      </c>
      <c r="B67" s="364"/>
      <c r="C67" s="562">
        <v>3.2</v>
      </c>
      <c r="D67" s="366">
        <v>1016.95</v>
      </c>
      <c r="E67" s="564"/>
      <c r="F67" s="392" t="s">
        <v>45</v>
      </c>
      <c r="G67" s="100"/>
      <c r="H67" s="4"/>
    </row>
    <row r="68" spans="1:8">
      <c r="A68" s="363">
        <v>37419</v>
      </c>
      <c r="B68" s="364"/>
      <c r="C68" s="562">
        <v>3.3</v>
      </c>
      <c r="D68" s="366">
        <v>1017.02</v>
      </c>
      <c r="E68" s="564"/>
      <c r="F68" s="392"/>
      <c r="G68" s="100"/>
      <c r="H68" s="4"/>
    </row>
    <row r="69" spans="1:8">
      <c r="A69" s="363">
        <v>37454</v>
      </c>
      <c r="B69" s="364"/>
      <c r="C69" s="562">
        <v>3.3</v>
      </c>
      <c r="D69" s="366">
        <v>1017.02</v>
      </c>
      <c r="E69" s="564"/>
      <c r="F69" s="392"/>
      <c r="G69" s="100"/>
      <c r="H69" s="4"/>
    </row>
    <row r="70" spans="1:8">
      <c r="A70" s="363">
        <v>37475</v>
      </c>
      <c r="B70" s="364"/>
      <c r="C70" s="562"/>
      <c r="D70" s="366"/>
      <c r="E70" s="564"/>
      <c r="F70" s="392" t="s">
        <v>31</v>
      </c>
      <c r="G70" s="100"/>
      <c r="H70" s="4"/>
    </row>
    <row r="71" spans="1:8">
      <c r="A71" s="363">
        <v>37508</v>
      </c>
      <c r="B71" s="364"/>
      <c r="C71" s="562">
        <v>3.4</v>
      </c>
      <c r="D71" s="366">
        <v>1017.09</v>
      </c>
      <c r="E71" s="564"/>
      <c r="F71" s="392"/>
      <c r="G71" s="100"/>
      <c r="H71" s="4"/>
    </row>
    <row r="72" spans="1:8">
      <c r="A72" s="363">
        <v>37564</v>
      </c>
      <c r="B72" s="364"/>
      <c r="C72" s="562">
        <v>3.3</v>
      </c>
      <c r="D72" s="366">
        <v>1017.02</v>
      </c>
      <c r="E72" s="564"/>
      <c r="F72" s="392"/>
      <c r="G72" s="100"/>
      <c r="H72" s="4"/>
    </row>
    <row r="73" spans="1:8">
      <c r="A73" s="363">
        <v>37570</v>
      </c>
      <c r="B73" s="364"/>
      <c r="C73" s="562">
        <v>3.2</v>
      </c>
      <c r="D73" s="366">
        <v>1016.95</v>
      </c>
      <c r="E73" s="564"/>
      <c r="F73" s="392"/>
      <c r="G73" s="100"/>
      <c r="H73" s="4"/>
    </row>
    <row r="74" spans="1:8">
      <c r="A74" s="363">
        <v>37651</v>
      </c>
      <c r="B74" s="364"/>
      <c r="C74" s="562">
        <v>3.3</v>
      </c>
      <c r="D74" s="366">
        <v>1017.02</v>
      </c>
      <c r="E74" s="564"/>
      <c r="F74" s="392"/>
      <c r="G74" s="100"/>
      <c r="H74" s="4"/>
    </row>
    <row r="75" spans="1:8">
      <c r="A75" s="363">
        <v>37661</v>
      </c>
      <c r="B75" s="364"/>
      <c r="C75" s="562">
        <v>3.3</v>
      </c>
      <c r="D75" s="366">
        <v>1017.02</v>
      </c>
      <c r="E75" s="564"/>
      <c r="F75" s="392" t="s">
        <v>58</v>
      </c>
      <c r="G75" s="100"/>
      <c r="H75" s="4"/>
    </row>
    <row r="76" spans="1:8">
      <c r="A76" s="363">
        <v>37663</v>
      </c>
      <c r="B76" s="364"/>
      <c r="C76" s="562">
        <v>3.3</v>
      </c>
      <c r="D76" s="366">
        <v>1017.02</v>
      </c>
      <c r="E76" s="564"/>
      <c r="F76" s="392"/>
      <c r="G76" s="100"/>
      <c r="H76" s="4"/>
    </row>
    <row r="77" spans="1:8">
      <c r="A77" s="363">
        <v>37665</v>
      </c>
      <c r="B77" s="364"/>
      <c r="C77" s="562">
        <v>3.3</v>
      </c>
      <c r="D77" s="366">
        <v>1017.02</v>
      </c>
      <c r="E77" s="564"/>
      <c r="F77" s="392"/>
      <c r="G77" s="100"/>
      <c r="H77" s="4"/>
    </row>
    <row r="78" spans="1:8">
      <c r="A78" s="363">
        <v>37670</v>
      </c>
      <c r="B78" s="364"/>
      <c r="C78" s="562">
        <v>3.2</v>
      </c>
      <c r="D78" s="366">
        <v>1016.95</v>
      </c>
      <c r="E78" s="564"/>
      <c r="F78" s="392"/>
      <c r="G78" s="100"/>
      <c r="H78" s="4"/>
    </row>
    <row r="79" spans="1:8">
      <c r="A79" s="363">
        <f>'CVDT1(TH-29)'!A78</f>
        <v>37673</v>
      </c>
      <c r="B79" s="364"/>
      <c r="C79" s="562">
        <v>3.2</v>
      </c>
      <c r="D79" s="366">
        <v>1016.95</v>
      </c>
      <c r="E79" s="564">
        <v>1026.18</v>
      </c>
      <c r="F79" s="392"/>
      <c r="G79" s="100"/>
      <c r="H79" s="4"/>
    </row>
    <row r="80" spans="1:8">
      <c r="A80" s="363">
        <f>'CVDT1(TH-29)'!A79</f>
        <v>37734</v>
      </c>
      <c r="B80" s="364"/>
      <c r="C80" s="562">
        <v>3.2</v>
      </c>
      <c r="D80" s="366">
        <v>1016.95</v>
      </c>
      <c r="E80" s="564"/>
      <c r="F80" s="392"/>
      <c r="G80" s="100"/>
      <c r="H80" s="4"/>
    </row>
    <row r="81" spans="1:8">
      <c r="A81" s="363">
        <f>'CVDT1(TH-29)'!A80</f>
        <v>37748</v>
      </c>
      <c r="B81" s="364"/>
      <c r="C81" s="562">
        <v>3.1</v>
      </c>
      <c r="D81" s="366">
        <v>1016.88</v>
      </c>
      <c r="E81" s="564"/>
      <c r="F81" s="392"/>
      <c r="G81" s="100"/>
      <c r="H81" s="4"/>
    </row>
    <row r="82" spans="1:8">
      <c r="A82" s="363">
        <f>'CVDT1(TH-29)'!A81</f>
        <v>37757</v>
      </c>
      <c r="B82" s="364"/>
      <c r="C82" s="562">
        <v>3.1</v>
      </c>
      <c r="D82" s="366">
        <v>1016.88</v>
      </c>
      <c r="E82" s="564"/>
      <c r="F82" s="392"/>
      <c r="G82" s="100"/>
      <c r="H82" s="4"/>
    </row>
    <row r="83" spans="1:8">
      <c r="A83" s="363">
        <f>'CVDT1(TH-29)'!A82</f>
        <v>37783</v>
      </c>
      <c r="B83" s="364"/>
      <c r="C83" s="562">
        <v>3.1</v>
      </c>
      <c r="D83" s="366">
        <v>1016.88</v>
      </c>
      <c r="E83" s="564"/>
      <c r="F83" s="392" t="s">
        <v>62</v>
      </c>
      <c r="G83" s="100"/>
      <c r="H83" s="4"/>
    </row>
    <row r="84" spans="1:8">
      <c r="A84" s="363">
        <f>'CVDT1(TH-29)'!A83</f>
        <v>37817</v>
      </c>
      <c r="B84" s="364"/>
      <c r="C84" s="562">
        <v>3.2</v>
      </c>
      <c r="D84" s="366">
        <v>1016.95</v>
      </c>
      <c r="E84" s="564"/>
      <c r="F84" s="392"/>
      <c r="G84" s="100"/>
      <c r="H84" s="4"/>
    </row>
    <row r="85" spans="1:8">
      <c r="A85" s="365">
        <f>'CVDT1(TH-29)'!A85</f>
        <v>37874</v>
      </c>
      <c r="B85" s="364"/>
      <c r="C85" s="562">
        <v>2.9</v>
      </c>
      <c r="D85" s="366">
        <v>1016.74</v>
      </c>
      <c r="E85" s="564"/>
      <c r="F85" s="392"/>
      <c r="G85" s="100"/>
      <c r="H85" s="4"/>
    </row>
    <row r="86" spans="1:8">
      <c r="A86" s="365">
        <f>'CVDT1(TH-29)'!A86</f>
        <v>38050</v>
      </c>
      <c r="B86" s="364"/>
      <c r="C86" s="562">
        <v>3.1</v>
      </c>
      <c r="D86" s="366">
        <f t="shared" ref="D86:D91" si="0">$F$3+C86*0.7</f>
        <v>1016.88</v>
      </c>
      <c r="E86" s="564"/>
      <c r="F86" s="64" t="s">
        <v>89</v>
      </c>
      <c r="G86" s="100"/>
      <c r="H86" s="4"/>
    </row>
    <row r="87" spans="1:8">
      <c r="A87" s="367">
        <v>38054</v>
      </c>
      <c r="B87" s="358"/>
      <c r="C87" s="359">
        <v>3</v>
      </c>
      <c r="D87" s="376">
        <f t="shared" si="0"/>
        <v>1016.8100000000001</v>
      </c>
      <c r="E87" s="384"/>
      <c r="F87" s="390"/>
      <c r="G87" s="100"/>
      <c r="H87" s="4"/>
    </row>
    <row r="88" spans="1:8">
      <c r="A88" s="300">
        <f>'CVDT1(TH-29)'!A88</f>
        <v>38103</v>
      </c>
      <c r="B88" s="87"/>
      <c r="C88" s="421">
        <v>3</v>
      </c>
      <c r="D88" s="376">
        <f t="shared" si="0"/>
        <v>1016.8100000000001</v>
      </c>
      <c r="E88" s="565"/>
      <c r="F88" s="390"/>
      <c r="G88" s="100"/>
      <c r="H88" s="4"/>
    </row>
    <row r="89" spans="1:8">
      <c r="A89" s="300">
        <f>'CVDT1(TH-29)'!A89</f>
        <v>38187</v>
      </c>
      <c r="B89" s="87"/>
      <c r="C89" s="421">
        <v>3.1</v>
      </c>
      <c r="D89" s="376">
        <f t="shared" si="0"/>
        <v>1016.88</v>
      </c>
      <c r="E89" s="565"/>
      <c r="F89" s="390"/>
      <c r="G89" s="100"/>
      <c r="H89" s="4"/>
    </row>
    <row r="90" spans="1:8">
      <c r="A90" s="300">
        <f>'CVDT1(TH-29)'!A90</f>
        <v>38225</v>
      </c>
      <c r="B90" s="87"/>
      <c r="C90" s="421">
        <v>3.1</v>
      </c>
      <c r="D90" s="376">
        <f t="shared" si="0"/>
        <v>1016.88</v>
      </c>
      <c r="E90" s="565"/>
      <c r="F90" s="390"/>
      <c r="G90" s="100"/>
      <c r="H90" s="4"/>
    </row>
    <row r="91" spans="1:8" s="4" customFormat="1">
      <c r="A91" s="300">
        <f>'CVDT1(TH-29)'!A91</f>
        <v>38239</v>
      </c>
      <c r="B91" s="87"/>
      <c r="C91" s="421">
        <v>3.1</v>
      </c>
      <c r="D91" s="376">
        <f t="shared" si="0"/>
        <v>1016.88</v>
      </c>
      <c r="E91" s="565"/>
      <c r="F91" s="390"/>
      <c r="G91" s="100"/>
    </row>
    <row r="92" spans="1:8">
      <c r="A92" s="394">
        <v>38405</v>
      </c>
      <c r="B92" s="358"/>
      <c r="C92" s="359">
        <v>14</v>
      </c>
      <c r="D92" s="376"/>
      <c r="E92" s="384"/>
      <c r="F92" s="390" t="s">
        <v>120</v>
      </c>
      <c r="G92" s="100"/>
      <c r="H92" s="4"/>
    </row>
    <row r="93" spans="1:8">
      <c r="A93" s="394">
        <v>38407</v>
      </c>
      <c r="B93" s="358"/>
      <c r="C93" s="359">
        <v>16</v>
      </c>
      <c r="D93" s="376"/>
      <c r="E93" s="384"/>
      <c r="F93" s="390" t="s">
        <v>120</v>
      </c>
      <c r="G93" s="100"/>
      <c r="H93" s="4"/>
    </row>
    <row r="94" spans="1:8">
      <c r="A94" s="395">
        <v>38498</v>
      </c>
      <c r="B94" s="371"/>
      <c r="C94" s="566">
        <v>2.7</v>
      </c>
      <c r="D94" s="567">
        <f t="shared" ref="D94:D120" si="1">$F$3+C94*0.7</f>
        <v>1016.6</v>
      </c>
      <c r="E94" s="568"/>
      <c r="F94" s="396"/>
      <c r="G94" s="100"/>
      <c r="H94" s="4"/>
    </row>
    <row r="95" spans="1:8" s="261" customFormat="1">
      <c r="A95" s="397">
        <v>38609</v>
      </c>
      <c r="B95" s="373"/>
      <c r="C95" s="569">
        <v>2.2999999999999998</v>
      </c>
      <c r="D95" s="376">
        <f t="shared" si="1"/>
        <v>1016.32</v>
      </c>
      <c r="E95" s="368"/>
      <c r="F95" s="398"/>
      <c r="G95" s="653"/>
    </row>
    <row r="96" spans="1:8">
      <c r="A96" s="394">
        <v>38785</v>
      </c>
      <c r="B96" s="358"/>
      <c r="C96" s="359">
        <v>2.2000000000000002</v>
      </c>
      <c r="D96" s="376">
        <f t="shared" si="1"/>
        <v>1016.25</v>
      </c>
      <c r="E96" s="384"/>
      <c r="F96" s="390"/>
      <c r="G96" s="100"/>
      <c r="H96" s="4"/>
    </row>
    <row r="97" spans="1:8">
      <c r="A97" s="394">
        <v>38882</v>
      </c>
      <c r="B97" s="358"/>
      <c r="C97" s="359">
        <v>2.2999999999999998</v>
      </c>
      <c r="D97" s="376">
        <f t="shared" si="1"/>
        <v>1016.32</v>
      </c>
      <c r="E97" s="384"/>
      <c r="F97" s="390"/>
      <c r="G97" s="100"/>
      <c r="H97" s="4"/>
    </row>
    <row r="98" spans="1:8">
      <c r="A98" s="394">
        <v>38992</v>
      </c>
      <c r="B98" s="358"/>
      <c r="C98" s="359">
        <v>2.2999999999999998</v>
      </c>
      <c r="D98" s="376">
        <f t="shared" si="1"/>
        <v>1016.32</v>
      </c>
      <c r="E98" s="368">
        <v>1027.4680000000001</v>
      </c>
      <c r="F98" s="390"/>
      <c r="G98" s="100"/>
      <c r="H98" s="4"/>
    </row>
    <row r="99" spans="1:8">
      <c r="A99" s="394">
        <v>39211</v>
      </c>
      <c r="B99" s="399"/>
      <c r="C99" s="570">
        <v>2.4</v>
      </c>
      <c r="D99" s="376">
        <f t="shared" si="1"/>
        <v>1016.39</v>
      </c>
      <c r="E99" s="571">
        <v>1029.2950000000001</v>
      </c>
      <c r="F99" s="390" t="s">
        <v>149</v>
      </c>
      <c r="G99" s="100"/>
      <c r="H99" s="4"/>
    </row>
    <row r="100" spans="1:8">
      <c r="A100" s="394">
        <v>39349</v>
      </c>
      <c r="B100" s="399"/>
      <c r="C100" s="570">
        <v>2</v>
      </c>
      <c r="D100" s="376">
        <f t="shared" si="1"/>
        <v>1016.11</v>
      </c>
      <c r="E100" s="571">
        <v>1030.2950000000001</v>
      </c>
      <c r="F100" s="390"/>
      <c r="G100" s="100"/>
      <c r="H100" s="4"/>
    </row>
    <row r="101" spans="1:8">
      <c r="A101" s="482">
        <v>39547</v>
      </c>
      <c r="B101" s="483"/>
      <c r="C101" s="561">
        <v>2.7</v>
      </c>
      <c r="D101" s="572">
        <f t="shared" si="1"/>
        <v>1016.6</v>
      </c>
      <c r="E101" s="573">
        <v>1030.3</v>
      </c>
      <c r="F101" s="389"/>
      <c r="G101" s="100"/>
      <c r="H101" s="4"/>
    </row>
    <row r="102" spans="1:8">
      <c r="A102" s="394">
        <v>39552</v>
      </c>
      <c r="B102" s="375"/>
      <c r="C102" s="384">
        <v>2.7</v>
      </c>
      <c r="D102" s="368">
        <f t="shared" si="1"/>
        <v>1016.6</v>
      </c>
      <c r="E102" s="574">
        <v>1029.93</v>
      </c>
      <c r="F102" s="390"/>
      <c r="G102" s="100"/>
      <c r="H102" s="4"/>
    </row>
    <row r="103" spans="1:8">
      <c r="A103" s="394">
        <v>39559</v>
      </c>
      <c r="B103" s="375"/>
      <c r="C103" s="384">
        <v>2.6</v>
      </c>
      <c r="D103" s="368">
        <f t="shared" si="1"/>
        <v>1016.5300000000001</v>
      </c>
      <c r="E103" s="574">
        <v>1029.625</v>
      </c>
      <c r="F103" s="390"/>
      <c r="G103" s="100"/>
      <c r="H103" s="4"/>
    </row>
    <row r="104" spans="1:8">
      <c r="A104" s="394">
        <v>39566</v>
      </c>
      <c r="B104" s="375"/>
      <c r="C104" s="384">
        <v>2.6</v>
      </c>
      <c r="D104" s="368">
        <f t="shared" si="1"/>
        <v>1016.5300000000001</v>
      </c>
      <c r="E104" s="574">
        <v>1029.25</v>
      </c>
      <c r="F104" s="390"/>
      <c r="G104" s="100"/>
      <c r="H104" s="4"/>
    </row>
    <row r="105" spans="1:8">
      <c r="A105" s="394">
        <v>39573</v>
      </c>
      <c r="B105" s="375"/>
      <c r="C105" s="384">
        <v>2.6</v>
      </c>
      <c r="D105" s="368">
        <f t="shared" si="1"/>
        <v>1016.5300000000001</v>
      </c>
      <c r="E105" s="574">
        <v>1029.433</v>
      </c>
      <c r="F105" s="390"/>
      <c r="G105" s="100"/>
      <c r="H105" s="4"/>
    </row>
    <row r="106" spans="1:8">
      <c r="A106" s="394">
        <v>39580</v>
      </c>
      <c r="B106" s="375"/>
      <c r="C106" s="384">
        <v>2.7</v>
      </c>
      <c r="D106" s="368">
        <f t="shared" si="1"/>
        <v>1016.6</v>
      </c>
      <c r="E106" s="574">
        <v>1029.3620000000001</v>
      </c>
      <c r="F106" s="390"/>
      <c r="G106" s="100"/>
      <c r="H106" s="4"/>
    </row>
    <row r="107" spans="1:8">
      <c r="A107" s="394">
        <v>39588</v>
      </c>
      <c r="B107" s="375"/>
      <c r="C107" s="384">
        <v>2.6</v>
      </c>
      <c r="D107" s="368">
        <f t="shared" si="1"/>
        <v>1016.5300000000001</v>
      </c>
      <c r="E107" s="574">
        <v>1029.3399999999999</v>
      </c>
      <c r="F107" s="390"/>
      <c r="G107" s="100"/>
      <c r="H107" s="4"/>
    </row>
    <row r="108" spans="1:8">
      <c r="A108" s="394">
        <v>39594</v>
      </c>
      <c r="B108" s="375"/>
      <c r="C108" s="384">
        <v>2.6</v>
      </c>
      <c r="D108" s="368">
        <f t="shared" si="1"/>
        <v>1016.5300000000001</v>
      </c>
      <c r="E108" s="574">
        <v>1029.2760000000001</v>
      </c>
      <c r="F108" s="390"/>
      <c r="G108" s="100"/>
      <c r="H108" s="4"/>
    </row>
    <row r="109" spans="1:8">
      <c r="A109" s="394">
        <v>39623</v>
      </c>
      <c r="B109" s="375"/>
      <c r="C109" s="384">
        <v>2.7</v>
      </c>
      <c r="D109" s="368">
        <f t="shared" si="1"/>
        <v>1016.6</v>
      </c>
      <c r="E109" s="574">
        <v>1028.6379999999999</v>
      </c>
      <c r="F109" s="390"/>
      <c r="G109" s="100"/>
      <c r="H109" s="4"/>
    </row>
    <row r="110" spans="1:8">
      <c r="A110" s="394">
        <v>39715</v>
      </c>
      <c r="B110" s="399"/>
      <c r="C110" s="570">
        <v>2.8</v>
      </c>
      <c r="D110" s="376">
        <f t="shared" si="1"/>
        <v>1016.6700000000001</v>
      </c>
      <c r="E110" s="571">
        <v>1028.5039999999999</v>
      </c>
      <c r="F110" s="390"/>
      <c r="G110" s="100"/>
      <c r="H110" s="4"/>
    </row>
    <row r="111" spans="1:8">
      <c r="A111" s="482">
        <v>39903</v>
      </c>
      <c r="B111" s="483"/>
      <c r="C111" s="384">
        <v>20.2</v>
      </c>
      <c r="D111" s="572"/>
      <c r="E111" s="571">
        <v>1029.596</v>
      </c>
      <c r="F111" s="508" t="s">
        <v>152</v>
      </c>
      <c r="G111" s="100"/>
      <c r="H111" s="4"/>
    </row>
    <row r="112" spans="1:8">
      <c r="A112" s="394">
        <v>39916</v>
      </c>
      <c r="B112" s="375"/>
      <c r="C112" s="384">
        <v>20.6</v>
      </c>
      <c r="D112" s="368"/>
      <c r="E112" s="571">
        <v>1028.164</v>
      </c>
      <c r="F112" s="508" t="s">
        <v>152</v>
      </c>
      <c r="G112" s="100"/>
      <c r="H112" s="4"/>
    </row>
    <row r="113" spans="1:8">
      <c r="A113" s="394">
        <v>39919</v>
      </c>
      <c r="B113" s="375"/>
      <c r="C113" s="384"/>
      <c r="D113" s="368"/>
      <c r="E113" s="571">
        <v>1027.7439999999999</v>
      </c>
      <c r="F113" s="508"/>
      <c r="G113" s="100"/>
      <c r="H113" s="4"/>
    </row>
    <row r="114" spans="1:8">
      <c r="A114" s="394">
        <v>39923</v>
      </c>
      <c r="B114" s="375"/>
      <c r="C114" s="384">
        <v>20.2</v>
      </c>
      <c r="D114" s="368"/>
      <c r="E114" s="571">
        <v>1027.7159999999999</v>
      </c>
      <c r="F114" s="508" t="s">
        <v>152</v>
      </c>
      <c r="G114" s="100"/>
      <c r="H114" s="4"/>
    </row>
    <row r="115" spans="1:8">
      <c r="A115" s="394">
        <v>39926</v>
      </c>
      <c r="B115" s="375"/>
      <c r="C115" s="384"/>
      <c r="D115" s="368"/>
      <c r="E115" s="571">
        <v>1027.4870000000001</v>
      </c>
      <c r="F115" s="390"/>
      <c r="G115" s="100"/>
      <c r="H115" s="4"/>
    </row>
    <row r="116" spans="1:8">
      <c r="A116" s="394">
        <v>39930</v>
      </c>
      <c r="B116" s="375"/>
      <c r="C116" s="575" t="s">
        <v>151</v>
      </c>
      <c r="D116" s="368"/>
      <c r="E116" s="571">
        <v>1027.2729999999999</v>
      </c>
      <c r="F116" s="390"/>
      <c r="G116" s="100"/>
      <c r="H116" s="4"/>
    </row>
    <row r="117" spans="1:8">
      <c r="A117" s="394">
        <v>39933</v>
      </c>
      <c r="B117" s="375"/>
      <c r="C117" s="576"/>
      <c r="D117" s="368"/>
      <c r="E117" s="571">
        <v>1027.1590000000001</v>
      </c>
      <c r="F117" s="390"/>
      <c r="G117" s="100"/>
      <c r="H117" s="4"/>
    </row>
    <row r="118" spans="1:8">
      <c r="A118" s="394">
        <v>39938</v>
      </c>
      <c r="B118" s="375"/>
      <c r="C118" s="384">
        <v>2.2000000000000002</v>
      </c>
      <c r="D118" s="368">
        <f t="shared" si="1"/>
        <v>1016.25</v>
      </c>
      <c r="E118" s="574">
        <v>1027.229</v>
      </c>
      <c r="F118" s="390"/>
      <c r="G118" s="100"/>
      <c r="H118" s="4"/>
    </row>
    <row r="119" spans="1:8">
      <c r="A119" s="394">
        <v>39952</v>
      </c>
      <c r="B119" s="375"/>
      <c r="C119" s="576">
        <v>2.2999999999999998</v>
      </c>
      <c r="D119" s="368">
        <f t="shared" si="1"/>
        <v>1016.32</v>
      </c>
      <c r="E119" s="574">
        <v>1027.8309999999999</v>
      </c>
      <c r="F119" s="390"/>
      <c r="G119" s="100"/>
      <c r="H119" s="4"/>
    </row>
    <row r="120" spans="1:8">
      <c r="A120" s="394">
        <v>39993</v>
      </c>
      <c r="B120" s="358"/>
      <c r="C120" s="384">
        <v>2.2999999999999998</v>
      </c>
      <c r="D120" s="368">
        <f t="shared" si="1"/>
        <v>1016.32</v>
      </c>
      <c r="E120" s="571">
        <v>1027.6679999999999</v>
      </c>
      <c r="F120" s="390"/>
      <c r="G120" s="100"/>
      <c r="H120" s="4"/>
    </row>
    <row r="121" spans="1:8">
      <c r="A121" s="394">
        <v>40071</v>
      </c>
      <c r="B121" s="358"/>
      <c r="C121" s="576" t="s">
        <v>151</v>
      </c>
      <c r="D121" s="368"/>
      <c r="E121" s="571">
        <v>1028.3599999999999</v>
      </c>
      <c r="F121" s="508" t="s">
        <v>153</v>
      </c>
      <c r="G121" s="100"/>
      <c r="H121" s="4"/>
    </row>
    <row r="122" spans="1:8">
      <c r="A122" s="394">
        <v>40317</v>
      </c>
      <c r="B122" s="358"/>
      <c r="C122" s="384">
        <v>2.4</v>
      </c>
      <c r="D122" s="368">
        <f>$F$3+C122*0.7</f>
        <v>1016.39</v>
      </c>
      <c r="E122" s="571">
        <v>1029.0519999999999</v>
      </c>
      <c r="F122" s="390"/>
      <c r="G122" s="100"/>
      <c r="H122" s="4"/>
    </row>
    <row r="123" spans="1:8">
      <c r="A123" s="394">
        <v>40332</v>
      </c>
      <c r="B123" s="358"/>
      <c r="C123" s="576">
        <v>4.2</v>
      </c>
      <c r="D123" s="368">
        <f>$F$3+C123*0.7</f>
        <v>1017.6500000000001</v>
      </c>
      <c r="E123" s="571">
        <v>1029.7439999999999</v>
      </c>
      <c r="F123" s="508"/>
      <c r="G123" s="100"/>
      <c r="H123" s="4"/>
    </row>
    <row r="124" spans="1:8" ht="12" thickBot="1">
      <c r="A124" s="510">
        <v>40428</v>
      </c>
      <c r="B124" s="505"/>
      <c r="C124" s="647">
        <v>2.4</v>
      </c>
      <c r="D124" s="577">
        <f>$F$3+C124*0.7</f>
        <v>1016.39</v>
      </c>
      <c r="E124" s="648">
        <v>1030.4359999999999</v>
      </c>
      <c r="F124" s="649"/>
      <c r="G124" s="100"/>
      <c r="H124" s="4"/>
    </row>
    <row r="125" spans="1:8" ht="22.5" customHeight="1">
      <c r="A125" s="661" t="s">
        <v>157</v>
      </c>
      <c r="B125" s="661"/>
      <c r="C125" s="661"/>
      <c r="D125" s="661"/>
      <c r="E125" s="661"/>
      <c r="F125" s="661"/>
    </row>
  </sheetData>
  <mergeCells count="2">
    <mergeCell ref="A1:B2"/>
    <mergeCell ref="A125:F125"/>
  </mergeCells>
  <phoneticPr fontId="0" type="noConversion"/>
  <printOptions horizontalCentered="1"/>
  <pageMargins left="0.74803149606299213" right="0.74803149606299213" top="0.98425196850393704" bottom="0.78740157480314965" header="0.47244094488188981" footer="0.51181102362204722"/>
  <pageSetup scale="68" fitToHeight="2" orientation="portrait" r:id="rId1"/>
  <headerFooter alignWithMargins="0">
    <oddHeader>&amp;L&amp;"Arial,Bold"&amp;G&amp;C&amp;"Arial,Bold"&amp;14Table H-32: Cross Valley Dam
Piezometric Monitoring CVDP-3&amp;R&amp;"Arial,Bold"&amp;G</oddHeader>
    <oddFooter>&amp;L&amp;Z&amp;F&amp;A&amp;RPage &amp;P of &amp;N</oddFooter>
  </headerFooter>
  <rowBreaks count="1" manualBreakCount="1">
    <brk id="67" max="16383" man="1"/>
  </rowBreaks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J409"/>
  <sheetViews>
    <sheetView view="pageLayout" topLeftCell="A10" zoomScaleNormal="100" zoomScaleSheetLayoutView="130" workbookViewId="0">
      <selection activeCell="F21" sqref="F21"/>
    </sheetView>
  </sheetViews>
  <sheetFormatPr defaultRowHeight="11.25"/>
  <cols>
    <col min="1" max="1" width="11.83203125" style="137" bestFit="1" customWidth="1"/>
    <col min="2" max="2" width="9.33203125" style="3"/>
    <col min="3" max="3" width="12.33203125" style="84" customWidth="1"/>
    <col min="4" max="4" width="24" style="84" customWidth="1"/>
    <col min="5" max="5" width="20.6640625" style="3" customWidth="1"/>
    <col min="6" max="6" width="35.6640625" style="3" customWidth="1"/>
    <col min="7" max="7" width="3" style="3" customWidth="1"/>
    <col min="8" max="8" width="16.33203125" style="3" customWidth="1"/>
    <col min="9" max="9" width="15.5" style="3" customWidth="1"/>
    <col min="10" max="10" width="21.6640625" style="3" customWidth="1"/>
    <col min="11" max="16384" width="9.33203125" style="3"/>
  </cols>
  <sheetData>
    <row r="1" spans="1:10" ht="25.35" customHeight="1">
      <c r="A1" s="719" t="s">
        <v>16</v>
      </c>
      <c r="B1" s="720"/>
      <c r="C1" s="198" t="s">
        <v>0</v>
      </c>
      <c r="D1" s="222" t="s">
        <v>142</v>
      </c>
      <c r="E1" s="122"/>
      <c r="F1" s="202"/>
    </row>
    <row r="2" spans="1:10" ht="25.5" customHeight="1" thickBot="1">
      <c r="A2" s="721"/>
      <c r="B2" s="722"/>
      <c r="C2" s="199" t="s">
        <v>1</v>
      </c>
      <c r="D2" s="143" t="s">
        <v>88</v>
      </c>
      <c r="E2" s="104" t="s">
        <v>73</v>
      </c>
      <c r="F2" s="203">
        <v>1019.18</v>
      </c>
    </row>
    <row r="3" spans="1:10" ht="25.5" customHeight="1" thickBot="1">
      <c r="A3" s="200" t="s">
        <v>108</v>
      </c>
      <c r="B3" s="201" t="s">
        <v>8</v>
      </c>
      <c r="C3" s="123" t="s">
        <v>110</v>
      </c>
      <c r="D3" s="23">
        <v>1982</v>
      </c>
      <c r="E3" s="123" t="s">
        <v>68</v>
      </c>
      <c r="F3" s="204">
        <v>1014.28</v>
      </c>
    </row>
    <row r="4" spans="1:10" ht="36" customHeight="1" thickBot="1">
      <c r="A4" s="136" t="s">
        <v>2</v>
      </c>
      <c r="B4" s="118"/>
      <c r="C4" s="249" t="s">
        <v>111</v>
      </c>
      <c r="D4" s="119" t="s">
        <v>112</v>
      </c>
      <c r="E4" s="249" t="s">
        <v>127</v>
      </c>
      <c r="F4" s="118" t="s">
        <v>33</v>
      </c>
      <c r="H4" s="28"/>
      <c r="I4" s="29" t="s">
        <v>34</v>
      </c>
      <c r="J4" s="29" t="s">
        <v>116</v>
      </c>
    </row>
    <row r="5" spans="1:10" ht="12">
      <c r="A5" s="294">
        <v>30164</v>
      </c>
      <c r="B5" s="39"/>
      <c r="C5" s="547">
        <v>8.2000000000000135</v>
      </c>
      <c r="D5" s="120">
        <v>1020.02</v>
      </c>
      <c r="E5" s="578"/>
      <c r="F5" s="268"/>
      <c r="H5" s="30">
        <v>29799</v>
      </c>
      <c r="I5" s="31">
        <f>F2</f>
        <v>1019.18</v>
      </c>
      <c r="J5" s="26">
        <f>F3</f>
        <v>1014.28</v>
      </c>
    </row>
    <row r="6" spans="1:10" ht="12">
      <c r="A6" s="385">
        <v>30286</v>
      </c>
      <c r="B6" s="481"/>
      <c r="C6" s="557">
        <v>8.5000000000000657</v>
      </c>
      <c r="D6" s="554">
        <v>1020.23</v>
      </c>
      <c r="E6" s="583"/>
      <c r="F6" s="404"/>
      <c r="G6" s="4"/>
      <c r="H6" s="515">
        <v>40921</v>
      </c>
      <c r="I6" s="31">
        <f>I5</f>
        <v>1019.18</v>
      </c>
      <c r="J6" s="26">
        <f>J5</f>
        <v>1014.28</v>
      </c>
    </row>
    <row r="7" spans="1:10">
      <c r="A7" s="295">
        <v>30407</v>
      </c>
      <c r="B7" s="42"/>
      <c r="C7" s="548">
        <v>7.6000000000002341</v>
      </c>
      <c r="D7" s="121">
        <v>1019.6</v>
      </c>
      <c r="E7" s="267">
        <v>1029.33</v>
      </c>
      <c r="F7" s="251"/>
      <c r="G7" s="4"/>
      <c r="H7" s="4"/>
    </row>
    <row r="8" spans="1:10">
      <c r="A8" s="295">
        <v>30468</v>
      </c>
      <c r="B8" s="42"/>
      <c r="C8" s="548">
        <v>6.5000000000002602</v>
      </c>
      <c r="D8" s="121">
        <v>1018.83</v>
      </c>
      <c r="E8" s="267">
        <v>1025.8800000000001</v>
      </c>
      <c r="F8" s="251"/>
      <c r="G8" s="4"/>
      <c r="H8" s="4"/>
    </row>
    <row r="9" spans="1:10">
      <c r="A9" s="295">
        <v>30529</v>
      </c>
      <c r="B9" s="42"/>
      <c r="C9" s="548">
        <v>5.5000000000001954</v>
      </c>
      <c r="D9" s="121">
        <v>1018.13</v>
      </c>
      <c r="E9" s="267"/>
      <c r="F9" s="251"/>
      <c r="G9" s="4"/>
      <c r="H9" s="4"/>
    </row>
    <row r="10" spans="1:10">
      <c r="A10" s="295">
        <v>30651</v>
      </c>
      <c r="B10" s="42"/>
      <c r="C10" s="548">
        <v>5.8000000000002476</v>
      </c>
      <c r="D10" s="121">
        <v>1018.34</v>
      </c>
      <c r="E10" s="267"/>
      <c r="F10" s="251"/>
      <c r="G10" s="4"/>
      <c r="H10" s="4"/>
    </row>
    <row r="11" spans="1:10">
      <c r="A11" s="295">
        <v>30742</v>
      </c>
      <c r="B11" s="42"/>
      <c r="C11" s="548">
        <v>5.8000000000002476</v>
      </c>
      <c r="D11" s="121">
        <v>1018.34</v>
      </c>
      <c r="E11" s="267">
        <v>1029.71</v>
      </c>
      <c r="F11" s="251"/>
      <c r="G11" s="4"/>
      <c r="H11" s="4"/>
    </row>
    <row r="12" spans="1:10">
      <c r="A12" s="295">
        <v>30834</v>
      </c>
      <c r="B12" s="42"/>
      <c r="C12" s="548">
        <v>5.8000000000002476</v>
      </c>
      <c r="D12" s="121">
        <v>1018.34</v>
      </c>
      <c r="E12" s="267">
        <v>1026.8</v>
      </c>
      <c r="F12" s="251"/>
      <c r="G12" s="4"/>
      <c r="H12" s="4"/>
    </row>
    <row r="13" spans="1:10">
      <c r="A13" s="295">
        <v>31533</v>
      </c>
      <c r="B13" s="42"/>
      <c r="C13" s="548"/>
      <c r="D13" s="121"/>
      <c r="E13" s="267">
        <v>1030.7</v>
      </c>
      <c r="F13" s="251"/>
      <c r="G13" s="4"/>
      <c r="H13" s="4"/>
    </row>
    <row r="14" spans="1:10">
      <c r="A14" s="295">
        <v>31686</v>
      </c>
      <c r="B14" s="42"/>
      <c r="C14" s="548"/>
      <c r="D14" s="121"/>
      <c r="E14" s="267">
        <v>1030.9000000000001</v>
      </c>
      <c r="F14" s="251"/>
      <c r="G14" s="4"/>
      <c r="H14" s="4"/>
    </row>
    <row r="15" spans="1:10">
      <c r="A15" s="295">
        <v>33848</v>
      </c>
      <c r="B15" s="42"/>
      <c r="C15" s="548">
        <v>9.9000000000000909</v>
      </c>
      <c r="D15" s="121">
        <v>1021.21</v>
      </c>
      <c r="E15" s="267"/>
      <c r="F15" s="251"/>
      <c r="G15" s="4"/>
      <c r="H15" s="4"/>
    </row>
    <row r="16" spans="1:10">
      <c r="A16" s="295">
        <v>34455</v>
      </c>
      <c r="B16" s="42"/>
      <c r="C16" s="548">
        <v>9.6999999999999478</v>
      </c>
      <c r="D16" s="121">
        <v>1021.07</v>
      </c>
      <c r="E16" s="267"/>
      <c r="F16" s="251"/>
      <c r="G16" s="4"/>
      <c r="H16" s="4"/>
    </row>
    <row r="17" spans="1:8">
      <c r="A17" s="296">
        <v>34578</v>
      </c>
      <c r="B17" s="42"/>
      <c r="C17" s="548">
        <v>9.2000000000000792</v>
      </c>
      <c r="D17" s="121">
        <v>1020.72</v>
      </c>
      <c r="E17" s="267"/>
      <c r="F17" s="251"/>
      <c r="G17" s="4"/>
      <c r="H17" s="4"/>
    </row>
    <row r="18" spans="1:8">
      <c r="A18" s="296">
        <v>34943</v>
      </c>
      <c r="B18" s="42"/>
      <c r="C18" s="548">
        <v>9.5000000000001297</v>
      </c>
      <c r="D18" s="121">
        <v>1020.93</v>
      </c>
      <c r="E18" s="267"/>
      <c r="F18" s="251"/>
      <c r="G18" s="4"/>
      <c r="H18" s="4"/>
    </row>
    <row r="19" spans="1:8">
      <c r="A19" s="297">
        <v>35309</v>
      </c>
      <c r="B19" s="42"/>
      <c r="C19" s="549">
        <v>9.4499999999999993</v>
      </c>
      <c r="D19" s="121">
        <v>1020.895</v>
      </c>
      <c r="E19" s="267">
        <v>1029.915</v>
      </c>
      <c r="F19" s="251"/>
      <c r="G19" s="4"/>
      <c r="H19" s="4"/>
    </row>
    <row r="20" spans="1:8">
      <c r="A20" s="298">
        <v>35556</v>
      </c>
      <c r="B20" s="42"/>
      <c r="C20" s="360">
        <v>8.1</v>
      </c>
      <c r="D20" s="121">
        <v>1019.95</v>
      </c>
      <c r="E20" s="267"/>
      <c r="F20" s="251"/>
      <c r="G20" s="4"/>
      <c r="H20" s="4"/>
    </row>
    <row r="21" spans="1:8">
      <c r="A21" s="298">
        <v>35755</v>
      </c>
      <c r="B21" s="42"/>
      <c r="C21" s="360">
        <v>9.33</v>
      </c>
      <c r="D21" s="121">
        <v>1020.8109999999999</v>
      </c>
      <c r="E21" s="267"/>
      <c r="F21" s="251"/>
      <c r="G21" s="4"/>
      <c r="H21" s="4"/>
    </row>
    <row r="22" spans="1:8">
      <c r="A22" s="298">
        <v>35942</v>
      </c>
      <c r="B22" s="42"/>
      <c r="C22" s="360">
        <v>9.6</v>
      </c>
      <c r="D22" s="121">
        <v>1021</v>
      </c>
      <c r="E22" s="267"/>
      <c r="F22" s="251"/>
      <c r="G22" s="4"/>
      <c r="H22" s="4"/>
    </row>
    <row r="23" spans="1:8">
      <c r="A23" s="298">
        <v>36111</v>
      </c>
      <c r="B23" s="42"/>
      <c r="C23" s="360"/>
      <c r="D23" s="121"/>
      <c r="E23" s="267"/>
      <c r="F23" s="334" t="s">
        <v>17</v>
      </c>
      <c r="G23" s="4"/>
      <c r="H23" s="4"/>
    </row>
    <row r="24" spans="1:8">
      <c r="A24" s="298">
        <v>37874</v>
      </c>
      <c r="B24" s="42"/>
      <c r="C24" s="360">
        <v>8.5</v>
      </c>
      <c r="D24" s="121">
        <v>1020.23</v>
      </c>
      <c r="E24" s="267"/>
      <c r="F24" s="251"/>
      <c r="G24" s="4"/>
      <c r="H24" s="4"/>
    </row>
    <row r="25" spans="1:8" ht="12">
      <c r="A25" s="315">
        <v>38050</v>
      </c>
      <c r="B25" s="42"/>
      <c r="C25" s="549">
        <v>9.1999999999999993</v>
      </c>
      <c r="D25" s="121">
        <f t="shared" ref="D25:D58" si="0">$F$3+C25*0.7</f>
        <v>1020.72</v>
      </c>
      <c r="E25" s="267"/>
      <c r="F25" s="335" t="s">
        <v>89</v>
      </c>
      <c r="G25" s="4"/>
      <c r="H25" s="4"/>
    </row>
    <row r="26" spans="1:8">
      <c r="A26" s="315">
        <v>38054</v>
      </c>
      <c r="B26" s="42"/>
      <c r="C26" s="549">
        <v>9</v>
      </c>
      <c r="D26" s="121">
        <f t="shared" si="0"/>
        <v>1020.5799999999999</v>
      </c>
      <c r="E26" s="267"/>
      <c r="F26" s="251"/>
      <c r="G26" s="4"/>
      <c r="H26" s="4"/>
    </row>
    <row r="27" spans="1:8">
      <c r="A27" s="315">
        <v>38103</v>
      </c>
      <c r="B27" s="42"/>
      <c r="C27" s="360">
        <v>9.1</v>
      </c>
      <c r="D27" s="121">
        <f t="shared" si="0"/>
        <v>1020.65</v>
      </c>
      <c r="E27" s="267"/>
      <c r="F27" s="251"/>
      <c r="G27" s="4"/>
      <c r="H27" s="4"/>
    </row>
    <row r="28" spans="1:8">
      <c r="A28" s="315">
        <f>'CVDT1(TH-29)'!A90</f>
        <v>38225</v>
      </c>
      <c r="B28" s="42"/>
      <c r="C28" s="360">
        <v>9.1999999999999993</v>
      </c>
      <c r="D28" s="121">
        <f t="shared" si="0"/>
        <v>1020.72</v>
      </c>
      <c r="E28" s="267"/>
      <c r="F28" s="251"/>
      <c r="G28" s="4"/>
      <c r="H28" s="4"/>
    </row>
    <row r="29" spans="1:8" s="4" customFormat="1">
      <c r="A29" s="315">
        <f>'CVDT1(TH-29)'!A91</f>
        <v>38239</v>
      </c>
      <c r="B29" s="42"/>
      <c r="C29" s="360">
        <v>8.9</v>
      </c>
      <c r="D29" s="121">
        <f t="shared" si="0"/>
        <v>1020.51</v>
      </c>
      <c r="E29" s="267"/>
      <c r="F29" s="251"/>
    </row>
    <row r="30" spans="1:8">
      <c r="A30" s="311">
        <v>38405</v>
      </c>
      <c r="B30" s="42"/>
      <c r="C30" s="250">
        <v>9.1</v>
      </c>
      <c r="D30" s="121">
        <f t="shared" si="0"/>
        <v>1020.65</v>
      </c>
      <c r="E30" s="579"/>
      <c r="F30" s="251"/>
      <c r="G30" s="4"/>
      <c r="H30" s="4"/>
    </row>
    <row r="31" spans="1:8">
      <c r="A31" s="311">
        <v>38407</v>
      </c>
      <c r="B31" s="42"/>
      <c r="C31" s="250">
        <v>8.6999999999999993</v>
      </c>
      <c r="D31" s="121">
        <f t="shared" si="0"/>
        <v>1020.37</v>
      </c>
      <c r="E31" s="579"/>
      <c r="F31" s="251"/>
      <c r="G31" s="4"/>
      <c r="H31" s="4"/>
    </row>
    <row r="32" spans="1:8">
      <c r="A32" s="312">
        <v>38498</v>
      </c>
      <c r="B32" s="227"/>
      <c r="C32" s="401">
        <v>9.6999999999999993</v>
      </c>
      <c r="D32" s="228">
        <f t="shared" si="0"/>
        <v>1021.0699999999999</v>
      </c>
      <c r="E32" s="580"/>
      <c r="F32" s="265"/>
      <c r="G32" s="4"/>
      <c r="H32" s="4"/>
    </row>
    <row r="33" spans="1:8" s="261" customFormat="1">
      <c r="A33" s="313">
        <v>38609</v>
      </c>
      <c r="B33" s="259"/>
      <c r="C33" s="402">
        <v>8.1999999999999993</v>
      </c>
      <c r="D33" s="260">
        <f t="shared" si="0"/>
        <v>1020.02</v>
      </c>
      <c r="E33" s="581"/>
      <c r="F33" s="266"/>
    </row>
    <row r="34" spans="1:8">
      <c r="A34" s="311">
        <v>38785</v>
      </c>
      <c r="B34" s="42"/>
      <c r="C34" s="250">
        <v>8</v>
      </c>
      <c r="D34" s="121">
        <f t="shared" si="0"/>
        <v>1019.88</v>
      </c>
      <c r="E34" s="579"/>
      <c r="F34" s="251"/>
      <c r="G34" s="4"/>
      <c r="H34" s="4"/>
    </row>
    <row r="35" spans="1:8">
      <c r="A35" s="311">
        <v>38882</v>
      </c>
      <c r="B35" s="42"/>
      <c r="C35" s="250">
        <v>8.4</v>
      </c>
      <c r="D35" s="121">
        <f t="shared" si="0"/>
        <v>1020.16</v>
      </c>
      <c r="E35" s="579"/>
      <c r="F35" s="251"/>
      <c r="G35" s="4"/>
      <c r="H35" s="4"/>
    </row>
    <row r="36" spans="1:8" ht="12.75">
      <c r="A36" s="311">
        <v>38992</v>
      </c>
      <c r="B36" s="96"/>
      <c r="C36" s="250">
        <v>8.1</v>
      </c>
      <c r="D36" s="121">
        <f t="shared" si="0"/>
        <v>1019.9499999999999</v>
      </c>
      <c r="E36" s="267">
        <v>1027.4680000000001</v>
      </c>
      <c r="F36" s="336"/>
      <c r="G36" s="4"/>
      <c r="H36" s="4"/>
    </row>
    <row r="37" spans="1:8">
      <c r="A37" s="311">
        <v>39211</v>
      </c>
      <c r="B37" s="42"/>
      <c r="C37" s="121">
        <v>9.1999999999999993</v>
      </c>
      <c r="D37" s="121">
        <f t="shared" si="0"/>
        <v>1020.72</v>
      </c>
      <c r="E37" s="230">
        <v>1029.2950000000001</v>
      </c>
      <c r="F37" s="269" t="s">
        <v>148</v>
      </c>
      <c r="G37" s="4"/>
      <c r="H37" s="4"/>
    </row>
    <row r="38" spans="1:8">
      <c r="A38" s="484">
        <v>39349</v>
      </c>
      <c r="B38" s="5"/>
      <c r="C38" s="554">
        <v>7.5</v>
      </c>
      <c r="D38" s="310">
        <f t="shared" si="0"/>
        <v>1019.53</v>
      </c>
      <c r="E38" s="555">
        <v>1030.2950000000001</v>
      </c>
      <c r="F38" s="480"/>
      <c r="G38" s="4"/>
      <c r="H38" s="4"/>
    </row>
    <row r="39" spans="1:8">
      <c r="A39" s="311">
        <v>39547</v>
      </c>
      <c r="B39" s="6"/>
      <c r="C39" s="121">
        <v>9.5</v>
      </c>
      <c r="D39" s="250">
        <f t="shared" si="0"/>
        <v>1020.93</v>
      </c>
      <c r="E39" s="230">
        <v>1030.3</v>
      </c>
      <c r="F39" s="309"/>
      <c r="G39" s="4"/>
      <c r="H39" s="4"/>
    </row>
    <row r="40" spans="1:8">
      <c r="A40" s="311">
        <v>39552</v>
      </c>
      <c r="B40" s="6"/>
      <c r="C40" s="121">
        <v>9.4</v>
      </c>
      <c r="D40" s="250">
        <f t="shared" si="0"/>
        <v>1020.86</v>
      </c>
      <c r="E40" s="230">
        <v>1029.93</v>
      </c>
      <c r="F40" s="309"/>
      <c r="G40" s="4"/>
      <c r="H40" s="4"/>
    </row>
    <row r="41" spans="1:8">
      <c r="A41" s="311">
        <v>39559</v>
      </c>
      <c r="B41" s="6"/>
      <c r="C41" s="121">
        <v>9.3000000000000007</v>
      </c>
      <c r="D41" s="250">
        <f t="shared" si="0"/>
        <v>1020.79</v>
      </c>
      <c r="E41" s="230">
        <v>1029.625</v>
      </c>
      <c r="F41" s="309"/>
      <c r="G41" s="4"/>
      <c r="H41" s="4"/>
    </row>
    <row r="42" spans="1:8">
      <c r="A42" s="311">
        <v>39566</v>
      </c>
      <c r="B42" s="6"/>
      <c r="C42" s="121">
        <v>9.1</v>
      </c>
      <c r="D42" s="250">
        <f t="shared" si="0"/>
        <v>1020.65</v>
      </c>
      <c r="E42" s="230">
        <v>1029.25</v>
      </c>
      <c r="F42" s="309"/>
      <c r="G42" s="4"/>
      <c r="H42" s="4"/>
    </row>
    <row r="43" spans="1:8">
      <c r="A43" s="311">
        <v>39573</v>
      </c>
      <c r="B43" s="6"/>
      <c r="C43" s="121">
        <v>9.1999999999999993</v>
      </c>
      <c r="D43" s="250">
        <f t="shared" si="0"/>
        <v>1020.72</v>
      </c>
      <c r="E43" s="230">
        <v>1029.433</v>
      </c>
      <c r="F43" s="309"/>
      <c r="G43" s="4"/>
      <c r="H43" s="4"/>
    </row>
    <row r="44" spans="1:8">
      <c r="A44" s="311">
        <v>39580</v>
      </c>
      <c r="B44" s="6"/>
      <c r="C44" s="121">
        <v>9.1999999999999993</v>
      </c>
      <c r="D44" s="250">
        <f t="shared" si="0"/>
        <v>1020.72</v>
      </c>
      <c r="E44" s="230">
        <v>1029.3620000000001</v>
      </c>
      <c r="F44" s="309"/>
      <c r="G44" s="4"/>
      <c r="H44" s="4"/>
    </row>
    <row r="45" spans="1:8">
      <c r="A45" s="311">
        <v>39588</v>
      </c>
      <c r="B45" s="6"/>
      <c r="C45" s="121">
        <v>9.1999999999999993</v>
      </c>
      <c r="D45" s="250">
        <f t="shared" si="0"/>
        <v>1020.72</v>
      </c>
      <c r="E45" s="230">
        <v>1029.3399999999999</v>
      </c>
      <c r="F45" s="309"/>
      <c r="G45" s="4"/>
      <c r="H45" s="4"/>
    </row>
    <row r="46" spans="1:8">
      <c r="A46" s="311">
        <v>39594</v>
      </c>
      <c r="B46" s="6"/>
      <c r="C46" s="121">
        <v>9.1999999999999993</v>
      </c>
      <c r="D46" s="250">
        <f t="shared" si="0"/>
        <v>1020.72</v>
      </c>
      <c r="E46" s="230">
        <v>1029.2760000000001</v>
      </c>
      <c r="F46" s="309"/>
      <c r="G46" s="4"/>
      <c r="H46" s="4"/>
    </row>
    <row r="47" spans="1:8">
      <c r="A47" s="311">
        <v>39623</v>
      </c>
      <c r="B47" s="6"/>
      <c r="C47" s="121">
        <v>9</v>
      </c>
      <c r="D47" s="250">
        <f t="shared" si="0"/>
        <v>1020.5799999999999</v>
      </c>
      <c r="E47" s="230">
        <v>1028.6379999999999</v>
      </c>
      <c r="F47" s="309"/>
      <c r="G47" s="4"/>
      <c r="H47" s="4"/>
    </row>
    <row r="48" spans="1:8">
      <c r="A48" s="484">
        <v>39715</v>
      </c>
      <c r="B48" s="5"/>
      <c r="C48" s="554">
        <v>9</v>
      </c>
      <c r="D48" s="310">
        <f t="shared" si="0"/>
        <v>1020.5799999999999</v>
      </c>
      <c r="E48" s="555">
        <v>1028.5039999999999</v>
      </c>
      <c r="F48" s="480"/>
      <c r="G48" s="4"/>
      <c r="H48" s="4"/>
    </row>
    <row r="49" spans="1:8">
      <c r="A49" s="311">
        <v>39903</v>
      </c>
      <c r="B49" s="6"/>
      <c r="C49" s="121">
        <v>9.5</v>
      </c>
      <c r="D49" s="250">
        <f t="shared" si="0"/>
        <v>1020.93</v>
      </c>
      <c r="E49" s="230">
        <v>1029.596</v>
      </c>
      <c r="F49" s="309"/>
      <c r="G49" s="4"/>
      <c r="H49" s="4"/>
    </row>
    <row r="50" spans="1:8">
      <c r="A50" s="311">
        <v>39916</v>
      </c>
      <c r="B50" s="6"/>
      <c r="C50" s="121">
        <v>8.9</v>
      </c>
      <c r="D50" s="250">
        <f t="shared" si="0"/>
        <v>1020.51</v>
      </c>
      <c r="E50" s="230">
        <v>1028.164</v>
      </c>
      <c r="F50" s="309"/>
      <c r="G50" s="4"/>
      <c r="H50" s="4"/>
    </row>
    <row r="51" spans="1:8">
      <c r="A51" s="311">
        <v>39919</v>
      </c>
      <c r="B51" s="6"/>
      <c r="C51" s="121"/>
      <c r="D51" s="250"/>
      <c r="E51" s="230">
        <v>1027.7439999999999</v>
      </c>
      <c r="F51" s="309"/>
      <c r="G51" s="4"/>
      <c r="H51" s="4"/>
    </row>
    <row r="52" spans="1:8">
      <c r="A52" s="311">
        <v>39923</v>
      </c>
      <c r="B52" s="6"/>
      <c r="C52" s="121">
        <v>8.3000000000000007</v>
      </c>
      <c r="D52" s="250">
        <f t="shared" si="0"/>
        <v>1020.0899999999999</v>
      </c>
      <c r="E52" s="230">
        <v>1027.7159999999999</v>
      </c>
      <c r="F52" s="309"/>
      <c r="G52" s="4"/>
      <c r="H52" s="4"/>
    </row>
    <row r="53" spans="1:8">
      <c r="A53" s="311">
        <v>39926</v>
      </c>
      <c r="B53" s="6"/>
      <c r="C53" s="121"/>
      <c r="D53" s="250"/>
      <c r="E53" s="230">
        <v>1027.4870000000001</v>
      </c>
      <c r="F53" s="309"/>
      <c r="G53" s="4"/>
      <c r="H53" s="4"/>
    </row>
    <row r="54" spans="1:8">
      <c r="A54" s="311">
        <v>39930</v>
      </c>
      <c r="B54" s="6"/>
      <c r="C54" s="121">
        <v>8.1</v>
      </c>
      <c r="D54" s="250">
        <f t="shared" si="0"/>
        <v>1019.9499999999999</v>
      </c>
      <c r="E54" s="230">
        <v>1027.2729999999999</v>
      </c>
      <c r="F54" s="309"/>
      <c r="G54" s="4"/>
      <c r="H54" s="4"/>
    </row>
    <row r="55" spans="1:8">
      <c r="A55" s="311">
        <v>39933</v>
      </c>
      <c r="B55" s="6"/>
      <c r="C55" s="121"/>
      <c r="D55" s="250"/>
      <c r="E55" s="230">
        <v>1027.1590000000001</v>
      </c>
      <c r="F55" s="309"/>
      <c r="G55" s="4"/>
      <c r="H55" s="4"/>
    </row>
    <row r="56" spans="1:8">
      <c r="A56" s="311">
        <v>39938</v>
      </c>
      <c r="B56" s="6"/>
      <c r="C56" s="121">
        <v>8.1</v>
      </c>
      <c r="D56" s="250">
        <f t="shared" si="0"/>
        <v>1019.9499999999999</v>
      </c>
      <c r="E56" s="230">
        <v>1027.229</v>
      </c>
      <c r="F56" s="309"/>
      <c r="G56" s="4"/>
      <c r="H56" s="4"/>
    </row>
    <row r="57" spans="1:8">
      <c r="A57" s="311">
        <v>39952</v>
      </c>
      <c r="B57" s="6"/>
      <c r="C57" s="121">
        <v>8.5</v>
      </c>
      <c r="D57" s="250">
        <f t="shared" si="0"/>
        <v>1020.23</v>
      </c>
      <c r="E57" s="230">
        <v>1027.8309999999999</v>
      </c>
      <c r="F57" s="309"/>
      <c r="G57" s="4"/>
      <c r="H57" s="4"/>
    </row>
    <row r="58" spans="1:8">
      <c r="A58" s="311">
        <v>39993</v>
      </c>
      <c r="B58" s="42"/>
      <c r="C58" s="121">
        <v>8.4</v>
      </c>
      <c r="D58" s="121">
        <f t="shared" si="0"/>
        <v>1020.16</v>
      </c>
      <c r="E58" s="230">
        <v>1027.6679999999999</v>
      </c>
      <c r="F58" s="309"/>
      <c r="G58" s="4"/>
      <c r="H58" s="4"/>
    </row>
    <row r="59" spans="1:8">
      <c r="A59" s="311">
        <v>40071</v>
      </c>
      <c r="B59" s="42"/>
      <c r="C59" s="121">
        <v>9.1</v>
      </c>
      <c r="D59" s="121">
        <f>$F$3+C59*0.7</f>
        <v>1020.65</v>
      </c>
      <c r="E59" s="230">
        <v>1028.3599999999999</v>
      </c>
      <c r="F59" s="309"/>
      <c r="G59" s="4"/>
      <c r="H59" s="4"/>
    </row>
    <row r="60" spans="1:8">
      <c r="A60" s="311">
        <v>40317</v>
      </c>
      <c r="B60" s="42"/>
      <c r="C60" s="121">
        <v>9.6</v>
      </c>
      <c r="D60" s="121">
        <f>$F$3+C60*0.7</f>
        <v>1021</v>
      </c>
      <c r="E60" s="230">
        <v>1029.0519999999999</v>
      </c>
      <c r="F60" s="309"/>
      <c r="G60" s="4"/>
      <c r="H60" s="4"/>
    </row>
    <row r="61" spans="1:8">
      <c r="A61" s="311">
        <v>40332</v>
      </c>
      <c r="B61" s="42"/>
      <c r="C61" s="121">
        <v>11.1</v>
      </c>
      <c r="D61" s="121">
        <f>$F$3+C61*0.7</f>
        <v>1022.05</v>
      </c>
      <c r="E61" s="230">
        <v>1029.7439999999999</v>
      </c>
      <c r="F61" s="309"/>
      <c r="G61" s="4"/>
      <c r="H61" s="4"/>
    </row>
    <row r="62" spans="1:8" ht="12" thickBot="1">
      <c r="A62" s="337">
        <v>40428</v>
      </c>
      <c r="B62" s="338"/>
      <c r="C62" s="582">
        <v>8.1999999999999993</v>
      </c>
      <c r="D62" s="582">
        <f>$F$3+C62*0.7</f>
        <v>1020.02</v>
      </c>
      <c r="E62" s="556">
        <v>1030.4359999999999</v>
      </c>
      <c r="F62" s="333"/>
      <c r="G62" s="4"/>
      <c r="H62" s="4"/>
    </row>
    <row r="63" spans="1:8" ht="21.75" customHeight="1">
      <c r="A63" s="661" t="s">
        <v>157</v>
      </c>
      <c r="B63" s="661"/>
      <c r="C63" s="661"/>
      <c r="D63" s="661"/>
      <c r="E63" s="661"/>
      <c r="F63" s="661"/>
      <c r="G63" s="4"/>
      <c r="H63" s="4"/>
    </row>
    <row r="64" spans="1:8">
      <c r="A64" s="652"/>
      <c r="B64" s="4"/>
      <c r="C64" s="339"/>
      <c r="D64" s="339"/>
      <c r="E64" s="4"/>
      <c r="F64" s="4"/>
      <c r="G64" s="4"/>
      <c r="H64" s="4"/>
    </row>
    <row r="65" spans="1:8">
      <c r="A65" s="652"/>
      <c r="B65" s="4"/>
      <c r="C65" s="339"/>
      <c r="D65" s="339"/>
      <c r="E65" s="4"/>
      <c r="F65" s="4"/>
      <c r="G65" s="4"/>
      <c r="H65" s="4"/>
    </row>
    <row r="66" spans="1:8">
      <c r="A66" s="652"/>
      <c r="B66" s="4"/>
      <c r="C66" s="339"/>
      <c r="D66" s="339"/>
      <c r="E66" s="4"/>
      <c r="F66" s="4"/>
      <c r="G66" s="4"/>
      <c r="H66" s="4"/>
    </row>
    <row r="67" spans="1:8">
      <c r="A67" s="652"/>
      <c r="B67" s="4"/>
      <c r="C67" s="339"/>
      <c r="D67" s="339"/>
      <c r="E67" s="4"/>
      <c r="F67" s="4"/>
      <c r="G67" s="4"/>
      <c r="H67" s="4"/>
    </row>
    <row r="68" spans="1:8">
      <c r="A68" s="652"/>
      <c r="B68" s="4"/>
      <c r="C68" s="339"/>
      <c r="D68" s="339"/>
      <c r="E68" s="4"/>
      <c r="F68" s="4"/>
      <c r="G68" s="4"/>
      <c r="H68" s="4"/>
    </row>
    <row r="69" spans="1:8">
      <c r="A69" s="652"/>
      <c r="B69" s="4"/>
      <c r="C69" s="339"/>
      <c r="D69" s="339"/>
      <c r="E69" s="4"/>
      <c r="F69" s="4"/>
      <c r="G69" s="4"/>
      <c r="H69" s="4"/>
    </row>
    <row r="70" spans="1:8">
      <c r="A70" s="652"/>
      <c r="B70" s="4"/>
      <c r="C70" s="339"/>
      <c r="D70" s="339"/>
      <c r="E70" s="4"/>
      <c r="F70" s="4"/>
      <c r="G70" s="4"/>
      <c r="H70" s="4"/>
    </row>
    <row r="71" spans="1:8">
      <c r="A71" s="652"/>
      <c r="B71" s="4"/>
      <c r="C71" s="339"/>
      <c r="D71" s="339"/>
      <c r="E71" s="4"/>
      <c r="F71" s="4"/>
      <c r="G71" s="4"/>
      <c r="H71" s="4"/>
    </row>
    <row r="72" spans="1:8">
      <c r="A72" s="652"/>
      <c r="B72" s="4"/>
      <c r="C72" s="339"/>
      <c r="D72" s="339"/>
      <c r="E72" s="4"/>
      <c r="F72" s="4"/>
      <c r="G72" s="4"/>
      <c r="H72" s="4"/>
    </row>
    <row r="73" spans="1:8">
      <c r="A73" s="652"/>
      <c r="B73" s="4"/>
      <c r="C73" s="339"/>
      <c r="D73" s="339"/>
      <c r="E73" s="4"/>
      <c r="F73" s="4"/>
      <c r="G73" s="4"/>
      <c r="H73" s="4"/>
    </row>
    <row r="74" spans="1:8">
      <c r="A74" s="652"/>
      <c r="B74" s="4"/>
      <c r="C74" s="339"/>
      <c r="D74" s="339"/>
      <c r="E74" s="4"/>
      <c r="F74" s="4"/>
      <c r="G74" s="4"/>
      <c r="H74" s="4"/>
    </row>
    <row r="75" spans="1:8">
      <c r="A75" s="652"/>
      <c r="B75" s="4"/>
      <c r="C75" s="339"/>
      <c r="D75" s="339"/>
      <c r="E75" s="4"/>
      <c r="F75" s="4"/>
      <c r="G75" s="4"/>
      <c r="H75" s="4"/>
    </row>
    <row r="76" spans="1:8">
      <c r="A76" s="652"/>
      <c r="B76" s="4"/>
      <c r="C76" s="339"/>
      <c r="D76" s="339"/>
      <c r="E76" s="4"/>
      <c r="F76" s="4"/>
      <c r="G76" s="4"/>
      <c r="H76" s="4"/>
    </row>
    <row r="77" spans="1:8">
      <c r="A77" s="652"/>
      <c r="B77" s="4"/>
      <c r="C77" s="339"/>
      <c r="D77" s="339"/>
      <c r="E77" s="4"/>
      <c r="F77" s="4"/>
      <c r="G77" s="4"/>
      <c r="H77" s="4"/>
    </row>
    <row r="78" spans="1:8">
      <c r="A78" s="652"/>
      <c r="B78" s="4"/>
      <c r="C78" s="339"/>
      <c r="D78" s="339"/>
      <c r="E78" s="4"/>
      <c r="F78" s="4"/>
      <c r="G78" s="4"/>
      <c r="H78" s="4"/>
    </row>
    <row r="79" spans="1:8">
      <c r="A79" s="652"/>
      <c r="B79" s="4"/>
      <c r="C79" s="339"/>
      <c r="D79" s="339"/>
      <c r="E79" s="4"/>
      <c r="F79" s="4"/>
      <c r="G79" s="4"/>
      <c r="H79" s="4"/>
    </row>
    <row r="80" spans="1:8">
      <c r="A80" s="652"/>
      <c r="B80" s="4"/>
      <c r="C80" s="339"/>
      <c r="D80" s="339"/>
      <c r="E80" s="4"/>
      <c r="F80" s="4"/>
      <c r="G80" s="4"/>
      <c r="H80" s="4"/>
    </row>
    <row r="81" spans="1:8">
      <c r="A81" s="652"/>
      <c r="B81" s="4"/>
      <c r="C81" s="339"/>
      <c r="D81" s="339"/>
      <c r="E81" s="4"/>
      <c r="F81" s="4"/>
      <c r="G81" s="4"/>
      <c r="H81" s="4"/>
    </row>
    <row r="82" spans="1:8">
      <c r="A82" s="652"/>
      <c r="B82" s="4"/>
      <c r="C82" s="339"/>
      <c r="D82" s="339"/>
      <c r="E82" s="4"/>
      <c r="F82" s="4"/>
      <c r="G82" s="4"/>
      <c r="H82" s="4"/>
    </row>
    <row r="83" spans="1:8">
      <c r="A83" s="652"/>
      <c r="B83" s="4"/>
      <c r="C83" s="339"/>
      <c r="D83" s="339"/>
      <c r="E83" s="4"/>
      <c r="F83" s="4"/>
      <c r="G83" s="4"/>
      <c r="H83" s="4"/>
    </row>
    <row r="84" spans="1:8">
      <c r="A84" s="652"/>
      <c r="B84" s="4"/>
      <c r="C84" s="339"/>
      <c r="D84" s="339"/>
      <c r="E84" s="4"/>
      <c r="F84" s="4"/>
      <c r="G84" s="4"/>
      <c r="H84" s="4"/>
    </row>
    <row r="85" spans="1:8">
      <c r="A85" s="652"/>
      <c r="B85" s="4"/>
      <c r="C85" s="339"/>
      <c r="D85" s="339"/>
      <c r="E85" s="4"/>
      <c r="F85" s="4"/>
      <c r="G85" s="4"/>
      <c r="H85" s="4"/>
    </row>
    <row r="86" spans="1:8">
      <c r="A86" s="652"/>
      <c r="B86" s="4"/>
      <c r="C86" s="339"/>
      <c r="D86" s="339"/>
      <c r="E86" s="4"/>
      <c r="F86" s="4"/>
      <c r="G86" s="4"/>
      <c r="H86" s="4"/>
    </row>
    <row r="87" spans="1:8">
      <c r="A87" s="652"/>
      <c r="B87" s="4"/>
      <c r="C87" s="339"/>
      <c r="D87" s="339"/>
      <c r="E87" s="4"/>
      <c r="F87" s="4"/>
      <c r="G87" s="4"/>
      <c r="H87" s="4"/>
    </row>
    <row r="88" spans="1:8">
      <c r="A88" s="652"/>
      <c r="B88" s="4"/>
      <c r="C88" s="339"/>
      <c r="D88" s="339"/>
      <c r="E88" s="4"/>
      <c r="F88" s="4"/>
      <c r="G88" s="4"/>
      <c r="H88" s="4"/>
    </row>
    <row r="89" spans="1:8">
      <c r="A89" s="652"/>
      <c r="B89" s="4"/>
      <c r="C89" s="339"/>
      <c r="D89" s="339"/>
      <c r="E89" s="4"/>
      <c r="F89" s="4"/>
      <c r="G89" s="4"/>
      <c r="H89" s="4"/>
    </row>
    <row r="90" spans="1:8">
      <c r="A90" s="652"/>
      <c r="B90" s="4"/>
      <c r="C90" s="339"/>
      <c r="D90" s="339"/>
      <c r="E90" s="4"/>
      <c r="F90" s="4"/>
      <c r="G90" s="4"/>
      <c r="H90" s="4"/>
    </row>
    <row r="91" spans="1:8">
      <c r="A91" s="652"/>
      <c r="B91" s="4"/>
      <c r="C91" s="339"/>
      <c r="D91" s="339"/>
      <c r="E91" s="4"/>
      <c r="F91" s="4"/>
      <c r="G91" s="4"/>
      <c r="H91" s="4"/>
    </row>
    <row r="92" spans="1:8">
      <c r="A92" s="652"/>
      <c r="B92" s="4"/>
      <c r="C92" s="339"/>
      <c r="D92" s="339"/>
      <c r="E92" s="4"/>
      <c r="F92" s="4"/>
      <c r="G92" s="4"/>
      <c r="H92" s="4"/>
    </row>
    <row r="93" spans="1:8">
      <c r="A93" s="652"/>
      <c r="B93" s="4"/>
      <c r="C93" s="339"/>
      <c r="D93" s="339"/>
      <c r="E93" s="4"/>
      <c r="F93" s="4"/>
      <c r="G93" s="4"/>
      <c r="H93" s="4"/>
    </row>
    <row r="94" spans="1:8">
      <c r="A94" s="652"/>
      <c r="B94" s="4"/>
      <c r="C94" s="339"/>
      <c r="D94" s="339"/>
      <c r="E94" s="4"/>
      <c r="F94" s="4"/>
      <c r="G94" s="4"/>
      <c r="H94" s="4"/>
    </row>
    <row r="95" spans="1:8">
      <c r="A95" s="652"/>
      <c r="B95" s="4"/>
      <c r="C95" s="339"/>
      <c r="D95" s="339"/>
      <c r="E95" s="4"/>
      <c r="F95" s="4"/>
      <c r="G95" s="4"/>
      <c r="H95" s="4"/>
    </row>
    <row r="96" spans="1:8">
      <c r="A96" s="652"/>
      <c r="B96" s="4"/>
      <c r="C96" s="339"/>
      <c r="D96" s="339"/>
      <c r="E96" s="4"/>
      <c r="F96" s="4"/>
      <c r="G96" s="4"/>
      <c r="H96" s="4"/>
    </row>
    <row r="97" spans="1:8">
      <c r="A97" s="652"/>
      <c r="B97" s="4"/>
      <c r="C97" s="339"/>
      <c r="D97" s="339"/>
      <c r="E97" s="4"/>
      <c r="F97" s="4"/>
      <c r="G97" s="4"/>
      <c r="H97" s="4"/>
    </row>
    <row r="98" spans="1:8">
      <c r="A98" s="652"/>
      <c r="B98" s="4"/>
      <c r="C98" s="339"/>
      <c r="D98" s="339"/>
      <c r="E98" s="4"/>
      <c r="F98" s="4"/>
      <c r="G98" s="4"/>
      <c r="H98" s="4"/>
    </row>
    <row r="99" spans="1:8">
      <c r="A99" s="652"/>
      <c r="B99" s="4"/>
      <c r="C99" s="339"/>
      <c r="D99" s="339"/>
      <c r="E99" s="4"/>
      <c r="F99" s="4"/>
      <c r="G99" s="4"/>
      <c r="H99" s="4"/>
    </row>
    <row r="100" spans="1:8">
      <c r="A100" s="652"/>
      <c r="B100" s="4"/>
      <c r="C100" s="339"/>
      <c r="D100" s="339"/>
      <c r="E100" s="4"/>
      <c r="F100" s="4"/>
      <c r="G100" s="4"/>
      <c r="H100" s="4"/>
    </row>
    <row r="101" spans="1:8">
      <c r="A101" s="652"/>
      <c r="B101" s="4"/>
      <c r="C101" s="339"/>
      <c r="D101" s="339"/>
      <c r="E101" s="4"/>
      <c r="F101" s="4"/>
      <c r="G101" s="4"/>
      <c r="H101" s="4"/>
    </row>
    <row r="102" spans="1:8">
      <c r="A102" s="652"/>
      <c r="B102" s="4"/>
      <c r="C102" s="339"/>
      <c r="D102" s="339"/>
      <c r="E102" s="4"/>
      <c r="F102" s="4"/>
      <c r="G102" s="4"/>
      <c r="H102" s="4"/>
    </row>
    <row r="103" spans="1:8">
      <c r="A103" s="652"/>
      <c r="B103" s="4"/>
      <c r="C103" s="339"/>
      <c r="D103" s="339"/>
      <c r="E103" s="4"/>
      <c r="F103" s="4"/>
      <c r="G103" s="4"/>
      <c r="H103" s="4"/>
    </row>
    <row r="104" spans="1:8">
      <c r="A104" s="652"/>
      <c r="B104" s="4"/>
      <c r="C104" s="339"/>
      <c r="D104" s="339"/>
      <c r="E104" s="4"/>
      <c r="F104" s="4"/>
      <c r="G104" s="4"/>
      <c r="H104" s="4"/>
    </row>
    <row r="105" spans="1:8">
      <c r="A105" s="652"/>
      <c r="B105" s="4"/>
      <c r="C105" s="339"/>
      <c r="D105" s="339"/>
      <c r="E105" s="4"/>
      <c r="F105" s="4"/>
      <c r="G105" s="4"/>
      <c r="H105" s="4"/>
    </row>
    <row r="106" spans="1:8">
      <c r="A106" s="652"/>
      <c r="B106" s="4"/>
      <c r="C106" s="339"/>
      <c r="D106" s="339"/>
      <c r="E106" s="4"/>
      <c r="F106" s="4"/>
      <c r="G106" s="4"/>
      <c r="H106" s="4"/>
    </row>
    <row r="107" spans="1:8">
      <c r="A107" s="652"/>
      <c r="B107" s="4"/>
      <c r="C107" s="339"/>
      <c r="D107" s="339"/>
      <c r="E107" s="4"/>
      <c r="F107" s="4"/>
      <c r="G107" s="4"/>
      <c r="H107" s="4"/>
    </row>
    <row r="108" spans="1:8">
      <c r="A108" s="652"/>
      <c r="B108" s="4"/>
      <c r="C108" s="339"/>
      <c r="D108" s="339"/>
      <c r="E108" s="4"/>
      <c r="F108" s="4"/>
      <c r="G108" s="4"/>
      <c r="H108" s="4"/>
    </row>
    <row r="109" spans="1:8">
      <c r="A109" s="652"/>
      <c r="B109" s="4"/>
      <c r="C109" s="339"/>
      <c r="D109" s="339"/>
      <c r="E109" s="4"/>
      <c r="F109" s="4"/>
      <c r="G109" s="4"/>
      <c r="H109" s="4"/>
    </row>
    <row r="110" spans="1:8">
      <c r="A110" s="652"/>
      <c r="B110" s="4"/>
      <c r="C110" s="339"/>
      <c r="D110" s="339"/>
      <c r="E110" s="4"/>
      <c r="F110" s="4"/>
      <c r="G110" s="4"/>
      <c r="H110" s="4"/>
    </row>
    <row r="111" spans="1:8">
      <c r="A111" s="652"/>
      <c r="B111" s="4"/>
      <c r="C111" s="339"/>
      <c r="D111" s="339"/>
      <c r="E111" s="4"/>
      <c r="F111" s="4"/>
      <c r="G111" s="4"/>
      <c r="H111" s="4"/>
    </row>
    <row r="112" spans="1:8">
      <c r="A112" s="652"/>
      <c r="B112" s="4"/>
      <c r="C112" s="339"/>
      <c r="D112" s="339"/>
      <c r="E112" s="4"/>
      <c r="F112" s="4"/>
      <c r="G112" s="4"/>
      <c r="H112" s="4"/>
    </row>
    <row r="113" spans="1:8">
      <c r="A113" s="652"/>
      <c r="B113" s="4"/>
      <c r="C113" s="339"/>
      <c r="D113" s="339"/>
      <c r="E113" s="4"/>
      <c r="F113" s="4"/>
      <c r="G113" s="4"/>
      <c r="H113" s="4"/>
    </row>
    <row r="114" spans="1:8">
      <c r="A114" s="652"/>
      <c r="B114" s="4"/>
      <c r="C114" s="339"/>
      <c r="D114" s="339"/>
      <c r="E114" s="4"/>
      <c r="F114" s="4"/>
      <c r="G114" s="4"/>
      <c r="H114" s="4"/>
    </row>
    <row r="115" spans="1:8">
      <c r="A115" s="652"/>
      <c r="B115" s="4"/>
      <c r="C115" s="339"/>
      <c r="D115" s="339"/>
      <c r="E115" s="4"/>
      <c r="F115" s="4"/>
      <c r="G115" s="4"/>
      <c r="H115" s="4"/>
    </row>
    <row r="116" spans="1:8">
      <c r="A116" s="652"/>
      <c r="B116" s="4"/>
      <c r="C116" s="339"/>
      <c r="D116" s="339"/>
      <c r="E116" s="4"/>
      <c r="F116" s="4"/>
      <c r="G116" s="4"/>
      <c r="H116" s="4"/>
    </row>
    <row r="117" spans="1:8">
      <c r="A117" s="652"/>
      <c r="B117" s="4"/>
      <c r="C117" s="339"/>
      <c r="D117" s="339"/>
      <c r="E117" s="4"/>
      <c r="F117" s="4"/>
      <c r="G117" s="4"/>
      <c r="H117" s="4"/>
    </row>
    <row r="118" spans="1:8">
      <c r="A118" s="652"/>
      <c r="B118" s="4"/>
      <c r="C118" s="339"/>
      <c r="D118" s="339"/>
      <c r="E118" s="4"/>
      <c r="F118" s="4"/>
      <c r="G118" s="4"/>
      <c r="H118" s="4"/>
    </row>
    <row r="119" spans="1:8">
      <c r="A119" s="652"/>
      <c r="B119" s="4"/>
      <c r="C119" s="339"/>
      <c r="D119" s="339"/>
      <c r="E119" s="4"/>
      <c r="F119" s="4"/>
      <c r="G119" s="4"/>
      <c r="H119" s="4"/>
    </row>
    <row r="120" spans="1:8">
      <c r="A120" s="652"/>
      <c r="B120" s="4"/>
      <c r="C120" s="339"/>
      <c r="D120" s="339"/>
      <c r="E120" s="4"/>
      <c r="F120" s="4"/>
      <c r="G120" s="4"/>
      <c r="H120" s="4"/>
    </row>
    <row r="121" spans="1:8">
      <c r="A121" s="652"/>
      <c r="B121" s="4"/>
      <c r="C121" s="339"/>
      <c r="D121" s="339"/>
      <c r="E121" s="4"/>
      <c r="F121" s="4"/>
      <c r="G121" s="4"/>
      <c r="H121" s="4"/>
    </row>
    <row r="122" spans="1:8">
      <c r="A122" s="652"/>
      <c r="B122" s="4"/>
      <c r="C122" s="339"/>
      <c r="D122" s="339"/>
      <c r="E122" s="4"/>
      <c r="F122" s="4"/>
      <c r="G122" s="4"/>
      <c r="H122" s="4"/>
    </row>
    <row r="123" spans="1:8">
      <c r="A123" s="652"/>
      <c r="B123" s="4"/>
      <c r="C123" s="339"/>
      <c r="D123" s="339"/>
      <c r="E123" s="4"/>
      <c r="F123" s="4"/>
      <c r="G123" s="4"/>
      <c r="H123" s="4"/>
    </row>
    <row r="124" spans="1:8">
      <c r="A124" s="652"/>
      <c r="B124" s="4"/>
      <c r="C124" s="339"/>
      <c r="D124" s="339"/>
      <c r="E124" s="4"/>
      <c r="F124" s="4"/>
      <c r="G124" s="4"/>
      <c r="H124" s="4"/>
    </row>
    <row r="125" spans="1:8">
      <c r="A125" s="652"/>
      <c r="B125" s="4"/>
      <c r="C125" s="339"/>
      <c r="D125" s="339"/>
      <c r="E125" s="4"/>
      <c r="F125" s="4"/>
    </row>
    <row r="126" spans="1:8">
      <c r="A126" s="652"/>
      <c r="B126" s="4"/>
      <c r="C126" s="339"/>
      <c r="D126" s="339"/>
      <c r="E126" s="4"/>
      <c r="F126" s="4"/>
    </row>
    <row r="127" spans="1:8">
      <c r="A127" s="652"/>
      <c r="B127" s="4"/>
      <c r="C127" s="339"/>
      <c r="D127" s="339"/>
      <c r="E127" s="4"/>
      <c r="F127" s="4"/>
    </row>
    <row r="128" spans="1:8">
      <c r="A128" s="652"/>
      <c r="B128" s="4"/>
      <c r="C128" s="339"/>
      <c r="D128" s="339"/>
      <c r="E128" s="4"/>
      <c r="F128" s="4"/>
    </row>
    <row r="129" spans="1:6">
      <c r="A129" s="652"/>
      <c r="B129" s="4"/>
      <c r="C129" s="339"/>
      <c r="D129" s="339"/>
      <c r="E129" s="4"/>
      <c r="F129" s="4"/>
    </row>
    <row r="130" spans="1:6">
      <c r="A130" s="652"/>
      <c r="B130" s="4"/>
      <c r="C130" s="339"/>
      <c r="D130" s="339"/>
      <c r="E130" s="4"/>
      <c r="F130" s="4"/>
    </row>
    <row r="131" spans="1:6">
      <c r="A131" s="652"/>
      <c r="B131" s="4"/>
      <c r="C131" s="339"/>
      <c r="D131" s="339"/>
      <c r="E131" s="4"/>
      <c r="F131" s="4"/>
    </row>
    <row r="132" spans="1:6">
      <c r="A132" s="652"/>
      <c r="B132" s="4"/>
      <c r="C132" s="339"/>
      <c r="D132" s="339"/>
      <c r="E132" s="4"/>
      <c r="F132" s="4"/>
    </row>
    <row r="133" spans="1:6">
      <c r="A133" s="652"/>
      <c r="B133" s="4"/>
      <c r="C133" s="339"/>
      <c r="D133" s="339"/>
      <c r="E133" s="4"/>
      <c r="F133" s="4"/>
    </row>
    <row r="134" spans="1:6">
      <c r="A134" s="652"/>
      <c r="B134" s="4"/>
      <c r="C134" s="339"/>
      <c r="D134" s="339"/>
      <c r="E134" s="4"/>
      <c r="F134" s="4"/>
    </row>
    <row r="135" spans="1:6">
      <c r="A135" s="652"/>
      <c r="B135" s="4"/>
      <c r="C135" s="339"/>
      <c r="D135" s="339"/>
      <c r="E135" s="4"/>
      <c r="F135" s="4"/>
    </row>
    <row r="136" spans="1:6">
      <c r="A136" s="652"/>
      <c r="B136" s="4"/>
      <c r="C136" s="339"/>
      <c r="D136" s="339"/>
      <c r="E136" s="4"/>
      <c r="F136" s="4"/>
    </row>
    <row r="137" spans="1:6">
      <c r="A137" s="652"/>
      <c r="B137" s="4"/>
      <c r="C137" s="339"/>
      <c r="D137" s="339"/>
      <c r="E137" s="4"/>
      <c r="F137" s="4"/>
    </row>
    <row r="138" spans="1:6">
      <c r="A138" s="652"/>
      <c r="B138" s="4"/>
      <c r="C138" s="339"/>
      <c r="D138" s="339"/>
      <c r="E138" s="4"/>
      <c r="F138" s="4"/>
    </row>
    <row r="139" spans="1:6">
      <c r="A139" s="652"/>
      <c r="B139" s="4"/>
      <c r="C139" s="339"/>
      <c r="D139" s="339"/>
      <c r="E139" s="4"/>
      <c r="F139" s="4"/>
    </row>
    <row r="140" spans="1:6">
      <c r="A140" s="652"/>
      <c r="B140" s="4"/>
      <c r="C140" s="339"/>
      <c r="D140" s="339"/>
      <c r="E140" s="4"/>
      <c r="F140" s="4"/>
    </row>
    <row r="141" spans="1:6">
      <c r="A141" s="652"/>
      <c r="B141" s="4"/>
      <c r="C141" s="339"/>
      <c r="D141" s="339"/>
      <c r="E141" s="4"/>
      <c r="F141" s="4"/>
    </row>
    <row r="142" spans="1:6">
      <c r="A142" s="652"/>
      <c r="B142" s="4"/>
      <c r="C142" s="339"/>
      <c r="D142" s="339"/>
      <c r="E142" s="4"/>
      <c r="F142" s="4"/>
    </row>
    <row r="143" spans="1:6">
      <c r="A143" s="652"/>
      <c r="B143" s="4"/>
      <c r="C143" s="339"/>
      <c r="D143" s="339"/>
      <c r="E143" s="4"/>
      <c r="F143" s="4"/>
    </row>
    <row r="144" spans="1:6">
      <c r="A144" s="652"/>
      <c r="B144" s="4"/>
      <c r="C144" s="339"/>
      <c r="D144" s="339"/>
      <c r="E144" s="4"/>
      <c r="F144" s="4"/>
    </row>
    <row r="145" spans="1:6">
      <c r="A145" s="652"/>
      <c r="B145" s="4"/>
      <c r="C145" s="339"/>
      <c r="D145" s="339"/>
      <c r="E145" s="4"/>
      <c r="F145" s="4"/>
    </row>
    <row r="146" spans="1:6">
      <c r="A146" s="652"/>
      <c r="B146" s="4"/>
      <c r="C146" s="339"/>
      <c r="D146" s="339"/>
      <c r="E146" s="4"/>
      <c r="F146" s="4"/>
    </row>
    <row r="147" spans="1:6">
      <c r="A147" s="652"/>
      <c r="B147" s="4"/>
      <c r="C147" s="339"/>
      <c r="D147" s="339"/>
      <c r="E147" s="4"/>
      <c r="F147" s="4"/>
    </row>
    <row r="148" spans="1:6">
      <c r="A148" s="652"/>
      <c r="B148" s="4"/>
      <c r="C148" s="339"/>
      <c r="D148" s="339"/>
      <c r="E148" s="4"/>
      <c r="F148" s="4"/>
    </row>
    <row r="149" spans="1:6">
      <c r="A149" s="652"/>
      <c r="B149" s="4"/>
      <c r="C149" s="339"/>
      <c r="D149" s="339"/>
      <c r="E149" s="4"/>
      <c r="F149" s="4"/>
    </row>
    <row r="150" spans="1:6">
      <c r="A150" s="652"/>
      <c r="B150" s="4"/>
      <c r="C150" s="339"/>
      <c r="D150" s="339"/>
      <c r="E150" s="4"/>
      <c r="F150" s="4"/>
    </row>
    <row r="151" spans="1:6">
      <c r="A151" s="652"/>
      <c r="B151" s="4"/>
      <c r="C151" s="339"/>
      <c r="D151" s="339"/>
      <c r="E151" s="4"/>
      <c r="F151" s="4"/>
    </row>
    <row r="152" spans="1:6">
      <c r="A152" s="652"/>
      <c r="B152" s="4"/>
      <c r="C152" s="339"/>
      <c r="D152" s="339"/>
      <c r="E152" s="4"/>
      <c r="F152" s="4"/>
    </row>
    <row r="153" spans="1:6">
      <c r="A153" s="652"/>
      <c r="B153" s="4"/>
      <c r="C153" s="339"/>
      <c r="D153" s="339"/>
      <c r="E153" s="4"/>
      <c r="F153" s="4"/>
    </row>
    <row r="154" spans="1:6">
      <c r="A154" s="652"/>
      <c r="B154" s="4"/>
      <c r="C154" s="339"/>
      <c r="D154" s="339"/>
      <c r="E154" s="4"/>
      <c r="F154" s="4"/>
    </row>
    <row r="155" spans="1:6">
      <c r="A155" s="652"/>
      <c r="B155" s="4"/>
      <c r="C155" s="339"/>
      <c r="D155" s="339"/>
      <c r="E155" s="4"/>
      <c r="F155" s="4"/>
    </row>
    <row r="156" spans="1:6">
      <c r="A156" s="652"/>
      <c r="B156" s="4"/>
      <c r="C156" s="339"/>
      <c r="D156" s="339"/>
      <c r="E156" s="4"/>
      <c r="F156" s="4"/>
    </row>
    <row r="157" spans="1:6">
      <c r="A157" s="652"/>
      <c r="B157" s="4"/>
      <c r="C157" s="339"/>
      <c r="D157" s="339"/>
      <c r="E157" s="4"/>
      <c r="F157" s="4"/>
    </row>
    <row r="158" spans="1:6">
      <c r="A158" s="652"/>
      <c r="B158" s="4"/>
      <c r="C158" s="339"/>
      <c r="D158" s="339"/>
      <c r="E158" s="4"/>
      <c r="F158" s="4"/>
    </row>
    <row r="159" spans="1:6">
      <c r="A159" s="652"/>
      <c r="B159" s="4"/>
      <c r="C159" s="339"/>
      <c r="D159" s="339"/>
      <c r="E159" s="4"/>
      <c r="F159" s="4"/>
    </row>
    <row r="160" spans="1:6">
      <c r="A160" s="652"/>
      <c r="B160" s="4"/>
      <c r="C160" s="339"/>
      <c r="D160" s="339"/>
      <c r="E160" s="4"/>
      <c r="F160" s="4"/>
    </row>
    <row r="161" spans="1:6">
      <c r="A161" s="652"/>
      <c r="B161" s="4"/>
      <c r="C161" s="339"/>
      <c r="D161" s="339"/>
      <c r="E161" s="4"/>
      <c r="F161" s="4"/>
    </row>
    <row r="162" spans="1:6">
      <c r="A162" s="652"/>
      <c r="B162" s="4"/>
      <c r="C162" s="339"/>
      <c r="D162" s="339"/>
      <c r="E162" s="4"/>
      <c r="F162" s="4"/>
    </row>
    <row r="163" spans="1:6">
      <c r="A163" s="652"/>
      <c r="B163" s="4"/>
      <c r="C163" s="339"/>
      <c r="D163" s="339"/>
      <c r="E163" s="4"/>
      <c r="F163" s="4"/>
    </row>
    <row r="164" spans="1:6">
      <c r="A164" s="652"/>
      <c r="B164" s="4"/>
      <c r="C164" s="339"/>
      <c r="D164" s="339"/>
      <c r="E164" s="4"/>
      <c r="F164" s="4"/>
    </row>
    <row r="165" spans="1:6">
      <c r="A165" s="652"/>
      <c r="B165" s="4"/>
      <c r="C165" s="339"/>
      <c r="D165" s="339"/>
      <c r="E165" s="4"/>
      <c r="F165" s="4"/>
    </row>
    <row r="166" spans="1:6">
      <c r="A166" s="652"/>
      <c r="B166" s="4"/>
      <c r="C166" s="339"/>
      <c r="D166" s="339"/>
      <c r="E166" s="4"/>
      <c r="F166" s="4"/>
    </row>
    <row r="167" spans="1:6">
      <c r="A167" s="652"/>
      <c r="B167" s="4"/>
      <c r="C167" s="339"/>
      <c r="D167" s="339"/>
      <c r="E167" s="4"/>
      <c r="F167" s="4"/>
    </row>
    <row r="168" spans="1:6">
      <c r="A168" s="652"/>
      <c r="B168" s="4"/>
      <c r="C168" s="339"/>
      <c r="D168" s="339"/>
      <c r="E168" s="4"/>
      <c r="F168" s="4"/>
    </row>
    <row r="169" spans="1:6">
      <c r="A169" s="652"/>
      <c r="B169" s="4"/>
      <c r="C169" s="339"/>
      <c r="D169" s="339"/>
      <c r="E169" s="4"/>
      <c r="F169" s="4"/>
    </row>
    <row r="170" spans="1:6">
      <c r="A170" s="652"/>
      <c r="B170" s="4"/>
      <c r="C170" s="339"/>
      <c r="D170" s="339"/>
      <c r="E170" s="4"/>
      <c r="F170" s="4"/>
    </row>
    <row r="171" spans="1:6">
      <c r="A171" s="652"/>
      <c r="B171" s="4"/>
      <c r="C171" s="339"/>
      <c r="D171" s="339"/>
      <c r="E171" s="4"/>
      <c r="F171" s="4"/>
    </row>
    <row r="172" spans="1:6">
      <c r="A172" s="652"/>
      <c r="B172" s="4"/>
      <c r="C172" s="339"/>
      <c r="D172" s="339"/>
      <c r="E172" s="4"/>
      <c r="F172" s="4"/>
    </row>
    <row r="173" spans="1:6">
      <c r="A173" s="652"/>
      <c r="B173" s="4"/>
      <c r="C173" s="339"/>
      <c r="D173" s="339"/>
      <c r="E173" s="4"/>
      <c r="F173" s="4"/>
    </row>
    <row r="174" spans="1:6">
      <c r="A174" s="652"/>
      <c r="B174" s="4"/>
      <c r="C174" s="339"/>
      <c r="D174" s="339"/>
      <c r="E174" s="4"/>
      <c r="F174" s="4"/>
    </row>
    <row r="175" spans="1:6">
      <c r="A175" s="652"/>
      <c r="B175" s="4"/>
      <c r="C175" s="339"/>
      <c r="D175" s="339"/>
      <c r="E175" s="4"/>
      <c r="F175" s="4"/>
    </row>
    <row r="176" spans="1:6">
      <c r="A176" s="652"/>
      <c r="B176" s="4"/>
      <c r="C176" s="339"/>
      <c r="D176" s="339"/>
      <c r="E176" s="4"/>
      <c r="F176" s="4"/>
    </row>
    <row r="177" spans="1:6">
      <c r="A177" s="652"/>
      <c r="B177" s="4"/>
      <c r="C177" s="339"/>
      <c r="D177" s="339"/>
      <c r="E177" s="4"/>
      <c r="F177" s="4"/>
    </row>
    <row r="178" spans="1:6">
      <c r="A178" s="652"/>
      <c r="B178" s="4"/>
      <c r="C178" s="339"/>
      <c r="D178" s="339"/>
      <c r="E178" s="4"/>
      <c r="F178" s="4"/>
    </row>
    <row r="179" spans="1:6">
      <c r="A179" s="652"/>
      <c r="B179" s="4"/>
      <c r="C179" s="339"/>
      <c r="D179" s="339"/>
      <c r="E179" s="4"/>
      <c r="F179" s="4"/>
    </row>
    <row r="180" spans="1:6">
      <c r="A180" s="652"/>
      <c r="B180" s="4"/>
      <c r="C180" s="339"/>
      <c r="D180" s="339"/>
      <c r="E180" s="4"/>
      <c r="F180" s="4"/>
    </row>
    <row r="181" spans="1:6">
      <c r="A181" s="652"/>
      <c r="B181" s="4"/>
      <c r="C181" s="339"/>
      <c r="D181" s="339"/>
      <c r="E181" s="4"/>
      <c r="F181" s="4"/>
    </row>
    <row r="182" spans="1:6">
      <c r="A182" s="652"/>
      <c r="B182" s="4"/>
      <c r="C182" s="339"/>
      <c r="D182" s="339"/>
      <c r="E182" s="4"/>
      <c r="F182" s="4"/>
    </row>
    <row r="183" spans="1:6">
      <c r="A183" s="652"/>
      <c r="B183" s="4"/>
      <c r="C183" s="339"/>
      <c r="D183" s="339"/>
      <c r="E183" s="4"/>
      <c r="F183" s="4"/>
    </row>
    <row r="184" spans="1:6">
      <c r="A184" s="652"/>
      <c r="B184" s="4"/>
      <c r="C184" s="339"/>
      <c r="D184" s="339"/>
      <c r="E184" s="4"/>
      <c r="F184" s="4"/>
    </row>
    <row r="185" spans="1:6">
      <c r="A185" s="652"/>
      <c r="B185" s="4"/>
      <c r="C185" s="339"/>
      <c r="D185" s="339"/>
      <c r="E185" s="4"/>
      <c r="F185" s="4"/>
    </row>
    <row r="186" spans="1:6">
      <c r="A186" s="652"/>
      <c r="B186" s="4"/>
      <c r="C186" s="339"/>
      <c r="D186" s="339"/>
      <c r="E186" s="4"/>
      <c r="F186" s="4"/>
    </row>
    <row r="187" spans="1:6">
      <c r="A187" s="652"/>
      <c r="B187" s="4"/>
      <c r="C187" s="339"/>
      <c r="D187" s="339"/>
      <c r="E187" s="4"/>
      <c r="F187" s="4"/>
    </row>
    <row r="188" spans="1:6">
      <c r="A188" s="652"/>
      <c r="B188" s="4"/>
      <c r="C188" s="339"/>
      <c r="D188" s="339"/>
      <c r="E188" s="4"/>
      <c r="F188" s="4"/>
    </row>
    <row r="189" spans="1:6">
      <c r="A189" s="652"/>
      <c r="B189" s="4"/>
      <c r="C189" s="339"/>
      <c r="D189" s="339"/>
      <c r="E189" s="4"/>
      <c r="F189" s="4"/>
    </row>
    <row r="190" spans="1:6">
      <c r="A190" s="652"/>
      <c r="B190" s="4"/>
      <c r="C190" s="339"/>
      <c r="D190" s="339"/>
      <c r="E190" s="4"/>
      <c r="F190" s="4"/>
    </row>
    <row r="191" spans="1:6">
      <c r="A191" s="652"/>
      <c r="B191" s="4"/>
      <c r="C191" s="339"/>
      <c r="D191" s="339"/>
      <c r="E191" s="4"/>
      <c r="F191" s="4"/>
    </row>
    <row r="192" spans="1:6">
      <c r="A192" s="652"/>
      <c r="B192" s="4"/>
      <c r="C192" s="339"/>
      <c r="D192" s="339"/>
      <c r="E192" s="4"/>
      <c r="F192" s="4"/>
    </row>
    <row r="193" spans="1:6">
      <c r="A193" s="652"/>
      <c r="B193" s="4"/>
      <c r="C193" s="339"/>
      <c r="D193" s="339"/>
      <c r="E193" s="4"/>
      <c r="F193" s="4"/>
    </row>
    <row r="194" spans="1:6">
      <c r="A194" s="652"/>
      <c r="B194" s="4"/>
      <c r="C194" s="339"/>
      <c r="D194" s="339"/>
      <c r="E194" s="4"/>
      <c r="F194" s="4"/>
    </row>
    <row r="195" spans="1:6">
      <c r="A195" s="652"/>
      <c r="B195" s="4"/>
      <c r="C195" s="339"/>
      <c r="D195" s="339"/>
      <c r="E195" s="4"/>
      <c r="F195" s="4"/>
    </row>
    <row r="196" spans="1:6">
      <c r="A196" s="652"/>
      <c r="B196" s="4"/>
      <c r="C196" s="339"/>
      <c r="D196" s="339"/>
      <c r="E196" s="4"/>
      <c r="F196" s="4"/>
    </row>
    <row r="197" spans="1:6">
      <c r="A197" s="652"/>
      <c r="B197" s="4"/>
      <c r="C197" s="339"/>
      <c r="D197" s="339"/>
      <c r="E197" s="4"/>
      <c r="F197" s="4"/>
    </row>
    <row r="198" spans="1:6">
      <c r="A198" s="652"/>
      <c r="B198" s="4"/>
      <c r="C198" s="339"/>
      <c r="D198" s="339"/>
      <c r="E198" s="4"/>
      <c r="F198" s="4"/>
    </row>
    <row r="199" spans="1:6">
      <c r="A199" s="652"/>
      <c r="B199" s="4"/>
      <c r="C199" s="339"/>
      <c r="D199" s="339"/>
      <c r="E199" s="4"/>
      <c r="F199" s="4"/>
    </row>
    <row r="200" spans="1:6">
      <c r="A200" s="652"/>
      <c r="B200" s="4"/>
      <c r="C200" s="339"/>
      <c r="D200" s="339"/>
      <c r="E200" s="4"/>
      <c r="F200" s="4"/>
    </row>
    <row r="201" spans="1:6">
      <c r="A201" s="652"/>
      <c r="B201" s="4"/>
      <c r="C201" s="339"/>
      <c r="D201" s="339"/>
      <c r="E201" s="4"/>
      <c r="F201" s="4"/>
    </row>
    <row r="202" spans="1:6">
      <c r="A202" s="652"/>
      <c r="B202" s="4"/>
      <c r="C202" s="339"/>
      <c r="D202" s="339"/>
      <c r="E202" s="4"/>
      <c r="F202" s="4"/>
    </row>
    <row r="203" spans="1:6">
      <c r="A203" s="652"/>
      <c r="B203" s="4"/>
      <c r="C203" s="339"/>
      <c r="D203" s="339"/>
      <c r="E203" s="4"/>
      <c r="F203" s="4"/>
    </row>
    <row r="204" spans="1:6">
      <c r="A204" s="652"/>
      <c r="B204" s="4"/>
      <c r="C204" s="339"/>
      <c r="D204" s="339"/>
      <c r="E204" s="4"/>
      <c r="F204" s="4"/>
    </row>
    <row r="205" spans="1:6">
      <c r="A205" s="652"/>
      <c r="B205" s="4"/>
      <c r="C205" s="339"/>
      <c r="D205" s="339"/>
      <c r="E205" s="4"/>
      <c r="F205" s="4"/>
    </row>
    <row r="206" spans="1:6">
      <c r="A206" s="652"/>
      <c r="B206" s="4"/>
      <c r="C206" s="339"/>
      <c r="D206" s="339"/>
      <c r="E206" s="4"/>
      <c r="F206" s="4"/>
    </row>
    <row r="207" spans="1:6">
      <c r="A207" s="652"/>
      <c r="B207" s="4"/>
      <c r="C207" s="339"/>
      <c r="D207" s="339"/>
      <c r="E207" s="4"/>
      <c r="F207" s="4"/>
    </row>
    <row r="208" spans="1:6">
      <c r="A208" s="652"/>
      <c r="B208" s="4"/>
      <c r="C208" s="339"/>
      <c r="D208" s="339"/>
      <c r="E208" s="4"/>
      <c r="F208" s="4"/>
    </row>
    <row r="209" spans="1:6">
      <c r="A209" s="652"/>
      <c r="B209" s="4"/>
      <c r="C209" s="339"/>
      <c r="D209" s="339"/>
      <c r="E209" s="4"/>
      <c r="F209" s="4"/>
    </row>
    <row r="210" spans="1:6">
      <c r="A210" s="652"/>
      <c r="B210" s="4"/>
      <c r="C210" s="339"/>
      <c r="D210" s="339"/>
      <c r="E210" s="4"/>
      <c r="F210" s="4"/>
    </row>
    <row r="211" spans="1:6">
      <c r="A211" s="652"/>
      <c r="B211" s="4"/>
      <c r="C211" s="339"/>
      <c r="D211" s="339"/>
      <c r="E211" s="4"/>
      <c r="F211" s="4"/>
    </row>
    <row r="212" spans="1:6">
      <c r="A212" s="652"/>
      <c r="B212" s="4"/>
      <c r="C212" s="339"/>
      <c r="D212" s="339"/>
      <c r="E212" s="4"/>
      <c r="F212" s="4"/>
    </row>
    <row r="213" spans="1:6">
      <c r="A213" s="652"/>
      <c r="B213" s="4"/>
      <c r="C213" s="339"/>
      <c r="D213" s="339"/>
      <c r="E213" s="4"/>
      <c r="F213" s="4"/>
    </row>
    <row r="214" spans="1:6">
      <c r="A214" s="652"/>
      <c r="B214" s="4"/>
      <c r="C214" s="339"/>
      <c r="D214" s="339"/>
      <c r="E214" s="4"/>
      <c r="F214" s="4"/>
    </row>
    <row r="215" spans="1:6">
      <c r="A215" s="652"/>
      <c r="B215" s="4"/>
      <c r="C215" s="339"/>
      <c r="D215" s="339"/>
      <c r="E215" s="4"/>
      <c r="F215" s="4"/>
    </row>
    <row r="216" spans="1:6">
      <c r="A216" s="652"/>
      <c r="B216" s="4"/>
      <c r="C216" s="339"/>
      <c r="D216" s="339"/>
      <c r="E216" s="4"/>
      <c r="F216" s="4"/>
    </row>
    <row r="217" spans="1:6">
      <c r="A217" s="652"/>
      <c r="B217" s="4"/>
      <c r="C217" s="339"/>
      <c r="D217" s="339"/>
      <c r="E217" s="4"/>
      <c r="F217" s="4"/>
    </row>
    <row r="218" spans="1:6">
      <c r="A218" s="652"/>
      <c r="B218" s="4"/>
      <c r="C218" s="339"/>
      <c r="D218" s="339"/>
      <c r="E218" s="4"/>
      <c r="F218" s="4"/>
    </row>
    <row r="219" spans="1:6">
      <c r="A219" s="652"/>
      <c r="B219" s="4"/>
      <c r="C219" s="339"/>
      <c r="D219" s="339"/>
      <c r="E219" s="4"/>
      <c r="F219" s="4"/>
    </row>
    <row r="220" spans="1:6">
      <c r="A220" s="652"/>
      <c r="B220" s="4"/>
      <c r="C220" s="339"/>
      <c r="D220" s="339"/>
      <c r="E220" s="4"/>
      <c r="F220" s="4"/>
    </row>
    <row r="221" spans="1:6">
      <c r="A221" s="652"/>
      <c r="B221" s="4"/>
      <c r="C221" s="339"/>
      <c r="D221" s="339"/>
      <c r="E221" s="4"/>
      <c r="F221" s="4"/>
    </row>
    <row r="222" spans="1:6">
      <c r="A222" s="652"/>
      <c r="B222" s="4"/>
      <c r="C222" s="339"/>
      <c r="D222" s="339"/>
      <c r="E222" s="4"/>
      <c r="F222" s="4"/>
    </row>
    <row r="223" spans="1:6">
      <c r="A223" s="652"/>
      <c r="B223" s="4"/>
      <c r="C223" s="339"/>
      <c r="D223" s="339"/>
      <c r="E223" s="4"/>
      <c r="F223" s="4"/>
    </row>
    <row r="224" spans="1:6">
      <c r="A224" s="652"/>
      <c r="B224" s="4"/>
      <c r="C224" s="339"/>
      <c r="D224" s="339"/>
      <c r="E224" s="4"/>
      <c r="F224" s="4"/>
    </row>
    <row r="225" spans="1:6">
      <c r="A225" s="652"/>
      <c r="B225" s="4"/>
      <c r="C225" s="339"/>
      <c r="D225" s="339"/>
      <c r="E225" s="4"/>
      <c r="F225" s="4"/>
    </row>
    <row r="226" spans="1:6">
      <c r="A226" s="652"/>
      <c r="B226" s="4"/>
      <c r="C226" s="339"/>
      <c r="D226" s="339"/>
      <c r="E226" s="4"/>
      <c r="F226" s="4"/>
    </row>
    <row r="227" spans="1:6">
      <c r="A227" s="652"/>
      <c r="B227" s="4"/>
      <c r="C227" s="339"/>
      <c r="D227" s="339"/>
      <c r="E227" s="4"/>
      <c r="F227" s="4"/>
    </row>
    <row r="228" spans="1:6">
      <c r="A228" s="652"/>
      <c r="B228" s="4"/>
      <c r="C228" s="339"/>
      <c r="D228" s="339"/>
      <c r="E228" s="4"/>
      <c r="F228" s="4"/>
    </row>
    <row r="229" spans="1:6">
      <c r="A229" s="652"/>
      <c r="B229" s="4"/>
      <c r="C229" s="339"/>
      <c r="D229" s="339"/>
      <c r="E229" s="4"/>
      <c r="F229" s="4"/>
    </row>
    <row r="230" spans="1:6">
      <c r="A230" s="652"/>
      <c r="B230" s="4"/>
      <c r="C230" s="339"/>
      <c r="D230" s="339"/>
      <c r="E230" s="4"/>
      <c r="F230" s="4"/>
    </row>
    <row r="231" spans="1:6">
      <c r="A231" s="652"/>
      <c r="B231" s="4"/>
      <c r="C231" s="339"/>
      <c r="D231" s="339"/>
      <c r="E231" s="4"/>
      <c r="F231" s="4"/>
    </row>
    <row r="232" spans="1:6">
      <c r="A232" s="652"/>
      <c r="B232" s="4"/>
      <c r="C232" s="339"/>
      <c r="D232" s="339"/>
      <c r="E232" s="4"/>
      <c r="F232" s="4"/>
    </row>
    <row r="233" spans="1:6">
      <c r="A233" s="652"/>
      <c r="B233" s="4"/>
      <c r="C233" s="339"/>
      <c r="D233" s="339"/>
      <c r="E233" s="4"/>
      <c r="F233" s="4"/>
    </row>
    <row r="234" spans="1:6">
      <c r="A234" s="652"/>
      <c r="B234" s="4"/>
      <c r="C234" s="339"/>
      <c r="D234" s="339"/>
      <c r="E234" s="4"/>
      <c r="F234" s="4"/>
    </row>
    <row r="235" spans="1:6">
      <c r="A235" s="652"/>
      <c r="B235" s="4"/>
      <c r="C235" s="339"/>
      <c r="D235" s="339"/>
      <c r="E235" s="4"/>
      <c r="F235" s="4"/>
    </row>
    <row r="236" spans="1:6">
      <c r="A236" s="652"/>
      <c r="B236" s="4"/>
      <c r="C236" s="339"/>
      <c r="D236" s="339"/>
      <c r="E236" s="4"/>
      <c r="F236" s="4"/>
    </row>
    <row r="237" spans="1:6">
      <c r="A237" s="652"/>
      <c r="B237" s="4"/>
      <c r="C237" s="339"/>
      <c r="D237" s="339"/>
      <c r="E237" s="4"/>
      <c r="F237" s="4"/>
    </row>
    <row r="238" spans="1:6">
      <c r="A238" s="652"/>
      <c r="B238" s="4"/>
      <c r="C238" s="339"/>
      <c r="D238" s="339"/>
      <c r="E238" s="4"/>
      <c r="F238" s="4"/>
    </row>
    <row r="239" spans="1:6">
      <c r="A239" s="652"/>
      <c r="B239" s="4"/>
      <c r="C239" s="339"/>
      <c r="D239" s="339"/>
      <c r="E239" s="4"/>
      <c r="F239" s="4"/>
    </row>
    <row r="240" spans="1:6">
      <c r="A240" s="652"/>
      <c r="B240" s="4"/>
      <c r="C240" s="339"/>
      <c r="D240" s="339"/>
      <c r="E240" s="4"/>
      <c r="F240" s="4"/>
    </row>
    <row r="241" spans="1:6">
      <c r="A241" s="652"/>
      <c r="B241" s="4"/>
      <c r="C241" s="339"/>
      <c r="D241" s="339"/>
      <c r="E241" s="4"/>
      <c r="F241" s="4"/>
    </row>
    <row r="242" spans="1:6">
      <c r="A242" s="652"/>
      <c r="B242" s="4"/>
      <c r="C242" s="339"/>
      <c r="D242" s="339"/>
      <c r="E242" s="4"/>
      <c r="F242" s="4"/>
    </row>
    <row r="243" spans="1:6">
      <c r="A243" s="652"/>
      <c r="B243" s="4"/>
      <c r="C243" s="339"/>
      <c r="D243" s="339"/>
      <c r="E243" s="4"/>
      <c r="F243" s="4"/>
    </row>
    <row r="244" spans="1:6">
      <c r="A244" s="652"/>
      <c r="B244" s="4"/>
      <c r="C244" s="339"/>
      <c r="D244" s="339"/>
      <c r="E244" s="4"/>
      <c r="F244" s="4"/>
    </row>
    <row r="245" spans="1:6">
      <c r="A245" s="652"/>
      <c r="B245" s="4"/>
      <c r="C245" s="339"/>
      <c r="D245" s="339"/>
      <c r="E245" s="4"/>
      <c r="F245" s="4"/>
    </row>
    <row r="246" spans="1:6">
      <c r="A246" s="652"/>
      <c r="B246" s="4"/>
      <c r="C246" s="339"/>
      <c r="D246" s="339"/>
      <c r="E246" s="4"/>
      <c r="F246" s="4"/>
    </row>
    <row r="247" spans="1:6">
      <c r="A247" s="652"/>
      <c r="B247" s="4"/>
      <c r="C247" s="339"/>
      <c r="D247" s="339"/>
      <c r="E247" s="4"/>
      <c r="F247" s="4"/>
    </row>
    <row r="248" spans="1:6">
      <c r="A248" s="652"/>
      <c r="B248" s="4"/>
      <c r="C248" s="339"/>
      <c r="D248" s="339"/>
      <c r="E248" s="4"/>
      <c r="F248" s="4"/>
    </row>
    <row r="249" spans="1:6">
      <c r="A249" s="652"/>
      <c r="B249" s="4"/>
      <c r="C249" s="339"/>
      <c r="D249" s="339"/>
      <c r="E249" s="4"/>
      <c r="F249" s="4"/>
    </row>
    <row r="250" spans="1:6">
      <c r="A250" s="652"/>
      <c r="B250" s="4"/>
      <c r="C250" s="339"/>
      <c r="D250" s="339"/>
      <c r="E250" s="4"/>
      <c r="F250" s="4"/>
    </row>
    <row r="251" spans="1:6">
      <c r="A251" s="652"/>
      <c r="B251" s="4"/>
      <c r="C251" s="339"/>
      <c r="D251" s="339"/>
      <c r="E251" s="4"/>
      <c r="F251" s="4"/>
    </row>
    <row r="252" spans="1:6">
      <c r="A252" s="652"/>
      <c r="B252" s="4"/>
      <c r="C252" s="339"/>
      <c r="D252" s="339"/>
      <c r="E252" s="4"/>
      <c r="F252" s="4"/>
    </row>
    <row r="253" spans="1:6">
      <c r="A253" s="652"/>
      <c r="B253" s="4"/>
      <c r="C253" s="339"/>
      <c r="D253" s="339"/>
      <c r="E253" s="4"/>
      <c r="F253" s="4"/>
    </row>
    <row r="254" spans="1:6">
      <c r="A254" s="652"/>
      <c r="B254" s="4"/>
      <c r="C254" s="339"/>
      <c r="D254" s="339"/>
      <c r="E254" s="4"/>
      <c r="F254" s="4"/>
    </row>
    <row r="255" spans="1:6">
      <c r="A255" s="652"/>
      <c r="B255" s="4"/>
      <c r="C255" s="339"/>
      <c r="D255" s="339"/>
      <c r="E255" s="4"/>
      <c r="F255" s="4"/>
    </row>
    <row r="256" spans="1:6">
      <c r="A256" s="652"/>
      <c r="B256" s="4"/>
      <c r="C256" s="339"/>
      <c r="D256" s="339"/>
      <c r="E256" s="4"/>
      <c r="F256" s="4"/>
    </row>
    <row r="257" spans="1:6">
      <c r="A257" s="652"/>
      <c r="B257" s="4"/>
      <c r="C257" s="339"/>
      <c r="D257" s="339"/>
      <c r="E257" s="4"/>
      <c r="F257" s="4"/>
    </row>
    <row r="258" spans="1:6">
      <c r="A258" s="652"/>
      <c r="B258" s="4"/>
      <c r="C258" s="339"/>
      <c r="D258" s="339"/>
      <c r="E258" s="4"/>
      <c r="F258" s="4"/>
    </row>
    <row r="259" spans="1:6">
      <c r="A259" s="652"/>
      <c r="B259" s="4"/>
      <c r="C259" s="339"/>
      <c r="D259" s="339"/>
      <c r="E259" s="4"/>
      <c r="F259" s="4"/>
    </row>
    <row r="260" spans="1:6">
      <c r="A260" s="652"/>
      <c r="B260" s="4"/>
      <c r="C260" s="339"/>
      <c r="D260" s="339"/>
      <c r="E260" s="4"/>
      <c r="F260" s="4"/>
    </row>
    <row r="261" spans="1:6">
      <c r="A261" s="652"/>
      <c r="B261" s="4"/>
      <c r="C261" s="339"/>
      <c r="D261" s="339"/>
      <c r="E261" s="4"/>
      <c r="F261" s="4"/>
    </row>
    <row r="262" spans="1:6">
      <c r="A262" s="652"/>
      <c r="B262" s="4"/>
      <c r="C262" s="339"/>
      <c r="D262" s="339"/>
      <c r="E262" s="4"/>
      <c r="F262" s="4"/>
    </row>
    <row r="263" spans="1:6">
      <c r="A263" s="652"/>
      <c r="B263" s="4"/>
      <c r="C263" s="339"/>
      <c r="D263" s="339"/>
      <c r="E263" s="4"/>
      <c r="F263" s="4"/>
    </row>
    <row r="264" spans="1:6">
      <c r="A264" s="652"/>
      <c r="B264" s="4"/>
      <c r="C264" s="339"/>
      <c r="D264" s="339"/>
      <c r="E264" s="4"/>
      <c r="F264" s="4"/>
    </row>
    <row r="265" spans="1:6">
      <c r="A265" s="652"/>
      <c r="B265" s="4"/>
      <c r="C265" s="339"/>
      <c r="D265" s="339"/>
      <c r="E265" s="4"/>
      <c r="F265" s="4"/>
    </row>
    <row r="266" spans="1:6">
      <c r="A266" s="652"/>
      <c r="B266" s="4"/>
      <c r="C266" s="339"/>
      <c r="D266" s="339"/>
      <c r="E266" s="4"/>
      <c r="F266" s="4"/>
    </row>
    <row r="267" spans="1:6">
      <c r="A267" s="652"/>
      <c r="B267" s="4"/>
      <c r="C267" s="339"/>
      <c r="D267" s="339"/>
      <c r="E267" s="4"/>
      <c r="F267" s="4"/>
    </row>
    <row r="268" spans="1:6">
      <c r="A268" s="652"/>
      <c r="B268" s="4"/>
      <c r="C268" s="339"/>
      <c r="D268" s="339"/>
      <c r="E268" s="4"/>
      <c r="F268" s="4"/>
    </row>
    <row r="269" spans="1:6">
      <c r="A269" s="652"/>
      <c r="B269" s="4"/>
      <c r="C269" s="339"/>
      <c r="D269" s="339"/>
      <c r="E269" s="4"/>
      <c r="F269" s="4"/>
    </row>
    <row r="270" spans="1:6">
      <c r="A270" s="652"/>
      <c r="B270" s="4"/>
      <c r="C270" s="339"/>
      <c r="D270" s="339"/>
      <c r="E270" s="4"/>
      <c r="F270" s="4"/>
    </row>
    <row r="271" spans="1:6">
      <c r="A271" s="652"/>
      <c r="B271" s="4"/>
      <c r="C271" s="339"/>
      <c r="D271" s="339"/>
      <c r="E271" s="4"/>
      <c r="F271" s="4"/>
    </row>
    <row r="272" spans="1:6">
      <c r="A272" s="652"/>
      <c r="B272" s="4"/>
      <c r="C272" s="339"/>
      <c r="D272" s="339"/>
      <c r="E272" s="4"/>
      <c r="F272" s="4"/>
    </row>
    <row r="273" spans="1:6">
      <c r="A273" s="652"/>
      <c r="B273" s="4"/>
      <c r="C273" s="339"/>
      <c r="D273" s="339"/>
      <c r="E273" s="4"/>
      <c r="F273" s="4"/>
    </row>
    <row r="274" spans="1:6">
      <c r="A274" s="652"/>
      <c r="B274" s="4"/>
      <c r="C274" s="339"/>
      <c r="D274" s="339"/>
      <c r="E274" s="4"/>
      <c r="F274" s="4"/>
    </row>
    <row r="275" spans="1:6">
      <c r="A275" s="652"/>
      <c r="B275" s="4"/>
      <c r="C275" s="339"/>
      <c r="D275" s="339"/>
      <c r="E275" s="4"/>
      <c r="F275" s="4"/>
    </row>
    <row r="276" spans="1:6">
      <c r="A276" s="652"/>
      <c r="B276" s="4"/>
      <c r="C276" s="339"/>
      <c r="D276" s="339"/>
      <c r="E276" s="4"/>
      <c r="F276" s="4"/>
    </row>
    <row r="277" spans="1:6">
      <c r="A277" s="652"/>
      <c r="B277" s="4"/>
      <c r="C277" s="339"/>
      <c r="D277" s="339"/>
      <c r="E277" s="4"/>
      <c r="F277" s="4"/>
    </row>
    <row r="278" spans="1:6">
      <c r="A278" s="652"/>
      <c r="B278" s="4"/>
      <c r="C278" s="339"/>
      <c r="D278" s="339"/>
      <c r="E278" s="4"/>
      <c r="F278" s="4"/>
    </row>
    <row r="279" spans="1:6">
      <c r="A279" s="652"/>
      <c r="B279" s="4"/>
      <c r="C279" s="339"/>
      <c r="D279" s="339"/>
      <c r="E279" s="4"/>
      <c r="F279" s="4"/>
    </row>
    <row r="280" spans="1:6">
      <c r="A280" s="652"/>
      <c r="B280" s="4"/>
      <c r="C280" s="339"/>
      <c r="D280" s="339"/>
      <c r="E280" s="4"/>
      <c r="F280" s="4"/>
    </row>
    <row r="281" spans="1:6">
      <c r="A281" s="652"/>
      <c r="B281" s="4"/>
      <c r="C281" s="339"/>
      <c r="D281" s="339"/>
      <c r="E281" s="4"/>
      <c r="F281" s="4"/>
    </row>
    <row r="282" spans="1:6">
      <c r="A282" s="652"/>
      <c r="B282" s="4"/>
      <c r="C282" s="339"/>
      <c r="D282" s="339"/>
      <c r="E282" s="4"/>
      <c r="F282" s="4"/>
    </row>
    <row r="283" spans="1:6">
      <c r="A283" s="652"/>
      <c r="B283" s="4"/>
      <c r="C283" s="339"/>
      <c r="D283" s="339"/>
      <c r="E283" s="4"/>
      <c r="F283" s="4"/>
    </row>
    <row r="284" spans="1:6">
      <c r="A284" s="652"/>
      <c r="B284" s="4"/>
      <c r="C284" s="339"/>
      <c r="D284" s="339"/>
      <c r="E284" s="4"/>
      <c r="F284" s="4"/>
    </row>
    <row r="285" spans="1:6">
      <c r="A285" s="652"/>
      <c r="B285" s="4"/>
      <c r="C285" s="339"/>
      <c r="D285" s="339"/>
      <c r="E285" s="4"/>
      <c r="F285" s="4"/>
    </row>
    <row r="286" spans="1:6">
      <c r="A286" s="652"/>
      <c r="B286" s="4"/>
      <c r="C286" s="339"/>
      <c r="D286" s="339"/>
      <c r="E286" s="4"/>
      <c r="F286" s="4"/>
    </row>
    <row r="287" spans="1:6">
      <c r="A287" s="652"/>
      <c r="B287" s="4"/>
      <c r="C287" s="339"/>
      <c r="D287" s="339"/>
      <c r="E287" s="4"/>
      <c r="F287" s="4"/>
    </row>
    <row r="288" spans="1:6">
      <c r="A288" s="652"/>
      <c r="B288" s="4"/>
      <c r="C288" s="339"/>
      <c r="D288" s="339"/>
      <c r="E288" s="4"/>
      <c r="F288" s="4"/>
    </row>
    <row r="289" spans="1:6">
      <c r="A289" s="652"/>
      <c r="B289" s="4"/>
      <c r="C289" s="339"/>
      <c r="D289" s="339"/>
      <c r="E289" s="4"/>
      <c r="F289" s="4"/>
    </row>
    <row r="290" spans="1:6">
      <c r="A290" s="652"/>
      <c r="B290" s="4"/>
      <c r="C290" s="339"/>
      <c r="D290" s="339"/>
      <c r="E290" s="4"/>
      <c r="F290" s="4"/>
    </row>
    <row r="291" spans="1:6">
      <c r="A291" s="652"/>
      <c r="B291" s="4"/>
      <c r="C291" s="339"/>
      <c r="D291" s="339"/>
      <c r="E291" s="4"/>
      <c r="F291" s="4"/>
    </row>
    <row r="292" spans="1:6">
      <c r="A292" s="652"/>
      <c r="B292" s="4"/>
      <c r="C292" s="339"/>
      <c r="D292" s="339"/>
      <c r="E292" s="4"/>
      <c r="F292" s="4"/>
    </row>
    <row r="293" spans="1:6">
      <c r="A293" s="652"/>
      <c r="B293" s="4"/>
      <c r="C293" s="339"/>
      <c r="D293" s="339"/>
      <c r="E293" s="4"/>
      <c r="F293" s="4"/>
    </row>
    <row r="294" spans="1:6">
      <c r="A294" s="652"/>
      <c r="B294" s="4"/>
      <c r="C294" s="339"/>
      <c r="D294" s="339"/>
      <c r="E294" s="4"/>
      <c r="F294" s="4"/>
    </row>
    <row r="295" spans="1:6">
      <c r="A295" s="652"/>
      <c r="B295" s="4"/>
      <c r="C295" s="339"/>
      <c r="D295" s="339"/>
      <c r="E295" s="4"/>
      <c r="F295" s="4"/>
    </row>
    <row r="296" spans="1:6">
      <c r="A296" s="652"/>
      <c r="B296" s="4"/>
      <c r="C296" s="339"/>
      <c r="D296" s="339"/>
      <c r="E296" s="4"/>
      <c r="F296" s="4"/>
    </row>
    <row r="297" spans="1:6">
      <c r="A297" s="652"/>
      <c r="B297" s="4"/>
      <c r="C297" s="339"/>
      <c r="D297" s="339"/>
      <c r="E297" s="4"/>
      <c r="F297" s="4"/>
    </row>
    <row r="298" spans="1:6">
      <c r="A298" s="652"/>
      <c r="B298" s="4"/>
      <c r="C298" s="339"/>
      <c r="D298" s="339"/>
      <c r="E298" s="4"/>
      <c r="F298" s="4"/>
    </row>
    <row r="299" spans="1:6">
      <c r="A299" s="652"/>
      <c r="B299" s="4"/>
      <c r="C299" s="339"/>
      <c r="D299" s="339"/>
      <c r="E299" s="4"/>
      <c r="F299" s="4"/>
    </row>
    <row r="300" spans="1:6">
      <c r="A300" s="652"/>
      <c r="B300" s="4"/>
      <c r="C300" s="339"/>
      <c r="D300" s="339"/>
      <c r="E300" s="4"/>
      <c r="F300" s="4"/>
    </row>
    <row r="301" spans="1:6">
      <c r="A301" s="652"/>
      <c r="B301" s="4"/>
      <c r="C301" s="339"/>
      <c r="D301" s="339"/>
      <c r="E301" s="4"/>
      <c r="F301" s="4"/>
    </row>
    <row r="302" spans="1:6">
      <c r="A302" s="652"/>
      <c r="B302" s="4"/>
      <c r="C302" s="339"/>
      <c r="D302" s="339"/>
      <c r="E302" s="4"/>
      <c r="F302" s="4"/>
    </row>
    <row r="303" spans="1:6">
      <c r="A303" s="652"/>
      <c r="B303" s="4"/>
      <c r="C303" s="339"/>
      <c r="D303" s="339"/>
      <c r="E303" s="4"/>
      <c r="F303" s="4"/>
    </row>
    <row r="304" spans="1:6">
      <c r="A304" s="652"/>
      <c r="B304" s="4"/>
      <c r="C304" s="339"/>
      <c r="D304" s="339"/>
      <c r="E304" s="4"/>
      <c r="F304" s="4"/>
    </row>
    <row r="305" spans="1:6">
      <c r="A305" s="652"/>
      <c r="B305" s="4"/>
      <c r="C305" s="339"/>
      <c r="D305" s="339"/>
      <c r="E305" s="4"/>
      <c r="F305" s="4"/>
    </row>
    <row r="306" spans="1:6">
      <c r="A306" s="652"/>
      <c r="B306" s="4"/>
      <c r="C306" s="339"/>
      <c r="D306" s="339"/>
      <c r="E306" s="4"/>
      <c r="F306" s="4"/>
    </row>
    <row r="307" spans="1:6">
      <c r="A307" s="652"/>
      <c r="B307" s="4"/>
      <c r="C307" s="339"/>
      <c r="D307" s="339"/>
      <c r="E307" s="4"/>
      <c r="F307" s="4"/>
    </row>
    <row r="308" spans="1:6">
      <c r="A308" s="652"/>
      <c r="B308" s="4"/>
      <c r="C308" s="339"/>
      <c r="D308" s="339"/>
      <c r="E308" s="4"/>
      <c r="F308" s="4"/>
    </row>
    <row r="309" spans="1:6">
      <c r="A309" s="652"/>
      <c r="B309" s="4"/>
      <c r="C309" s="339"/>
      <c r="D309" s="339"/>
      <c r="E309" s="4"/>
      <c r="F309" s="4"/>
    </row>
    <row r="310" spans="1:6">
      <c r="A310" s="652"/>
      <c r="B310" s="4"/>
      <c r="C310" s="339"/>
      <c r="D310" s="339"/>
      <c r="E310" s="4"/>
      <c r="F310" s="4"/>
    </row>
    <row r="311" spans="1:6">
      <c r="A311" s="652"/>
      <c r="B311" s="4"/>
      <c r="C311" s="339"/>
      <c r="D311" s="339"/>
      <c r="E311" s="4"/>
      <c r="F311" s="4"/>
    </row>
    <row r="312" spans="1:6">
      <c r="A312" s="652"/>
      <c r="B312" s="4"/>
      <c r="C312" s="339"/>
      <c r="D312" s="339"/>
      <c r="E312" s="4"/>
      <c r="F312" s="4"/>
    </row>
    <row r="313" spans="1:6">
      <c r="A313" s="652"/>
      <c r="B313" s="4"/>
      <c r="C313" s="339"/>
      <c r="D313" s="339"/>
      <c r="E313" s="4"/>
      <c r="F313" s="4"/>
    </row>
    <row r="314" spans="1:6">
      <c r="A314" s="652"/>
      <c r="B314" s="4"/>
      <c r="C314" s="339"/>
      <c r="D314" s="339"/>
      <c r="E314" s="4"/>
      <c r="F314" s="4"/>
    </row>
    <row r="315" spans="1:6">
      <c r="A315" s="652"/>
      <c r="B315" s="4"/>
      <c r="C315" s="339"/>
      <c r="D315" s="339"/>
      <c r="E315" s="4"/>
      <c r="F315" s="4"/>
    </row>
    <row r="316" spans="1:6">
      <c r="A316" s="652"/>
      <c r="B316" s="4"/>
      <c r="C316" s="339"/>
      <c r="D316" s="339"/>
      <c r="E316" s="4"/>
      <c r="F316" s="4"/>
    </row>
    <row r="317" spans="1:6">
      <c r="A317" s="652"/>
      <c r="B317" s="4"/>
      <c r="C317" s="339"/>
      <c r="D317" s="339"/>
      <c r="E317" s="4"/>
      <c r="F317" s="4"/>
    </row>
    <row r="318" spans="1:6">
      <c r="A318" s="652"/>
      <c r="B318" s="4"/>
      <c r="C318" s="339"/>
      <c r="D318" s="339"/>
      <c r="E318" s="4"/>
      <c r="F318" s="4"/>
    </row>
    <row r="319" spans="1:6">
      <c r="A319" s="652"/>
      <c r="B319" s="4"/>
      <c r="C319" s="339"/>
      <c r="D319" s="339"/>
      <c r="E319" s="4"/>
      <c r="F319" s="4"/>
    </row>
    <row r="320" spans="1:6">
      <c r="A320" s="652"/>
      <c r="B320" s="4"/>
      <c r="C320" s="339"/>
      <c r="D320" s="339"/>
      <c r="E320" s="4"/>
      <c r="F320" s="4"/>
    </row>
    <row r="321" spans="1:6">
      <c r="A321" s="652"/>
      <c r="B321" s="4"/>
      <c r="C321" s="339"/>
      <c r="D321" s="339"/>
      <c r="E321" s="4"/>
      <c r="F321" s="4"/>
    </row>
    <row r="322" spans="1:6">
      <c r="A322" s="652"/>
      <c r="B322" s="4"/>
      <c r="C322" s="339"/>
      <c r="D322" s="339"/>
      <c r="E322" s="4"/>
      <c r="F322" s="4"/>
    </row>
    <row r="323" spans="1:6">
      <c r="A323" s="652"/>
      <c r="B323" s="4"/>
      <c r="C323" s="339"/>
      <c r="D323" s="339"/>
      <c r="E323" s="4"/>
      <c r="F323" s="4"/>
    </row>
    <row r="324" spans="1:6">
      <c r="A324" s="652"/>
      <c r="B324" s="4"/>
      <c r="C324" s="339"/>
      <c r="D324" s="339"/>
      <c r="E324" s="4"/>
      <c r="F324" s="4"/>
    </row>
    <row r="325" spans="1:6">
      <c r="A325" s="652"/>
      <c r="B325" s="4"/>
      <c r="C325" s="339"/>
      <c r="D325" s="339"/>
      <c r="E325" s="4"/>
      <c r="F325" s="4"/>
    </row>
    <row r="326" spans="1:6">
      <c r="A326" s="652"/>
      <c r="B326" s="4"/>
      <c r="C326" s="339"/>
      <c r="D326" s="339"/>
      <c r="E326" s="4"/>
      <c r="F326" s="4"/>
    </row>
    <row r="327" spans="1:6">
      <c r="A327" s="652"/>
      <c r="B327" s="4"/>
      <c r="C327" s="339"/>
      <c r="D327" s="339"/>
      <c r="E327" s="4"/>
      <c r="F327" s="4"/>
    </row>
    <row r="328" spans="1:6">
      <c r="A328" s="652"/>
      <c r="B328" s="4"/>
      <c r="C328" s="339"/>
      <c r="D328" s="339"/>
      <c r="E328" s="4"/>
      <c r="F328" s="4"/>
    </row>
    <row r="329" spans="1:6">
      <c r="A329" s="652"/>
      <c r="B329" s="4"/>
      <c r="C329" s="339"/>
      <c r="D329" s="339"/>
      <c r="E329" s="4"/>
      <c r="F329" s="4"/>
    </row>
    <row r="330" spans="1:6">
      <c r="A330" s="652"/>
      <c r="B330" s="4"/>
      <c r="C330" s="339"/>
      <c r="D330" s="339"/>
      <c r="E330" s="4"/>
      <c r="F330" s="4"/>
    </row>
    <row r="331" spans="1:6">
      <c r="A331" s="652"/>
      <c r="B331" s="4"/>
      <c r="C331" s="339"/>
      <c r="D331" s="339"/>
      <c r="E331" s="4"/>
      <c r="F331" s="4"/>
    </row>
    <row r="332" spans="1:6">
      <c r="A332" s="652"/>
      <c r="B332" s="4"/>
      <c r="C332" s="339"/>
      <c r="D332" s="339"/>
      <c r="E332" s="4"/>
      <c r="F332" s="4"/>
    </row>
    <row r="333" spans="1:6">
      <c r="A333" s="652"/>
      <c r="B333" s="4"/>
      <c r="C333" s="339"/>
      <c r="D333" s="339"/>
      <c r="E333" s="4"/>
      <c r="F333" s="4"/>
    </row>
    <row r="334" spans="1:6">
      <c r="A334" s="652"/>
      <c r="B334" s="4"/>
      <c r="C334" s="339"/>
      <c r="D334" s="339"/>
      <c r="E334" s="4"/>
      <c r="F334" s="4"/>
    </row>
    <row r="335" spans="1:6">
      <c r="A335" s="652"/>
      <c r="B335" s="4"/>
      <c r="C335" s="339"/>
      <c r="D335" s="339"/>
      <c r="E335" s="4"/>
      <c r="F335" s="4"/>
    </row>
    <row r="336" spans="1:6">
      <c r="A336" s="652"/>
      <c r="B336" s="4"/>
      <c r="C336" s="339"/>
      <c r="D336" s="339"/>
      <c r="E336" s="4"/>
      <c r="F336" s="4"/>
    </row>
    <row r="337" spans="1:6">
      <c r="A337" s="652"/>
      <c r="B337" s="4"/>
      <c r="C337" s="339"/>
      <c r="D337" s="339"/>
      <c r="E337" s="4"/>
      <c r="F337" s="4"/>
    </row>
    <row r="338" spans="1:6">
      <c r="A338" s="652"/>
      <c r="B338" s="4"/>
      <c r="C338" s="339"/>
      <c r="D338" s="339"/>
      <c r="E338" s="4"/>
      <c r="F338" s="4"/>
    </row>
    <row r="339" spans="1:6">
      <c r="A339" s="652"/>
      <c r="B339" s="4"/>
      <c r="C339" s="339"/>
      <c r="D339" s="339"/>
      <c r="E339" s="4"/>
      <c r="F339" s="4"/>
    </row>
    <row r="340" spans="1:6">
      <c r="A340" s="652"/>
      <c r="B340" s="4"/>
      <c r="C340" s="339"/>
      <c r="D340" s="339"/>
      <c r="E340" s="4"/>
      <c r="F340" s="4"/>
    </row>
    <row r="341" spans="1:6">
      <c r="A341" s="652"/>
      <c r="B341" s="4"/>
      <c r="C341" s="339"/>
      <c r="D341" s="339"/>
      <c r="E341" s="4"/>
      <c r="F341" s="4"/>
    </row>
    <row r="342" spans="1:6">
      <c r="A342" s="652"/>
      <c r="B342" s="4"/>
      <c r="C342" s="339"/>
      <c r="D342" s="339"/>
      <c r="E342" s="4"/>
      <c r="F342" s="4"/>
    </row>
    <row r="343" spans="1:6">
      <c r="A343" s="652"/>
      <c r="B343" s="4"/>
      <c r="C343" s="339"/>
      <c r="D343" s="339"/>
      <c r="E343" s="4"/>
      <c r="F343" s="4"/>
    </row>
    <row r="344" spans="1:6">
      <c r="A344" s="652"/>
      <c r="B344" s="4"/>
      <c r="C344" s="339"/>
      <c r="D344" s="339"/>
      <c r="E344" s="4"/>
      <c r="F344" s="4"/>
    </row>
    <row r="345" spans="1:6">
      <c r="A345" s="652"/>
      <c r="B345" s="4"/>
      <c r="C345" s="339"/>
      <c r="D345" s="339"/>
      <c r="E345" s="4"/>
      <c r="F345" s="4"/>
    </row>
    <row r="346" spans="1:6">
      <c r="A346" s="652"/>
      <c r="B346" s="4"/>
      <c r="C346" s="339"/>
      <c r="D346" s="339"/>
      <c r="E346" s="4"/>
      <c r="F346" s="4"/>
    </row>
    <row r="347" spans="1:6">
      <c r="A347" s="652"/>
      <c r="B347" s="4"/>
      <c r="C347" s="339"/>
      <c r="D347" s="339"/>
      <c r="E347" s="4"/>
      <c r="F347" s="4"/>
    </row>
    <row r="348" spans="1:6">
      <c r="A348" s="652"/>
      <c r="B348" s="4"/>
      <c r="C348" s="339"/>
      <c r="D348" s="339"/>
      <c r="E348" s="4"/>
      <c r="F348" s="4"/>
    </row>
    <row r="349" spans="1:6">
      <c r="A349" s="652"/>
      <c r="B349" s="4"/>
      <c r="C349" s="339"/>
      <c r="D349" s="339"/>
      <c r="E349" s="4"/>
      <c r="F349" s="4"/>
    </row>
    <row r="350" spans="1:6">
      <c r="A350" s="652"/>
      <c r="B350" s="4"/>
      <c r="C350" s="339"/>
      <c r="D350" s="339"/>
      <c r="E350" s="4"/>
      <c r="F350" s="4"/>
    </row>
    <row r="351" spans="1:6">
      <c r="A351" s="652"/>
      <c r="B351" s="4"/>
      <c r="C351" s="339"/>
      <c r="D351" s="339"/>
      <c r="E351" s="4"/>
      <c r="F351" s="4"/>
    </row>
    <row r="352" spans="1:6">
      <c r="A352" s="652"/>
      <c r="B352" s="4"/>
      <c r="C352" s="339"/>
      <c r="D352" s="339"/>
      <c r="E352" s="4"/>
      <c r="F352" s="4"/>
    </row>
    <row r="353" spans="1:6">
      <c r="A353" s="652"/>
      <c r="B353" s="4"/>
      <c r="C353" s="339"/>
      <c r="D353" s="339"/>
      <c r="E353" s="4"/>
      <c r="F353" s="4"/>
    </row>
    <row r="354" spans="1:6">
      <c r="A354" s="652"/>
      <c r="B354" s="4"/>
      <c r="C354" s="339"/>
      <c r="D354" s="339"/>
      <c r="E354" s="4"/>
      <c r="F354" s="4"/>
    </row>
    <row r="355" spans="1:6">
      <c r="A355" s="652"/>
      <c r="B355" s="4"/>
      <c r="C355" s="339"/>
      <c r="D355" s="339"/>
      <c r="E355" s="4"/>
      <c r="F355" s="4"/>
    </row>
    <row r="356" spans="1:6">
      <c r="A356" s="652"/>
      <c r="B356" s="4"/>
      <c r="C356" s="339"/>
      <c r="D356" s="339"/>
      <c r="E356" s="4"/>
      <c r="F356" s="4"/>
    </row>
    <row r="357" spans="1:6">
      <c r="A357" s="652"/>
      <c r="B357" s="4"/>
      <c r="C357" s="339"/>
      <c r="D357" s="339"/>
      <c r="E357" s="4"/>
      <c r="F357" s="4"/>
    </row>
    <row r="358" spans="1:6">
      <c r="A358" s="652"/>
      <c r="B358" s="4"/>
      <c r="C358" s="339"/>
      <c r="D358" s="339"/>
      <c r="E358" s="4"/>
      <c r="F358" s="4"/>
    </row>
    <row r="359" spans="1:6">
      <c r="A359" s="652"/>
      <c r="B359" s="4"/>
      <c r="C359" s="339"/>
      <c r="D359" s="339"/>
      <c r="E359" s="4"/>
      <c r="F359" s="4"/>
    </row>
    <row r="360" spans="1:6">
      <c r="A360" s="652"/>
      <c r="B360" s="4"/>
      <c r="C360" s="339"/>
      <c r="D360" s="339"/>
      <c r="E360" s="4"/>
      <c r="F360" s="4"/>
    </row>
    <row r="361" spans="1:6">
      <c r="A361" s="652"/>
      <c r="B361" s="4"/>
      <c r="C361" s="339"/>
      <c r="D361" s="339"/>
      <c r="E361" s="4"/>
      <c r="F361" s="4"/>
    </row>
    <row r="362" spans="1:6">
      <c r="A362" s="652"/>
      <c r="B362" s="4"/>
      <c r="C362" s="339"/>
      <c r="D362" s="339"/>
      <c r="E362" s="4"/>
      <c r="F362" s="4"/>
    </row>
    <row r="363" spans="1:6">
      <c r="A363" s="652"/>
      <c r="B363" s="4"/>
      <c r="C363" s="339"/>
      <c r="D363" s="339"/>
      <c r="E363" s="4"/>
      <c r="F363" s="4"/>
    </row>
    <row r="364" spans="1:6">
      <c r="A364" s="652"/>
      <c r="B364" s="4"/>
      <c r="C364" s="339"/>
      <c r="D364" s="339"/>
      <c r="E364" s="4"/>
      <c r="F364" s="4"/>
    </row>
    <row r="365" spans="1:6">
      <c r="A365" s="652"/>
      <c r="B365" s="4"/>
      <c r="C365" s="339"/>
      <c r="D365" s="339"/>
      <c r="E365" s="4"/>
      <c r="F365" s="4"/>
    </row>
    <row r="366" spans="1:6">
      <c r="A366" s="652"/>
      <c r="B366" s="4"/>
      <c r="C366" s="339"/>
      <c r="D366" s="339"/>
      <c r="E366" s="4"/>
      <c r="F366" s="4"/>
    </row>
    <row r="367" spans="1:6">
      <c r="A367" s="652"/>
      <c r="B367" s="4"/>
      <c r="C367" s="339"/>
      <c r="D367" s="339"/>
      <c r="E367" s="4"/>
      <c r="F367" s="4"/>
    </row>
    <row r="368" spans="1:6">
      <c r="A368" s="652"/>
      <c r="B368" s="4"/>
      <c r="C368" s="339"/>
      <c r="D368" s="339"/>
      <c r="E368" s="4"/>
      <c r="F368" s="4"/>
    </row>
    <row r="369" spans="1:6">
      <c r="A369" s="652"/>
      <c r="B369" s="4"/>
      <c r="C369" s="339"/>
      <c r="D369" s="339"/>
      <c r="E369" s="4"/>
      <c r="F369" s="4"/>
    </row>
    <row r="370" spans="1:6">
      <c r="A370" s="652"/>
      <c r="B370" s="4"/>
      <c r="C370" s="339"/>
      <c r="D370" s="339"/>
      <c r="E370" s="4"/>
      <c r="F370" s="4"/>
    </row>
    <row r="371" spans="1:6">
      <c r="A371" s="652"/>
      <c r="B371" s="4"/>
      <c r="C371" s="339"/>
      <c r="D371" s="339"/>
      <c r="E371" s="4"/>
      <c r="F371" s="4"/>
    </row>
    <row r="372" spans="1:6">
      <c r="A372" s="652"/>
      <c r="B372" s="4"/>
      <c r="C372" s="339"/>
      <c r="D372" s="339"/>
      <c r="E372" s="4"/>
      <c r="F372" s="4"/>
    </row>
    <row r="373" spans="1:6">
      <c r="A373" s="652"/>
      <c r="B373" s="4"/>
      <c r="C373" s="339"/>
      <c r="D373" s="339"/>
      <c r="E373" s="4"/>
      <c r="F373" s="4"/>
    </row>
    <row r="374" spans="1:6">
      <c r="A374" s="652"/>
      <c r="B374" s="4"/>
      <c r="C374" s="339"/>
      <c r="D374" s="339"/>
      <c r="E374" s="4"/>
      <c r="F374" s="4"/>
    </row>
    <row r="375" spans="1:6">
      <c r="A375" s="652"/>
      <c r="B375" s="4"/>
      <c r="C375" s="339"/>
      <c r="D375" s="339"/>
      <c r="E375" s="4"/>
      <c r="F375" s="4"/>
    </row>
    <row r="376" spans="1:6">
      <c r="A376" s="652"/>
      <c r="B376" s="4"/>
      <c r="C376" s="339"/>
      <c r="D376" s="339"/>
      <c r="E376" s="4"/>
      <c r="F376" s="4"/>
    </row>
    <row r="377" spans="1:6">
      <c r="A377" s="652"/>
      <c r="B377" s="4"/>
      <c r="C377" s="339"/>
      <c r="D377" s="339"/>
      <c r="E377" s="4"/>
      <c r="F377" s="4"/>
    </row>
    <row r="378" spans="1:6">
      <c r="A378" s="652"/>
      <c r="B378" s="4"/>
      <c r="C378" s="339"/>
      <c r="D378" s="339"/>
      <c r="E378" s="4"/>
      <c r="F378" s="4"/>
    </row>
    <row r="379" spans="1:6">
      <c r="A379" s="652"/>
      <c r="B379" s="4"/>
      <c r="C379" s="339"/>
      <c r="D379" s="339"/>
      <c r="E379" s="4"/>
      <c r="F379" s="4"/>
    </row>
    <row r="380" spans="1:6">
      <c r="A380" s="652"/>
      <c r="B380" s="4"/>
      <c r="C380" s="339"/>
      <c r="D380" s="339"/>
      <c r="E380" s="4"/>
      <c r="F380" s="4"/>
    </row>
    <row r="381" spans="1:6">
      <c r="A381" s="652"/>
      <c r="B381" s="4"/>
      <c r="C381" s="339"/>
      <c r="D381" s="339"/>
      <c r="E381" s="4"/>
      <c r="F381" s="4"/>
    </row>
    <row r="382" spans="1:6">
      <c r="A382" s="652"/>
      <c r="B382" s="4"/>
      <c r="C382" s="339"/>
      <c r="D382" s="339"/>
      <c r="E382" s="4"/>
      <c r="F382" s="4"/>
    </row>
    <row r="383" spans="1:6">
      <c r="A383" s="652"/>
      <c r="B383" s="4"/>
      <c r="C383" s="339"/>
      <c r="D383" s="339"/>
      <c r="E383" s="4"/>
      <c r="F383" s="4"/>
    </row>
    <row r="384" spans="1:6">
      <c r="A384" s="652"/>
      <c r="B384" s="4"/>
      <c r="C384" s="339"/>
      <c r="D384" s="339"/>
      <c r="E384" s="4"/>
      <c r="F384" s="4"/>
    </row>
    <row r="385" spans="1:6">
      <c r="A385" s="652"/>
      <c r="B385" s="4"/>
      <c r="C385" s="339"/>
      <c r="D385" s="339"/>
      <c r="E385" s="4"/>
      <c r="F385" s="4"/>
    </row>
    <row r="386" spans="1:6">
      <c r="A386" s="652"/>
      <c r="B386" s="4"/>
      <c r="C386" s="339"/>
      <c r="D386" s="339"/>
      <c r="E386" s="4"/>
      <c r="F386" s="4"/>
    </row>
    <row r="387" spans="1:6">
      <c r="A387" s="652"/>
      <c r="B387" s="4"/>
      <c r="C387" s="339"/>
      <c r="D387" s="339"/>
      <c r="E387" s="4"/>
      <c r="F387" s="4"/>
    </row>
    <row r="388" spans="1:6">
      <c r="A388" s="652"/>
      <c r="B388" s="4"/>
      <c r="C388" s="339"/>
      <c r="D388" s="339"/>
      <c r="E388" s="4"/>
      <c r="F388" s="4"/>
    </row>
    <row r="389" spans="1:6">
      <c r="A389" s="652"/>
      <c r="B389" s="4"/>
      <c r="C389" s="339"/>
      <c r="D389" s="339"/>
      <c r="E389" s="4"/>
      <c r="F389" s="4"/>
    </row>
    <row r="390" spans="1:6">
      <c r="A390" s="652"/>
      <c r="B390" s="4"/>
      <c r="C390" s="339"/>
      <c r="D390" s="339"/>
      <c r="E390" s="4"/>
      <c r="F390" s="4"/>
    </row>
    <row r="391" spans="1:6">
      <c r="A391" s="652"/>
      <c r="B391" s="4"/>
      <c r="C391" s="339"/>
      <c r="D391" s="339"/>
      <c r="E391" s="4"/>
      <c r="F391" s="4"/>
    </row>
    <row r="392" spans="1:6">
      <c r="A392" s="652"/>
      <c r="B392" s="4"/>
      <c r="C392" s="339"/>
      <c r="D392" s="339"/>
      <c r="E392" s="4"/>
      <c r="F392" s="4"/>
    </row>
    <row r="393" spans="1:6">
      <c r="A393" s="652"/>
      <c r="B393" s="4"/>
      <c r="C393" s="339"/>
      <c r="D393" s="339"/>
      <c r="E393" s="4"/>
      <c r="F393" s="4"/>
    </row>
    <row r="394" spans="1:6">
      <c r="A394" s="652"/>
      <c r="B394" s="4"/>
      <c r="C394" s="339"/>
      <c r="D394" s="339"/>
      <c r="E394" s="4"/>
      <c r="F394" s="4"/>
    </row>
    <row r="395" spans="1:6">
      <c r="A395" s="652"/>
      <c r="B395" s="4"/>
      <c r="C395" s="339"/>
      <c r="D395" s="339"/>
      <c r="E395" s="4"/>
      <c r="F395" s="4"/>
    </row>
    <row r="396" spans="1:6">
      <c r="A396" s="652"/>
      <c r="B396" s="4"/>
      <c r="C396" s="339"/>
      <c r="D396" s="339"/>
      <c r="E396" s="4"/>
      <c r="F396" s="4"/>
    </row>
    <row r="397" spans="1:6">
      <c r="A397" s="652"/>
      <c r="B397" s="4"/>
      <c r="C397" s="339"/>
      <c r="D397" s="339"/>
      <c r="E397" s="4"/>
      <c r="F397" s="4"/>
    </row>
    <row r="398" spans="1:6">
      <c r="A398" s="652"/>
      <c r="B398" s="4"/>
      <c r="C398" s="339"/>
      <c r="D398" s="339"/>
      <c r="E398" s="4"/>
      <c r="F398" s="4"/>
    </row>
    <row r="399" spans="1:6">
      <c r="A399" s="652"/>
      <c r="B399" s="4"/>
      <c r="C399" s="339"/>
      <c r="D399" s="339"/>
      <c r="E399" s="4"/>
      <c r="F399" s="4"/>
    </row>
    <row r="400" spans="1:6">
      <c r="A400" s="652"/>
      <c r="B400" s="4"/>
      <c r="C400" s="339"/>
      <c r="D400" s="339"/>
      <c r="E400" s="4"/>
      <c r="F400" s="4"/>
    </row>
    <row r="401" spans="1:6">
      <c r="A401" s="652"/>
      <c r="B401" s="4"/>
      <c r="C401" s="339"/>
      <c r="D401" s="339"/>
      <c r="E401" s="4"/>
      <c r="F401" s="4"/>
    </row>
    <row r="402" spans="1:6">
      <c r="A402" s="652"/>
      <c r="B402" s="4"/>
      <c r="C402" s="339"/>
      <c r="D402" s="339"/>
      <c r="E402" s="4"/>
      <c r="F402" s="4"/>
    </row>
    <row r="403" spans="1:6">
      <c r="A403" s="652"/>
      <c r="B403" s="4"/>
      <c r="C403" s="339"/>
      <c r="D403" s="339"/>
      <c r="E403" s="4"/>
      <c r="F403" s="4"/>
    </row>
    <row r="404" spans="1:6">
      <c r="A404" s="652"/>
      <c r="B404" s="4"/>
      <c r="C404" s="339"/>
      <c r="D404" s="339"/>
      <c r="E404" s="4"/>
      <c r="F404" s="4"/>
    </row>
    <row r="405" spans="1:6">
      <c r="A405" s="652"/>
      <c r="B405" s="4"/>
      <c r="C405" s="339"/>
      <c r="D405" s="339"/>
      <c r="E405" s="4"/>
      <c r="F405" s="4"/>
    </row>
    <row r="406" spans="1:6">
      <c r="A406" s="652"/>
      <c r="B406" s="4"/>
      <c r="C406" s="339"/>
      <c r="D406" s="339"/>
      <c r="E406" s="4"/>
      <c r="F406" s="4"/>
    </row>
    <row r="407" spans="1:6">
      <c r="A407" s="652"/>
      <c r="B407" s="4"/>
      <c r="C407" s="339"/>
      <c r="D407" s="339"/>
      <c r="E407" s="4"/>
      <c r="F407" s="4"/>
    </row>
    <row r="408" spans="1:6">
      <c r="A408" s="652"/>
      <c r="B408" s="4"/>
      <c r="C408" s="339"/>
      <c r="D408" s="339"/>
      <c r="E408" s="4"/>
      <c r="F408" s="4"/>
    </row>
    <row r="409" spans="1:6">
      <c r="A409" s="652"/>
      <c r="B409" s="4"/>
      <c r="C409" s="339"/>
      <c r="D409" s="339"/>
      <c r="E409" s="4"/>
      <c r="F409" s="4"/>
    </row>
  </sheetData>
  <mergeCells count="2">
    <mergeCell ref="A1:B2"/>
    <mergeCell ref="A63:F63"/>
  </mergeCells>
  <phoneticPr fontId="0" type="noConversion"/>
  <printOptions horizontalCentered="1"/>
  <pageMargins left="0.74803149606299213" right="0.74803149606299213" top="0.98425196850393704" bottom="0.78740157480314965" header="0.47244094488188981" footer="0.51181102362204722"/>
  <pageSetup scale="90" fitToHeight="2" orientation="portrait" r:id="rId1"/>
  <headerFooter alignWithMargins="0">
    <oddHeader>&amp;L&amp;"Arial,Bold"&amp;G&amp;C&amp;"Arial,Bold"&amp;14Table H-33: Cross Valley Dam
Piezometric Monitoring CVDP-5&amp;R&amp;"Arial,Bold"&amp;G</oddHeader>
    <oddFooter>&amp;L&amp;Z&amp;F&amp;A&amp;RPage &amp;P of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M141"/>
  <sheetViews>
    <sheetView view="pageLayout" zoomScaleNormal="100" zoomScaleSheetLayoutView="120" workbookViewId="0">
      <selection activeCell="F8" sqref="F8"/>
    </sheetView>
  </sheetViews>
  <sheetFormatPr defaultRowHeight="11.25"/>
  <cols>
    <col min="1" max="1" width="11" style="84" customWidth="1"/>
    <col min="2" max="2" width="7.83203125" style="3" customWidth="1"/>
    <col min="3" max="3" width="13.5" style="84" customWidth="1"/>
    <col min="4" max="4" width="25.6640625" style="85" customWidth="1"/>
    <col min="5" max="5" width="20.5" style="84" customWidth="1"/>
    <col min="6" max="6" width="32.1640625" style="3" customWidth="1"/>
    <col min="7" max="7" width="2.6640625" style="3" customWidth="1"/>
    <col min="8" max="9" width="9.33203125" style="3"/>
    <col min="10" max="10" width="11.33203125" style="3" customWidth="1"/>
    <col min="11" max="11" width="12" style="3" customWidth="1"/>
    <col min="12" max="16384" width="9.33203125" style="3"/>
  </cols>
  <sheetData>
    <row r="1" spans="1:13" ht="25.7" customHeight="1">
      <c r="A1" s="723" t="s">
        <v>18</v>
      </c>
      <c r="B1" s="724"/>
      <c r="C1" s="209" t="s">
        <v>0</v>
      </c>
      <c r="D1" s="223" t="s">
        <v>143</v>
      </c>
      <c r="E1" s="97"/>
      <c r="F1" s="206"/>
      <c r="G1" s="100"/>
      <c r="H1" s="4"/>
    </row>
    <row r="2" spans="1:13" ht="27.4" customHeight="1" thickBot="1">
      <c r="A2" s="725"/>
      <c r="B2" s="726"/>
      <c r="C2" s="205" t="s">
        <v>1</v>
      </c>
      <c r="D2" s="207" t="s">
        <v>88</v>
      </c>
      <c r="E2" s="92" t="s">
        <v>73</v>
      </c>
      <c r="F2" s="98">
        <v>1019.18</v>
      </c>
      <c r="G2" s="100"/>
      <c r="H2" s="4"/>
    </row>
    <row r="3" spans="1:13" ht="27.4" customHeight="1" thickBot="1">
      <c r="A3" s="214" t="s">
        <v>42</v>
      </c>
      <c r="B3" s="215" t="s">
        <v>8</v>
      </c>
      <c r="C3" s="99" t="s">
        <v>53</v>
      </c>
      <c r="D3" s="212">
        <v>1982</v>
      </c>
      <c r="E3" s="99" t="s">
        <v>68</v>
      </c>
      <c r="F3" s="213">
        <v>1014.37</v>
      </c>
      <c r="G3" s="100"/>
      <c r="H3" s="4"/>
    </row>
    <row r="4" spans="1:13" ht="45.75" thickBot="1">
      <c r="A4" s="88" t="s">
        <v>2</v>
      </c>
      <c r="B4" s="88"/>
      <c r="C4" s="252" t="s">
        <v>3</v>
      </c>
      <c r="D4" s="90" t="s">
        <v>144</v>
      </c>
      <c r="E4" s="252" t="s">
        <v>131</v>
      </c>
      <c r="F4" s="88" t="s">
        <v>33</v>
      </c>
      <c r="G4" s="4"/>
      <c r="H4" s="4"/>
      <c r="J4"/>
      <c r="K4" s="9" t="s">
        <v>34</v>
      </c>
      <c r="L4" s="9" t="s">
        <v>35</v>
      </c>
      <c r="M4" s="9" t="s">
        <v>36</v>
      </c>
    </row>
    <row r="5" spans="1:13">
      <c r="A5" s="294">
        <v>30164</v>
      </c>
      <c r="B5" s="357"/>
      <c r="C5" s="547">
        <v>5.5999999999997794</v>
      </c>
      <c r="D5" s="558">
        <v>1018.29</v>
      </c>
      <c r="E5" s="559"/>
      <c r="F5" s="377"/>
      <c r="H5" s="4"/>
      <c r="J5" s="11">
        <v>29799</v>
      </c>
      <c r="K5" s="12">
        <f>F2</f>
        <v>1019.18</v>
      </c>
      <c r="L5" s="13">
        <f>F3</f>
        <v>1014.37</v>
      </c>
      <c r="M5"/>
    </row>
    <row r="6" spans="1:13">
      <c r="A6" s="385">
        <v>30286</v>
      </c>
      <c r="B6" s="386"/>
      <c r="C6" s="557">
        <v>5.4999999999998703</v>
      </c>
      <c r="D6" s="560">
        <v>1018.22</v>
      </c>
      <c r="E6" s="561"/>
      <c r="F6" s="387"/>
      <c r="G6" s="100"/>
      <c r="H6" s="4"/>
      <c r="J6" s="124">
        <v>40921</v>
      </c>
      <c r="K6" s="115">
        <f>K5</f>
        <v>1019.18</v>
      </c>
      <c r="L6" s="114">
        <f>L5</f>
        <v>1014.37</v>
      </c>
    </row>
    <row r="7" spans="1:13">
      <c r="A7" s="295">
        <v>30407</v>
      </c>
      <c r="B7" s="358"/>
      <c r="C7" s="548">
        <v>5</v>
      </c>
      <c r="D7" s="376">
        <v>1017.87</v>
      </c>
      <c r="E7" s="384">
        <v>1029.33</v>
      </c>
      <c r="F7" s="378"/>
      <c r="G7" s="100"/>
      <c r="H7" s="4"/>
    </row>
    <row r="8" spans="1:13">
      <c r="A8" s="295">
        <v>30468</v>
      </c>
      <c r="B8" s="358"/>
      <c r="C8" s="548">
        <v>5.7000000000000135</v>
      </c>
      <c r="D8" s="376">
        <v>1018.36</v>
      </c>
      <c r="E8" s="384">
        <v>1025.8800000000001</v>
      </c>
      <c r="F8" s="378"/>
      <c r="G8" s="100"/>
      <c r="H8" s="4"/>
    </row>
    <row r="9" spans="1:13">
      <c r="A9" s="295">
        <v>30529</v>
      </c>
      <c r="B9" s="358"/>
      <c r="C9" s="548">
        <v>3.9000000000000261</v>
      </c>
      <c r="D9" s="376">
        <v>1017.1</v>
      </c>
      <c r="E9" s="384"/>
      <c r="F9" s="378"/>
      <c r="G9" s="100"/>
      <c r="H9" s="4"/>
    </row>
    <row r="10" spans="1:13">
      <c r="A10" s="295">
        <v>30651</v>
      </c>
      <c r="B10" s="358"/>
      <c r="C10" s="548">
        <v>4.0999999999998442</v>
      </c>
      <c r="D10" s="376">
        <v>1017.24</v>
      </c>
      <c r="E10" s="384"/>
      <c r="F10" s="378"/>
      <c r="G10" s="100"/>
      <c r="H10" s="4"/>
    </row>
    <row r="11" spans="1:13">
      <c r="A11" s="295">
        <v>30742</v>
      </c>
      <c r="B11" s="358"/>
      <c r="C11" s="548">
        <v>4.1999999999997533</v>
      </c>
      <c r="D11" s="376">
        <v>1017.31</v>
      </c>
      <c r="E11" s="384">
        <v>1029.71</v>
      </c>
      <c r="F11" s="378"/>
      <c r="G11" s="100"/>
      <c r="H11" s="4"/>
    </row>
    <row r="12" spans="1:13">
      <c r="A12" s="295">
        <v>30834</v>
      </c>
      <c r="B12" s="358"/>
      <c r="C12" s="548">
        <v>4.0999999999998442</v>
      </c>
      <c r="D12" s="376">
        <v>1017.24</v>
      </c>
      <c r="E12" s="384">
        <v>1026.8</v>
      </c>
      <c r="F12" s="378"/>
      <c r="G12" s="100"/>
      <c r="H12" s="4"/>
    </row>
    <row r="13" spans="1:13">
      <c r="A13" s="295">
        <v>30956</v>
      </c>
      <c r="B13" s="358"/>
      <c r="C13" s="548">
        <v>4.1999999999997533</v>
      </c>
      <c r="D13" s="376">
        <v>1017.31</v>
      </c>
      <c r="E13" s="384"/>
      <c r="F13" s="378"/>
      <c r="G13" s="100"/>
      <c r="H13" s="4"/>
    </row>
    <row r="14" spans="1:13">
      <c r="A14" s="295">
        <v>31533</v>
      </c>
      <c r="B14" s="358"/>
      <c r="C14" s="548">
        <v>5.7999999999999226</v>
      </c>
      <c r="D14" s="376">
        <v>1018.43</v>
      </c>
      <c r="E14" s="384">
        <v>1030.7</v>
      </c>
      <c r="F14" s="378"/>
      <c r="G14" s="100"/>
      <c r="H14" s="4"/>
    </row>
    <row r="15" spans="1:13">
      <c r="A15" s="295">
        <v>31686</v>
      </c>
      <c r="B15" s="358"/>
      <c r="C15" s="548">
        <v>5.9999999999997407</v>
      </c>
      <c r="D15" s="376">
        <v>1018.57</v>
      </c>
      <c r="E15" s="384">
        <v>1030.9000000000001</v>
      </c>
      <c r="F15" s="378"/>
      <c r="G15" s="100"/>
      <c r="H15" s="4"/>
    </row>
    <row r="16" spans="1:13">
      <c r="A16" s="295">
        <v>32051</v>
      </c>
      <c r="B16" s="358"/>
      <c r="C16" s="548">
        <v>5.3999999999999613</v>
      </c>
      <c r="D16" s="376">
        <v>1018.15</v>
      </c>
      <c r="E16" s="384"/>
      <c r="F16" s="378"/>
      <c r="G16" s="100"/>
      <c r="H16" s="4"/>
    </row>
    <row r="17" spans="1:8">
      <c r="A17" s="295">
        <v>32417</v>
      </c>
      <c r="B17" s="358"/>
      <c r="C17" s="548">
        <v>4.6999999999999487</v>
      </c>
      <c r="D17" s="376">
        <v>1017.66</v>
      </c>
      <c r="E17" s="384"/>
      <c r="F17" s="378"/>
      <c r="G17" s="100"/>
      <c r="H17" s="4"/>
    </row>
    <row r="18" spans="1:8">
      <c r="A18" s="295">
        <v>32752</v>
      </c>
      <c r="B18" s="358"/>
      <c r="C18" s="548">
        <v>5</v>
      </c>
      <c r="D18" s="376">
        <v>1017.87</v>
      </c>
      <c r="E18" s="384"/>
      <c r="F18" s="378"/>
      <c r="G18" s="100"/>
      <c r="H18" s="4"/>
    </row>
    <row r="19" spans="1:8">
      <c r="A19" s="295">
        <v>33147</v>
      </c>
      <c r="B19" s="358"/>
      <c r="C19" s="548">
        <v>5.4999999999998703</v>
      </c>
      <c r="D19" s="376">
        <v>1018.22</v>
      </c>
      <c r="E19" s="384"/>
      <c r="F19" s="378"/>
      <c r="G19" s="100"/>
      <c r="H19" s="4"/>
    </row>
    <row r="20" spans="1:8">
      <c r="A20" s="295">
        <v>33848</v>
      </c>
      <c r="B20" s="358"/>
      <c r="C20" s="548">
        <v>6.5999999999998442</v>
      </c>
      <c r="D20" s="376">
        <v>1018.99</v>
      </c>
      <c r="E20" s="384"/>
      <c r="F20" s="378"/>
      <c r="G20" s="100"/>
      <c r="H20" s="4"/>
    </row>
    <row r="21" spans="1:8">
      <c r="A21" s="295">
        <v>34455</v>
      </c>
      <c r="B21" s="358"/>
      <c r="C21" s="548">
        <v>6.0999999999999748</v>
      </c>
      <c r="D21" s="376">
        <v>1018.64</v>
      </c>
      <c r="E21" s="384"/>
      <c r="F21" s="378"/>
      <c r="G21" s="100"/>
      <c r="H21" s="4"/>
    </row>
    <row r="22" spans="1:8">
      <c r="A22" s="296">
        <v>34578</v>
      </c>
      <c r="B22" s="358"/>
      <c r="C22" s="548">
        <v>5.1999999999998181</v>
      </c>
      <c r="D22" s="376">
        <v>1018.01</v>
      </c>
      <c r="E22" s="384"/>
      <c r="F22" s="378"/>
      <c r="G22" s="100"/>
      <c r="H22" s="4"/>
    </row>
    <row r="23" spans="1:8">
      <c r="A23" s="296">
        <v>34943</v>
      </c>
      <c r="B23" s="358"/>
      <c r="C23" s="548">
        <v>5.4999999999998703</v>
      </c>
      <c r="D23" s="376">
        <v>1018.22</v>
      </c>
      <c r="E23" s="384"/>
      <c r="F23" s="378"/>
      <c r="G23" s="100"/>
      <c r="H23" s="4"/>
    </row>
    <row r="24" spans="1:8">
      <c r="A24" s="297">
        <v>35309</v>
      </c>
      <c r="B24" s="358"/>
      <c r="C24" s="549">
        <v>6.25</v>
      </c>
      <c r="D24" s="376">
        <v>1018.745</v>
      </c>
      <c r="E24" s="384">
        <v>1029.915</v>
      </c>
      <c r="F24" s="378"/>
      <c r="G24" s="100"/>
      <c r="H24" s="4"/>
    </row>
    <row r="25" spans="1:8">
      <c r="A25" s="298">
        <v>35556</v>
      </c>
      <c r="B25" s="358"/>
      <c r="C25" s="360">
        <v>5.4</v>
      </c>
      <c r="D25" s="376">
        <v>1018.15</v>
      </c>
      <c r="E25" s="384"/>
      <c r="F25" s="378"/>
      <c r="G25" s="100"/>
      <c r="H25" s="4"/>
    </row>
    <row r="26" spans="1:8">
      <c r="A26" s="298">
        <v>35755</v>
      </c>
      <c r="B26" s="358"/>
      <c r="C26" s="360">
        <v>4.45</v>
      </c>
      <c r="D26" s="376">
        <v>1017.485</v>
      </c>
      <c r="E26" s="384"/>
      <c r="F26" s="378"/>
      <c r="G26" s="100"/>
      <c r="H26" s="4"/>
    </row>
    <row r="27" spans="1:8">
      <c r="A27" s="298">
        <v>35942</v>
      </c>
      <c r="B27" s="358"/>
      <c r="C27" s="360">
        <v>3.74</v>
      </c>
      <c r="D27" s="376">
        <v>1016.9880000000001</v>
      </c>
      <c r="E27" s="384">
        <v>1031.2</v>
      </c>
      <c r="F27" s="378"/>
      <c r="G27" s="100"/>
      <c r="H27" s="4"/>
    </row>
    <row r="28" spans="1:8">
      <c r="A28" s="298">
        <v>36111</v>
      </c>
      <c r="B28" s="358"/>
      <c r="C28" s="360">
        <v>4.5</v>
      </c>
      <c r="D28" s="376">
        <v>1017.52</v>
      </c>
      <c r="E28" s="384">
        <v>1029.8</v>
      </c>
      <c r="F28" s="378"/>
      <c r="G28" s="100"/>
      <c r="H28" s="4"/>
    </row>
    <row r="29" spans="1:8">
      <c r="A29" s="298">
        <v>36314</v>
      </c>
      <c r="B29" s="358"/>
      <c r="C29" s="360">
        <v>4.9000000000000004</v>
      </c>
      <c r="D29" s="376">
        <v>1017.8</v>
      </c>
      <c r="E29" s="384">
        <v>1031.4000000000001</v>
      </c>
      <c r="F29" s="378"/>
      <c r="G29" s="100"/>
      <c r="H29" s="4"/>
    </row>
    <row r="30" spans="1:8">
      <c r="A30" s="298">
        <v>36421</v>
      </c>
      <c r="B30" s="358"/>
      <c r="C30" s="360">
        <v>4.5</v>
      </c>
      <c r="D30" s="376">
        <v>1017.52</v>
      </c>
      <c r="E30" s="384"/>
      <c r="F30" s="378"/>
      <c r="G30" s="100"/>
      <c r="H30" s="4"/>
    </row>
    <row r="31" spans="1:8">
      <c r="A31" s="298">
        <v>36691</v>
      </c>
      <c r="B31" s="358"/>
      <c r="C31" s="360">
        <v>4.8</v>
      </c>
      <c r="D31" s="376">
        <v>1017.73</v>
      </c>
      <c r="E31" s="384">
        <v>1030.2</v>
      </c>
      <c r="F31" s="378"/>
      <c r="G31" s="100"/>
      <c r="H31" s="4"/>
    </row>
    <row r="32" spans="1:8">
      <c r="A32" s="298">
        <v>36752</v>
      </c>
      <c r="B32" s="358"/>
      <c r="C32" s="360">
        <v>4.8</v>
      </c>
      <c r="D32" s="376">
        <v>1017.73</v>
      </c>
      <c r="E32" s="384"/>
      <c r="F32" s="378"/>
      <c r="G32" s="100"/>
      <c r="H32" s="4"/>
    </row>
    <row r="33" spans="1:8">
      <c r="A33" s="298">
        <v>36769</v>
      </c>
      <c r="B33" s="358"/>
      <c r="C33" s="360">
        <v>5</v>
      </c>
      <c r="D33" s="376">
        <v>1017.87</v>
      </c>
      <c r="E33" s="384"/>
      <c r="F33" s="334" t="s">
        <v>19</v>
      </c>
      <c r="G33" s="100"/>
      <c r="H33" s="4"/>
    </row>
    <row r="34" spans="1:8">
      <c r="A34" s="298">
        <v>36776</v>
      </c>
      <c r="B34" s="358"/>
      <c r="C34" s="360">
        <v>5</v>
      </c>
      <c r="D34" s="376">
        <v>1017.87</v>
      </c>
      <c r="E34" s="384"/>
      <c r="F34" s="378"/>
      <c r="G34" s="100"/>
      <c r="H34" s="4"/>
    </row>
    <row r="35" spans="1:8">
      <c r="A35" s="298">
        <v>36783</v>
      </c>
      <c r="B35" s="358"/>
      <c r="C35" s="360">
        <v>5</v>
      </c>
      <c r="D35" s="376">
        <v>1017.87</v>
      </c>
      <c r="E35" s="384"/>
      <c r="F35" s="378"/>
      <c r="G35" s="100"/>
      <c r="H35" s="4"/>
    </row>
    <row r="36" spans="1:8">
      <c r="A36" s="298">
        <v>36790</v>
      </c>
      <c r="B36" s="358"/>
      <c r="C36" s="360">
        <v>4.7</v>
      </c>
      <c r="D36" s="376">
        <v>1017.66</v>
      </c>
      <c r="E36" s="384"/>
      <c r="F36" s="378"/>
      <c r="G36" s="100"/>
      <c r="H36" s="4"/>
    </row>
    <row r="37" spans="1:8">
      <c r="A37" s="298">
        <v>36797</v>
      </c>
      <c r="B37" s="358"/>
      <c r="C37" s="360">
        <v>4.9000000000000004</v>
      </c>
      <c r="D37" s="376">
        <v>1017.8</v>
      </c>
      <c r="E37" s="384"/>
      <c r="F37" s="378"/>
      <c r="G37" s="100"/>
      <c r="H37" s="4"/>
    </row>
    <row r="38" spans="1:8">
      <c r="A38" s="298">
        <v>36805</v>
      </c>
      <c r="B38" s="358"/>
      <c r="C38" s="360">
        <v>5</v>
      </c>
      <c r="D38" s="376">
        <v>1017.87</v>
      </c>
      <c r="E38" s="384"/>
      <c r="F38" s="378"/>
      <c r="G38" s="100"/>
      <c r="H38" s="4"/>
    </row>
    <row r="39" spans="1:8">
      <c r="A39" s="298">
        <v>36811</v>
      </c>
      <c r="B39" s="358"/>
      <c r="C39" s="360">
        <v>4.9000000000000004</v>
      </c>
      <c r="D39" s="376">
        <v>1017.8</v>
      </c>
      <c r="E39" s="384"/>
      <c r="F39" s="378"/>
      <c r="G39" s="100"/>
      <c r="H39" s="4"/>
    </row>
    <row r="40" spans="1:8">
      <c r="A40" s="298">
        <v>36819</v>
      </c>
      <c r="B40" s="358"/>
      <c r="C40" s="360">
        <v>5.2</v>
      </c>
      <c r="D40" s="376">
        <v>1018.01</v>
      </c>
      <c r="E40" s="384"/>
      <c r="F40" s="378"/>
      <c r="G40" s="100"/>
      <c r="H40" s="4"/>
    </row>
    <row r="41" spans="1:8">
      <c r="A41" s="298">
        <v>36826</v>
      </c>
      <c r="B41" s="358"/>
      <c r="C41" s="360">
        <v>5.0999999999999996</v>
      </c>
      <c r="D41" s="376">
        <v>1017.94</v>
      </c>
      <c r="E41" s="384"/>
      <c r="F41" s="378"/>
      <c r="G41" s="100"/>
      <c r="H41" s="4"/>
    </row>
    <row r="42" spans="1:8">
      <c r="A42" s="298">
        <v>37052</v>
      </c>
      <c r="B42" s="358"/>
      <c r="C42" s="360">
        <v>4.9000000000000004</v>
      </c>
      <c r="D42" s="376">
        <v>1017.8</v>
      </c>
      <c r="E42" s="384"/>
      <c r="F42" s="378"/>
      <c r="G42" s="100"/>
      <c r="H42" s="4"/>
    </row>
    <row r="43" spans="1:8">
      <c r="A43" s="361">
        <v>37148</v>
      </c>
      <c r="B43" s="358"/>
      <c r="C43" s="359">
        <v>4.9000000000000004</v>
      </c>
      <c r="D43" s="376">
        <v>1017.8</v>
      </c>
      <c r="E43" s="384"/>
      <c r="F43" s="378"/>
      <c r="G43" s="100"/>
      <c r="H43" s="4"/>
    </row>
    <row r="44" spans="1:8">
      <c r="A44" s="361">
        <v>37180</v>
      </c>
      <c r="B44" s="358"/>
      <c r="C44" s="359">
        <v>4.8</v>
      </c>
      <c r="D44" s="376">
        <v>1017.73</v>
      </c>
      <c r="E44" s="384"/>
      <c r="F44" s="378"/>
      <c r="G44" s="100"/>
      <c r="H44" s="4"/>
    </row>
    <row r="45" spans="1:8">
      <c r="A45" s="361">
        <v>37182</v>
      </c>
      <c r="B45" s="358"/>
      <c r="C45" s="359">
        <v>4.72</v>
      </c>
      <c r="D45" s="376">
        <v>1017.6740000000002</v>
      </c>
      <c r="E45" s="384"/>
      <c r="F45" s="378"/>
      <c r="G45" s="100"/>
      <c r="H45" s="4"/>
    </row>
    <row r="46" spans="1:8">
      <c r="A46" s="361">
        <v>37183</v>
      </c>
      <c r="B46" s="358"/>
      <c r="C46" s="359">
        <v>4.7</v>
      </c>
      <c r="D46" s="376">
        <v>1017.66</v>
      </c>
      <c r="E46" s="384"/>
      <c r="F46" s="378"/>
      <c r="G46" s="100"/>
      <c r="H46" s="4"/>
    </row>
    <row r="47" spans="1:8">
      <c r="A47" s="361">
        <v>37184</v>
      </c>
      <c r="B47" s="358"/>
      <c r="C47" s="359">
        <v>4.7</v>
      </c>
      <c r="D47" s="376">
        <v>1017.66</v>
      </c>
      <c r="E47" s="384"/>
      <c r="F47" s="378"/>
      <c r="G47" s="100"/>
      <c r="H47" s="4"/>
    </row>
    <row r="48" spans="1:8">
      <c r="A48" s="361">
        <v>37185</v>
      </c>
      <c r="B48" s="358"/>
      <c r="C48" s="359">
        <v>4.7</v>
      </c>
      <c r="D48" s="376">
        <v>1017.66</v>
      </c>
      <c r="E48" s="384"/>
      <c r="F48" s="378"/>
      <c r="G48" s="100"/>
      <c r="H48" s="4"/>
    </row>
    <row r="49" spans="1:8">
      <c r="A49" s="361">
        <v>37186</v>
      </c>
      <c r="B49" s="358"/>
      <c r="C49" s="359">
        <v>4.7</v>
      </c>
      <c r="D49" s="376">
        <v>1017.66</v>
      </c>
      <c r="E49" s="384"/>
      <c r="F49" s="378"/>
      <c r="G49" s="100"/>
      <c r="H49" s="4"/>
    </row>
    <row r="50" spans="1:8" ht="12.75">
      <c r="A50" s="361">
        <v>37189</v>
      </c>
      <c r="B50" s="362"/>
      <c r="C50" s="549">
        <v>4.7</v>
      </c>
      <c r="D50" s="376">
        <v>1017.66</v>
      </c>
      <c r="E50" s="563"/>
      <c r="F50" s="379"/>
      <c r="G50" s="100"/>
      <c r="H50" s="4"/>
    </row>
    <row r="51" spans="1:8">
      <c r="A51" s="363">
        <v>37193</v>
      </c>
      <c r="B51" s="364"/>
      <c r="C51" s="562">
        <v>4.7</v>
      </c>
      <c r="D51" s="366">
        <v>1017.66</v>
      </c>
      <c r="E51" s="564"/>
      <c r="F51" s="380"/>
      <c r="G51" s="100"/>
      <c r="H51" s="4"/>
    </row>
    <row r="52" spans="1:8">
      <c r="A52" s="363">
        <v>37196</v>
      </c>
      <c r="B52" s="364"/>
      <c r="C52" s="562">
        <v>4.7</v>
      </c>
      <c r="D52" s="366">
        <v>1017.66</v>
      </c>
      <c r="E52" s="564"/>
      <c r="F52" s="380"/>
      <c r="G52" s="100"/>
      <c r="H52" s="4"/>
    </row>
    <row r="53" spans="1:8">
      <c r="A53" s="363">
        <v>37200</v>
      </c>
      <c r="B53" s="364"/>
      <c r="C53" s="562">
        <v>4.5999999999999996</v>
      </c>
      <c r="D53" s="366">
        <v>1017.59</v>
      </c>
      <c r="E53" s="564"/>
      <c r="F53" s="380"/>
      <c r="G53" s="100"/>
      <c r="H53" s="4"/>
    </row>
    <row r="54" spans="1:8">
      <c r="A54" s="363">
        <v>37201</v>
      </c>
      <c r="B54" s="364"/>
      <c r="C54" s="562">
        <v>4.5999999999999996</v>
      </c>
      <c r="D54" s="366">
        <v>1017.59</v>
      </c>
      <c r="E54" s="564"/>
      <c r="F54" s="380"/>
      <c r="G54" s="100"/>
      <c r="H54" s="4"/>
    </row>
    <row r="55" spans="1:8">
      <c r="A55" s="363">
        <v>37203</v>
      </c>
      <c r="B55" s="364"/>
      <c r="C55" s="562">
        <v>4.7</v>
      </c>
      <c r="D55" s="366">
        <v>1017.66</v>
      </c>
      <c r="E55" s="564"/>
      <c r="F55" s="380"/>
      <c r="G55" s="100"/>
      <c r="H55" s="4"/>
    </row>
    <row r="56" spans="1:8">
      <c r="A56" s="363">
        <v>37207</v>
      </c>
      <c r="B56" s="364"/>
      <c r="C56" s="562">
        <v>4.7</v>
      </c>
      <c r="D56" s="366">
        <v>1017.66</v>
      </c>
      <c r="E56" s="564"/>
      <c r="F56" s="380"/>
      <c r="G56" s="100"/>
      <c r="H56" s="4"/>
    </row>
    <row r="57" spans="1:8">
      <c r="A57" s="363">
        <v>37210</v>
      </c>
      <c r="B57" s="364"/>
      <c r="C57" s="562">
        <v>4.7</v>
      </c>
      <c r="D57" s="366">
        <v>1017.66</v>
      </c>
      <c r="E57" s="564"/>
      <c r="F57" s="380"/>
      <c r="G57" s="100"/>
      <c r="H57" s="4"/>
    </row>
    <row r="58" spans="1:8">
      <c r="A58" s="363">
        <v>37214</v>
      </c>
      <c r="B58" s="364"/>
      <c r="C58" s="562">
        <v>4.8</v>
      </c>
      <c r="D58" s="366">
        <v>1017.73</v>
      </c>
      <c r="E58" s="564"/>
      <c r="F58" s="380"/>
      <c r="G58" s="100"/>
      <c r="H58" s="4"/>
    </row>
    <row r="59" spans="1:8">
      <c r="A59" s="363">
        <v>37216</v>
      </c>
      <c r="B59" s="364"/>
      <c r="C59" s="562">
        <v>4.7</v>
      </c>
      <c r="D59" s="366">
        <v>1017.66</v>
      </c>
      <c r="E59" s="564"/>
      <c r="F59" s="380"/>
      <c r="G59" s="100"/>
      <c r="H59" s="4"/>
    </row>
    <row r="60" spans="1:8">
      <c r="A60" s="363">
        <v>37218</v>
      </c>
      <c r="B60" s="364"/>
      <c r="C60" s="562">
        <v>4.7</v>
      </c>
      <c r="D60" s="366">
        <v>1017.66</v>
      </c>
      <c r="E60" s="564"/>
      <c r="F60" s="381" t="s">
        <v>28</v>
      </c>
      <c r="G60" s="100"/>
      <c r="H60" s="4"/>
    </row>
    <row r="61" spans="1:8">
      <c r="A61" s="363">
        <v>37221</v>
      </c>
      <c r="B61" s="364"/>
      <c r="C61" s="562" t="s">
        <v>30</v>
      </c>
      <c r="D61" s="366"/>
      <c r="E61" s="564"/>
      <c r="F61" s="380" t="s">
        <v>31</v>
      </c>
      <c r="G61" s="100"/>
      <c r="H61" s="4"/>
    </row>
    <row r="62" spans="1:8">
      <c r="A62" s="363">
        <v>37223</v>
      </c>
      <c r="B62" s="364"/>
      <c r="C62" s="562" t="s">
        <v>30</v>
      </c>
      <c r="D62" s="366"/>
      <c r="E62" s="564"/>
      <c r="F62" s="380" t="s">
        <v>32</v>
      </c>
      <c r="G62" s="100"/>
      <c r="H62" s="4"/>
    </row>
    <row r="63" spans="1:8">
      <c r="A63" s="363">
        <v>37225</v>
      </c>
      <c r="B63" s="364"/>
      <c r="C63" s="562">
        <v>4.9000000000000004</v>
      </c>
      <c r="D63" s="366">
        <v>1017.8</v>
      </c>
      <c r="E63" s="564"/>
      <c r="F63" s="380"/>
      <c r="G63" s="100"/>
      <c r="H63" s="4"/>
    </row>
    <row r="64" spans="1:8">
      <c r="A64" s="363">
        <v>37228</v>
      </c>
      <c r="B64" s="364"/>
      <c r="C64" s="562">
        <v>4.7</v>
      </c>
      <c r="D64" s="366">
        <v>1017.66</v>
      </c>
      <c r="E64" s="564"/>
      <c r="F64" s="380"/>
      <c r="G64" s="100"/>
      <c r="H64" s="4"/>
    </row>
    <row r="65" spans="1:8">
      <c r="A65" s="363">
        <v>37230</v>
      </c>
      <c r="B65" s="364"/>
      <c r="C65" s="562">
        <v>4.7</v>
      </c>
      <c r="D65" s="366">
        <v>1017.66</v>
      </c>
      <c r="E65" s="564"/>
      <c r="F65" s="380"/>
      <c r="G65" s="100"/>
      <c r="H65" s="4"/>
    </row>
    <row r="66" spans="1:8">
      <c r="A66" s="363">
        <v>37237</v>
      </c>
      <c r="B66" s="364"/>
      <c r="C66" s="562">
        <v>4.7</v>
      </c>
      <c r="D66" s="366">
        <v>1017.66</v>
      </c>
      <c r="E66" s="564"/>
      <c r="F66" s="380"/>
      <c r="G66" s="100"/>
      <c r="H66" s="4"/>
    </row>
    <row r="67" spans="1:8">
      <c r="A67" s="363">
        <v>37239</v>
      </c>
      <c r="B67" s="364"/>
      <c r="C67" s="562">
        <v>4.8</v>
      </c>
      <c r="D67" s="366">
        <v>1017.73</v>
      </c>
      <c r="E67" s="564"/>
      <c r="F67" s="380"/>
      <c r="G67" s="100"/>
      <c r="H67" s="4"/>
    </row>
    <row r="68" spans="1:8">
      <c r="A68" s="363">
        <v>37240</v>
      </c>
      <c r="B68" s="364"/>
      <c r="C68" s="562">
        <v>4.4000000000000004</v>
      </c>
      <c r="D68" s="366">
        <v>1017.45</v>
      </c>
      <c r="E68" s="564"/>
      <c r="F68" s="380"/>
      <c r="G68" s="100"/>
      <c r="H68" s="4"/>
    </row>
    <row r="69" spans="1:8">
      <c r="A69" s="363">
        <v>37241</v>
      </c>
      <c r="B69" s="364"/>
      <c r="C69" s="562">
        <v>4.8</v>
      </c>
      <c r="D69" s="366">
        <v>1017.73</v>
      </c>
      <c r="E69" s="564"/>
      <c r="F69" s="380"/>
      <c r="G69" s="100"/>
      <c r="H69" s="4"/>
    </row>
    <row r="70" spans="1:8">
      <c r="A70" s="363">
        <v>37242</v>
      </c>
      <c r="B70" s="364"/>
      <c r="C70" s="562">
        <v>4.8</v>
      </c>
      <c r="D70" s="366">
        <v>1017.73</v>
      </c>
      <c r="E70" s="564"/>
      <c r="F70" s="380"/>
      <c r="G70" s="100"/>
      <c r="H70" s="4"/>
    </row>
    <row r="71" spans="1:8">
      <c r="A71" s="363">
        <v>37243</v>
      </c>
      <c r="B71" s="364"/>
      <c r="C71" s="562">
        <v>4.5</v>
      </c>
      <c r="D71" s="366">
        <v>1017.52</v>
      </c>
      <c r="E71" s="564"/>
      <c r="F71" s="380"/>
      <c r="G71" s="100"/>
      <c r="H71" s="4"/>
    </row>
    <row r="72" spans="1:8">
      <c r="A72" s="363">
        <v>37244</v>
      </c>
      <c r="B72" s="364"/>
      <c r="C72" s="562">
        <v>4.8</v>
      </c>
      <c r="D72" s="366">
        <v>1017.73</v>
      </c>
      <c r="E72" s="564"/>
      <c r="F72" s="380"/>
      <c r="G72" s="100"/>
      <c r="H72" s="4"/>
    </row>
    <row r="73" spans="1:8">
      <c r="A73" s="363">
        <v>37251</v>
      </c>
      <c r="B73" s="364"/>
      <c r="C73" s="562">
        <v>4.5999999999999996</v>
      </c>
      <c r="D73" s="366">
        <v>1017.59</v>
      </c>
      <c r="E73" s="564"/>
      <c r="F73" s="380"/>
      <c r="G73" s="100"/>
      <c r="H73" s="4"/>
    </row>
    <row r="74" spans="1:8">
      <c r="A74" s="363">
        <v>37258</v>
      </c>
      <c r="B74" s="364"/>
      <c r="C74" s="562">
        <v>4.8</v>
      </c>
      <c r="D74" s="366">
        <v>1017.73</v>
      </c>
      <c r="E74" s="564"/>
      <c r="F74" s="380"/>
      <c r="G74" s="100"/>
      <c r="H74" s="4"/>
    </row>
    <row r="75" spans="1:8">
      <c r="A75" s="363">
        <v>37265</v>
      </c>
      <c r="B75" s="364"/>
      <c r="C75" s="562">
        <v>4.5999999999999996</v>
      </c>
      <c r="D75" s="366">
        <v>1017.59</v>
      </c>
      <c r="E75" s="564"/>
      <c r="F75" s="380"/>
      <c r="G75" s="100"/>
      <c r="H75" s="4"/>
    </row>
    <row r="76" spans="1:8">
      <c r="A76" s="363">
        <v>37272</v>
      </c>
      <c r="B76" s="364"/>
      <c r="C76" s="562">
        <v>4.5999999999999996</v>
      </c>
      <c r="D76" s="366">
        <v>1017.59</v>
      </c>
      <c r="E76" s="564"/>
      <c r="F76" s="380"/>
      <c r="G76" s="100"/>
      <c r="H76" s="4"/>
    </row>
    <row r="77" spans="1:8">
      <c r="A77" s="363">
        <v>37279</v>
      </c>
      <c r="B77" s="364"/>
      <c r="C77" s="562">
        <v>4.8</v>
      </c>
      <c r="D77" s="366">
        <v>1017.73</v>
      </c>
      <c r="E77" s="564"/>
      <c r="F77" s="380"/>
      <c r="G77" s="100"/>
      <c r="H77" s="4"/>
    </row>
    <row r="78" spans="1:8">
      <c r="A78" s="363">
        <v>37286</v>
      </c>
      <c r="B78" s="364"/>
      <c r="C78" s="562">
        <v>4.8</v>
      </c>
      <c r="D78" s="366">
        <v>1017.73</v>
      </c>
      <c r="E78" s="564"/>
      <c r="F78" s="380"/>
      <c r="G78" s="100"/>
      <c r="H78" s="4"/>
    </row>
    <row r="79" spans="1:8">
      <c r="A79" s="365">
        <v>37293</v>
      </c>
      <c r="B79" s="364"/>
      <c r="C79" s="562">
        <v>4.8</v>
      </c>
      <c r="D79" s="366">
        <v>1017.73</v>
      </c>
      <c r="E79" s="564"/>
      <c r="F79" s="380"/>
      <c r="G79" s="100"/>
      <c r="H79" s="4"/>
    </row>
    <row r="80" spans="1:8">
      <c r="A80" s="365">
        <v>37300</v>
      </c>
      <c r="B80" s="364"/>
      <c r="C80" s="562">
        <v>4.8</v>
      </c>
      <c r="D80" s="366">
        <v>1017.73</v>
      </c>
      <c r="E80" s="564"/>
      <c r="F80" s="380"/>
      <c r="G80" s="100"/>
      <c r="H80" s="4"/>
    </row>
    <row r="81" spans="1:8">
      <c r="A81" s="363">
        <v>37307</v>
      </c>
      <c r="B81" s="364"/>
      <c r="C81" s="562">
        <v>4.8</v>
      </c>
      <c r="D81" s="366">
        <v>1017.73</v>
      </c>
      <c r="E81" s="564"/>
      <c r="F81" s="380"/>
      <c r="G81" s="100"/>
      <c r="H81" s="4"/>
    </row>
    <row r="82" spans="1:8">
      <c r="A82" s="363">
        <v>37377</v>
      </c>
      <c r="B82" s="364"/>
      <c r="C82" s="562">
        <v>5.2</v>
      </c>
      <c r="D82" s="366">
        <v>1018.01</v>
      </c>
      <c r="E82" s="564"/>
      <c r="F82" s="380"/>
      <c r="G82" s="100"/>
      <c r="H82" s="4"/>
    </row>
    <row r="83" spans="1:8">
      <c r="A83" s="363">
        <v>37419</v>
      </c>
      <c r="B83" s="364"/>
      <c r="C83" s="562">
        <v>5</v>
      </c>
      <c r="D83" s="366">
        <v>1017.87</v>
      </c>
      <c r="E83" s="564"/>
      <c r="F83" s="380"/>
      <c r="G83" s="100"/>
      <c r="H83" s="4"/>
    </row>
    <row r="84" spans="1:8">
      <c r="A84" s="363">
        <v>37454</v>
      </c>
      <c r="B84" s="364"/>
      <c r="C84" s="562">
        <v>4.9000000000000004</v>
      </c>
      <c r="D84" s="366">
        <v>1017.8</v>
      </c>
      <c r="E84" s="564"/>
      <c r="F84" s="380"/>
      <c r="G84" s="100"/>
      <c r="H84" s="4"/>
    </row>
    <row r="85" spans="1:8">
      <c r="A85" s="363">
        <v>37475</v>
      </c>
      <c r="B85" s="364"/>
      <c r="C85" s="562"/>
      <c r="D85" s="366"/>
      <c r="E85" s="564"/>
      <c r="F85" s="380" t="s">
        <v>31</v>
      </c>
      <c r="G85" s="100"/>
      <c r="H85" s="4"/>
    </row>
    <row r="86" spans="1:8">
      <c r="A86" s="363">
        <v>37508</v>
      </c>
      <c r="B86" s="364"/>
      <c r="C86" s="562">
        <v>5.0999999999999996</v>
      </c>
      <c r="D86" s="366">
        <v>1017.94</v>
      </c>
      <c r="E86" s="564"/>
      <c r="F86" s="380"/>
      <c r="G86" s="100"/>
      <c r="H86" s="4"/>
    </row>
    <row r="87" spans="1:8">
      <c r="A87" s="363">
        <v>37564</v>
      </c>
      <c r="B87" s="364"/>
      <c r="C87" s="562">
        <v>5.2</v>
      </c>
      <c r="D87" s="366">
        <v>1018.01</v>
      </c>
      <c r="E87" s="564"/>
      <c r="F87" s="380"/>
      <c r="G87" s="100"/>
      <c r="H87" s="4"/>
    </row>
    <row r="88" spans="1:8">
      <c r="A88" s="363">
        <v>37570</v>
      </c>
      <c r="B88" s="364"/>
      <c r="C88" s="562">
        <v>5.0999999999999996</v>
      </c>
      <c r="D88" s="366">
        <v>1017.94</v>
      </c>
      <c r="E88" s="564"/>
      <c r="F88" s="380"/>
      <c r="G88" s="100"/>
      <c r="H88" s="4"/>
    </row>
    <row r="89" spans="1:8">
      <c r="A89" s="363">
        <v>37651</v>
      </c>
      <c r="B89" s="364"/>
      <c r="C89" s="562">
        <v>5.3</v>
      </c>
      <c r="D89" s="366">
        <v>1018.08</v>
      </c>
      <c r="E89" s="564"/>
      <c r="F89" s="380"/>
      <c r="G89" s="100"/>
      <c r="H89" s="4"/>
    </row>
    <row r="90" spans="1:8">
      <c r="A90" s="363">
        <v>37661</v>
      </c>
      <c r="B90" s="364"/>
      <c r="C90" s="562">
        <v>5.2</v>
      </c>
      <c r="D90" s="366">
        <v>1018.01</v>
      </c>
      <c r="E90" s="564"/>
      <c r="F90" s="380" t="s">
        <v>58</v>
      </c>
      <c r="G90" s="100"/>
      <c r="H90" s="4"/>
    </row>
    <row r="91" spans="1:8">
      <c r="A91" s="363">
        <v>37663</v>
      </c>
      <c r="B91" s="364"/>
      <c r="C91" s="562">
        <v>5.2</v>
      </c>
      <c r="D91" s="366">
        <v>1018.01</v>
      </c>
      <c r="E91" s="564"/>
      <c r="F91" s="380"/>
      <c r="G91" s="100"/>
      <c r="H91" s="4"/>
    </row>
    <row r="92" spans="1:8">
      <c r="A92" s="363">
        <v>37665</v>
      </c>
      <c r="B92" s="364"/>
      <c r="C92" s="562">
        <v>5</v>
      </c>
      <c r="D92" s="366">
        <v>1017.87</v>
      </c>
      <c r="E92" s="564"/>
      <c r="F92" s="380"/>
      <c r="G92" s="100"/>
      <c r="H92" s="4"/>
    </row>
    <row r="93" spans="1:8">
      <c r="A93" s="363">
        <v>37670</v>
      </c>
      <c r="B93" s="364"/>
      <c r="C93" s="562"/>
      <c r="D93" s="366"/>
      <c r="E93" s="564"/>
      <c r="F93" s="380" t="s">
        <v>64</v>
      </c>
      <c r="G93" s="100"/>
      <c r="H93" s="4"/>
    </row>
    <row r="94" spans="1:8">
      <c r="A94" s="363">
        <f>'CVDT1(TH-29)'!A78</f>
        <v>37673</v>
      </c>
      <c r="B94" s="364"/>
      <c r="C94" s="562"/>
      <c r="D94" s="366"/>
      <c r="E94" s="564">
        <v>1026.18</v>
      </c>
      <c r="F94" s="380"/>
      <c r="G94" s="100"/>
      <c r="H94" s="4"/>
    </row>
    <row r="95" spans="1:8">
      <c r="A95" s="363">
        <f>'CVDT1(TH-29)'!A79</f>
        <v>37734</v>
      </c>
      <c r="B95" s="364"/>
      <c r="C95" s="562"/>
      <c r="D95" s="366"/>
      <c r="E95" s="564"/>
      <c r="F95" s="380"/>
      <c r="G95" s="100"/>
      <c r="H95" s="4"/>
    </row>
    <row r="96" spans="1:8">
      <c r="A96" s="363">
        <f>'CVDT1(TH-29)'!A80</f>
        <v>37748</v>
      </c>
      <c r="B96" s="364"/>
      <c r="C96" s="562"/>
      <c r="D96" s="366"/>
      <c r="E96" s="564"/>
      <c r="F96" s="380"/>
      <c r="G96" s="100"/>
      <c r="H96" s="4"/>
    </row>
    <row r="97" spans="1:8">
      <c r="A97" s="363">
        <f>'CVDT1(TH-29)'!A81</f>
        <v>37757</v>
      </c>
      <c r="B97" s="364"/>
      <c r="C97" s="562">
        <v>4.8</v>
      </c>
      <c r="D97" s="366">
        <v>1017.73</v>
      </c>
      <c r="E97" s="564"/>
      <c r="F97" s="380" t="s">
        <v>63</v>
      </c>
      <c r="G97" s="100"/>
      <c r="H97" s="4"/>
    </row>
    <row r="98" spans="1:8">
      <c r="A98" s="363">
        <f>'CVDT1(TH-29)'!A82</f>
        <v>37783</v>
      </c>
      <c r="B98" s="364"/>
      <c r="C98" s="562">
        <v>4.7</v>
      </c>
      <c r="D98" s="366">
        <v>1017.66</v>
      </c>
      <c r="E98" s="564"/>
      <c r="F98" s="380" t="s">
        <v>62</v>
      </c>
      <c r="G98" s="100"/>
      <c r="H98" s="4"/>
    </row>
    <row r="99" spans="1:8">
      <c r="A99" s="363">
        <f>'CVDT1(TH-29)'!A83</f>
        <v>37817</v>
      </c>
      <c r="B99" s="364"/>
      <c r="C99" s="562">
        <v>4.8</v>
      </c>
      <c r="D99" s="366">
        <v>1017.73</v>
      </c>
      <c r="E99" s="564"/>
      <c r="F99" s="380"/>
      <c r="G99" s="100"/>
      <c r="H99" s="4"/>
    </row>
    <row r="100" spans="1:8">
      <c r="A100" s="365">
        <f>'CVDT1(TH-29)'!A85</f>
        <v>37874</v>
      </c>
      <c r="B100" s="364"/>
      <c r="C100" s="562">
        <v>4.7</v>
      </c>
      <c r="D100" s="366">
        <v>1017.66</v>
      </c>
      <c r="E100" s="564"/>
      <c r="F100" s="380"/>
      <c r="G100" s="100"/>
      <c r="H100" s="4"/>
    </row>
    <row r="101" spans="1:8">
      <c r="A101" s="365">
        <f>'CVDT1(TH-29)'!A86</f>
        <v>38050</v>
      </c>
      <c r="B101" s="364"/>
      <c r="C101" s="562">
        <v>5</v>
      </c>
      <c r="D101" s="366">
        <f t="shared" ref="D101:D125" si="0">$F$3+C101*0.7</f>
        <v>1017.87</v>
      </c>
      <c r="E101" s="564"/>
      <c r="F101" s="264" t="s">
        <v>89</v>
      </c>
      <c r="G101" s="100"/>
      <c r="H101" s="4"/>
    </row>
    <row r="102" spans="1:8">
      <c r="A102" s="367">
        <v>38054</v>
      </c>
      <c r="B102" s="358"/>
      <c r="C102" s="421">
        <v>4.8</v>
      </c>
      <c r="D102" s="376">
        <f t="shared" si="0"/>
        <v>1017.73</v>
      </c>
      <c r="E102" s="561"/>
      <c r="F102" s="378"/>
      <c r="G102" s="100"/>
      <c r="H102" s="4"/>
    </row>
    <row r="103" spans="1:8">
      <c r="A103" s="361">
        <f>'CVDT1(TH-29)'!A88</f>
        <v>38103</v>
      </c>
      <c r="B103" s="358"/>
      <c r="C103" s="421">
        <v>4.8</v>
      </c>
      <c r="D103" s="376">
        <f t="shared" si="0"/>
        <v>1017.73</v>
      </c>
      <c r="E103" s="384"/>
      <c r="F103" s="378"/>
      <c r="G103" s="100"/>
      <c r="H103" s="4"/>
    </row>
    <row r="104" spans="1:8">
      <c r="A104" s="361">
        <f>'CVDT1(TH-29)'!A89</f>
        <v>38187</v>
      </c>
      <c r="B104" s="358"/>
      <c r="C104" s="421">
        <v>4.8</v>
      </c>
      <c r="D104" s="376">
        <f t="shared" si="0"/>
        <v>1017.73</v>
      </c>
      <c r="E104" s="384"/>
      <c r="F104" s="378"/>
      <c r="G104" s="100"/>
      <c r="H104" s="4"/>
    </row>
    <row r="105" spans="1:8">
      <c r="A105" s="361">
        <f>'CVDT1(TH-29)'!A90</f>
        <v>38225</v>
      </c>
      <c r="B105" s="358"/>
      <c r="C105" s="421">
        <v>4.9000000000000004</v>
      </c>
      <c r="D105" s="376">
        <f t="shared" si="0"/>
        <v>1017.8</v>
      </c>
      <c r="E105" s="384"/>
      <c r="F105" s="378"/>
      <c r="G105" s="100"/>
      <c r="H105" s="4"/>
    </row>
    <row r="106" spans="1:8" s="4" customFormat="1">
      <c r="A106" s="361">
        <f>'CVDT1(TH-29)'!A91</f>
        <v>38239</v>
      </c>
      <c r="B106" s="358"/>
      <c r="C106" s="421">
        <v>4.8</v>
      </c>
      <c r="D106" s="376">
        <f t="shared" si="0"/>
        <v>1017.73</v>
      </c>
      <c r="E106" s="384"/>
      <c r="F106" s="378"/>
      <c r="G106" s="100"/>
    </row>
    <row r="107" spans="1:8">
      <c r="A107" s="369">
        <v>38405</v>
      </c>
      <c r="B107" s="358"/>
      <c r="C107" s="359">
        <v>4.8</v>
      </c>
      <c r="D107" s="376">
        <f t="shared" si="0"/>
        <v>1017.73</v>
      </c>
      <c r="E107" s="384"/>
      <c r="F107" s="378"/>
      <c r="G107" s="100"/>
      <c r="H107" s="4"/>
    </row>
    <row r="108" spans="1:8">
      <c r="A108" s="369">
        <v>38407</v>
      </c>
      <c r="B108" s="358"/>
      <c r="C108" s="359">
        <v>4.5999999999999996</v>
      </c>
      <c r="D108" s="376">
        <f t="shared" si="0"/>
        <v>1017.59</v>
      </c>
      <c r="E108" s="384"/>
      <c r="F108" s="378"/>
      <c r="G108" s="100"/>
      <c r="H108" s="4"/>
    </row>
    <row r="109" spans="1:8">
      <c r="A109" s="369">
        <v>38407</v>
      </c>
      <c r="B109" s="358"/>
      <c r="C109" s="359">
        <v>4.5999999999999996</v>
      </c>
      <c r="D109" s="376">
        <f t="shared" si="0"/>
        <v>1017.59</v>
      </c>
      <c r="E109" s="384"/>
      <c r="F109" s="378"/>
      <c r="G109" s="100"/>
      <c r="H109" s="4"/>
    </row>
    <row r="110" spans="1:8">
      <c r="A110" s="370">
        <v>38498</v>
      </c>
      <c r="B110" s="371"/>
      <c r="C110" s="566">
        <v>4.8</v>
      </c>
      <c r="D110" s="567">
        <f t="shared" si="0"/>
        <v>1017.73</v>
      </c>
      <c r="E110" s="568"/>
      <c r="F110" s="382"/>
      <c r="G110" s="100"/>
      <c r="H110" s="4"/>
    </row>
    <row r="111" spans="1:8" s="261" customFormat="1">
      <c r="A111" s="372">
        <v>38609</v>
      </c>
      <c r="B111" s="373"/>
      <c r="C111" s="569">
        <v>4.5</v>
      </c>
      <c r="D111" s="376">
        <f t="shared" si="0"/>
        <v>1017.52</v>
      </c>
      <c r="E111" s="368"/>
      <c r="F111" s="383"/>
      <c r="G111" s="653"/>
    </row>
    <row r="112" spans="1:8">
      <c r="A112" s="369">
        <v>38785</v>
      </c>
      <c r="B112" s="358"/>
      <c r="C112" s="359">
        <v>4.5</v>
      </c>
      <c r="D112" s="376">
        <f t="shared" si="0"/>
        <v>1017.52</v>
      </c>
      <c r="E112" s="384"/>
      <c r="F112" s="378"/>
      <c r="G112" s="100"/>
      <c r="H112" s="4"/>
    </row>
    <row r="113" spans="1:8">
      <c r="A113" s="369">
        <v>38882</v>
      </c>
      <c r="B113" s="358"/>
      <c r="C113" s="359">
        <v>4.4000000000000004</v>
      </c>
      <c r="D113" s="376">
        <f t="shared" si="0"/>
        <v>1017.45</v>
      </c>
      <c r="E113" s="384"/>
      <c r="F113" s="378"/>
      <c r="G113" s="100"/>
      <c r="H113" s="4"/>
    </row>
    <row r="114" spans="1:8">
      <c r="A114" s="369">
        <v>38992</v>
      </c>
      <c r="B114" s="358"/>
      <c r="C114" s="359">
        <v>4.3</v>
      </c>
      <c r="D114" s="376">
        <f t="shared" si="0"/>
        <v>1017.38</v>
      </c>
      <c r="E114" s="384">
        <v>1027.4680000000001</v>
      </c>
      <c r="F114" s="378"/>
      <c r="G114" s="100"/>
      <c r="H114" s="4"/>
    </row>
    <row r="115" spans="1:8">
      <c r="A115" s="374">
        <v>39211</v>
      </c>
      <c r="B115" s="375"/>
      <c r="C115" s="384">
        <v>4.8</v>
      </c>
      <c r="D115" s="376">
        <f t="shared" si="0"/>
        <v>1017.73</v>
      </c>
      <c r="E115" s="571">
        <v>1029.2950000000001</v>
      </c>
      <c r="F115" s="378" t="s">
        <v>148</v>
      </c>
      <c r="G115" s="100"/>
      <c r="H115" s="4"/>
    </row>
    <row r="116" spans="1:8">
      <c r="A116" s="486">
        <v>39349</v>
      </c>
      <c r="B116" s="483"/>
      <c r="C116" s="561">
        <v>4.3</v>
      </c>
      <c r="D116" s="584">
        <f t="shared" si="0"/>
        <v>1017.38</v>
      </c>
      <c r="E116" s="585">
        <v>1030.2950000000001</v>
      </c>
      <c r="F116" s="386"/>
      <c r="G116" s="100"/>
      <c r="H116" s="4"/>
    </row>
    <row r="117" spans="1:8">
      <c r="A117" s="374">
        <v>39547</v>
      </c>
      <c r="B117" s="375"/>
      <c r="C117" s="384">
        <v>4.9000000000000004</v>
      </c>
      <c r="D117" s="569">
        <f t="shared" si="0"/>
        <v>1017.8</v>
      </c>
      <c r="E117" s="571">
        <v>1030.3</v>
      </c>
      <c r="F117" s="358"/>
      <c r="G117" s="100"/>
      <c r="H117" s="4"/>
    </row>
    <row r="118" spans="1:8">
      <c r="A118" s="374">
        <v>39552</v>
      </c>
      <c r="B118" s="375"/>
      <c r="C118" s="384">
        <v>5.0999999999999996</v>
      </c>
      <c r="D118" s="569">
        <f t="shared" si="0"/>
        <v>1017.94</v>
      </c>
      <c r="E118" s="571">
        <v>1029.93</v>
      </c>
      <c r="F118" s="358"/>
      <c r="G118" s="100"/>
      <c r="H118" s="4"/>
    </row>
    <row r="119" spans="1:8">
      <c r="A119" s="374">
        <v>39559</v>
      </c>
      <c r="B119" s="375"/>
      <c r="C119" s="384">
        <v>5.0999999999999996</v>
      </c>
      <c r="D119" s="569">
        <f t="shared" si="0"/>
        <v>1017.94</v>
      </c>
      <c r="E119" s="571">
        <v>1029.625</v>
      </c>
      <c r="F119" s="358"/>
      <c r="G119" s="100"/>
      <c r="H119" s="4"/>
    </row>
    <row r="120" spans="1:8">
      <c r="A120" s="374">
        <v>39566</v>
      </c>
      <c r="B120" s="375"/>
      <c r="C120" s="384">
        <v>4.9000000000000004</v>
      </c>
      <c r="D120" s="569">
        <f t="shared" si="0"/>
        <v>1017.8</v>
      </c>
      <c r="E120" s="571">
        <v>1029.25</v>
      </c>
      <c r="F120" s="358"/>
      <c r="G120" s="100"/>
      <c r="H120" s="4"/>
    </row>
    <row r="121" spans="1:8">
      <c r="A121" s="374">
        <v>39573</v>
      </c>
      <c r="B121" s="375"/>
      <c r="C121" s="384">
        <v>5</v>
      </c>
      <c r="D121" s="569">
        <f t="shared" si="0"/>
        <v>1017.87</v>
      </c>
      <c r="E121" s="571">
        <v>1029.433</v>
      </c>
      <c r="F121" s="358"/>
      <c r="G121" s="100"/>
      <c r="H121" s="4"/>
    </row>
    <row r="122" spans="1:8">
      <c r="A122" s="485">
        <v>39580</v>
      </c>
      <c r="B122" s="375"/>
      <c r="C122" s="384">
        <v>5.0999999999999996</v>
      </c>
      <c r="D122" s="569">
        <f t="shared" si="0"/>
        <v>1017.94</v>
      </c>
      <c r="E122" s="571">
        <v>1029.3620000000001</v>
      </c>
      <c r="F122" s="358"/>
      <c r="G122" s="100"/>
      <c r="H122" s="4"/>
    </row>
    <row r="123" spans="1:8">
      <c r="A123" s="374">
        <v>39588</v>
      </c>
      <c r="B123" s="375"/>
      <c r="C123" s="384">
        <v>5</v>
      </c>
      <c r="D123" s="569">
        <f t="shared" si="0"/>
        <v>1017.87</v>
      </c>
      <c r="E123" s="571">
        <v>1029.3399999999999</v>
      </c>
      <c r="F123" s="358"/>
      <c r="G123" s="100"/>
      <c r="H123" s="4"/>
    </row>
    <row r="124" spans="1:8">
      <c r="A124" s="374">
        <v>39594</v>
      </c>
      <c r="B124" s="375"/>
      <c r="C124" s="384">
        <v>5</v>
      </c>
      <c r="D124" s="569">
        <f t="shared" si="0"/>
        <v>1017.87</v>
      </c>
      <c r="E124" s="571">
        <v>1029.2760000000001</v>
      </c>
      <c r="F124" s="358"/>
      <c r="G124" s="100"/>
      <c r="H124" s="4"/>
    </row>
    <row r="125" spans="1:8">
      <c r="A125" s="374">
        <v>39623</v>
      </c>
      <c r="B125" s="375"/>
      <c r="C125" s="384">
        <v>4.9000000000000004</v>
      </c>
      <c r="D125" s="569">
        <f t="shared" si="0"/>
        <v>1017.8</v>
      </c>
      <c r="E125" s="571">
        <v>1028.6379999999999</v>
      </c>
      <c r="F125" s="358"/>
    </row>
    <row r="126" spans="1:8">
      <c r="A126" s="374">
        <v>39715</v>
      </c>
      <c r="B126" s="375"/>
      <c r="C126" s="384">
        <v>5.0999999999999996</v>
      </c>
      <c r="D126" s="569">
        <f>$F$3+C126*0.7</f>
        <v>1017.94</v>
      </c>
      <c r="E126" s="571">
        <v>1028.5039999999999</v>
      </c>
      <c r="F126" s="378"/>
    </row>
    <row r="127" spans="1:8">
      <c r="A127" s="484">
        <v>39903</v>
      </c>
      <c r="B127" s="5"/>
      <c r="C127" s="554">
        <v>5.0999999999999996</v>
      </c>
      <c r="D127" s="569">
        <f t="shared" ref="D127:D135" si="1">$F$3+C127*0.7</f>
        <v>1017.94</v>
      </c>
      <c r="E127" s="555">
        <v>1029.596</v>
      </c>
      <c r="F127" s="378"/>
    </row>
    <row r="128" spans="1:8">
      <c r="A128" s="311">
        <v>39916</v>
      </c>
      <c r="B128" s="6"/>
      <c r="C128" s="121">
        <v>4.8</v>
      </c>
      <c r="D128" s="569">
        <f t="shared" si="1"/>
        <v>1017.73</v>
      </c>
      <c r="E128" s="230">
        <v>1028.164</v>
      </c>
      <c r="F128" s="386"/>
    </row>
    <row r="129" spans="1:6">
      <c r="A129" s="311">
        <v>39919</v>
      </c>
      <c r="B129" s="6"/>
      <c r="C129" s="121"/>
      <c r="D129" s="569"/>
      <c r="E129" s="230">
        <v>1027.7439999999999</v>
      </c>
      <c r="F129" s="358"/>
    </row>
    <row r="130" spans="1:6">
      <c r="A130" s="311">
        <v>39923</v>
      </c>
      <c r="B130" s="6"/>
      <c r="C130" s="121">
        <v>4.8</v>
      </c>
      <c r="D130" s="569">
        <f t="shared" si="1"/>
        <v>1017.73</v>
      </c>
      <c r="E130" s="230">
        <v>1027.7159999999999</v>
      </c>
      <c r="F130" s="358"/>
    </row>
    <row r="131" spans="1:6">
      <c r="A131" s="311">
        <v>39926</v>
      </c>
      <c r="B131" s="6"/>
      <c r="C131" s="121"/>
      <c r="D131" s="569"/>
      <c r="E131" s="230">
        <v>1027.4870000000001</v>
      </c>
      <c r="F131" s="358"/>
    </row>
    <row r="132" spans="1:6">
      <c r="A132" s="311">
        <v>39930</v>
      </c>
      <c r="B132" s="6"/>
      <c r="C132" s="121">
        <v>4.5</v>
      </c>
      <c r="D132" s="569">
        <f t="shared" si="1"/>
        <v>1017.52</v>
      </c>
      <c r="E132" s="230">
        <v>1027.2729999999999</v>
      </c>
      <c r="F132" s="358"/>
    </row>
    <row r="133" spans="1:6">
      <c r="A133" s="311">
        <v>39933</v>
      </c>
      <c r="B133" s="6"/>
      <c r="C133" s="121"/>
      <c r="D133" s="569"/>
      <c r="E133" s="230">
        <v>1027.1590000000001</v>
      </c>
      <c r="F133" s="358"/>
    </row>
    <row r="134" spans="1:6">
      <c r="A134" s="311">
        <v>39938</v>
      </c>
      <c r="B134" s="6"/>
      <c r="C134" s="121">
        <v>4.5999999999999996</v>
      </c>
      <c r="D134" s="569">
        <f t="shared" si="1"/>
        <v>1017.59</v>
      </c>
      <c r="E134" s="230">
        <v>1027.229</v>
      </c>
      <c r="F134" s="358"/>
    </row>
    <row r="135" spans="1:6">
      <c r="A135" s="311">
        <v>39952</v>
      </c>
      <c r="B135" s="6"/>
      <c r="C135" s="121">
        <v>4.7</v>
      </c>
      <c r="D135" s="569">
        <f t="shared" si="1"/>
        <v>1017.66</v>
      </c>
      <c r="E135" s="230">
        <v>1027.8309999999999</v>
      </c>
      <c r="F135" s="358"/>
    </row>
    <row r="136" spans="1:6">
      <c r="A136" s="311">
        <v>39993</v>
      </c>
      <c r="B136" s="42"/>
      <c r="C136" s="121">
        <v>4.5999999999999996</v>
      </c>
      <c r="D136" s="121">
        <f>$F$3+C136*0.7</f>
        <v>1017.59</v>
      </c>
      <c r="E136" s="230">
        <v>1027.6679999999999</v>
      </c>
      <c r="F136" s="358"/>
    </row>
    <row r="137" spans="1:6">
      <c r="A137" s="311">
        <v>40071</v>
      </c>
      <c r="B137" s="42"/>
      <c r="C137" s="121">
        <v>4.9000000000000004</v>
      </c>
      <c r="D137" s="121">
        <f>$F$3+C137*0.7</f>
        <v>1017.8</v>
      </c>
      <c r="E137" s="230">
        <v>1028.3599999999999</v>
      </c>
      <c r="F137" s="358"/>
    </row>
    <row r="138" spans="1:6">
      <c r="A138" s="311">
        <v>40317</v>
      </c>
      <c r="B138" s="42"/>
      <c r="C138" s="121">
        <v>5.2</v>
      </c>
      <c r="D138" s="121">
        <f>$F$3+C138*0.7</f>
        <v>1018.01</v>
      </c>
      <c r="E138" s="230">
        <v>1029.0519999999999</v>
      </c>
      <c r="F138" s="358"/>
    </row>
    <row r="139" spans="1:6">
      <c r="A139" s="311">
        <v>40332</v>
      </c>
      <c r="B139" s="42"/>
      <c r="C139" s="121">
        <v>7.4</v>
      </c>
      <c r="D139" s="121">
        <f>$F$3+C139*0.7</f>
        <v>1019.55</v>
      </c>
      <c r="E139" s="230">
        <v>1029.7439999999999</v>
      </c>
      <c r="F139" s="358"/>
    </row>
    <row r="140" spans="1:6" ht="12" thickBot="1">
      <c r="A140" s="337">
        <v>40428</v>
      </c>
      <c r="B140" s="338"/>
      <c r="C140" s="582">
        <v>4.5999999999999996</v>
      </c>
      <c r="D140" s="582">
        <f>$F$3+C140*0.7</f>
        <v>1017.59</v>
      </c>
      <c r="E140" s="556">
        <v>1030.4359999999999</v>
      </c>
      <c r="F140" s="505"/>
    </row>
    <row r="141" spans="1:6" ht="23.25" customHeight="1">
      <c r="A141" s="661" t="s">
        <v>157</v>
      </c>
      <c r="B141" s="661"/>
      <c r="C141" s="661"/>
      <c r="D141" s="661"/>
      <c r="E141" s="661"/>
      <c r="F141" s="661"/>
    </row>
  </sheetData>
  <mergeCells count="2">
    <mergeCell ref="A1:B2"/>
    <mergeCell ref="A141:F141"/>
  </mergeCells>
  <phoneticPr fontId="0" type="noConversion"/>
  <printOptions horizontalCentered="1"/>
  <pageMargins left="0.74803149606299213" right="0.74803149606299213" top="1.0236220472440944" bottom="0.78740157480314965" header="0.47244094488188981" footer="0.51181102362204722"/>
  <pageSetup scale="65" fitToHeight="2" orientation="portrait" r:id="rId1"/>
  <headerFooter alignWithMargins="0">
    <oddHeader>&amp;L&amp;"Arial,Bold"&amp;G&amp;C&amp;"Arial,Bold"&amp;14Table H-34: Cross Valley Dam
Piezometric Monitoring CVDP-6&amp;R&amp;"Arial,Bold"&amp;G</oddHeader>
    <oddFooter>&amp;L&amp;Z&amp;F&amp;A&amp;RPage &amp;P of &amp;N</oddFooter>
  </headerFooter>
  <rowBreaks count="1" manualBreakCount="1">
    <brk id="78" max="16383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19</vt:i4>
      </vt:variant>
    </vt:vector>
  </HeadingPairs>
  <TitlesOfParts>
    <vt:vector size="41" baseType="lpstr">
      <vt:lpstr>CVDC4(TH-26)</vt:lpstr>
      <vt:lpstr>CVDC7(TH-27)</vt:lpstr>
      <vt:lpstr>CVDC9(TH-28)</vt:lpstr>
      <vt:lpstr>CVDT1(TH-29)</vt:lpstr>
      <vt:lpstr>CVDT2(TH-30)</vt:lpstr>
      <vt:lpstr>CVDP1(TH-31)</vt:lpstr>
      <vt:lpstr>CVDP3(TH-32)</vt:lpstr>
      <vt:lpstr>CVDP5(TH-33)</vt:lpstr>
      <vt:lpstr>CVDP6(TH-34)</vt:lpstr>
      <vt:lpstr>94CVDC1(TH-35)</vt:lpstr>
      <vt:lpstr>P01-11(TH-36)</vt:lpstr>
      <vt:lpstr>CVDC4(H-14)</vt:lpstr>
      <vt:lpstr>CVDC7(H-15)</vt:lpstr>
      <vt:lpstr>CVDC9(H-16)</vt:lpstr>
      <vt:lpstr>CVDT1(H-17)</vt:lpstr>
      <vt:lpstr>CVDT2(H-18)</vt:lpstr>
      <vt:lpstr>CVDP1(H-19)</vt:lpstr>
      <vt:lpstr>CVDP3(H-20)</vt:lpstr>
      <vt:lpstr>CVDP5(H-21)</vt:lpstr>
      <vt:lpstr>CVDP6(H-22)</vt:lpstr>
      <vt:lpstr>94CVDC1(H-23)</vt:lpstr>
      <vt:lpstr>P01-11(H-24)</vt:lpstr>
      <vt:lpstr>'94CVDC1(TH-35)'!Print_Area</vt:lpstr>
      <vt:lpstr>'CVDC4(TH-26)'!Print_Area</vt:lpstr>
      <vt:lpstr>'CVDC7(TH-27)'!Print_Area</vt:lpstr>
      <vt:lpstr>'CVDC9(TH-28)'!Print_Area</vt:lpstr>
      <vt:lpstr>'CVDP1(TH-31)'!Print_Area</vt:lpstr>
      <vt:lpstr>'CVDP3(TH-32)'!Print_Area</vt:lpstr>
      <vt:lpstr>'CVDP5(TH-33)'!Print_Area</vt:lpstr>
      <vt:lpstr>'CVDP6(TH-34)'!Print_Area</vt:lpstr>
      <vt:lpstr>'CVDT1(TH-29)'!Print_Area</vt:lpstr>
      <vt:lpstr>'CVDT2(TH-30)'!Print_Area</vt:lpstr>
      <vt:lpstr>'P01-11(TH-36)'!Print_Area</vt:lpstr>
      <vt:lpstr>'94CVDC1(TH-35)'!Print_Titles</vt:lpstr>
      <vt:lpstr>'CVDC4(TH-26)'!Print_Titles</vt:lpstr>
      <vt:lpstr>'CVDC7(TH-27)'!Print_Titles</vt:lpstr>
      <vt:lpstr>'CVDC9(TH-28)'!Print_Titles</vt:lpstr>
      <vt:lpstr>'CVDP3(TH-32)'!Print_Titles</vt:lpstr>
      <vt:lpstr>'CVDP6(TH-34)'!Print_Titles</vt:lpstr>
      <vt:lpstr>'CVDT1(TH-29)'!Print_Titles</vt:lpstr>
      <vt:lpstr>'CVDT2(TH-30)'!Print_Titles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Golder Associates Ltd.</dc:creator>
  <cp:lastModifiedBy>jplatz</cp:lastModifiedBy>
  <cp:lastPrinted>2011-02-25T21:33:43Z</cp:lastPrinted>
  <dcterms:created xsi:type="dcterms:W3CDTF">2001-12-14T23:55:41Z</dcterms:created>
  <dcterms:modified xsi:type="dcterms:W3CDTF">2011-03-10T17:44:17Z</dcterms:modified>
</cp:coreProperties>
</file>