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5250" yWindow="735" windowWidth="17520" windowHeight="12240" firstSheet="2" activeTab="5"/>
  </bookViews>
  <sheets>
    <sheet name="Section A(H-54)" sheetId="20" r:id="rId1"/>
    <sheet name="Section B(H-55)" sheetId="21" r:id="rId2"/>
    <sheet name="Section C(H-56)" sheetId="22" r:id="rId3"/>
    <sheet name="Section D(H-57)" sheetId="23" r:id="rId4"/>
    <sheet name="Section E(H-58)" sheetId="19" r:id="rId5"/>
    <sheet name="SWL's(TH-71)" sheetId="1" r:id="rId6"/>
  </sheets>
  <definedNames>
    <definedName name="_xlnm.Print_Area" localSheetId="5">'SWL''s(TH-71)'!$A$1:$W$159</definedName>
  </definedNames>
  <calcPr calcId="125725"/>
</workbook>
</file>

<file path=xl/calcChain.xml><?xml version="1.0" encoding="utf-8"?>
<calcChain xmlns="http://schemas.openxmlformats.org/spreadsheetml/2006/main">
  <c r="M144" i="1"/>
  <c r="L144"/>
  <c r="T157"/>
  <c r="U157"/>
  <c r="V157"/>
  <c r="W157"/>
  <c r="S157"/>
  <c r="O157"/>
  <c r="H157"/>
  <c r="I157"/>
  <c r="J157"/>
  <c r="K157"/>
  <c r="L157"/>
  <c r="M157"/>
  <c r="G157"/>
  <c r="Q159"/>
  <c r="R159"/>
  <c r="P159"/>
  <c r="B159"/>
  <c r="C159"/>
  <c r="D159"/>
  <c r="E159"/>
  <c r="T154"/>
  <c r="U154"/>
  <c r="W154"/>
  <c r="S154"/>
  <c r="P117"/>
  <c r="Q120"/>
  <c r="Q123"/>
  <c r="Q125"/>
  <c r="Q131"/>
  <c r="Q133"/>
  <c r="Q135"/>
  <c r="R135"/>
  <c r="Q138"/>
  <c r="Q139"/>
  <c r="R139"/>
  <c r="Q140"/>
  <c r="Q143"/>
  <c r="R143"/>
  <c r="Q146"/>
  <c r="R146"/>
  <c r="Q151"/>
  <c r="R151"/>
  <c r="R117"/>
  <c r="Q117"/>
  <c r="P120"/>
  <c r="P123"/>
  <c r="P125"/>
  <c r="P126"/>
  <c r="P128"/>
  <c r="P131"/>
  <c r="P133"/>
  <c r="P135"/>
  <c r="P138"/>
  <c r="P139"/>
  <c r="P140"/>
  <c r="P143"/>
  <c r="P146"/>
  <c r="P151"/>
  <c r="K145"/>
  <c r="K147"/>
  <c r="K148"/>
  <c r="K149"/>
  <c r="K150"/>
  <c r="K153"/>
  <c r="K155"/>
  <c r="E156"/>
  <c r="G155"/>
  <c r="H155"/>
  <c r="I155"/>
  <c r="J155"/>
  <c r="L155"/>
  <c r="M155"/>
  <c r="O155"/>
  <c r="G153"/>
  <c r="G150"/>
  <c r="H150"/>
  <c r="I150"/>
  <c r="J150"/>
  <c r="L150"/>
  <c r="M150"/>
  <c r="O150"/>
  <c r="H153"/>
  <c r="I153"/>
  <c r="J153"/>
  <c r="L153"/>
  <c r="M153"/>
  <c r="O153"/>
  <c r="D150"/>
  <c r="C150"/>
  <c r="B150"/>
  <c r="G145"/>
  <c r="H145"/>
  <c r="I145"/>
  <c r="J145"/>
  <c r="L145"/>
  <c r="M145"/>
  <c r="O145"/>
  <c r="G147"/>
  <c r="H147"/>
  <c r="I147"/>
  <c r="J147"/>
  <c r="L147"/>
  <c r="M147"/>
  <c r="O147"/>
  <c r="G148"/>
  <c r="H148"/>
  <c r="I148"/>
  <c r="J148"/>
  <c r="L148"/>
  <c r="M148"/>
  <c r="O148"/>
  <c r="G149"/>
  <c r="H149"/>
  <c r="I149"/>
  <c r="J149"/>
  <c r="L149"/>
  <c r="M149"/>
  <c r="O149"/>
  <c r="A116"/>
  <c r="A118"/>
  <c r="A119"/>
  <c r="A121"/>
  <c r="A122"/>
  <c r="A124"/>
  <c r="A127"/>
  <c r="A129"/>
  <c r="A130"/>
  <c r="A132"/>
  <c r="A134"/>
  <c r="A135"/>
  <c r="B135"/>
  <c r="C135"/>
  <c r="D135"/>
  <c r="A136"/>
  <c r="E136"/>
  <c r="A137"/>
  <c r="A138"/>
  <c r="B138"/>
  <c r="C138"/>
  <c r="E138"/>
  <c r="A139"/>
  <c r="B139"/>
  <c r="C139"/>
  <c r="D139"/>
  <c r="E139"/>
  <c r="A140"/>
  <c r="B140"/>
  <c r="C140"/>
  <c r="D140"/>
  <c r="E140"/>
  <c r="A141"/>
  <c r="C141"/>
  <c r="D141"/>
  <c r="A142"/>
  <c r="B142"/>
  <c r="E142"/>
  <c r="A143"/>
  <c r="B143"/>
  <c r="C143"/>
  <c r="D143"/>
  <c r="E143"/>
  <c r="A144"/>
  <c r="G118"/>
  <c r="H118"/>
  <c r="I118"/>
  <c r="J118"/>
  <c r="K118"/>
  <c r="L118"/>
  <c r="M118"/>
  <c r="O118"/>
  <c r="G119"/>
  <c r="H119"/>
  <c r="I119"/>
  <c r="J119"/>
  <c r="K119"/>
  <c r="L119"/>
  <c r="M119"/>
  <c r="O119"/>
  <c r="G121"/>
  <c r="H121"/>
  <c r="I121"/>
  <c r="J121"/>
  <c r="K121"/>
  <c r="L121"/>
  <c r="M121"/>
  <c r="O121"/>
  <c r="G122"/>
  <c r="H122"/>
  <c r="I122"/>
  <c r="J122"/>
  <c r="K122"/>
  <c r="L122"/>
  <c r="M122"/>
  <c r="O122"/>
  <c r="G124"/>
  <c r="H124"/>
  <c r="I124"/>
  <c r="J124"/>
  <c r="K124"/>
  <c r="L124"/>
  <c r="M124"/>
  <c r="O124"/>
  <c r="G127"/>
  <c r="H127"/>
  <c r="I127"/>
  <c r="J127"/>
  <c r="K127"/>
  <c r="L127"/>
  <c r="M127"/>
  <c r="O127"/>
  <c r="G129"/>
  <c r="H129"/>
  <c r="I129"/>
  <c r="J129"/>
  <c r="K129"/>
  <c r="L129"/>
  <c r="M129"/>
  <c r="O129"/>
  <c r="G130"/>
  <c r="H130"/>
  <c r="I130"/>
  <c r="J130"/>
  <c r="K130"/>
  <c r="L130"/>
  <c r="M130"/>
  <c r="G132"/>
  <c r="H132"/>
  <c r="I132"/>
  <c r="J132"/>
  <c r="K132"/>
  <c r="L132"/>
  <c r="M132"/>
  <c r="G134"/>
  <c r="H134"/>
  <c r="I134"/>
  <c r="J134"/>
  <c r="K134"/>
  <c r="L134"/>
  <c r="M134"/>
  <c r="O134"/>
  <c r="G137"/>
  <c r="H137"/>
  <c r="I137"/>
  <c r="J137"/>
  <c r="K137"/>
  <c r="L137"/>
  <c r="M137"/>
  <c r="O137"/>
  <c r="G140"/>
  <c r="H140"/>
  <c r="I140"/>
  <c r="J140"/>
  <c r="K140"/>
  <c r="L140"/>
  <c r="M140"/>
  <c r="O140"/>
  <c r="G144"/>
  <c r="H144"/>
  <c r="I144"/>
  <c r="J144"/>
  <c r="O144"/>
  <c r="H116"/>
  <c r="I116"/>
  <c r="J116"/>
  <c r="K116"/>
  <c r="L116"/>
  <c r="M116"/>
  <c r="N116"/>
  <c r="O116"/>
  <c r="G116"/>
  <c r="C115"/>
  <c r="D115"/>
  <c r="E115"/>
  <c r="F115"/>
  <c r="B115"/>
  <c r="A115"/>
  <c r="J113"/>
  <c r="O113"/>
  <c r="N113"/>
  <c r="F113"/>
  <c r="B114"/>
  <c r="A114"/>
  <c r="K113"/>
  <c r="I113"/>
  <c r="G113"/>
  <c r="E113"/>
  <c r="D113"/>
  <c r="C113"/>
  <c r="B113"/>
  <c r="A113"/>
  <c r="K112"/>
  <c r="I112"/>
  <c r="G112"/>
  <c r="E112"/>
  <c r="D112"/>
  <c r="C112"/>
  <c r="B112"/>
  <c r="A112"/>
  <c r="K111"/>
  <c r="I111"/>
  <c r="G111"/>
  <c r="E111"/>
  <c r="D111"/>
  <c r="C111"/>
  <c r="B111"/>
  <c r="A111"/>
  <c r="E110"/>
  <c r="D110"/>
  <c r="C110"/>
  <c r="B110"/>
  <c r="A110"/>
  <c r="K109"/>
  <c r="I109"/>
  <c r="G109"/>
  <c r="A109"/>
  <c r="N108"/>
  <c r="K108"/>
  <c r="I108"/>
  <c r="G108"/>
  <c r="F108"/>
  <c r="E108"/>
  <c r="D108"/>
  <c r="C108"/>
  <c r="B108"/>
  <c r="A108"/>
  <c r="N107"/>
  <c r="K107"/>
  <c r="I107"/>
  <c r="G107"/>
  <c r="A107"/>
  <c r="O106"/>
  <c r="N106"/>
  <c r="M106"/>
  <c r="K106"/>
  <c r="I106"/>
  <c r="G106"/>
  <c r="F106"/>
  <c r="E106"/>
  <c r="D106"/>
  <c r="C106"/>
  <c r="B106"/>
  <c r="A106"/>
  <c r="O105"/>
  <c r="N105"/>
  <c r="M105"/>
  <c r="L105"/>
  <c r="K105"/>
  <c r="J105"/>
  <c r="I105"/>
  <c r="H105"/>
  <c r="G105"/>
  <c r="E105"/>
  <c r="D105"/>
  <c r="C105"/>
  <c r="B105"/>
  <c r="A105"/>
  <c r="O104"/>
  <c r="N104"/>
  <c r="M104"/>
  <c r="L104"/>
  <c r="K104"/>
  <c r="J104"/>
  <c r="I104"/>
  <c r="H104"/>
  <c r="G104"/>
  <c r="E104"/>
  <c r="D104"/>
  <c r="C104"/>
  <c r="B104"/>
  <c r="A104"/>
  <c r="A103"/>
  <c r="A102"/>
  <c r="A101"/>
  <c r="A100"/>
  <c r="A99"/>
  <c r="A98"/>
  <c r="A97"/>
  <c r="A96"/>
  <c r="A95"/>
  <c r="A94"/>
  <c r="A93"/>
  <c r="A92"/>
  <c r="A91"/>
  <c r="A90"/>
  <c r="A89"/>
  <c r="O103"/>
  <c r="N103"/>
  <c r="M103"/>
  <c r="L103"/>
  <c r="K103"/>
  <c r="J103"/>
  <c r="I103"/>
  <c r="H103"/>
  <c r="G103"/>
  <c r="F103"/>
  <c r="E103"/>
  <c r="D103"/>
  <c r="C103"/>
  <c r="B103"/>
  <c r="D99"/>
  <c r="O102"/>
  <c r="N102"/>
  <c r="M102"/>
  <c r="L102"/>
  <c r="K102"/>
  <c r="J102"/>
  <c r="I102"/>
  <c r="H102"/>
  <c r="G102"/>
  <c r="O101"/>
  <c r="N101"/>
  <c r="M101"/>
  <c r="L101"/>
  <c r="K101"/>
  <c r="J101"/>
  <c r="I101"/>
  <c r="H101"/>
  <c r="G101"/>
  <c r="E101"/>
  <c r="D101"/>
  <c r="C101"/>
  <c r="B101"/>
  <c r="O100"/>
  <c r="N100"/>
  <c r="M100"/>
  <c r="L100"/>
  <c r="K100"/>
  <c r="J100"/>
  <c r="I100"/>
  <c r="H100"/>
  <c r="G100"/>
  <c r="E100"/>
  <c r="D100"/>
  <c r="C100"/>
  <c r="B100"/>
  <c r="N99"/>
  <c r="L99"/>
  <c r="K99"/>
  <c r="J99"/>
  <c r="I99"/>
  <c r="H99"/>
  <c r="G99"/>
  <c r="E99"/>
  <c r="C99"/>
  <c r="B99"/>
  <c r="E98"/>
  <c r="C98"/>
  <c r="B98"/>
  <c r="E97"/>
  <c r="C97"/>
  <c r="B97"/>
  <c r="N96"/>
  <c r="L96"/>
  <c r="K96"/>
  <c r="J96"/>
  <c r="I96"/>
  <c r="H96"/>
  <c r="G96"/>
  <c r="E96"/>
  <c r="C96"/>
  <c r="B96"/>
  <c r="N95"/>
  <c r="L95"/>
  <c r="K95"/>
  <c r="J95"/>
  <c r="I95"/>
  <c r="H95"/>
  <c r="G95"/>
  <c r="B95"/>
  <c r="E94"/>
  <c r="C94"/>
  <c r="B94"/>
  <c r="O93"/>
  <c r="N93"/>
  <c r="M93"/>
  <c r="L93"/>
  <c r="K93"/>
  <c r="J93"/>
  <c r="I93"/>
  <c r="H93"/>
  <c r="G93"/>
  <c r="H92"/>
  <c r="G92"/>
  <c r="O91"/>
  <c r="N91"/>
  <c r="M91"/>
  <c r="L91"/>
  <c r="K91"/>
  <c r="J91"/>
  <c r="I91"/>
  <c r="H91"/>
  <c r="G91"/>
  <c r="E90"/>
  <c r="D90"/>
  <c r="C90"/>
  <c r="B90"/>
  <c r="O89"/>
  <c r="N89"/>
  <c r="M89"/>
  <c r="L89"/>
  <c r="K89"/>
  <c r="J89"/>
  <c r="I89"/>
  <c r="H89"/>
  <c r="G89"/>
  <c r="F89"/>
  <c r="E89"/>
  <c r="D89"/>
  <c r="C89"/>
  <c r="B89"/>
</calcChain>
</file>

<file path=xl/comments1.xml><?xml version="1.0" encoding="utf-8"?>
<comments xmlns="http://schemas.openxmlformats.org/spreadsheetml/2006/main">
  <authors>
    <author>Dan Mackie, M.Sc.</author>
  </authors>
  <commentList>
    <comment ref="L38" authorId="0">
      <text>
        <r>
          <rPr>
            <b/>
            <sz val="8"/>
            <color indexed="81"/>
            <rFont val="Tahoma"/>
            <family val="2"/>
          </rPr>
          <t>Dan Mackie, M.Sc.:</t>
        </r>
        <r>
          <rPr>
            <sz val="8"/>
            <color indexed="81"/>
            <rFont val="Tahoma"/>
            <family val="2"/>
          </rPr>
          <t xml:space="preserve">
should this value be underlined or was formatting copied from previous?</t>
        </r>
      </text>
    </comment>
  </commentList>
</comments>
</file>

<file path=xl/sharedStrings.xml><?xml version="1.0" encoding="utf-8"?>
<sst xmlns="http://schemas.openxmlformats.org/spreadsheetml/2006/main" count="238" uniqueCount="56">
  <si>
    <t>Measured Static Water Level (meters)</t>
  </si>
  <si>
    <t>underlined readings (begin in 1998) indicate that no water was identified (hole was dry or frozen).</t>
  </si>
  <si>
    <t>readings post Sep/98 given as metres below top of plastic piezometer pipe.</t>
  </si>
  <si>
    <t>readings prior to Nov/98 could be metres below to top of piezo. pipe or steel casing.</t>
  </si>
  <si>
    <t xml:space="preserve">  Date</t>
  </si>
  <si>
    <t xml:space="preserve">   V34</t>
  </si>
  <si>
    <t xml:space="preserve">   V35</t>
  </si>
  <si>
    <t xml:space="preserve">   V36</t>
  </si>
  <si>
    <t xml:space="preserve">   V37</t>
  </si>
  <si>
    <t xml:space="preserve">   V38</t>
  </si>
  <si>
    <t xml:space="preserve">   V39</t>
  </si>
  <si>
    <t xml:space="preserve">   V40</t>
  </si>
  <si>
    <t xml:space="preserve">   V41</t>
  </si>
  <si>
    <t xml:space="preserve">   V42</t>
  </si>
  <si>
    <t xml:space="preserve">   V43</t>
  </si>
  <si>
    <t xml:space="preserve">   V44</t>
  </si>
  <si>
    <t xml:space="preserve">   V45</t>
  </si>
  <si>
    <t xml:space="preserve">   V46</t>
  </si>
  <si>
    <t xml:space="preserve">   V47</t>
  </si>
  <si>
    <t xml:space="preserve"> GW-94-01</t>
  </si>
  <si>
    <t xml:space="preserve"> GW-94-02</t>
  </si>
  <si>
    <t xml:space="preserve"> GW-94-03</t>
  </si>
  <si>
    <t xml:space="preserve"> GW-94-04</t>
  </si>
  <si>
    <t xml:space="preserve"> GW-94-05*</t>
  </si>
  <si>
    <t xml:space="preserve"> P-94-01A</t>
  </si>
  <si>
    <t xml:space="preserve"> P-94-01B</t>
  </si>
  <si>
    <t xml:space="preserve"> P-94-02A</t>
  </si>
  <si>
    <t xml:space="preserve"> P-94-02B</t>
  </si>
  <si>
    <t xml:space="preserve"> P-94-02C</t>
  </si>
  <si>
    <t xml:space="preserve"> P-94-03A</t>
  </si>
  <si>
    <t xml:space="preserve"> P-94-03B</t>
  </si>
  <si>
    <t xml:space="preserve"> P-94-04A</t>
  </si>
  <si>
    <t xml:space="preserve"> P-94-04B</t>
  </si>
  <si>
    <t>*: depth to bottom of hole GW-94-05 (V38) checked as 14.7m on Sep 15/98.</t>
  </si>
  <si>
    <t>Top of Pipe Elevations (masl)</t>
  </si>
  <si>
    <t xml:space="preserve"> GW-94-05</t>
  </si>
  <si>
    <t>Piezometric Elevation (masl)</t>
  </si>
  <si>
    <t>Date</t>
  </si>
  <si>
    <t>NR</t>
  </si>
  <si>
    <t xml:space="preserve">NR </t>
  </si>
  <si>
    <t>Not recorded</t>
  </si>
  <si>
    <t xml:space="preserve"> </t>
  </si>
  <si>
    <t>Note: Sept. 3, 2010 V37 water level (btoc) of 5.815m at V37 was removed from dataset as was likely erroneous, based on water level DES quality control check completed Nov 15, 2010;</t>
  </si>
  <si>
    <t>DH1</t>
  </si>
  <si>
    <t>DH2</t>
  </si>
  <si>
    <t>DH3</t>
  </si>
  <si>
    <t>DH4</t>
  </si>
  <si>
    <t>DH5</t>
  </si>
  <si>
    <t>PW-10-01</t>
  </si>
  <si>
    <t>PW-10-02</t>
  </si>
  <si>
    <t>PW-10-03</t>
  </si>
  <si>
    <t>PW-10-04</t>
  </si>
  <si>
    <t>PW-10-05</t>
  </si>
  <si>
    <t>P2001-02A</t>
  </si>
  <si>
    <t>P2001-02B</t>
  </si>
  <si>
    <t>P2001-03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</si>
</sst>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0.000"/>
    <numFmt numFmtId="166" formatCode="[$-1009]d\-mmm\-yy;@"/>
  </numFmts>
  <fonts count="8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0" borderId="2" xfId="0" applyFont="1" applyFill="1" applyBorder="1" applyAlignment="1">
      <alignment horizontal="center"/>
    </xf>
    <xf numFmtId="15" fontId="0" fillId="0" borderId="2" xfId="0" applyNumberFormat="1" applyBorder="1"/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5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0" borderId="2" xfId="0" applyNumberFormat="1" applyBorder="1"/>
    <xf numFmtId="164" fontId="0" fillId="0" borderId="2" xfId="0" applyNumberFormat="1" applyFill="1" applyBorder="1"/>
    <xf numFmtId="2" fontId="1" fillId="0" borderId="2" xfId="0" applyNumberFormat="1" applyFont="1" applyFill="1" applyBorder="1" applyAlignment="1">
      <alignment horizontal="center"/>
    </xf>
    <xf numFmtId="166" fontId="0" fillId="0" borderId="2" xfId="0" applyNumberFormat="1" applyBorder="1"/>
    <xf numFmtId="165" fontId="0" fillId="0" borderId="2" xfId="0" applyNumberForma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6" fontId="0" fillId="0" borderId="2" xfId="0" applyNumberFormat="1" applyFill="1" applyBorder="1"/>
    <xf numFmtId="165" fontId="0" fillId="0" borderId="2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left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4" fontId="7" fillId="0" borderId="2" xfId="0" applyNumberFormat="1" applyFont="1" applyBorder="1"/>
    <xf numFmtId="14" fontId="2" fillId="0" borderId="2" xfId="0" applyNumberFormat="1" applyFont="1" applyBorder="1"/>
    <xf numFmtId="165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0" fillId="0" borderId="3" xfId="0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8.7038320209973763E-2"/>
          <c:y val="2.0116983061660557E-2"/>
          <c:w val="0.74604689413823366"/>
          <c:h val="0.86540648105261253"/>
        </c:manualLayout>
      </c:layout>
      <c:scatterChart>
        <c:scatterStyle val="lineMarker"/>
        <c:ser>
          <c:idx val="1"/>
          <c:order val="0"/>
          <c:tx>
            <c:v>GW-94-04 (V37)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'SWL''s(TH-71)'!$E$89:$E$159</c:f>
              <c:numCache>
                <c:formatCode>0.000</c:formatCode>
                <c:ptCount val="71"/>
                <c:pt idx="0">
                  <c:v>1101.835</c:v>
                </c:pt>
                <c:pt idx="1">
                  <c:v>1106.5149999999999</c:v>
                </c:pt>
                <c:pt idx="5">
                  <c:v>1107.115</c:v>
                </c:pt>
                <c:pt idx="7">
                  <c:v>1106.7950000000001</c:v>
                </c:pt>
                <c:pt idx="8">
                  <c:v>1106.9749999999999</c:v>
                </c:pt>
                <c:pt idx="9">
                  <c:v>1106.7749999999999</c:v>
                </c:pt>
                <c:pt idx="10">
                  <c:v>1105.915</c:v>
                </c:pt>
                <c:pt idx="11">
                  <c:v>1106.9949999999999</c:v>
                </c:pt>
                <c:pt idx="12">
                  <c:v>1106.635</c:v>
                </c:pt>
                <c:pt idx="14">
                  <c:v>1107.355</c:v>
                </c:pt>
                <c:pt idx="15">
                  <c:v>1107.175</c:v>
                </c:pt>
                <c:pt idx="16">
                  <c:v>1107.0349999999999</c:v>
                </c:pt>
                <c:pt idx="17">
                  <c:v>1106.575</c:v>
                </c:pt>
                <c:pt idx="19">
                  <c:v>1107.0650000000001</c:v>
                </c:pt>
                <c:pt idx="21">
                  <c:v>1106.9349999999999</c:v>
                </c:pt>
                <c:pt idx="22">
                  <c:v>1105.9849999999999</c:v>
                </c:pt>
                <c:pt idx="23">
                  <c:v>1107.375</c:v>
                </c:pt>
                <c:pt idx="24">
                  <c:v>1106.835</c:v>
                </c:pt>
                <c:pt idx="26">
                  <c:v>1107.8150000000001</c:v>
                </c:pt>
                <c:pt idx="47">
                  <c:v>1106.8899999999999</c:v>
                </c:pt>
                <c:pt idx="49">
                  <c:v>1107.345</c:v>
                </c:pt>
                <c:pt idx="50">
                  <c:v>1107.4110000000001</c:v>
                </c:pt>
                <c:pt idx="51">
                  <c:v>1107.8619999999999</c:v>
                </c:pt>
                <c:pt idx="53">
                  <c:v>1107.395</c:v>
                </c:pt>
                <c:pt idx="54">
                  <c:v>1107.5070000000001</c:v>
                </c:pt>
                <c:pt idx="67" formatCode="General">
                  <c:v>1107.2639999999999</c:v>
                </c:pt>
                <c:pt idx="70" formatCode="General">
                  <c:v>1107.1089999999999</c:v>
                </c:pt>
              </c:numCache>
            </c:numRef>
          </c:yVal>
        </c:ser>
        <c:ser>
          <c:idx val="4"/>
          <c:order val="1"/>
          <c:tx>
            <c:v>P-94-03A (V44)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'SWL''s(TH-71)'!$L$89:$L$159</c:f>
              <c:numCache>
                <c:formatCode>@</c:formatCode>
                <c:ptCount val="71"/>
                <c:pt idx="0" formatCode="0.000">
                  <c:v>1120.2730000000001</c:v>
                </c:pt>
                <c:pt idx="2" formatCode="0.000">
                  <c:v>1120.463</c:v>
                </c:pt>
                <c:pt idx="4" formatCode="0.000">
                  <c:v>1120.693</c:v>
                </c:pt>
                <c:pt idx="6" formatCode="0.000">
                  <c:v>1120.7530000000002</c:v>
                </c:pt>
                <c:pt idx="7" formatCode="0.000">
                  <c:v>1120.963</c:v>
                </c:pt>
                <c:pt idx="10" formatCode="0.000">
                  <c:v>1120.2530000000002</c:v>
                </c:pt>
                <c:pt idx="11" formatCode="0.000">
                  <c:v>1120.693</c:v>
                </c:pt>
                <c:pt idx="12" formatCode="0.000">
                  <c:v>1121.5930000000001</c:v>
                </c:pt>
                <c:pt idx="13" formatCode="0.000">
                  <c:v>1120.2730000000001</c:v>
                </c:pt>
                <c:pt idx="14" formatCode="0.000">
                  <c:v>1121.5330000000001</c:v>
                </c:pt>
                <c:pt idx="15" formatCode="0.000">
                  <c:v>1121.413</c:v>
                </c:pt>
                <c:pt idx="16" formatCode="0.000">
                  <c:v>1121.673</c:v>
                </c:pt>
                <c:pt idx="27" formatCode="0.000">
                  <c:v>1121.5330000000001</c:v>
                </c:pt>
                <c:pt idx="29" formatCode="0.000">
                  <c:v>1120.848</c:v>
                </c:pt>
                <c:pt idx="30" formatCode="0.000">
                  <c:v>1120.298</c:v>
                </c:pt>
                <c:pt idx="32" formatCode="0.000">
                  <c:v>1120.5130000000001</c:v>
                </c:pt>
                <c:pt idx="33" formatCode="0.000">
                  <c:v>1120.298</c:v>
                </c:pt>
                <c:pt idx="35" formatCode="0.000">
                  <c:v>1120.2930000000001</c:v>
                </c:pt>
                <c:pt idx="38" formatCode="0.000">
                  <c:v>1121.528</c:v>
                </c:pt>
                <c:pt idx="40" formatCode="0.000">
                  <c:v>1121.098</c:v>
                </c:pt>
                <c:pt idx="41" formatCode="0.000">
                  <c:v>1120.2930000000001</c:v>
                </c:pt>
                <c:pt idx="43" formatCode="0.000">
                  <c:v>1120.4829999999999</c:v>
                </c:pt>
                <c:pt idx="45" formatCode="0.000">
                  <c:v>1120.3030000000001</c:v>
                </c:pt>
                <c:pt idx="48" formatCode="0.000">
                  <c:v>1120.3330000000001</c:v>
                </c:pt>
                <c:pt idx="51" formatCode="0.000">
                  <c:v>1121.9080000000001</c:v>
                </c:pt>
                <c:pt idx="55" formatCode="0.000">
                  <c:v>1123.5030000000002</c:v>
                </c:pt>
                <c:pt idx="56" formatCode="0.000">
                  <c:v>1122.7360000000001</c:v>
                </c:pt>
                <c:pt idx="58" formatCode="0.000">
                  <c:v>1120.798</c:v>
                </c:pt>
                <c:pt idx="59" formatCode="0.000">
                  <c:v>1120.7380000000001</c:v>
                </c:pt>
                <c:pt idx="60" formatCode="0.000">
                  <c:v>1120.6890000000001</c:v>
                </c:pt>
                <c:pt idx="61" formatCode="0.000">
                  <c:v>1120.7070000000001</c:v>
                </c:pt>
                <c:pt idx="64" formatCode="0.000">
                  <c:v>1120.6500000000001</c:v>
                </c:pt>
                <c:pt idx="66" formatCode="0.000">
                  <c:v>1120.597</c:v>
                </c:pt>
                <c:pt idx="68" formatCode="0.000">
                  <c:v>1120.3679999999999</c:v>
                </c:pt>
              </c:numCache>
            </c:numRef>
          </c:yVal>
        </c:ser>
        <c:ser>
          <c:idx val="5"/>
          <c:order val="2"/>
          <c:tx>
            <c:v>P-94-03B (V45)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'SWL''s(TH-71)'!$M$89:$M$159</c:f>
              <c:numCache>
                <c:formatCode>@</c:formatCode>
                <c:ptCount val="71"/>
                <c:pt idx="0" formatCode="0.000">
                  <c:v>1124.6590000000001</c:v>
                </c:pt>
                <c:pt idx="2" formatCode="0.000">
                  <c:v>1124.6590000000001</c:v>
                </c:pt>
                <c:pt idx="4" formatCode="0.000">
                  <c:v>1124.6590000000001</c:v>
                </c:pt>
                <c:pt idx="11" formatCode="0.000">
                  <c:v>1124.579</c:v>
                </c:pt>
                <c:pt idx="12" formatCode="0.000">
                  <c:v>1124.499</c:v>
                </c:pt>
                <c:pt idx="13" formatCode="0.000">
                  <c:v>1124.6590000000001</c:v>
                </c:pt>
                <c:pt idx="14" formatCode="0.000">
                  <c:v>1124.499</c:v>
                </c:pt>
                <c:pt idx="15" formatCode="0.000">
                  <c:v>1124.499</c:v>
                </c:pt>
                <c:pt idx="16" formatCode="0.000">
                  <c:v>1124.6490000000001</c:v>
                </c:pt>
                <c:pt idx="17" formatCode="0.000">
                  <c:v>1124.509</c:v>
                </c:pt>
                <c:pt idx="27" formatCode="0.000">
                  <c:v>1124.6790000000001</c:v>
                </c:pt>
                <c:pt idx="29" formatCode="0.000">
                  <c:v>1124.6790000000001</c:v>
                </c:pt>
                <c:pt idx="30" formatCode="0.000">
                  <c:v>1124.6790000000001</c:v>
                </c:pt>
                <c:pt idx="32" formatCode="0.000">
                  <c:v>1124.6790000000001</c:v>
                </c:pt>
                <c:pt idx="33" formatCode="0.000">
                  <c:v>1124.6790000000001</c:v>
                </c:pt>
                <c:pt idx="35" formatCode="0.000">
                  <c:v>1124.6790000000001</c:v>
                </c:pt>
                <c:pt idx="38" formatCode="0.000">
                  <c:v>1124.6790000000001</c:v>
                </c:pt>
                <c:pt idx="40" formatCode="0.000">
                  <c:v>1124.6790000000001</c:v>
                </c:pt>
                <c:pt idx="41" formatCode="0.000">
                  <c:v>1124.6790000000001</c:v>
                </c:pt>
                <c:pt idx="43" formatCode="0.000">
                  <c:v>1124.6790000000001</c:v>
                </c:pt>
                <c:pt idx="45" formatCode="0.000">
                  <c:v>1124.6890000000001</c:v>
                </c:pt>
                <c:pt idx="48" formatCode="0.000">
                  <c:v>1124.6790000000001</c:v>
                </c:pt>
                <c:pt idx="51" formatCode="0.000">
                  <c:v>1124.6390000000001</c:v>
                </c:pt>
                <c:pt idx="55" formatCode="0.000">
                  <c:v>1124.6790000000001</c:v>
                </c:pt>
                <c:pt idx="56" formatCode="0.000">
                  <c:v>1124.683</c:v>
                </c:pt>
                <c:pt idx="58" formatCode="0.000">
                  <c:v>1124.683</c:v>
                </c:pt>
                <c:pt idx="59" formatCode="0.000">
                  <c:v>1124.6790000000001</c:v>
                </c:pt>
                <c:pt idx="60" formatCode="0.000">
                  <c:v>1124.671</c:v>
                </c:pt>
                <c:pt idx="61" formatCode="0.000">
                  <c:v>1124.681</c:v>
                </c:pt>
                <c:pt idx="64" formatCode="0.000">
                  <c:v>1124.6320000000001</c:v>
                </c:pt>
                <c:pt idx="66" formatCode="0.000">
                  <c:v>1124.68</c:v>
                </c:pt>
                <c:pt idx="68" formatCode="0.000">
                  <c:v>1124.674</c:v>
                </c:pt>
              </c:numCache>
            </c:numRef>
          </c:yVal>
        </c:ser>
        <c:axId val="183408896"/>
        <c:axId val="183419648"/>
      </c:scatterChart>
      <c:valAx>
        <c:axId val="183408896"/>
        <c:scaling>
          <c:orientation val="minMax"/>
          <c:max val="41000"/>
          <c:min val="34457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[$-409]d\-mmm\-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419648"/>
        <c:crosses val="autoZero"/>
        <c:crossBetween val="midCat"/>
        <c:majorUnit val="730"/>
      </c:valAx>
      <c:valAx>
        <c:axId val="183419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Piezometric Elevation (masl)</a:t>
                </a:r>
              </a:p>
            </c:rich>
          </c:tx>
          <c:layout/>
        </c:title>
        <c:numFmt formatCode="0;[Red]0" sourceLinked="0"/>
        <c:tickLblPos val="nextTo"/>
        <c:crossAx val="18340889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1497579469233023E-2"/>
          <c:y val="2.4188496045837355E-2"/>
          <c:w val="0.7527135608048996"/>
          <c:h val="0.86540648105261253"/>
        </c:manualLayout>
      </c:layout>
      <c:scatterChart>
        <c:scatterStyle val="lineMarker"/>
        <c:ser>
          <c:idx val="1"/>
          <c:order val="0"/>
          <c:tx>
            <c:v>P94-02 A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'SWL''s(TH-71)'!$I$89:$I$159</c:f>
              <c:numCache>
                <c:formatCode>@</c:formatCode>
                <c:ptCount val="71"/>
                <c:pt idx="0" formatCode="0.000">
                  <c:v>1127.8400000000001</c:v>
                </c:pt>
                <c:pt idx="2" formatCode="0.000">
                  <c:v>1130.3900000000001</c:v>
                </c:pt>
                <c:pt idx="4" formatCode="0.000">
                  <c:v>1130.42</c:v>
                </c:pt>
                <c:pt idx="6" formatCode="0.000">
                  <c:v>1130.44</c:v>
                </c:pt>
                <c:pt idx="7" formatCode="0.000">
                  <c:v>1129.71</c:v>
                </c:pt>
                <c:pt idx="10" formatCode="0.000">
                  <c:v>1128.47</c:v>
                </c:pt>
                <c:pt idx="11" formatCode="0.000">
                  <c:v>1130.1100000000001</c:v>
                </c:pt>
                <c:pt idx="12" formatCode="0.000">
                  <c:v>1130.67</c:v>
                </c:pt>
                <c:pt idx="13" formatCode="0.000">
                  <c:v>1130.49</c:v>
                </c:pt>
                <c:pt idx="14" formatCode="0.000">
                  <c:v>1130.3100000000002</c:v>
                </c:pt>
                <c:pt idx="15" formatCode="0.000">
                  <c:v>1130.42</c:v>
                </c:pt>
                <c:pt idx="16" formatCode="0.000">
                  <c:v>1130.73</c:v>
                </c:pt>
                <c:pt idx="17" formatCode="0.000">
                  <c:v>1130.3600000000001</c:v>
                </c:pt>
                <c:pt idx="18" formatCode="0.000">
                  <c:v>1130.3700000000001</c:v>
                </c:pt>
                <c:pt idx="19" formatCode="0.000">
                  <c:v>1130.43</c:v>
                </c:pt>
                <c:pt idx="20" formatCode="0.000">
                  <c:v>1130.48</c:v>
                </c:pt>
                <c:pt idx="22" formatCode="0.000">
                  <c:v>1130.0600000000002</c:v>
                </c:pt>
                <c:pt idx="23" formatCode="0.000">
                  <c:v>1130.25</c:v>
                </c:pt>
                <c:pt idx="24" formatCode="0.000">
                  <c:v>1130.5600000000002</c:v>
                </c:pt>
                <c:pt idx="27" formatCode="0.000">
                  <c:v>1129.5500000000002</c:v>
                </c:pt>
                <c:pt idx="29" formatCode="0.000">
                  <c:v>1130.42</c:v>
                </c:pt>
                <c:pt idx="30" formatCode="0.000">
                  <c:v>1130.5900000000001</c:v>
                </c:pt>
                <c:pt idx="32" formatCode="0.000">
                  <c:v>1130.5700000000002</c:v>
                </c:pt>
                <c:pt idx="33" formatCode="0.000">
                  <c:v>1130.3800000000001</c:v>
                </c:pt>
                <c:pt idx="35" formatCode="0.000">
                  <c:v>1130.6200000000001</c:v>
                </c:pt>
                <c:pt idx="38" formatCode="0.000">
                  <c:v>1130.93</c:v>
                </c:pt>
                <c:pt idx="40" formatCode="0.000">
                  <c:v>1130.97</c:v>
                </c:pt>
                <c:pt idx="41" formatCode="0.000">
                  <c:v>1130.3200000000002</c:v>
                </c:pt>
                <c:pt idx="43" formatCode="0.000">
                  <c:v>1130.42</c:v>
                </c:pt>
                <c:pt idx="45" formatCode="0.000">
                  <c:v>1130.4650000000001</c:v>
                </c:pt>
                <c:pt idx="48" formatCode="0.000">
                  <c:v>1130.2</c:v>
                </c:pt>
                <c:pt idx="51" formatCode="0.000">
                  <c:v>1131.095</c:v>
                </c:pt>
                <c:pt idx="55" formatCode="0.000">
                  <c:v>1130.7930000000001</c:v>
                </c:pt>
                <c:pt idx="56" formatCode="0.000">
                  <c:v>1130.5710000000001</c:v>
                </c:pt>
                <c:pt idx="58" formatCode="0.000">
                  <c:v>1130.479</c:v>
                </c:pt>
                <c:pt idx="59" formatCode="0.000">
                  <c:v>1130.2650000000001</c:v>
                </c:pt>
                <c:pt idx="60" formatCode="0.000">
                  <c:v>1130.2380000000001</c:v>
                </c:pt>
                <c:pt idx="61" formatCode="0.000">
                  <c:v>1130.221</c:v>
                </c:pt>
                <c:pt idx="64" formatCode="0.000">
                  <c:v>1130.365</c:v>
                </c:pt>
                <c:pt idx="66" formatCode="0.000">
                  <c:v>1130.1470000000002</c:v>
                </c:pt>
                <c:pt idx="68" formatCode="0.000">
                  <c:v>1130.162</c:v>
                </c:pt>
              </c:numCache>
            </c:numRef>
          </c:yVal>
        </c:ser>
        <c:ser>
          <c:idx val="4"/>
          <c:order val="1"/>
          <c:tx>
            <c:v>P94-02 B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'SWL''s(TH-71)'!$J$89:$J$159</c:f>
              <c:numCache>
                <c:formatCode>@</c:formatCode>
                <c:ptCount val="71"/>
                <c:pt idx="0" formatCode="0.000">
                  <c:v>1132.2120000000002</c:v>
                </c:pt>
                <c:pt idx="2" formatCode="0.000">
                  <c:v>1132.2220000000002</c:v>
                </c:pt>
                <c:pt idx="4" formatCode="0.000">
                  <c:v>1132.2120000000002</c:v>
                </c:pt>
                <c:pt idx="6" formatCode="0.000">
                  <c:v>1132.2720000000002</c:v>
                </c:pt>
                <c:pt idx="7" formatCode="0.000">
                  <c:v>1132.5720000000001</c:v>
                </c:pt>
                <c:pt idx="10" formatCode="0.000">
                  <c:v>1132.2120000000002</c:v>
                </c:pt>
                <c:pt idx="11" formatCode="0.000">
                  <c:v>1132.2120000000002</c:v>
                </c:pt>
                <c:pt idx="12" formatCode="0.000">
                  <c:v>1131.932</c:v>
                </c:pt>
                <c:pt idx="13" formatCode="0.000">
                  <c:v>1132.2120000000002</c:v>
                </c:pt>
                <c:pt idx="14" formatCode="0.000">
                  <c:v>1132.0820000000001</c:v>
                </c:pt>
                <c:pt idx="15" formatCode="0.000">
                  <c:v>1132.1020000000001</c:v>
                </c:pt>
                <c:pt idx="16" formatCode="0.000">
                  <c:v>1132.2620000000002</c:v>
                </c:pt>
                <c:pt idx="24" formatCode="0.000">
                  <c:v>1132.402</c:v>
                </c:pt>
                <c:pt idx="27" formatCode="0.000">
                  <c:v>1130.6120000000001</c:v>
                </c:pt>
                <c:pt idx="29" formatCode="0.000">
                  <c:v>1132.3120000000001</c:v>
                </c:pt>
                <c:pt idx="30" formatCode="0.000">
                  <c:v>1132.4620000000002</c:v>
                </c:pt>
                <c:pt idx="32" formatCode="0.000">
                  <c:v>1132.4620000000002</c:v>
                </c:pt>
                <c:pt idx="33" formatCode="0.000">
                  <c:v>1132.3970000000002</c:v>
                </c:pt>
                <c:pt idx="35" formatCode="0.000">
                  <c:v>1132.5620000000001</c:v>
                </c:pt>
                <c:pt idx="38" formatCode="0.000">
                  <c:v>1132.7120000000002</c:v>
                </c:pt>
                <c:pt idx="40" formatCode="0.000">
                  <c:v>1132.8870000000002</c:v>
                </c:pt>
                <c:pt idx="41" formatCode="0.000">
                  <c:v>1132.2220000000002</c:v>
                </c:pt>
                <c:pt idx="43" formatCode="0.000">
                  <c:v>1132.4920000000002</c:v>
                </c:pt>
                <c:pt idx="45" formatCode="0.000">
                  <c:v>1132.2120000000002</c:v>
                </c:pt>
                <c:pt idx="48" formatCode="0.000">
                  <c:v>1132.2120000000002</c:v>
                </c:pt>
                <c:pt idx="51" formatCode="0.000">
                  <c:v>1133.3220000000001</c:v>
                </c:pt>
                <c:pt idx="55" formatCode="0.000">
                  <c:v>1132.3920000000001</c:v>
                </c:pt>
                <c:pt idx="56" formatCode="0.000">
                  <c:v>1132.25</c:v>
                </c:pt>
                <c:pt idx="58" formatCode="0.000">
                  <c:v>1132.2070000000001</c:v>
                </c:pt>
                <c:pt idx="59" formatCode="0.000">
                  <c:v>1132.2150000000001</c:v>
                </c:pt>
                <c:pt idx="60" formatCode="0.000">
                  <c:v>1132.2090000000001</c:v>
                </c:pt>
                <c:pt idx="61" formatCode="0.000">
                  <c:v>1132.1510000000001</c:v>
                </c:pt>
                <c:pt idx="64" formatCode="0.000">
                  <c:v>1132.2190000000001</c:v>
                </c:pt>
                <c:pt idx="66" formatCode="0.000">
                  <c:v>1132.2170000000001</c:v>
                </c:pt>
                <c:pt idx="68" formatCode="0.000">
                  <c:v>1132.2150000000001</c:v>
                </c:pt>
              </c:numCache>
            </c:numRef>
          </c:yVal>
        </c:ser>
        <c:ser>
          <c:idx val="5"/>
          <c:order val="2"/>
          <c:tx>
            <c:v>P94-02 C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'SWL''s(TH-71)'!$K$89:$K$159</c:f>
              <c:numCache>
                <c:formatCode>@</c:formatCode>
                <c:ptCount val="71"/>
                <c:pt idx="0" formatCode="0.000">
                  <c:v>1116.76</c:v>
                </c:pt>
                <c:pt idx="2" formatCode="0.000">
                  <c:v>1120.82</c:v>
                </c:pt>
                <c:pt idx="4" formatCode="0.000">
                  <c:v>1121.03</c:v>
                </c:pt>
                <c:pt idx="6" formatCode="0.000">
                  <c:v>1121.1799999999998</c:v>
                </c:pt>
                <c:pt idx="7" formatCode="0.000">
                  <c:v>1121.3</c:v>
                </c:pt>
                <c:pt idx="10" formatCode="0.000">
                  <c:v>1120.47</c:v>
                </c:pt>
                <c:pt idx="11" formatCode="0.000">
                  <c:v>1121.1799999999998</c:v>
                </c:pt>
                <c:pt idx="12" formatCode="0.000">
                  <c:v>1120.33</c:v>
                </c:pt>
                <c:pt idx="13" formatCode="0.000">
                  <c:v>1120.8699999999999</c:v>
                </c:pt>
                <c:pt idx="14" formatCode="0.000">
                  <c:v>1121.07</c:v>
                </c:pt>
                <c:pt idx="15" formatCode="0.000">
                  <c:v>1120.8999999999999</c:v>
                </c:pt>
                <c:pt idx="16" formatCode="0.000">
                  <c:v>1120.8899999999999</c:v>
                </c:pt>
                <c:pt idx="17" formatCode="0.000">
                  <c:v>1120.6399999999999</c:v>
                </c:pt>
                <c:pt idx="18" formatCode="0.000">
                  <c:v>1120.73</c:v>
                </c:pt>
                <c:pt idx="19" formatCode="0.000">
                  <c:v>1120.6199999999999</c:v>
                </c:pt>
                <c:pt idx="20" formatCode="0.000">
                  <c:v>1120.78</c:v>
                </c:pt>
                <c:pt idx="22" formatCode="0.000">
                  <c:v>1120.3599999999999</c:v>
                </c:pt>
                <c:pt idx="23" formatCode="0.000">
                  <c:v>1121.02</c:v>
                </c:pt>
                <c:pt idx="24" formatCode="0.000">
                  <c:v>1120.8699999999999</c:v>
                </c:pt>
                <c:pt idx="27" formatCode="0.000">
                  <c:v>1124.3799999999999</c:v>
                </c:pt>
                <c:pt idx="29" formatCode="0.000">
                  <c:v>1120.5149999999999</c:v>
                </c:pt>
                <c:pt idx="30" formatCode="0.000">
                  <c:v>1120.6399999999999</c:v>
                </c:pt>
                <c:pt idx="32" formatCode="0.000">
                  <c:v>1120.6899999999998</c:v>
                </c:pt>
                <c:pt idx="33" formatCode="0.000">
                  <c:v>1120.635</c:v>
                </c:pt>
                <c:pt idx="35" formatCode="0.000">
                  <c:v>1120.3999999999999</c:v>
                </c:pt>
                <c:pt idx="38" formatCode="0.000">
                  <c:v>1120.9589999999998</c:v>
                </c:pt>
                <c:pt idx="40" formatCode="0.000">
                  <c:v>1120.9299999999998</c:v>
                </c:pt>
                <c:pt idx="41" formatCode="0.000">
                  <c:v>1120.49</c:v>
                </c:pt>
                <c:pt idx="43" formatCode="0.000">
                  <c:v>1120.6699999999998</c:v>
                </c:pt>
                <c:pt idx="45" formatCode="0.000">
                  <c:v>1120.27</c:v>
                </c:pt>
                <c:pt idx="48" formatCode="0.000">
                  <c:v>1120.9599999999998</c:v>
                </c:pt>
                <c:pt idx="51" formatCode="0.000">
                  <c:v>1121.24</c:v>
                </c:pt>
                <c:pt idx="56" formatCode="0.000">
                  <c:v>1121.3229999999999</c:v>
                </c:pt>
                <c:pt idx="58" formatCode="0.000">
                  <c:v>1120.9769999999999</c:v>
                </c:pt>
                <c:pt idx="59" formatCode="0.000">
                  <c:v>1124.1329999999998</c:v>
                </c:pt>
                <c:pt idx="60" formatCode="0.000">
                  <c:v>1121.1079999999999</c:v>
                </c:pt>
                <c:pt idx="61" formatCode="0.000">
                  <c:v>1120.817</c:v>
                </c:pt>
                <c:pt idx="64" formatCode="0.000">
                  <c:v>1121.2659999999998</c:v>
                </c:pt>
                <c:pt idx="66" formatCode="0.000">
                  <c:v>1121.076</c:v>
                </c:pt>
                <c:pt idx="68" formatCode="0.000">
                  <c:v>1120.097</c:v>
                </c:pt>
              </c:numCache>
            </c:numRef>
          </c:yVal>
        </c:ser>
        <c:ser>
          <c:idx val="0"/>
          <c:order val="3"/>
          <c:tx>
            <c:v>DH2 (PW-10-02)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'SWL''s(TH-71)'!$T$89:$T$159</c:f>
              <c:numCache>
                <c:formatCode>General</c:formatCode>
                <c:ptCount val="71"/>
                <c:pt idx="65" formatCode="0.00">
                  <c:v>1124.79</c:v>
                </c:pt>
                <c:pt idx="68" formatCode="0.00">
                  <c:v>1124.568</c:v>
                </c:pt>
              </c:numCache>
            </c:numRef>
          </c:yVal>
        </c:ser>
        <c:ser>
          <c:idx val="2"/>
          <c:order val="4"/>
          <c:tx>
            <c:v>DH3 (PW-10-03)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'SWL''s(TH-71)'!$U$89:$U$159</c:f>
              <c:numCache>
                <c:formatCode>General</c:formatCode>
                <c:ptCount val="71"/>
                <c:pt idx="65" formatCode="0.00">
                  <c:v>1123.22</c:v>
                </c:pt>
                <c:pt idx="68" formatCode="0.00">
                  <c:v>1123.4680000000001</c:v>
                </c:pt>
              </c:numCache>
            </c:numRef>
          </c:yVal>
        </c:ser>
        <c:axId val="178307072"/>
        <c:axId val="178308992"/>
      </c:scatterChart>
      <c:valAx>
        <c:axId val="178307072"/>
        <c:scaling>
          <c:orientation val="minMax"/>
          <c:max val="41000"/>
          <c:min val="34457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[$-409]d\-mmm\-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08992"/>
        <c:crosses val="autoZero"/>
        <c:crossBetween val="midCat"/>
        <c:majorUnit val="730"/>
      </c:valAx>
      <c:valAx>
        <c:axId val="1783089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Piezometric Elevation (masl)</a:t>
                </a:r>
              </a:p>
            </c:rich>
          </c:tx>
          <c:layout/>
        </c:title>
        <c:numFmt formatCode="0;[Red]0" sourceLinked="0"/>
        <c:tickLblPos val="nextTo"/>
        <c:crossAx val="17830707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/>
    </c:legend>
    <c:plotVisOnly val="1"/>
    <c:dispBlanksAs val="span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1497579469233023E-2"/>
          <c:y val="2.270773132528979E-2"/>
          <c:w val="0.761539833113697"/>
          <c:h val="0.86748970557186678"/>
        </c:manualLayout>
      </c:layout>
      <c:scatterChart>
        <c:scatterStyle val="lineMarker"/>
        <c:ser>
          <c:idx val="1"/>
          <c:order val="0"/>
          <c:tx>
            <c:v>P94-01 A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'SWL''s(TH-71)'!$G$89:$G$159</c:f>
              <c:numCache>
                <c:formatCode>@</c:formatCode>
                <c:ptCount val="71"/>
                <c:pt idx="0" formatCode="0.000">
                  <c:v>1124.1850000000002</c:v>
                </c:pt>
                <c:pt idx="2" formatCode="0.000">
                  <c:v>1128.7650000000001</c:v>
                </c:pt>
                <c:pt idx="3" formatCode="0.000">
                  <c:v>1128.7550000000001</c:v>
                </c:pt>
                <c:pt idx="4" formatCode="0.000">
                  <c:v>1128.6950000000002</c:v>
                </c:pt>
                <c:pt idx="6" formatCode="0.000">
                  <c:v>1128.625</c:v>
                </c:pt>
                <c:pt idx="7" formatCode="0.000">
                  <c:v>1128.655</c:v>
                </c:pt>
                <c:pt idx="10" formatCode="0.000">
                  <c:v>1128.2150000000001</c:v>
                </c:pt>
                <c:pt idx="11" formatCode="0.000">
                  <c:v>1126.155</c:v>
                </c:pt>
                <c:pt idx="12" formatCode="0.000">
                  <c:v>1127.385</c:v>
                </c:pt>
                <c:pt idx="13" formatCode="0.000">
                  <c:v>1126.7550000000001</c:v>
                </c:pt>
                <c:pt idx="14" formatCode="0.000">
                  <c:v>1126.9650000000001</c:v>
                </c:pt>
                <c:pt idx="15" formatCode="0.000">
                  <c:v>1127.0450000000001</c:v>
                </c:pt>
                <c:pt idx="16" formatCode="0.000">
                  <c:v>1127.3050000000001</c:v>
                </c:pt>
                <c:pt idx="17" formatCode="0.000">
                  <c:v>1127.0350000000001</c:v>
                </c:pt>
                <c:pt idx="18" formatCode="0.000">
                  <c:v>1126.355</c:v>
                </c:pt>
                <c:pt idx="19" formatCode="0.000">
                  <c:v>1126.5350000000001</c:v>
                </c:pt>
                <c:pt idx="20" formatCode="0.000">
                  <c:v>1126.2350000000001</c:v>
                </c:pt>
                <c:pt idx="22" formatCode="0.000">
                  <c:v>1126.595</c:v>
                </c:pt>
                <c:pt idx="23" formatCode="0.000">
                  <c:v>1126.5450000000001</c:v>
                </c:pt>
                <c:pt idx="24" formatCode="0.000">
                  <c:v>1126.355</c:v>
                </c:pt>
                <c:pt idx="27" formatCode="0.000">
                  <c:v>1126.135</c:v>
                </c:pt>
                <c:pt idx="29" formatCode="0.000">
                  <c:v>1125.8050000000001</c:v>
                </c:pt>
                <c:pt idx="30" formatCode="0.000">
                  <c:v>1125.9850000000001</c:v>
                </c:pt>
                <c:pt idx="32" formatCode="0.000">
                  <c:v>1125.9100000000001</c:v>
                </c:pt>
                <c:pt idx="33" formatCode="0.000">
                  <c:v>1125.9450000000002</c:v>
                </c:pt>
                <c:pt idx="35" formatCode="0.000">
                  <c:v>1125.835</c:v>
                </c:pt>
                <c:pt idx="38" formatCode="0.000">
                  <c:v>1126.29</c:v>
                </c:pt>
                <c:pt idx="40" formatCode="0.000">
                  <c:v>1126.1850000000002</c:v>
                </c:pt>
                <c:pt idx="41" formatCode="0.000">
                  <c:v>1125.855</c:v>
                </c:pt>
                <c:pt idx="43" formatCode="0.000">
                  <c:v>1125.5150000000001</c:v>
                </c:pt>
                <c:pt idx="45" formatCode="0.000">
                  <c:v>1125.94</c:v>
                </c:pt>
                <c:pt idx="48" formatCode="0.000">
                  <c:v>1125.615</c:v>
                </c:pt>
                <c:pt idx="51" formatCode="0.000">
                  <c:v>1129.7</c:v>
                </c:pt>
                <c:pt idx="55" formatCode="0.000">
                  <c:v>1126.241</c:v>
                </c:pt>
                <c:pt idx="56" formatCode="0.000">
                  <c:v>1125.876</c:v>
                </c:pt>
                <c:pt idx="58" formatCode="0.000">
                  <c:v>1125.4860000000001</c:v>
                </c:pt>
                <c:pt idx="59" formatCode="0.000">
                  <c:v>1124.8490000000002</c:v>
                </c:pt>
                <c:pt idx="60" formatCode="0.000">
                  <c:v>1124.8520000000001</c:v>
                </c:pt>
                <c:pt idx="61" formatCode="0.000">
                  <c:v>1124.817</c:v>
                </c:pt>
                <c:pt idx="64" formatCode="0.000">
                  <c:v>1125.077</c:v>
                </c:pt>
                <c:pt idx="66" formatCode="0.000">
                  <c:v>1125.1090000000002</c:v>
                </c:pt>
                <c:pt idx="68" formatCode="0.000">
                  <c:v>1125.261</c:v>
                </c:pt>
              </c:numCache>
            </c:numRef>
          </c:yVal>
        </c:ser>
        <c:ser>
          <c:idx val="4"/>
          <c:order val="1"/>
          <c:tx>
            <c:v>P94-01 B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'SWL''s(TH-71)'!$H$89:$H$159</c:f>
              <c:numCache>
                <c:formatCode>@</c:formatCode>
                <c:ptCount val="71"/>
                <c:pt idx="0" formatCode="0.000">
                  <c:v>1130.443</c:v>
                </c:pt>
                <c:pt idx="2" formatCode="0.000">
                  <c:v>1130.873</c:v>
                </c:pt>
                <c:pt idx="3" formatCode="0.000">
                  <c:v>1130.903</c:v>
                </c:pt>
                <c:pt idx="4" formatCode="0.000">
                  <c:v>1131.0129999999999</c:v>
                </c:pt>
                <c:pt idx="6" formatCode="0.000">
                  <c:v>1131.643</c:v>
                </c:pt>
                <c:pt idx="7" formatCode="0.000">
                  <c:v>1132.2629999999999</c:v>
                </c:pt>
                <c:pt idx="10" formatCode="0.000">
                  <c:v>1131.1129999999998</c:v>
                </c:pt>
                <c:pt idx="11" formatCode="0.000">
                  <c:v>1131.193</c:v>
                </c:pt>
                <c:pt idx="12" formatCode="0.000">
                  <c:v>1130.8229999999999</c:v>
                </c:pt>
                <c:pt idx="13" formatCode="0.000">
                  <c:v>1130.5929999999998</c:v>
                </c:pt>
                <c:pt idx="14" formatCode="0.000">
                  <c:v>1131.2429999999999</c:v>
                </c:pt>
                <c:pt idx="15" formatCode="0.000">
                  <c:v>1131.5329999999999</c:v>
                </c:pt>
                <c:pt idx="16" formatCode="0.000">
                  <c:v>1131.7329999999999</c:v>
                </c:pt>
                <c:pt idx="27" formatCode="0.000">
                  <c:v>1131.653</c:v>
                </c:pt>
                <c:pt idx="29" formatCode="0.000">
                  <c:v>1131.193</c:v>
                </c:pt>
                <c:pt idx="30" formatCode="0.000">
                  <c:v>1131.433</c:v>
                </c:pt>
                <c:pt idx="32" formatCode="0.000">
                  <c:v>1131.453</c:v>
                </c:pt>
                <c:pt idx="33" formatCode="0.000">
                  <c:v>1131.2329999999999</c:v>
                </c:pt>
                <c:pt idx="35" formatCode="0.000">
                  <c:v>1131.2929999999999</c:v>
                </c:pt>
                <c:pt idx="38" formatCode="0.000">
                  <c:v>1131.412</c:v>
                </c:pt>
                <c:pt idx="40" formatCode="0.000">
                  <c:v>1131.6089999999999</c:v>
                </c:pt>
                <c:pt idx="41" formatCode="0.000">
                  <c:v>1131.1029999999998</c:v>
                </c:pt>
                <c:pt idx="43" formatCode="0.000">
                  <c:v>1130.953</c:v>
                </c:pt>
                <c:pt idx="45" formatCode="0.000">
                  <c:v>1130.6029999999998</c:v>
                </c:pt>
                <c:pt idx="48" formatCode="0.000">
                  <c:v>1130.4579999999999</c:v>
                </c:pt>
                <c:pt idx="51" formatCode="0.000">
                  <c:v>1132.088</c:v>
                </c:pt>
                <c:pt idx="55" formatCode="0.000">
                  <c:v>1131.383</c:v>
                </c:pt>
                <c:pt idx="56" formatCode="0.000">
                  <c:v>1130.9279999999999</c:v>
                </c:pt>
                <c:pt idx="58" formatCode="0.000">
                  <c:v>1130.7739999999999</c:v>
                </c:pt>
                <c:pt idx="59" formatCode="0.000">
                  <c:v>1130.6609999999998</c:v>
                </c:pt>
                <c:pt idx="60" formatCode="0.000">
                  <c:v>1130.645</c:v>
                </c:pt>
                <c:pt idx="61" formatCode="0.000">
                  <c:v>1130.6799999999998</c:v>
                </c:pt>
                <c:pt idx="64" formatCode="0.000">
                  <c:v>1130.6389999999999</c:v>
                </c:pt>
                <c:pt idx="66" formatCode="0.000">
                  <c:v>1130.6369999999999</c:v>
                </c:pt>
                <c:pt idx="68" formatCode="0.000">
                  <c:v>1130.6109999999999</c:v>
                </c:pt>
              </c:numCache>
            </c:numRef>
          </c:yVal>
        </c:ser>
        <c:ser>
          <c:idx val="5"/>
          <c:order val="2"/>
          <c:tx>
            <c:v>GW-94-02 (V35)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'SWL''s(TH-71)'!$C$89:$C$159</c:f>
              <c:numCache>
                <c:formatCode>0.000</c:formatCode>
                <c:ptCount val="71"/>
                <c:pt idx="0">
                  <c:v>1103.075</c:v>
                </c:pt>
                <c:pt idx="1">
                  <c:v>1108.7549999999999</c:v>
                </c:pt>
                <c:pt idx="5">
                  <c:v>1108.9349999999999</c:v>
                </c:pt>
                <c:pt idx="7">
                  <c:v>1109.145</c:v>
                </c:pt>
                <c:pt idx="8">
                  <c:v>1109.2249999999999</c:v>
                </c:pt>
                <c:pt idx="9">
                  <c:v>1108.175</c:v>
                </c:pt>
                <c:pt idx="10">
                  <c:v>1108.0650000000001</c:v>
                </c:pt>
                <c:pt idx="11">
                  <c:v>1109.9749999999999</c:v>
                </c:pt>
                <c:pt idx="12">
                  <c:v>1107.99</c:v>
                </c:pt>
                <c:pt idx="14">
                  <c:v>1109.0249999999999</c:v>
                </c:pt>
                <c:pt idx="15">
                  <c:v>1108.825</c:v>
                </c:pt>
                <c:pt idx="16">
                  <c:v>1108.355</c:v>
                </c:pt>
                <c:pt idx="17">
                  <c:v>1108.8050000000001</c:v>
                </c:pt>
                <c:pt idx="19">
                  <c:v>1108.5550000000001</c:v>
                </c:pt>
                <c:pt idx="21">
                  <c:v>1108.345</c:v>
                </c:pt>
                <c:pt idx="22">
                  <c:v>1108.165</c:v>
                </c:pt>
                <c:pt idx="23">
                  <c:v>1109.825</c:v>
                </c:pt>
                <c:pt idx="24">
                  <c:v>1108.7249999999999</c:v>
                </c:pt>
                <c:pt idx="26">
                  <c:v>1113.4449999999999</c:v>
                </c:pt>
                <c:pt idx="46">
                  <c:v>1108.2449999999999</c:v>
                </c:pt>
                <c:pt idx="49">
                  <c:v>1111.2049999999999</c:v>
                </c:pt>
                <c:pt idx="50">
                  <c:v>1109.9649999999999</c:v>
                </c:pt>
                <c:pt idx="51">
                  <c:v>1112.3050000000001</c:v>
                </c:pt>
                <c:pt idx="52">
                  <c:v>1109.799</c:v>
                </c:pt>
                <c:pt idx="54">
                  <c:v>1109.884</c:v>
                </c:pt>
                <c:pt idx="61">
                  <c:v>1112.1299999999999</c:v>
                </c:pt>
                <c:pt idx="70" formatCode="General">
                  <c:v>1108.431</c:v>
                </c:pt>
              </c:numCache>
            </c:numRef>
          </c:yVal>
        </c:ser>
        <c:ser>
          <c:idx val="2"/>
          <c:order val="3"/>
          <c:tx>
            <c:v>DH3 (PW-10-03)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'SWL''s(TH-71)'!$U$89:$U$159</c:f>
              <c:numCache>
                <c:formatCode>General</c:formatCode>
                <c:ptCount val="71"/>
                <c:pt idx="65" formatCode="0.00">
                  <c:v>1123.22</c:v>
                </c:pt>
                <c:pt idx="68" formatCode="0.00">
                  <c:v>1123.4680000000001</c:v>
                </c:pt>
              </c:numCache>
            </c:numRef>
          </c:yVal>
        </c:ser>
        <c:axId val="186126720"/>
        <c:axId val="186128640"/>
      </c:scatterChart>
      <c:valAx>
        <c:axId val="186126720"/>
        <c:scaling>
          <c:orientation val="minMax"/>
          <c:max val="41000"/>
          <c:min val="34457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Date</a:t>
                </a:r>
              </a:p>
            </c:rich>
          </c:tx>
          <c:layout/>
        </c:title>
        <c:numFmt formatCode="[$-409]d\-mmm\-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128640"/>
        <c:crosses val="autoZero"/>
        <c:crossBetween val="midCat"/>
        <c:majorUnit val="730"/>
      </c:valAx>
      <c:valAx>
        <c:axId val="1861286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Piezometric Elevation (masl)</a:t>
                </a:r>
              </a:p>
            </c:rich>
          </c:tx>
          <c:layout/>
        </c:title>
        <c:numFmt formatCode="0;[Red]0" sourceLinked="0"/>
        <c:tickLblPos val="nextTo"/>
        <c:crossAx val="18612672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5656385198728457"/>
          <c:y val="0.42603077546446794"/>
          <c:w val="0.13458479670060652"/>
          <c:h val="0.16430050631080767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1497579469233023E-2"/>
          <c:y val="2.4188496045837355E-2"/>
          <c:w val="0.76998763487897481"/>
          <c:h val="0.85884874684782064"/>
        </c:manualLayout>
      </c:layout>
      <c:scatterChart>
        <c:scatterStyle val="lineMarker"/>
        <c:ser>
          <c:idx val="1"/>
          <c:order val="0"/>
          <c:tx>
            <c:v>P94-04 A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'SWL''s(TH-71)'!$N$89:$N$159</c:f>
              <c:numCache>
                <c:formatCode>@</c:formatCode>
                <c:ptCount val="71"/>
                <c:pt idx="0" formatCode="0.000">
                  <c:v>1122.4389999999999</c:v>
                </c:pt>
                <c:pt idx="2" formatCode="0.000">
                  <c:v>1123.259</c:v>
                </c:pt>
                <c:pt idx="4" formatCode="0.000">
                  <c:v>1122.779</c:v>
                </c:pt>
                <c:pt idx="6" formatCode="0.000">
                  <c:v>1122.009</c:v>
                </c:pt>
                <c:pt idx="7" formatCode="0.000">
                  <c:v>1122.7289999999998</c:v>
                </c:pt>
                <c:pt idx="10" formatCode="0.000">
                  <c:v>1121.8389999999999</c:v>
                </c:pt>
                <c:pt idx="11" formatCode="0.000">
                  <c:v>1121.809</c:v>
                </c:pt>
                <c:pt idx="12" formatCode="0.000">
                  <c:v>1121.829</c:v>
                </c:pt>
                <c:pt idx="13" formatCode="0.000">
                  <c:v>1124.6389999999999</c:v>
                </c:pt>
                <c:pt idx="14" formatCode="0.000">
                  <c:v>1121.989</c:v>
                </c:pt>
                <c:pt idx="15" formatCode="0.000">
                  <c:v>1121.8789999999999</c:v>
                </c:pt>
                <c:pt idx="16" formatCode="0.000">
                  <c:v>1121.9489999999998</c:v>
                </c:pt>
                <c:pt idx="17" formatCode="0.000">
                  <c:v>1121.8389999999999</c:v>
                </c:pt>
                <c:pt idx="18" formatCode="0.000">
                  <c:v>1121.819</c:v>
                </c:pt>
                <c:pt idx="19" formatCode="0.000">
                  <c:v>1121.779</c:v>
                </c:pt>
                <c:pt idx="24" formatCode="0.000">
                  <c:v>1121.9489999999998</c:v>
                </c:pt>
                <c:pt idx="27" formatCode="0.000">
                  <c:v>1123.769</c:v>
                </c:pt>
              </c:numCache>
            </c:numRef>
          </c:yVal>
        </c:ser>
        <c:ser>
          <c:idx val="4"/>
          <c:order val="1"/>
          <c:tx>
            <c:v>P94-04 B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'SWL''s(TH-71)'!$O$89:$O$159</c:f>
              <c:numCache>
                <c:formatCode>@</c:formatCode>
                <c:ptCount val="71"/>
                <c:pt idx="0" formatCode="0.000">
                  <c:v>1125.337</c:v>
                </c:pt>
                <c:pt idx="2" formatCode="0.000">
                  <c:v>1125.337</c:v>
                </c:pt>
                <c:pt idx="4" formatCode="0.000">
                  <c:v>1125.337</c:v>
                </c:pt>
                <c:pt idx="11" formatCode="0.000">
                  <c:v>1125.337</c:v>
                </c:pt>
                <c:pt idx="12" formatCode="0.000">
                  <c:v>1124.7070000000001</c:v>
                </c:pt>
                <c:pt idx="13" formatCode="0.000">
                  <c:v>1125.327</c:v>
                </c:pt>
                <c:pt idx="14" formatCode="0.000">
                  <c:v>1125.117</c:v>
                </c:pt>
                <c:pt idx="15" formatCode="0.000">
                  <c:v>1125.117</c:v>
                </c:pt>
                <c:pt idx="16" formatCode="0.000">
                  <c:v>1125.307</c:v>
                </c:pt>
                <c:pt idx="17" formatCode="0.000">
                  <c:v>1125.127</c:v>
                </c:pt>
                <c:pt idx="24" formatCode="0.000">
                  <c:v>1125.4469999999999</c:v>
                </c:pt>
                <c:pt idx="27" formatCode="0.000">
                  <c:v>1125.4469999999999</c:v>
                </c:pt>
                <c:pt idx="29" formatCode="0.000">
                  <c:v>1125.4169999999999</c:v>
                </c:pt>
                <c:pt idx="30" formatCode="0.000">
                  <c:v>1125.3969999999999</c:v>
                </c:pt>
                <c:pt idx="32" formatCode="0.000">
                  <c:v>1125.3969999999999</c:v>
                </c:pt>
                <c:pt idx="33" formatCode="0.000">
                  <c:v>1125.3520000000001</c:v>
                </c:pt>
                <c:pt idx="35" formatCode="0.000">
                  <c:v>1125.337</c:v>
                </c:pt>
                <c:pt idx="38" formatCode="0.000">
                  <c:v>1125.337</c:v>
                </c:pt>
                <c:pt idx="40" formatCode="0.000">
                  <c:v>1125.337</c:v>
                </c:pt>
                <c:pt idx="45" formatCode="0.000">
                  <c:v>1125.337</c:v>
                </c:pt>
                <c:pt idx="48" formatCode="0.000">
                  <c:v>1125.337</c:v>
                </c:pt>
                <c:pt idx="51" formatCode="0.000">
                  <c:v>1125.442</c:v>
                </c:pt>
                <c:pt idx="55" formatCode="0.000">
                  <c:v>1125.442</c:v>
                </c:pt>
                <c:pt idx="56" formatCode="0.000">
                  <c:v>1125.441</c:v>
                </c:pt>
                <c:pt idx="58" formatCode="0.000">
                  <c:v>1125.4369999999999</c:v>
                </c:pt>
                <c:pt idx="59" formatCode="0.000">
                  <c:v>1125.4280000000001</c:v>
                </c:pt>
                <c:pt idx="60" formatCode="0.000">
                  <c:v>1125.4290000000001</c:v>
                </c:pt>
                <c:pt idx="61" formatCode="0.000">
                  <c:v>1125.4380000000001</c:v>
                </c:pt>
                <c:pt idx="64" formatCode="0.000">
                  <c:v>1125.337</c:v>
                </c:pt>
                <c:pt idx="66" formatCode="0.000">
                  <c:v>1125.432</c:v>
                </c:pt>
                <c:pt idx="68" formatCode="0.000">
                  <c:v>1125.43</c:v>
                </c:pt>
              </c:numCache>
            </c:numRef>
          </c:yVal>
        </c:ser>
        <c:ser>
          <c:idx val="2"/>
          <c:order val="2"/>
          <c:tx>
            <c:v>DH1 (PW-10-01)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'SWL''s(TH-71)'!$S$89:$S$159</c:f>
              <c:numCache>
                <c:formatCode>General</c:formatCode>
                <c:ptCount val="71"/>
                <c:pt idx="65" formatCode="0.00">
                  <c:v>1125.6799999999998</c:v>
                </c:pt>
                <c:pt idx="68" formatCode="0.00">
                  <c:v>1125.2949999999998</c:v>
                </c:pt>
              </c:numCache>
            </c:numRef>
          </c:yVal>
        </c:ser>
        <c:axId val="186171392"/>
        <c:axId val="186173312"/>
      </c:scatterChart>
      <c:valAx>
        <c:axId val="186171392"/>
        <c:scaling>
          <c:orientation val="minMax"/>
          <c:max val="41000"/>
          <c:min val="34457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[$-409]d\-mmm\-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6173312"/>
        <c:crosses val="autoZero"/>
        <c:crossBetween val="midCat"/>
        <c:majorUnit val="730"/>
      </c:valAx>
      <c:valAx>
        <c:axId val="1861733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Piezometric Elevation (masl)</a:t>
                </a:r>
              </a:p>
            </c:rich>
          </c:tx>
          <c:layout/>
        </c:title>
        <c:numFmt formatCode="0;[Red]0" sourceLinked="0"/>
        <c:tickLblPos val="nextTo"/>
        <c:crossAx val="18617139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5841481481481474"/>
          <c:y val="0.45148491242516281"/>
          <c:w val="0.13269629629629653"/>
          <c:h val="0.11445919750227289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1497579469233023E-2"/>
          <c:y val="2.4188496045837355E-2"/>
          <c:w val="0.774246835812191"/>
          <c:h val="0.85884874684782064"/>
        </c:manualLayout>
      </c:layout>
      <c:scatterChart>
        <c:scatterStyle val="lineMarker"/>
        <c:ser>
          <c:idx val="0"/>
          <c:order val="0"/>
          <c:tx>
            <c:strRef>
              <c:f>'SWL''s(TH-71)'!$P$88</c:f>
              <c:strCache>
                <c:ptCount val="1"/>
                <c:pt idx="0">
                  <c:v>P2001-02A</c:v>
                </c:pt>
              </c:strCache>
            </c:strRef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'SWL''s(TH-71)'!$P$89:$P$159</c:f>
              <c:numCache>
                <c:formatCode>@</c:formatCode>
                <c:ptCount val="71"/>
                <c:pt idx="28" formatCode="0.000">
                  <c:v>1118.06</c:v>
                </c:pt>
                <c:pt idx="31" formatCode="0.000">
                  <c:v>1118.1199999999999</c:v>
                </c:pt>
                <c:pt idx="34" formatCode="0.000">
                  <c:v>1118.1399999999999</c:v>
                </c:pt>
                <c:pt idx="36" formatCode="0.000">
                  <c:v>1118</c:v>
                </c:pt>
                <c:pt idx="37" formatCode="0.000">
                  <c:v>1117.68</c:v>
                </c:pt>
                <c:pt idx="39" formatCode="0.000">
                  <c:v>1118.02</c:v>
                </c:pt>
                <c:pt idx="42" formatCode="0.000">
                  <c:v>1118.04</c:v>
                </c:pt>
                <c:pt idx="44" formatCode="0.000">
                  <c:v>1117.9100000000001</c:v>
                </c:pt>
                <c:pt idx="46" formatCode="0.000">
                  <c:v>1117.67</c:v>
                </c:pt>
                <c:pt idx="49" formatCode="0.000">
                  <c:v>1117.8399999999999</c:v>
                </c:pt>
                <c:pt idx="50" formatCode="0.000">
                  <c:v>1119.2619999999999</c:v>
                </c:pt>
                <c:pt idx="51" formatCode="0.000">
                  <c:v>1118.998</c:v>
                </c:pt>
                <c:pt idx="54" formatCode="0.000">
                  <c:v>1118.454</c:v>
                </c:pt>
                <c:pt idx="57" formatCode="0.000">
                  <c:v>1118.19</c:v>
                </c:pt>
                <c:pt idx="62" formatCode="0.000">
                  <c:v>1118.213</c:v>
                </c:pt>
                <c:pt idx="70" formatCode="General">
                  <c:v>1117.9479999999999</c:v>
                </c:pt>
              </c:numCache>
            </c:numRef>
          </c:yVal>
        </c:ser>
        <c:ser>
          <c:idx val="1"/>
          <c:order val="1"/>
          <c:tx>
            <c:strRef>
              <c:f>'SWL''s(TH-71)'!$Q$88</c:f>
              <c:strCache>
                <c:ptCount val="1"/>
                <c:pt idx="0">
                  <c:v>P2001-02B</c:v>
                </c:pt>
              </c:strCache>
            </c:strRef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'SWL''s(TH-71)'!$Q$89:$Q$159</c:f>
              <c:numCache>
                <c:formatCode>@</c:formatCode>
                <c:ptCount val="71"/>
                <c:pt idx="28" formatCode="0.000">
                  <c:v>1118.01</c:v>
                </c:pt>
                <c:pt idx="31" formatCode="0.000">
                  <c:v>1118.1199999999999</c:v>
                </c:pt>
                <c:pt idx="34" formatCode="0.000">
                  <c:v>1118.1500000000001</c:v>
                </c:pt>
                <c:pt idx="36" formatCode="0.000">
                  <c:v>1117.72</c:v>
                </c:pt>
                <c:pt idx="42" formatCode="0.000">
                  <c:v>1117.94</c:v>
                </c:pt>
                <c:pt idx="44" formatCode="0.000">
                  <c:v>1117.81</c:v>
                </c:pt>
                <c:pt idx="46" formatCode="0.000">
                  <c:v>1117.6299999999999</c:v>
                </c:pt>
                <c:pt idx="49" formatCode="0.000">
                  <c:v>1117.7850000000001</c:v>
                </c:pt>
                <c:pt idx="50" formatCode="0.000">
                  <c:v>1119.2249999999999</c:v>
                </c:pt>
                <c:pt idx="51" formatCode="0.000">
                  <c:v>1118.9859999999999</c:v>
                </c:pt>
                <c:pt idx="54" formatCode="0.000">
                  <c:v>1118.31</c:v>
                </c:pt>
                <c:pt idx="57" formatCode="0.000">
                  <c:v>1118.43</c:v>
                </c:pt>
                <c:pt idx="62" formatCode="0.000">
                  <c:v>1117.904</c:v>
                </c:pt>
                <c:pt idx="70" formatCode="General">
                  <c:v>1117.9379999999999</c:v>
                </c:pt>
              </c:numCache>
            </c:numRef>
          </c:yVal>
        </c:ser>
        <c:ser>
          <c:idx val="2"/>
          <c:order val="2"/>
          <c:tx>
            <c:strRef>
              <c:f>'SWL''s(TH-71)'!$R$88</c:f>
              <c:strCache>
                <c:ptCount val="1"/>
                <c:pt idx="0">
                  <c:v>P2001-03</c:v>
                </c:pt>
              </c:strCache>
            </c:strRef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'SWL''s(TH-71)'!$R$89:$R$159</c:f>
              <c:numCache>
                <c:formatCode>@</c:formatCode>
                <c:ptCount val="71"/>
                <c:pt idx="28" formatCode="0.000">
                  <c:v>1090</c:v>
                </c:pt>
                <c:pt idx="46" formatCode="0.000">
                  <c:v>1081.6400000000001</c:v>
                </c:pt>
                <c:pt idx="50" formatCode="0.000">
                  <c:v>1089.5</c:v>
                </c:pt>
                <c:pt idx="54" formatCode="0.000">
                  <c:v>1082.8789999999999</c:v>
                </c:pt>
                <c:pt idx="57" formatCode="0.000">
                  <c:v>1083</c:v>
                </c:pt>
                <c:pt idx="62" formatCode="0.000">
                  <c:v>1082.19</c:v>
                </c:pt>
                <c:pt idx="70" formatCode="General">
                  <c:v>1082.0650000000001</c:v>
                </c:pt>
              </c:numCache>
            </c:numRef>
          </c:yVal>
        </c:ser>
        <c:ser>
          <c:idx val="3"/>
          <c:order val="3"/>
          <c:tx>
            <c:v>GW-94-03 (V36)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'SWL''s(TH-71)'!$D$89:$D$159</c:f>
              <c:numCache>
                <c:formatCode>0.000</c:formatCode>
                <c:ptCount val="71"/>
                <c:pt idx="0">
                  <c:v>1107.1510000000001</c:v>
                </c:pt>
                <c:pt idx="1">
                  <c:v>1109.2809999999999</c:v>
                </c:pt>
                <c:pt idx="10">
                  <c:v>1108.431</c:v>
                </c:pt>
                <c:pt idx="11">
                  <c:v>1110.481</c:v>
                </c:pt>
                <c:pt idx="12">
                  <c:v>1108.4760000000001</c:v>
                </c:pt>
                <c:pt idx="14">
                  <c:v>1110.021</c:v>
                </c:pt>
                <c:pt idx="15">
                  <c:v>1109.2809999999999</c:v>
                </c:pt>
                <c:pt idx="16">
                  <c:v>1108.9010000000001</c:v>
                </c:pt>
                <c:pt idx="17">
                  <c:v>1108.701</c:v>
                </c:pt>
                <c:pt idx="19">
                  <c:v>1108.9110000000001</c:v>
                </c:pt>
                <c:pt idx="21">
                  <c:v>1108.521</c:v>
                </c:pt>
                <c:pt idx="22">
                  <c:v>1108.191</c:v>
                </c:pt>
                <c:pt idx="23">
                  <c:v>1109.6210000000001</c:v>
                </c:pt>
                <c:pt idx="24">
                  <c:v>1110.171</c:v>
                </c:pt>
                <c:pt idx="26">
                  <c:v>1111.5309999999999</c:v>
                </c:pt>
                <c:pt idx="46">
                  <c:v>1108.442</c:v>
                </c:pt>
                <c:pt idx="50">
                  <c:v>1110.6290000000001</c:v>
                </c:pt>
                <c:pt idx="51">
                  <c:v>1110.079</c:v>
                </c:pt>
                <c:pt idx="52">
                  <c:v>1110.279</c:v>
                </c:pt>
                <c:pt idx="54">
                  <c:v>1109.431</c:v>
                </c:pt>
                <c:pt idx="61">
                  <c:v>1109.027</c:v>
                </c:pt>
                <c:pt idx="70" formatCode="General">
                  <c:v>1108.665</c:v>
                </c:pt>
              </c:numCache>
            </c:numRef>
          </c:yVal>
        </c:ser>
        <c:ser>
          <c:idx val="4"/>
          <c:order val="4"/>
          <c:tx>
            <c:v>DH2</c:v>
          </c:tx>
          <c:xVal>
            <c:numRef>
              <c:f>'SWL''s(TH-71)'!$A$89:$A$159</c:f>
              <c:numCache>
                <c:formatCode>dd\-mmm\-yy</c:formatCode>
                <c:ptCount val="71"/>
                <c:pt idx="0">
                  <c:v>34457</c:v>
                </c:pt>
                <c:pt idx="1">
                  <c:v>34506</c:v>
                </c:pt>
                <c:pt idx="2">
                  <c:v>34880</c:v>
                </c:pt>
                <c:pt idx="3">
                  <c:v>34893</c:v>
                </c:pt>
                <c:pt idx="4">
                  <c:v>34910</c:v>
                </c:pt>
                <c:pt idx="5">
                  <c:v>34937</c:v>
                </c:pt>
                <c:pt idx="6">
                  <c:v>34942</c:v>
                </c:pt>
                <c:pt idx="7">
                  <c:v>34989</c:v>
                </c:pt>
                <c:pt idx="8">
                  <c:v>35023</c:v>
                </c:pt>
                <c:pt idx="9">
                  <c:v>35137</c:v>
                </c:pt>
                <c:pt idx="10">
                  <c:v>35213</c:v>
                </c:pt>
                <c:pt idx="11">
                  <c:v>35332</c:v>
                </c:pt>
                <c:pt idx="12">
                  <c:v>35563</c:v>
                </c:pt>
                <c:pt idx="13">
                  <c:v>35622</c:v>
                </c:pt>
                <c:pt idx="14">
                  <c:v>35653</c:v>
                </c:pt>
                <c:pt idx="15">
                  <c:v>35717</c:v>
                </c:pt>
                <c:pt idx="16">
                  <c:v>35787</c:v>
                </c:pt>
                <c:pt idx="17">
                  <c:v>35946</c:v>
                </c:pt>
                <c:pt idx="18">
                  <c:v>36001</c:v>
                </c:pt>
                <c:pt idx="19">
                  <c:v>36053</c:v>
                </c:pt>
                <c:pt idx="20">
                  <c:v>36115</c:v>
                </c:pt>
                <c:pt idx="21">
                  <c:v>36160</c:v>
                </c:pt>
                <c:pt idx="22">
                  <c:v>36329</c:v>
                </c:pt>
                <c:pt idx="23">
                  <c:v>36445</c:v>
                </c:pt>
                <c:pt idx="24">
                  <c:v>36677</c:v>
                </c:pt>
                <c:pt idx="25">
                  <c:v>36774</c:v>
                </c:pt>
                <c:pt idx="26">
                  <c:v>36808</c:v>
                </c:pt>
                <c:pt idx="27">
                  <c:v>37081</c:v>
                </c:pt>
                <c:pt idx="28">
                  <c:v>37418</c:v>
                </c:pt>
                <c:pt idx="29">
                  <c:v>37503</c:v>
                </c:pt>
                <c:pt idx="30">
                  <c:v>37768</c:v>
                </c:pt>
                <c:pt idx="31" formatCode="[$-409]d\-mmm\-yy;@">
                  <c:v>37777</c:v>
                </c:pt>
                <c:pt idx="32">
                  <c:v>37873</c:v>
                </c:pt>
                <c:pt idx="33">
                  <c:v>38115</c:v>
                </c:pt>
                <c:pt idx="34" formatCode="[$-409]d\-mmm\-yy;@">
                  <c:v>38146</c:v>
                </c:pt>
                <c:pt idx="35">
                  <c:v>38238</c:v>
                </c:pt>
                <c:pt idx="36" formatCode="[$-409]d\-mmm\-yy;@">
                  <c:v>38252</c:v>
                </c:pt>
                <c:pt idx="37" formatCode="[$-409]d\-mmm\-yy;@">
                  <c:v>38475</c:v>
                </c:pt>
                <c:pt idx="38">
                  <c:v>38491</c:v>
                </c:pt>
                <c:pt idx="39" formatCode="[$-409]d\-mmm\-yy;@">
                  <c:v>38603</c:v>
                </c:pt>
                <c:pt idx="40">
                  <c:v>38604</c:v>
                </c:pt>
                <c:pt idx="41">
                  <c:v>38853</c:v>
                </c:pt>
                <c:pt idx="42" formatCode="[$-409]d\-mmm\-yy;@">
                  <c:v>38875</c:v>
                </c:pt>
                <c:pt idx="43">
                  <c:v>38971</c:v>
                </c:pt>
                <c:pt idx="44" formatCode="[$-409]d\-mmm\-yy;@">
                  <c:v>38979</c:v>
                </c:pt>
                <c:pt idx="45">
                  <c:v>39212</c:v>
                </c:pt>
                <c:pt idx="46">
                  <c:v>39231</c:v>
                </c:pt>
                <c:pt idx="47">
                  <c:v>39236</c:v>
                </c:pt>
                <c:pt idx="48">
                  <c:v>39321</c:v>
                </c:pt>
                <c:pt idx="49">
                  <c:v>39366</c:v>
                </c:pt>
                <c:pt idx="50">
                  <c:v>39603</c:v>
                </c:pt>
                <c:pt idx="51">
                  <c:v>39709</c:v>
                </c:pt>
                <c:pt idx="52">
                  <c:v>39963</c:v>
                </c:pt>
                <c:pt idx="53">
                  <c:v>39964</c:v>
                </c:pt>
                <c:pt idx="54">
                  <c:v>40068</c:v>
                </c:pt>
                <c:pt idx="55">
                  <c:v>40212</c:v>
                </c:pt>
                <c:pt idx="56" formatCode="[$-1009]d\-mmm\-yy;@">
                  <c:v>40313</c:v>
                </c:pt>
                <c:pt idx="57" formatCode="[$-1009]d\-mmm\-yy;@">
                  <c:v>40341</c:v>
                </c:pt>
                <c:pt idx="58" formatCode="[$-1009]d\-mmm\-yy;@">
                  <c:v>40356</c:v>
                </c:pt>
                <c:pt idx="59" formatCode="[$-1009]d\-mmm\-yy;@">
                  <c:v>40372</c:v>
                </c:pt>
                <c:pt idx="60" formatCode="[$-1009]d\-mmm\-yy;@">
                  <c:v>40394</c:v>
                </c:pt>
                <c:pt idx="61" formatCode="[$-1009]d\-mmm\-yy;@">
                  <c:v>40424</c:v>
                </c:pt>
                <c:pt idx="62" formatCode="[$-1009]d\-mmm\-yy;@">
                  <c:v>40436</c:v>
                </c:pt>
                <c:pt idx="63" formatCode="[$-1009]d\-mmm\-yy;@">
                  <c:v>40441</c:v>
                </c:pt>
                <c:pt idx="64" formatCode="[$-1009]d\-mmm\-yy;@">
                  <c:v>40465</c:v>
                </c:pt>
                <c:pt idx="65" formatCode="[$-1009]d\-mmm\-yy;@">
                  <c:v>40469</c:v>
                </c:pt>
                <c:pt idx="66" formatCode="[$-1009]d\-mmm\-yy;@">
                  <c:v>40485</c:v>
                </c:pt>
                <c:pt idx="67" formatCode="[$-1009]d\-mmm\-yy;@">
                  <c:v>40497</c:v>
                </c:pt>
                <c:pt idx="68" formatCode="[$-1009]d\-mmm\-yy;@">
                  <c:v>40567</c:v>
                </c:pt>
                <c:pt idx="69" formatCode="[$-1009]d\-mmm\-yy;@">
                  <c:v>40569</c:v>
                </c:pt>
                <c:pt idx="70" formatCode="[$-1009]d\-mmm\-yy;@">
                  <c:v>40577</c:v>
                </c:pt>
              </c:numCache>
            </c:numRef>
          </c:xVal>
          <c:yVal>
            <c:numRef>
              <c:f>'SWL''s(TH-71)'!$T$89:$T$159</c:f>
              <c:numCache>
                <c:formatCode>General</c:formatCode>
                <c:ptCount val="71"/>
                <c:pt idx="65" formatCode="0.00">
                  <c:v>1124.79</c:v>
                </c:pt>
                <c:pt idx="68" formatCode="0.00">
                  <c:v>1124.568</c:v>
                </c:pt>
              </c:numCache>
            </c:numRef>
          </c:yVal>
        </c:ser>
        <c:axId val="188925056"/>
        <c:axId val="188926976"/>
      </c:scatterChart>
      <c:valAx>
        <c:axId val="188925056"/>
        <c:scaling>
          <c:orientation val="minMax"/>
          <c:max val="41000"/>
          <c:min val="34457"/>
        </c:scaling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[$-409]d\-mmm\-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926976"/>
        <c:crosses val="autoZero"/>
        <c:crossBetween val="midCat"/>
        <c:majorUnit val="730"/>
        <c:minorUnit val="146"/>
      </c:valAx>
      <c:valAx>
        <c:axId val="1889269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Piezometric Elevation (masl)</a:t>
                </a:r>
              </a:p>
            </c:rich>
          </c:tx>
          <c:layout/>
        </c:title>
        <c:numFmt formatCode="0;[Red]0" sourceLinked="0"/>
        <c:tickLblPos val="nextTo"/>
        <c:crossAx val="18892505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6563697871099454"/>
          <c:y val="0.41914157789099898"/>
          <c:w val="0.12547413240011671"/>
          <c:h val="0.19003911275796437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1" workbookViewId="0"/>
  </sheetViews>
  <pageMargins left="0.70866141732283472" right="0.70866141732283472" top="0.86614173228346458" bottom="0.74803149606299213" header="0.31496062992125984" footer="0.31496062992125984"/>
  <pageSetup orientation="landscape" horizontalDpi="1200" verticalDpi="1200" r:id="rId1"/>
  <headerFooter>
    <oddHeader>&amp;L&amp;G&amp;C&amp;"Arial,Bold"&amp;14Figure H-54: Vangorda Waste Rock Dump
Water Elevations (Section 'A')&amp;R&amp;G</oddHeader>
    <oddFooter>&amp;L&amp;6&amp;Z&amp;F&amp;A&amp;R&amp;6Page &amp;P of &amp;N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1" workbookViewId="0"/>
  </sheetViews>
  <pageMargins left="0.70866141732283472" right="0.70866141732283472" top="0.86614173228346458" bottom="0.74803149606299213" header="0.31496062992125984" footer="0.31496062992125984"/>
  <pageSetup orientation="landscape" horizontalDpi="1200" verticalDpi="1200" r:id="rId1"/>
  <headerFooter>
    <oddHeader>&amp;L&amp;G&amp;C&amp;"Arial,Bold"&amp;14Figure H-55: Vangorda Waste Rock Dump
Water Elevations (Section 'B')&amp;R&amp;G</oddHeader>
    <oddFooter>&amp;L&amp;6&amp;Z&amp;F&amp;A&amp;R&amp;6Page &amp;P of &amp;N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1" workbookViewId="0"/>
  </sheetViews>
  <pageMargins left="0.70866141732283472" right="0.70866141732283472" top="0.9055118110236221" bottom="0.74803149606299213" header="0.31496062992125984" footer="0.31496062992125984"/>
  <pageSetup orientation="landscape" horizontalDpi="1200" verticalDpi="1200" r:id="rId1"/>
  <headerFooter>
    <oddHeader>&amp;L&amp;G&amp;C&amp;"Arial,Bold"&amp;14Figure H-56: Vangorda Waste Rock Dump
Water Elevations (Section 'C')&amp;R&amp;G</oddHeader>
    <oddFooter>&amp;L&amp;6&amp;Z&amp;F&amp;A&amp;R&amp;6Page &amp;P of &amp;N</oddFoot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1" workbookViewId="0"/>
  </sheetViews>
  <pageMargins left="0.70866141732283472" right="0.70866141732283472" top="0.9055118110236221" bottom="0.74803149606299213" header="0.31496062992125984" footer="0.31496062992125984"/>
  <pageSetup orientation="landscape" horizontalDpi="1200" verticalDpi="1200" r:id="rId1"/>
  <headerFooter>
    <oddHeader>&amp;L&amp;G&amp;C&amp;"Arial,Bold"&amp;14Figure H-57: Vangorda Waste Rock Dump
Water Elevations (Section 'D')&amp;R&amp;G</oddHeader>
    <oddFooter>&amp;L&amp;6&amp;Z&amp;F&amp;A&amp;R&amp;6Page &amp;P of &amp;N</oddFoot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1" workbookViewId="0"/>
  </sheetViews>
  <pageMargins left="0.70866141732283472" right="0.70866141732283472" top="0.9055118110236221" bottom="0.74803149606299213" header="0.31496062992125984" footer="0.31496062992125984"/>
  <pageSetup orientation="landscape" horizontalDpi="1200" verticalDpi="1200" r:id="rId1"/>
  <headerFooter>
    <oddHeader>&amp;L&amp;G&amp;C&amp;"Arial,Bold"&amp;14Figure H-58: Vangorda Waste Rock Dump
Water Elevations (Section 'E')&amp;R&amp;G</oddHeader>
    <oddFooter>&amp;L&amp;6&amp;Z&amp;F&amp;A&amp;R&amp;6Page &amp;P of &amp;N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4523" y="-21813"/>
    <xdr:ext cx="8572500" cy="61439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14543"/>
    <xdr:ext cx="8616125" cy="61294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8168" y="-21813"/>
    <xdr:ext cx="8608855" cy="62094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440" y="-21813"/>
    <xdr:ext cx="8601583" cy="60712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16126" cy="612217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175"/>
  <sheetViews>
    <sheetView tabSelected="1" view="pageLayout" topLeftCell="G1" zoomScaleNormal="100" zoomScaleSheetLayoutView="100" workbookViewId="0">
      <selection activeCell="Q19" sqref="Q19"/>
    </sheetView>
  </sheetViews>
  <sheetFormatPr defaultRowHeight="12.75"/>
  <cols>
    <col min="1" max="1" width="11.28515625" style="10" customWidth="1"/>
    <col min="2" max="5" width="10" style="10" customWidth="1"/>
    <col min="6" max="6" width="10.7109375" style="10" customWidth="1"/>
    <col min="7" max="15" width="9.28515625" style="10" customWidth="1"/>
    <col min="16" max="16" width="10.140625" style="10" customWidth="1"/>
    <col min="17" max="18" width="9.28515625" style="10" customWidth="1"/>
    <col min="19" max="23" width="9.140625" style="11"/>
    <col min="24" max="16384" width="9.140625" style="10"/>
  </cols>
  <sheetData>
    <row r="1" spans="1:23" s="1" customFormat="1">
      <c r="A1" s="43" t="s">
        <v>0</v>
      </c>
      <c r="E1" s="1" t="s">
        <v>1</v>
      </c>
      <c r="S1" s="4"/>
      <c r="T1" s="4"/>
      <c r="U1" s="4"/>
      <c r="V1" s="4"/>
      <c r="W1" s="4"/>
    </row>
    <row r="2" spans="1:23" s="1" customFormat="1" ht="14.25" customHeight="1">
      <c r="A2" s="43"/>
      <c r="E2" s="1" t="s">
        <v>2</v>
      </c>
      <c r="S2" s="4"/>
      <c r="T2" s="4"/>
      <c r="U2" s="4"/>
      <c r="V2" s="4"/>
      <c r="W2" s="4"/>
    </row>
    <row r="3" spans="1:23" s="44" customFormat="1">
      <c r="A3" s="45"/>
      <c r="E3" s="44" t="s">
        <v>3</v>
      </c>
      <c r="S3" s="5"/>
      <c r="T3" s="5"/>
      <c r="U3" s="5"/>
      <c r="V3" s="5"/>
      <c r="W3" s="5"/>
    </row>
    <row r="4" spans="1:23" s="42" customFormat="1">
      <c r="A4" s="40" t="s">
        <v>4</v>
      </c>
      <c r="B4" s="40" t="s">
        <v>5</v>
      </c>
      <c r="C4" s="40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40" t="s">
        <v>12</v>
      </c>
      <c r="J4" s="40" t="s">
        <v>13</v>
      </c>
      <c r="K4" s="40" t="s">
        <v>14</v>
      </c>
      <c r="L4" s="40" t="s">
        <v>15</v>
      </c>
      <c r="M4" s="40" t="s">
        <v>16</v>
      </c>
      <c r="N4" s="40" t="s">
        <v>17</v>
      </c>
      <c r="O4" s="40" t="s">
        <v>18</v>
      </c>
      <c r="P4" s="2"/>
      <c r="Q4" s="2"/>
      <c r="R4" s="2"/>
      <c r="S4" s="41" t="s">
        <v>43</v>
      </c>
      <c r="T4" s="41" t="s">
        <v>44</v>
      </c>
      <c r="U4" s="41" t="s">
        <v>45</v>
      </c>
      <c r="V4" s="41" t="s">
        <v>46</v>
      </c>
      <c r="W4" s="41" t="s">
        <v>47</v>
      </c>
    </row>
    <row r="5" spans="1:23"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31</v>
      </c>
      <c r="O5" s="11" t="s">
        <v>32</v>
      </c>
      <c r="P5" s="3" t="s">
        <v>53</v>
      </c>
      <c r="Q5" s="3" t="s">
        <v>54</v>
      </c>
      <c r="R5" s="3" t="s">
        <v>55</v>
      </c>
      <c r="S5" s="3" t="s">
        <v>48</v>
      </c>
      <c r="T5" s="3" t="s">
        <v>49</v>
      </c>
      <c r="U5" s="3" t="s">
        <v>50</v>
      </c>
      <c r="V5" s="3" t="s">
        <v>51</v>
      </c>
      <c r="W5" s="3" t="s">
        <v>52</v>
      </c>
    </row>
    <row r="6" spans="1:23">
      <c r="A6" s="14">
        <v>34457</v>
      </c>
      <c r="B6" s="6">
        <v>8.2799999999999994</v>
      </c>
      <c r="C6" s="6">
        <v>14.33</v>
      </c>
      <c r="D6" s="6">
        <v>11.28</v>
      </c>
      <c r="E6" s="6">
        <v>14.33</v>
      </c>
      <c r="F6" s="6">
        <v>11.56</v>
      </c>
      <c r="G6" s="6">
        <v>12.37</v>
      </c>
      <c r="H6" s="6">
        <v>6.05</v>
      </c>
      <c r="I6" s="6">
        <v>10.57</v>
      </c>
      <c r="J6" s="6">
        <v>6.12</v>
      </c>
      <c r="K6" s="6">
        <v>13.08</v>
      </c>
      <c r="L6" s="6">
        <v>14.1</v>
      </c>
      <c r="M6" s="6">
        <v>9.8000000000000007</v>
      </c>
      <c r="N6" s="6">
        <v>12.17</v>
      </c>
      <c r="O6" s="6">
        <v>8.99</v>
      </c>
      <c r="P6" s="6"/>
      <c r="Q6" s="6"/>
      <c r="R6" s="6"/>
    </row>
    <row r="7" spans="1:23">
      <c r="A7" s="14">
        <v>34506</v>
      </c>
      <c r="B7" s="6">
        <v>7.45</v>
      </c>
      <c r="C7" s="6">
        <v>8.65</v>
      </c>
      <c r="D7" s="6">
        <v>9.15</v>
      </c>
      <c r="E7" s="6">
        <v>9.65</v>
      </c>
      <c r="F7" s="6"/>
      <c r="G7" s="6" t="s">
        <v>38</v>
      </c>
      <c r="H7" s="6" t="s">
        <v>38</v>
      </c>
      <c r="I7" s="6" t="s">
        <v>38</v>
      </c>
      <c r="J7" s="6" t="s">
        <v>38</v>
      </c>
      <c r="K7" s="6" t="s">
        <v>38</v>
      </c>
      <c r="L7" s="6" t="s">
        <v>38</v>
      </c>
      <c r="M7" s="6" t="s">
        <v>38</v>
      </c>
      <c r="N7" s="6" t="s">
        <v>38</v>
      </c>
      <c r="O7" s="6" t="s">
        <v>38</v>
      </c>
      <c r="P7" s="6"/>
      <c r="Q7" s="6"/>
      <c r="R7" s="6"/>
    </row>
    <row r="8" spans="1:23">
      <c r="A8" s="14">
        <v>34880</v>
      </c>
      <c r="B8" s="6"/>
      <c r="C8" s="6"/>
      <c r="D8" s="6"/>
      <c r="E8" s="6"/>
      <c r="F8" s="6"/>
      <c r="G8" s="6">
        <v>7.79</v>
      </c>
      <c r="H8" s="6">
        <v>5.62</v>
      </c>
      <c r="I8" s="6">
        <v>8.02</v>
      </c>
      <c r="J8" s="6">
        <v>6.11</v>
      </c>
      <c r="K8" s="6">
        <v>9.02</v>
      </c>
      <c r="L8" s="6">
        <v>13.91</v>
      </c>
      <c r="M8" s="6">
        <v>9.8000000000000007</v>
      </c>
      <c r="N8" s="6">
        <v>11.35</v>
      </c>
      <c r="O8" s="6">
        <v>8.99</v>
      </c>
      <c r="P8" s="6"/>
      <c r="Q8" s="6"/>
      <c r="R8" s="6"/>
    </row>
    <row r="9" spans="1:23">
      <c r="A9" s="14">
        <v>34893</v>
      </c>
      <c r="B9" s="6"/>
      <c r="C9" s="6"/>
      <c r="D9" s="6"/>
      <c r="E9" s="6"/>
      <c r="F9" s="6"/>
      <c r="G9" s="6">
        <v>7.8</v>
      </c>
      <c r="H9" s="6">
        <v>5.59</v>
      </c>
      <c r="I9" s="6" t="s">
        <v>38</v>
      </c>
      <c r="J9" s="6" t="s">
        <v>38</v>
      </c>
      <c r="K9" s="6" t="s">
        <v>38</v>
      </c>
      <c r="L9" s="6" t="s">
        <v>38</v>
      </c>
      <c r="M9" s="6" t="s">
        <v>38</v>
      </c>
      <c r="N9" s="6" t="s">
        <v>38</v>
      </c>
      <c r="O9" s="6" t="s">
        <v>38</v>
      </c>
      <c r="P9" s="6"/>
      <c r="Q9" s="6"/>
      <c r="R9" s="6"/>
    </row>
    <row r="10" spans="1:23">
      <c r="A10" s="14">
        <v>34910</v>
      </c>
      <c r="B10" s="6"/>
      <c r="C10" s="6"/>
      <c r="D10" s="6"/>
      <c r="E10" s="6"/>
      <c r="F10" s="6"/>
      <c r="G10" s="6">
        <v>7.86</v>
      </c>
      <c r="H10" s="6">
        <v>5.48</v>
      </c>
      <c r="I10" s="6">
        <v>7.99</v>
      </c>
      <c r="J10" s="6">
        <v>6.12</v>
      </c>
      <c r="K10" s="6">
        <v>8.81</v>
      </c>
      <c r="L10" s="6">
        <v>13.68</v>
      </c>
      <c r="M10" s="6">
        <v>9.8000000000000007</v>
      </c>
      <c r="N10" s="6">
        <v>11.83</v>
      </c>
      <c r="O10" s="6">
        <v>8.99</v>
      </c>
      <c r="P10" s="6"/>
      <c r="Q10" s="6"/>
      <c r="R10" s="6"/>
    </row>
    <row r="11" spans="1:23">
      <c r="A11" s="14">
        <v>34937</v>
      </c>
      <c r="B11" s="6">
        <v>6.89</v>
      </c>
      <c r="C11" s="6">
        <v>8.4700000000000006</v>
      </c>
      <c r="D11" s="6"/>
      <c r="E11" s="6">
        <v>9.0500000000000007</v>
      </c>
      <c r="F11" s="6"/>
      <c r="G11" s="6" t="s">
        <v>38</v>
      </c>
      <c r="H11" s="6" t="s">
        <v>38</v>
      </c>
      <c r="I11" s="6" t="s">
        <v>38</v>
      </c>
      <c r="J11" s="6" t="s">
        <v>38</v>
      </c>
      <c r="K11" s="6" t="s">
        <v>38</v>
      </c>
      <c r="L11" s="6" t="s">
        <v>38</v>
      </c>
      <c r="M11" s="6" t="s">
        <v>38</v>
      </c>
      <c r="N11" s="6" t="s">
        <v>38</v>
      </c>
      <c r="O11" s="6" t="s">
        <v>38</v>
      </c>
      <c r="P11" s="6"/>
      <c r="Q11" s="6"/>
      <c r="R11" s="6"/>
    </row>
    <row r="12" spans="1:23">
      <c r="A12" s="14">
        <v>34942</v>
      </c>
      <c r="B12" s="6">
        <v>7.36</v>
      </c>
      <c r="C12" s="6"/>
      <c r="D12" s="6"/>
      <c r="E12" s="6"/>
      <c r="F12" s="6"/>
      <c r="G12" s="6">
        <v>7.93</v>
      </c>
      <c r="H12" s="6">
        <v>4.8499999999999996</v>
      </c>
      <c r="I12" s="6">
        <v>7.97</v>
      </c>
      <c r="J12" s="6">
        <v>6.06</v>
      </c>
      <c r="K12" s="6">
        <v>8.66</v>
      </c>
      <c r="L12" s="6">
        <v>13.62</v>
      </c>
      <c r="M12" s="6" t="s">
        <v>38</v>
      </c>
      <c r="N12" s="6">
        <v>12.6</v>
      </c>
      <c r="O12" s="6" t="s">
        <v>38</v>
      </c>
      <c r="P12" s="6"/>
      <c r="Q12" s="6"/>
      <c r="R12" s="6"/>
    </row>
    <row r="13" spans="1:23">
      <c r="A13" s="14">
        <v>34989</v>
      </c>
      <c r="B13" s="6">
        <v>7.14</v>
      </c>
      <c r="C13" s="6">
        <v>8.26</v>
      </c>
      <c r="D13" s="6"/>
      <c r="E13" s="6">
        <v>9.3699999999999992</v>
      </c>
      <c r="F13" s="6"/>
      <c r="G13" s="6">
        <v>7.9</v>
      </c>
      <c r="H13" s="6">
        <v>4.2300000000000004</v>
      </c>
      <c r="I13" s="6">
        <v>8.6999999999999993</v>
      </c>
      <c r="J13" s="6">
        <v>5.76</v>
      </c>
      <c r="K13" s="6">
        <v>8.5399999999999991</v>
      </c>
      <c r="L13" s="6">
        <v>13.41</v>
      </c>
      <c r="M13" s="6" t="s">
        <v>38</v>
      </c>
      <c r="N13" s="6">
        <v>11.88</v>
      </c>
      <c r="O13" s="6" t="s">
        <v>38</v>
      </c>
      <c r="P13" s="6"/>
      <c r="Q13" s="6"/>
      <c r="R13" s="6"/>
    </row>
    <row r="14" spans="1:23">
      <c r="A14" s="14">
        <v>35023</v>
      </c>
      <c r="B14" s="6">
        <v>7.1</v>
      </c>
      <c r="C14" s="6">
        <v>8.18</v>
      </c>
      <c r="D14" s="6"/>
      <c r="E14" s="6">
        <v>9.19</v>
      </c>
      <c r="F14" s="6"/>
      <c r="G14" s="6" t="s">
        <v>38</v>
      </c>
      <c r="H14" s="6" t="s">
        <v>38</v>
      </c>
      <c r="I14" s="6" t="s">
        <v>38</v>
      </c>
      <c r="J14" s="6" t="s">
        <v>38</v>
      </c>
      <c r="K14" s="6" t="s">
        <v>38</v>
      </c>
      <c r="L14" s="6" t="s">
        <v>38</v>
      </c>
      <c r="M14" s="6" t="s">
        <v>38</v>
      </c>
      <c r="N14" s="6" t="s">
        <v>38</v>
      </c>
      <c r="O14" s="6" t="s">
        <v>38</v>
      </c>
      <c r="P14" s="6"/>
      <c r="Q14" s="6"/>
      <c r="R14" s="6"/>
    </row>
    <row r="15" spans="1:23">
      <c r="A15" s="14">
        <v>35137</v>
      </c>
      <c r="B15" s="6">
        <v>7.44</v>
      </c>
      <c r="C15" s="6">
        <v>9.23</v>
      </c>
      <c r="D15" s="6"/>
      <c r="E15" s="6">
        <v>9.39</v>
      </c>
      <c r="F15" s="6"/>
      <c r="G15" s="6" t="s">
        <v>38</v>
      </c>
      <c r="H15" s="6" t="s">
        <v>38</v>
      </c>
      <c r="I15" s="6" t="s">
        <v>38</v>
      </c>
      <c r="J15" s="6" t="s">
        <v>38</v>
      </c>
      <c r="K15" s="6" t="s">
        <v>38</v>
      </c>
      <c r="L15" s="6" t="s">
        <v>38</v>
      </c>
      <c r="M15" s="6" t="s">
        <v>38</v>
      </c>
      <c r="N15" s="6" t="s">
        <v>38</v>
      </c>
      <c r="O15" s="6" t="s">
        <v>38</v>
      </c>
      <c r="P15" s="6"/>
      <c r="Q15" s="6"/>
      <c r="R15" s="6"/>
    </row>
    <row r="16" spans="1:23">
      <c r="A16" s="14">
        <v>35213</v>
      </c>
      <c r="B16" s="6">
        <v>7.5</v>
      </c>
      <c r="C16" s="6">
        <v>9.34</v>
      </c>
      <c r="D16" s="6">
        <v>10</v>
      </c>
      <c r="E16" s="6">
        <v>10.25</v>
      </c>
      <c r="F16" s="6"/>
      <c r="G16" s="6">
        <v>8.34</v>
      </c>
      <c r="H16" s="6">
        <v>5.38</v>
      </c>
      <c r="I16" s="6">
        <v>9.94</v>
      </c>
      <c r="J16" s="6">
        <v>6.12</v>
      </c>
      <c r="K16" s="6">
        <v>9.3699999999999992</v>
      </c>
      <c r="L16" s="6">
        <v>14.12</v>
      </c>
      <c r="M16" s="6" t="s">
        <v>38</v>
      </c>
      <c r="N16" s="6">
        <v>12.77</v>
      </c>
      <c r="O16" s="6" t="s">
        <v>38</v>
      </c>
      <c r="P16" s="6"/>
      <c r="Q16" s="6"/>
      <c r="R16" s="6"/>
    </row>
    <row r="17" spans="1:18">
      <c r="A17" s="14">
        <v>35332</v>
      </c>
      <c r="B17" s="6">
        <v>7.5</v>
      </c>
      <c r="C17" s="6">
        <v>7.43</v>
      </c>
      <c r="D17" s="6">
        <v>7.95</v>
      </c>
      <c r="E17" s="6">
        <v>9.17</v>
      </c>
      <c r="F17" s="6"/>
      <c r="G17" s="6">
        <v>10.4</v>
      </c>
      <c r="H17" s="6">
        <v>5.3</v>
      </c>
      <c r="I17" s="6">
        <v>8.3000000000000007</v>
      </c>
      <c r="J17" s="6">
        <v>6.12</v>
      </c>
      <c r="K17" s="6">
        <v>8.66</v>
      </c>
      <c r="L17" s="6">
        <v>13.68</v>
      </c>
      <c r="M17" s="6">
        <v>9.8800000000000008</v>
      </c>
      <c r="N17" s="6">
        <v>12.8</v>
      </c>
      <c r="O17" s="6">
        <v>8.99</v>
      </c>
      <c r="P17" s="6"/>
      <c r="Q17" s="6"/>
      <c r="R17" s="6"/>
    </row>
    <row r="18" spans="1:18">
      <c r="A18" s="14">
        <v>35563</v>
      </c>
      <c r="B18" s="6">
        <v>6.84</v>
      </c>
      <c r="C18" s="6">
        <v>9.4149999999999991</v>
      </c>
      <c r="D18" s="6">
        <v>9.9550000000000001</v>
      </c>
      <c r="E18" s="6">
        <v>9.5299999999999994</v>
      </c>
      <c r="F18" s="6"/>
      <c r="G18" s="6">
        <v>9.17</v>
      </c>
      <c r="H18" s="6">
        <v>5.67</v>
      </c>
      <c r="I18" s="6">
        <v>7.74</v>
      </c>
      <c r="J18" s="6">
        <v>6.4</v>
      </c>
      <c r="K18" s="6">
        <v>9.51</v>
      </c>
      <c r="L18" s="6">
        <v>12.78</v>
      </c>
      <c r="M18" s="6">
        <v>9.9600000000000009</v>
      </c>
      <c r="N18" s="6">
        <v>12.78</v>
      </c>
      <c r="O18" s="6">
        <v>9.6199999999999992</v>
      </c>
      <c r="P18" s="6"/>
      <c r="Q18" s="6"/>
      <c r="R18" s="6"/>
    </row>
    <row r="19" spans="1:18">
      <c r="A19" s="14">
        <v>35622</v>
      </c>
      <c r="B19" s="6"/>
      <c r="C19" s="6"/>
      <c r="D19" s="6"/>
      <c r="E19" s="6"/>
      <c r="F19" s="6"/>
      <c r="G19" s="6">
        <v>9.8000000000000007</v>
      </c>
      <c r="H19" s="6">
        <v>5.9</v>
      </c>
      <c r="I19" s="6">
        <v>7.92</v>
      </c>
      <c r="J19" s="6">
        <v>6.12</v>
      </c>
      <c r="K19" s="6">
        <v>8.9700000000000006</v>
      </c>
      <c r="L19" s="6">
        <v>14.1</v>
      </c>
      <c r="M19" s="6">
        <v>9.8000000000000007</v>
      </c>
      <c r="N19" s="6">
        <v>9.9700000000000006</v>
      </c>
      <c r="O19" s="6">
        <v>9</v>
      </c>
      <c r="P19" s="6"/>
      <c r="Q19" s="6"/>
      <c r="R19" s="6"/>
    </row>
    <row r="20" spans="1:18">
      <c r="A20" s="14">
        <v>35653</v>
      </c>
      <c r="B20" s="6">
        <v>6.75</v>
      </c>
      <c r="C20" s="6">
        <v>8.3800000000000008</v>
      </c>
      <c r="D20" s="6">
        <v>8.41</v>
      </c>
      <c r="E20" s="6">
        <v>8.81</v>
      </c>
      <c r="F20" s="6">
        <v>1.99</v>
      </c>
      <c r="G20" s="6">
        <v>9.59</v>
      </c>
      <c r="H20" s="6">
        <v>5.25</v>
      </c>
      <c r="I20" s="6">
        <v>8.1</v>
      </c>
      <c r="J20" s="6">
        <v>6.25</v>
      </c>
      <c r="K20" s="6">
        <v>8.77</v>
      </c>
      <c r="L20" s="6">
        <v>12.84</v>
      </c>
      <c r="M20" s="6">
        <v>9.9600000000000009</v>
      </c>
      <c r="N20" s="6">
        <v>12.62</v>
      </c>
      <c r="O20" s="6">
        <v>9.2100000000000009</v>
      </c>
      <c r="P20" s="6"/>
      <c r="Q20" s="6"/>
      <c r="R20" s="6"/>
    </row>
    <row r="21" spans="1:18">
      <c r="A21" s="14">
        <v>35717</v>
      </c>
      <c r="B21" s="6">
        <v>6.76</v>
      </c>
      <c r="C21" s="6">
        <v>8.58</v>
      </c>
      <c r="D21" s="6">
        <v>9.15</v>
      </c>
      <c r="E21" s="6">
        <v>8.99</v>
      </c>
      <c r="F21" s="6"/>
      <c r="G21" s="6">
        <v>9.51</v>
      </c>
      <c r="H21" s="6">
        <v>4.96</v>
      </c>
      <c r="I21" s="6">
        <v>7.99</v>
      </c>
      <c r="J21" s="6">
        <v>6.23</v>
      </c>
      <c r="K21" s="6">
        <v>8.94</v>
      </c>
      <c r="L21" s="6">
        <v>12.96</v>
      </c>
      <c r="M21" s="6">
        <v>9.9600000000000009</v>
      </c>
      <c r="N21" s="6">
        <v>12.73</v>
      </c>
      <c r="O21" s="6">
        <v>9.2100000000000009</v>
      </c>
      <c r="P21" s="6"/>
      <c r="Q21" s="6"/>
      <c r="R21" s="6"/>
    </row>
    <row r="22" spans="1:18">
      <c r="A22" s="14">
        <v>35787</v>
      </c>
      <c r="B22" s="6">
        <v>6.7</v>
      </c>
      <c r="C22" s="6">
        <v>9.0500000000000007</v>
      </c>
      <c r="D22" s="6">
        <v>9.5299999999999994</v>
      </c>
      <c r="E22" s="6">
        <v>9.1300000000000008</v>
      </c>
      <c r="F22" s="6"/>
      <c r="G22" s="6">
        <v>9.25</v>
      </c>
      <c r="H22" s="6">
        <v>4.76</v>
      </c>
      <c r="I22" s="6">
        <v>7.68</v>
      </c>
      <c r="J22" s="6">
        <v>6.07</v>
      </c>
      <c r="K22" s="6">
        <v>8.9499999999999993</v>
      </c>
      <c r="L22" s="6">
        <v>12.7</v>
      </c>
      <c r="M22" s="6">
        <v>9.81</v>
      </c>
      <c r="N22" s="6">
        <v>12.66</v>
      </c>
      <c r="O22" s="6">
        <v>9.02</v>
      </c>
      <c r="P22" s="6"/>
      <c r="Q22" s="6"/>
      <c r="R22" s="6"/>
    </row>
    <row r="23" spans="1:18">
      <c r="A23" s="14">
        <v>35946</v>
      </c>
      <c r="B23" s="6">
        <v>6.72</v>
      </c>
      <c r="C23" s="6">
        <v>8.6</v>
      </c>
      <c r="D23" s="6">
        <v>9.73</v>
      </c>
      <c r="E23" s="6">
        <v>9.59</v>
      </c>
      <c r="F23" s="6">
        <v>1.86</v>
      </c>
      <c r="G23" s="6">
        <v>9.52</v>
      </c>
      <c r="H23" s="15">
        <v>5.25</v>
      </c>
      <c r="I23" s="6">
        <v>8.0500000000000007</v>
      </c>
      <c r="J23" s="15">
        <v>6.24</v>
      </c>
      <c r="K23" s="6">
        <v>9.1999999999999993</v>
      </c>
      <c r="L23" s="15">
        <v>12.87</v>
      </c>
      <c r="M23" s="6">
        <v>9.9499999999999993</v>
      </c>
      <c r="N23" s="6">
        <v>12.77</v>
      </c>
      <c r="O23" s="6">
        <v>9.1999999999999993</v>
      </c>
      <c r="P23" s="6"/>
      <c r="Q23" s="6"/>
      <c r="R23" s="6"/>
    </row>
    <row r="24" spans="1:18">
      <c r="A24" s="14">
        <v>36001</v>
      </c>
      <c r="B24" s="6"/>
      <c r="C24" s="6"/>
      <c r="D24" s="6"/>
      <c r="E24" s="6"/>
      <c r="F24" s="6"/>
      <c r="G24" s="6">
        <v>10.199999999999999</v>
      </c>
      <c r="H24" s="15">
        <v>5.22</v>
      </c>
      <c r="I24" s="6">
        <v>8.0399999999999991</v>
      </c>
      <c r="J24" s="15">
        <v>6.2</v>
      </c>
      <c r="K24" s="6">
        <v>9.11</v>
      </c>
      <c r="L24" s="15">
        <v>12.58</v>
      </c>
      <c r="M24" s="15">
        <v>9.92</v>
      </c>
      <c r="N24" s="6">
        <v>12.79</v>
      </c>
      <c r="O24" s="15">
        <v>9.18</v>
      </c>
      <c r="P24" s="15"/>
      <c r="Q24" s="15"/>
      <c r="R24" s="15"/>
    </row>
    <row r="25" spans="1:18">
      <c r="A25" s="14">
        <v>36053</v>
      </c>
      <c r="B25" s="6">
        <v>6.67</v>
      </c>
      <c r="C25" s="6">
        <v>8.85</v>
      </c>
      <c r="D25" s="6">
        <v>9.52</v>
      </c>
      <c r="E25" s="6">
        <v>9.1</v>
      </c>
      <c r="F25" s="6">
        <v>2.4</v>
      </c>
      <c r="G25" s="6">
        <v>10.02</v>
      </c>
      <c r="H25" s="15">
        <v>5.22</v>
      </c>
      <c r="I25" s="6">
        <v>7.98</v>
      </c>
      <c r="J25" s="15">
        <v>6.2</v>
      </c>
      <c r="K25" s="6">
        <v>9.2200000000000006</v>
      </c>
      <c r="L25" s="15">
        <v>12.54</v>
      </c>
      <c r="M25" s="15">
        <v>9.92</v>
      </c>
      <c r="N25" s="6">
        <v>12.83</v>
      </c>
      <c r="O25" s="15">
        <v>9.19</v>
      </c>
      <c r="P25" s="15"/>
      <c r="Q25" s="15"/>
      <c r="R25" s="15"/>
    </row>
    <row r="26" spans="1:18">
      <c r="A26" s="14">
        <v>36115</v>
      </c>
      <c r="B26" s="6"/>
      <c r="C26" s="6"/>
      <c r="D26" s="6"/>
      <c r="E26" s="6"/>
      <c r="F26" s="6"/>
      <c r="G26" s="6">
        <v>10.32</v>
      </c>
      <c r="H26" s="15">
        <v>5.1100000000000003</v>
      </c>
      <c r="I26" s="6">
        <v>7.93</v>
      </c>
      <c r="J26" s="15">
        <v>6.11</v>
      </c>
      <c r="K26" s="6">
        <v>9.06</v>
      </c>
      <c r="L26" s="15">
        <v>12.45</v>
      </c>
      <c r="M26" s="15">
        <v>9.7799999999999994</v>
      </c>
      <c r="N26" s="15">
        <v>12.7</v>
      </c>
      <c r="O26" s="15">
        <v>8.99</v>
      </c>
      <c r="P26" s="15"/>
      <c r="Q26" s="15"/>
      <c r="R26" s="15"/>
    </row>
    <row r="27" spans="1:18">
      <c r="A27" s="14">
        <v>36160</v>
      </c>
      <c r="B27" s="6">
        <v>6.7</v>
      </c>
      <c r="C27" s="6">
        <v>9.06</v>
      </c>
      <c r="D27" s="6">
        <v>9.91</v>
      </c>
      <c r="E27" s="6">
        <v>9.23</v>
      </c>
      <c r="F27" s="6"/>
      <c r="G27" s="6" t="s">
        <v>38</v>
      </c>
      <c r="H27" s="6" t="s">
        <v>38</v>
      </c>
      <c r="I27" s="6" t="s">
        <v>38</v>
      </c>
      <c r="J27" s="6" t="s">
        <v>38</v>
      </c>
      <c r="K27" s="6" t="s">
        <v>38</v>
      </c>
      <c r="L27" s="6" t="s">
        <v>38</v>
      </c>
      <c r="M27" s="6" t="s">
        <v>38</v>
      </c>
      <c r="N27" s="6" t="s">
        <v>38</v>
      </c>
      <c r="O27" s="6" t="s">
        <v>38</v>
      </c>
      <c r="P27" s="6"/>
      <c r="Q27" s="6"/>
      <c r="R27" s="6"/>
    </row>
    <row r="28" spans="1:18">
      <c r="A28" s="14">
        <v>36329</v>
      </c>
      <c r="B28" s="6">
        <v>6.88</v>
      </c>
      <c r="C28" s="6">
        <v>9.24</v>
      </c>
      <c r="D28" s="6">
        <v>10.24</v>
      </c>
      <c r="E28" s="6">
        <v>10.18</v>
      </c>
      <c r="F28" s="6"/>
      <c r="G28" s="6">
        <v>9.9600000000000009</v>
      </c>
      <c r="H28" s="15">
        <v>5.09</v>
      </c>
      <c r="I28" s="6">
        <v>8.35</v>
      </c>
      <c r="J28" s="15">
        <v>6.11</v>
      </c>
      <c r="K28" s="6">
        <v>9.48</v>
      </c>
      <c r="L28" s="15">
        <v>12.48</v>
      </c>
      <c r="M28" s="15">
        <v>9.77</v>
      </c>
      <c r="N28" s="15">
        <v>12.7</v>
      </c>
      <c r="O28" s="15">
        <v>8.99</v>
      </c>
      <c r="P28" s="15"/>
      <c r="Q28" s="15"/>
      <c r="R28" s="15"/>
    </row>
    <row r="29" spans="1:18">
      <c r="A29" s="14">
        <v>36445</v>
      </c>
      <c r="B29" s="6">
        <v>6.61</v>
      </c>
      <c r="C29" s="6">
        <v>7.58</v>
      </c>
      <c r="D29" s="6">
        <v>8.81</v>
      </c>
      <c r="E29" s="6">
        <v>8.7899999999999991</v>
      </c>
      <c r="F29" s="6"/>
      <c r="G29" s="6">
        <v>10.01</v>
      </c>
      <c r="H29" s="15">
        <v>5.0999999999999996</v>
      </c>
      <c r="I29" s="6">
        <v>8.16</v>
      </c>
      <c r="J29" s="16">
        <v>5.73</v>
      </c>
      <c r="K29" s="6">
        <v>8.82</v>
      </c>
      <c r="L29" s="15">
        <v>12.49</v>
      </c>
      <c r="M29" s="15">
        <v>9.7799999999999994</v>
      </c>
      <c r="N29" s="15">
        <v>12.71</v>
      </c>
      <c r="O29" s="16">
        <v>8.9700000000000006</v>
      </c>
      <c r="P29" s="16"/>
      <c r="Q29" s="16"/>
      <c r="R29" s="16"/>
    </row>
    <row r="30" spans="1:18">
      <c r="A30" s="14">
        <v>36677</v>
      </c>
      <c r="B30" s="6">
        <v>5.75</v>
      </c>
      <c r="C30" s="6">
        <v>8.68</v>
      </c>
      <c r="D30" s="6">
        <v>8.26</v>
      </c>
      <c r="E30" s="6">
        <v>9.33</v>
      </c>
      <c r="F30" s="6">
        <v>1.84</v>
      </c>
      <c r="G30" s="6">
        <v>10.199999999999999</v>
      </c>
      <c r="H30" s="15">
        <v>5.0999999999999996</v>
      </c>
      <c r="I30" s="6">
        <v>7.85</v>
      </c>
      <c r="J30" s="16">
        <v>5.93</v>
      </c>
      <c r="K30" s="6">
        <v>8.9700000000000006</v>
      </c>
      <c r="L30" s="15">
        <v>12.48</v>
      </c>
      <c r="M30" s="15">
        <v>9.7799999999999994</v>
      </c>
      <c r="N30" s="16">
        <v>12.66</v>
      </c>
      <c r="O30" s="16">
        <v>8.8800000000000008</v>
      </c>
      <c r="P30" s="16"/>
      <c r="Q30" s="16"/>
      <c r="R30" s="16"/>
    </row>
    <row r="31" spans="1:18">
      <c r="A31" s="14">
        <v>36774</v>
      </c>
      <c r="B31" s="6">
        <v>6.66</v>
      </c>
      <c r="C31" s="6"/>
      <c r="D31" s="6"/>
      <c r="E31" s="6"/>
      <c r="F31" s="6"/>
      <c r="G31" s="6" t="s">
        <v>38</v>
      </c>
      <c r="H31" s="6" t="s">
        <v>38</v>
      </c>
      <c r="I31" s="6" t="s">
        <v>38</v>
      </c>
      <c r="J31" s="6" t="s">
        <v>38</v>
      </c>
      <c r="K31" s="6" t="s">
        <v>38</v>
      </c>
      <c r="L31" s="6" t="s">
        <v>38</v>
      </c>
      <c r="M31" s="6" t="s">
        <v>38</v>
      </c>
      <c r="N31" s="6" t="s">
        <v>38</v>
      </c>
      <c r="O31" s="6" t="s">
        <v>38</v>
      </c>
      <c r="P31" s="6"/>
      <c r="Q31" s="6"/>
      <c r="R31" s="6"/>
    </row>
    <row r="32" spans="1:18">
      <c r="A32" s="14">
        <v>36808</v>
      </c>
      <c r="B32" s="6">
        <v>4.9800000000000004</v>
      </c>
      <c r="C32" s="6">
        <v>3.96</v>
      </c>
      <c r="D32" s="6">
        <v>6.9</v>
      </c>
      <c r="E32" s="6">
        <v>8.35</v>
      </c>
      <c r="F32" s="7">
        <v>0.93</v>
      </c>
      <c r="G32" s="6" t="s">
        <v>38</v>
      </c>
      <c r="H32" s="6" t="s">
        <v>38</v>
      </c>
      <c r="I32" s="6" t="s">
        <v>38</v>
      </c>
      <c r="J32" s="6" t="s">
        <v>38</v>
      </c>
      <c r="K32" s="6" t="s">
        <v>38</v>
      </c>
      <c r="L32" s="6" t="s">
        <v>38</v>
      </c>
      <c r="M32" s="6" t="s">
        <v>38</v>
      </c>
      <c r="N32" s="6" t="s">
        <v>38</v>
      </c>
      <c r="O32" s="6" t="s">
        <v>38</v>
      </c>
      <c r="P32" s="6"/>
      <c r="Q32" s="6"/>
      <c r="R32" s="6"/>
    </row>
    <row r="33" spans="1:23">
      <c r="A33" s="14">
        <v>37081</v>
      </c>
      <c r="B33" s="6"/>
      <c r="C33" s="6"/>
      <c r="D33" s="6"/>
      <c r="E33" s="6"/>
      <c r="F33" s="6"/>
      <c r="G33" s="6">
        <v>10.42</v>
      </c>
      <c r="H33" s="16">
        <v>4.84</v>
      </c>
      <c r="I33" s="6">
        <v>8.86</v>
      </c>
      <c r="J33" s="16">
        <v>7.72</v>
      </c>
      <c r="K33" s="6">
        <v>5.46</v>
      </c>
      <c r="L33" s="15">
        <v>12.84</v>
      </c>
      <c r="M33" s="15">
        <v>9.7799999999999994</v>
      </c>
      <c r="N33" s="16">
        <v>10.84</v>
      </c>
      <c r="O33" s="16">
        <v>8.8800000000000008</v>
      </c>
      <c r="P33" s="16"/>
      <c r="Q33" s="16"/>
      <c r="R33" s="16"/>
    </row>
    <row r="34" spans="1:23" s="19" customFormat="1">
      <c r="A34" s="17">
        <v>37418</v>
      </c>
      <c r="B34" s="7"/>
      <c r="C34" s="7"/>
      <c r="D34" s="7"/>
      <c r="E34" s="7"/>
      <c r="F34" s="7"/>
      <c r="G34" s="7"/>
      <c r="H34" s="8"/>
      <c r="I34" s="7"/>
      <c r="J34" s="8"/>
      <c r="K34" s="7"/>
      <c r="L34" s="9"/>
      <c r="M34" s="9"/>
      <c r="N34" s="8"/>
      <c r="O34" s="8"/>
      <c r="P34" s="8">
        <v>4.72</v>
      </c>
      <c r="Q34" s="8">
        <v>4.76</v>
      </c>
      <c r="R34" s="8">
        <v>30</v>
      </c>
      <c r="S34" s="18"/>
      <c r="T34" s="18"/>
      <c r="U34" s="18"/>
      <c r="V34" s="18"/>
      <c r="W34" s="18"/>
    </row>
    <row r="35" spans="1:23">
      <c r="A35" s="14">
        <v>37503</v>
      </c>
      <c r="B35" s="6"/>
      <c r="C35" s="6"/>
      <c r="D35" s="6"/>
      <c r="E35" s="6"/>
      <c r="F35" s="6"/>
      <c r="G35" s="7">
        <v>10.75</v>
      </c>
      <c r="H35" s="8">
        <v>5.3</v>
      </c>
      <c r="I35" s="7">
        <v>7.99</v>
      </c>
      <c r="J35" s="8">
        <v>6.02</v>
      </c>
      <c r="K35" s="7">
        <v>9.3249999999999993</v>
      </c>
      <c r="L35" s="9">
        <v>13.525</v>
      </c>
      <c r="M35" s="9">
        <v>9.7799999999999994</v>
      </c>
      <c r="N35" s="7" t="s">
        <v>38</v>
      </c>
      <c r="O35" s="8">
        <v>8.91</v>
      </c>
      <c r="P35" s="8"/>
      <c r="Q35" s="8"/>
      <c r="R35" s="8"/>
    </row>
    <row r="36" spans="1:23">
      <c r="A36" s="20">
        <v>37768</v>
      </c>
      <c r="B36" s="6"/>
      <c r="C36" s="6"/>
      <c r="D36" s="6"/>
      <c r="E36" s="6"/>
      <c r="F36" s="6"/>
      <c r="G36" s="7">
        <v>10.57</v>
      </c>
      <c r="H36" s="8">
        <v>5.0599999999999996</v>
      </c>
      <c r="I36" s="7">
        <v>7.82</v>
      </c>
      <c r="J36" s="8">
        <v>5.87</v>
      </c>
      <c r="K36" s="7">
        <v>9.1999999999999993</v>
      </c>
      <c r="L36" s="9">
        <v>14.074999999999999</v>
      </c>
      <c r="M36" s="9">
        <v>9.7799999999999994</v>
      </c>
      <c r="N36" s="7" t="s">
        <v>38</v>
      </c>
      <c r="O36" s="8">
        <v>8.93</v>
      </c>
      <c r="P36" s="8"/>
      <c r="Q36" s="8"/>
      <c r="R36" s="8"/>
    </row>
    <row r="37" spans="1:23" s="19" customFormat="1">
      <c r="A37" s="21">
        <v>37777</v>
      </c>
      <c r="B37" s="7"/>
      <c r="C37" s="7"/>
      <c r="D37" s="7"/>
      <c r="E37" s="7"/>
      <c r="F37" s="7"/>
      <c r="G37" s="7"/>
      <c r="H37" s="8"/>
      <c r="I37" s="7"/>
      <c r="J37" s="8"/>
      <c r="K37" s="7"/>
      <c r="L37" s="9"/>
      <c r="M37" s="9"/>
      <c r="N37" s="7"/>
      <c r="O37" s="8"/>
      <c r="P37" s="8">
        <v>4.66</v>
      </c>
      <c r="Q37" s="8">
        <v>4.6500000000000004</v>
      </c>
      <c r="R37" s="8"/>
      <c r="S37" s="18"/>
      <c r="T37" s="18"/>
      <c r="U37" s="18"/>
      <c r="V37" s="18"/>
      <c r="W37" s="18"/>
    </row>
    <row r="38" spans="1:23">
      <c r="A38" s="20">
        <v>37873</v>
      </c>
      <c r="B38" s="6"/>
      <c r="C38" s="6"/>
      <c r="D38" s="6"/>
      <c r="E38" s="6"/>
      <c r="F38" s="6"/>
      <c r="G38" s="7">
        <v>10.645</v>
      </c>
      <c r="H38" s="8">
        <v>5.04</v>
      </c>
      <c r="I38" s="7">
        <v>7.84</v>
      </c>
      <c r="J38" s="8">
        <v>5.87</v>
      </c>
      <c r="K38" s="7">
        <v>9.15</v>
      </c>
      <c r="L38" s="9">
        <v>13.86</v>
      </c>
      <c r="M38" s="9">
        <v>9.7799999999999994</v>
      </c>
      <c r="N38" s="7" t="s">
        <v>38</v>
      </c>
      <c r="O38" s="8">
        <v>8.93</v>
      </c>
      <c r="P38" s="8"/>
      <c r="Q38" s="8"/>
      <c r="R38" s="8"/>
    </row>
    <row r="39" spans="1:23">
      <c r="A39" s="20">
        <v>38115</v>
      </c>
      <c r="B39" s="6"/>
      <c r="C39" s="6"/>
      <c r="D39" s="6"/>
      <c r="E39" s="6"/>
      <c r="F39" s="6"/>
      <c r="G39" s="7">
        <v>10.61</v>
      </c>
      <c r="H39" s="8">
        <v>5.26</v>
      </c>
      <c r="I39" s="7">
        <v>8.0299999999999994</v>
      </c>
      <c r="J39" s="8">
        <v>5.9349999999999996</v>
      </c>
      <c r="K39" s="7">
        <v>9.2050000000000001</v>
      </c>
      <c r="L39" s="8">
        <v>14.074999999999999</v>
      </c>
      <c r="M39" s="8">
        <v>9.7799999999999994</v>
      </c>
      <c r="N39" s="7" t="s">
        <v>38</v>
      </c>
      <c r="O39" s="8">
        <v>8.9749999999999996</v>
      </c>
      <c r="P39" s="8"/>
      <c r="Q39" s="8"/>
      <c r="R39" s="8"/>
    </row>
    <row r="40" spans="1:23" s="19" customFormat="1">
      <c r="A40" s="21">
        <v>38146</v>
      </c>
      <c r="B40" s="7"/>
      <c r="C40" s="7"/>
      <c r="D40" s="7"/>
      <c r="E40" s="7"/>
      <c r="F40" s="7"/>
      <c r="G40" s="7"/>
      <c r="H40" s="8"/>
      <c r="I40" s="7"/>
      <c r="J40" s="8"/>
      <c r="K40" s="7"/>
      <c r="L40" s="8"/>
      <c r="M40" s="8"/>
      <c r="N40" s="7"/>
      <c r="O40" s="8"/>
      <c r="P40" s="8">
        <v>4.6399999999999997</v>
      </c>
      <c r="Q40" s="8">
        <v>4.62</v>
      </c>
      <c r="R40" s="8"/>
      <c r="S40" s="18"/>
      <c r="T40" s="18"/>
      <c r="U40" s="18"/>
      <c r="V40" s="18"/>
      <c r="W40" s="18"/>
    </row>
    <row r="41" spans="1:23">
      <c r="A41" s="20">
        <v>38238</v>
      </c>
      <c r="B41" s="6"/>
      <c r="C41" s="6"/>
      <c r="D41" s="6"/>
      <c r="E41" s="6"/>
      <c r="F41" s="6"/>
      <c r="G41" s="7">
        <v>10.72</v>
      </c>
      <c r="H41" s="8">
        <v>5.2</v>
      </c>
      <c r="I41" s="7">
        <v>7.79</v>
      </c>
      <c r="J41" s="8">
        <v>5.77</v>
      </c>
      <c r="K41" s="7">
        <v>9.44</v>
      </c>
      <c r="L41" s="9">
        <v>14.08</v>
      </c>
      <c r="M41" s="9">
        <v>9.7799999999999994</v>
      </c>
      <c r="N41" s="7" t="s">
        <v>38</v>
      </c>
      <c r="O41" s="9">
        <v>8.99</v>
      </c>
      <c r="P41" s="9"/>
      <c r="Q41" s="9"/>
      <c r="R41" s="9"/>
    </row>
    <row r="42" spans="1:23" s="19" customFormat="1">
      <c r="A42" s="21">
        <v>38252</v>
      </c>
      <c r="B42" s="7"/>
      <c r="C42" s="7"/>
      <c r="D42" s="7"/>
      <c r="E42" s="7"/>
      <c r="F42" s="7"/>
      <c r="G42" s="7"/>
      <c r="H42" s="8"/>
      <c r="I42" s="7"/>
      <c r="J42" s="8"/>
      <c r="K42" s="7"/>
      <c r="L42" s="9"/>
      <c r="M42" s="9"/>
      <c r="N42" s="7"/>
      <c r="O42" s="9"/>
      <c r="P42" s="9">
        <v>4.78</v>
      </c>
      <c r="Q42" s="9">
        <v>5.05</v>
      </c>
      <c r="R42" s="9"/>
      <c r="S42" s="18"/>
      <c r="T42" s="18"/>
      <c r="U42" s="18"/>
      <c r="V42" s="18"/>
      <c r="W42" s="18"/>
    </row>
    <row r="43" spans="1:23" s="19" customFormat="1">
      <c r="A43" s="21">
        <v>38475</v>
      </c>
      <c r="B43" s="7"/>
      <c r="C43" s="7"/>
      <c r="D43" s="7"/>
      <c r="E43" s="7"/>
      <c r="F43" s="7"/>
      <c r="G43" s="7"/>
      <c r="H43" s="8"/>
      <c r="I43" s="7"/>
      <c r="J43" s="8"/>
      <c r="K43" s="7"/>
      <c r="L43" s="9"/>
      <c r="M43" s="9"/>
      <c r="N43" s="7"/>
      <c r="O43" s="9"/>
      <c r="P43" s="9">
        <v>5.0999999999999996</v>
      </c>
      <c r="Q43" s="9"/>
      <c r="R43" s="9"/>
      <c r="S43" s="18"/>
      <c r="T43" s="18"/>
      <c r="U43" s="18"/>
      <c r="V43" s="18"/>
      <c r="W43" s="18"/>
    </row>
    <row r="44" spans="1:23">
      <c r="A44" s="20">
        <v>38491</v>
      </c>
      <c r="B44" s="6"/>
      <c r="C44" s="6"/>
      <c r="D44" s="6"/>
      <c r="E44" s="6"/>
      <c r="F44" s="6"/>
      <c r="G44" s="7">
        <v>10.265000000000001</v>
      </c>
      <c r="H44" s="8">
        <v>5.0810000000000004</v>
      </c>
      <c r="I44" s="7">
        <v>7.48</v>
      </c>
      <c r="J44" s="8">
        <v>5.62</v>
      </c>
      <c r="K44" s="7">
        <v>8.8810000000000002</v>
      </c>
      <c r="L44" s="9">
        <v>12.845000000000001</v>
      </c>
      <c r="M44" s="9">
        <v>9.7799999999999994</v>
      </c>
      <c r="N44" s="7" t="s">
        <v>38</v>
      </c>
      <c r="O44" s="9">
        <v>8.99</v>
      </c>
      <c r="P44" s="9"/>
      <c r="Q44" s="9"/>
      <c r="R44" s="9"/>
    </row>
    <row r="45" spans="1:23" s="19" customFormat="1">
      <c r="A45" s="21">
        <v>38603</v>
      </c>
      <c r="B45" s="7"/>
      <c r="C45" s="7"/>
      <c r="D45" s="7"/>
      <c r="E45" s="7"/>
      <c r="F45" s="7"/>
      <c r="G45" s="7"/>
      <c r="H45" s="8"/>
      <c r="I45" s="7"/>
      <c r="J45" s="8"/>
      <c r="K45" s="7"/>
      <c r="L45" s="9"/>
      <c r="M45" s="9"/>
      <c r="N45" s="7"/>
      <c r="O45" s="9"/>
      <c r="P45" s="9">
        <v>4.76</v>
      </c>
      <c r="Q45" s="9"/>
      <c r="R45" s="9"/>
      <c r="S45" s="18"/>
      <c r="T45" s="18"/>
      <c r="U45" s="18"/>
      <c r="V45" s="18"/>
      <c r="W45" s="18"/>
    </row>
    <row r="46" spans="1:23">
      <c r="A46" s="20">
        <v>38604</v>
      </c>
      <c r="B46" s="6"/>
      <c r="C46" s="6"/>
      <c r="D46" s="6"/>
      <c r="E46" s="6"/>
      <c r="F46" s="6"/>
      <c r="G46" s="7">
        <v>10.37</v>
      </c>
      <c r="H46" s="8">
        <v>4.8840000000000003</v>
      </c>
      <c r="I46" s="7">
        <v>7.44</v>
      </c>
      <c r="J46" s="8">
        <v>5.4450000000000003</v>
      </c>
      <c r="K46" s="7">
        <v>8.91</v>
      </c>
      <c r="L46" s="9">
        <v>13.275</v>
      </c>
      <c r="M46" s="9">
        <v>9.7799999999999994</v>
      </c>
      <c r="N46" s="7" t="s">
        <v>38</v>
      </c>
      <c r="O46" s="9">
        <v>8.99</v>
      </c>
      <c r="P46" s="9"/>
      <c r="Q46" s="9"/>
      <c r="R46" s="9"/>
    </row>
    <row r="47" spans="1:23">
      <c r="A47" s="21">
        <v>38853</v>
      </c>
      <c r="B47" s="7"/>
      <c r="C47" s="7"/>
      <c r="D47" s="7"/>
      <c r="E47" s="7"/>
      <c r="F47" s="7"/>
      <c r="G47" s="7">
        <v>10.7</v>
      </c>
      <c r="H47" s="8">
        <v>5.39</v>
      </c>
      <c r="I47" s="7">
        <v>8.09</v>
      </c>
      <c r="J47" s="8">
        <v>6.11</v>
      </c>
      <c r="K47" s="7">
        <v>9.35</v>
      </c>
      <c r="L47" s="9">
        <v>14.08</v>
      </c>
      <c r="M47" s="9">
        <v>9.7799999999999994</v>
      </c>
      <c r="N47" s="7" t="s">
        <v>38</v>
      </c>
      <c r="O47" s="6" t="s">
        <v>38</v>
      </c>
      <c r="P47" s="6"/>
      <c r="Q47" s="6"/>
      <c r="R47" s="6"/>
    </row>
    <row r="48" spans="1:23" s="19" customFormat="1">
      <c r="A48" s="21">
        <v>38875</v>
      </c>
      <c r="B48" s="7"/>
      <c r="C48" s="7"/>
      <c r="D48" s="7"/>
      <c r="E48" s="7"/>
      <c r="F48" s="7"/>
      <c r="G48" s="7"/>
      <c r="H48" s="8"/>
      <c r="I48" s="7"/>
      <c r="J48" s="8"/>
      <c r="K48" s="7"/>
      <c r="L48" s="9"/>
      <c r="M48" s="9"/>
      <c r="N48" s="7"/>
      <c r="O48" s="7"/>
      <c r="P48" s="7">
        <v>4.74</v>
      </c>
      <c r="Q48" s="7">
        <v>4.83</v>
      </c>
      <c r="R48" s="7"/>
      <c r="S48" s="18"/>
      <c r="T48" s="18"/>
      <c r="U48" s="18"/>
      <c r="V48" s="18"/>
      <c r="W48" s="18"/>
    </row>
    <row r="49" spans="1:23">
      <c r="A49" s="21">
        <v>38971</v>
      </c>
      <c r="B49" s="7"/>
      <c r="C49" s="7"/>
      <c r="D49" s="7"/>
      <c r="E49" s="7"/>
      <c r="F49" s="7"/>
      <c r="G49" s="7">
        <v>11.04</v>
      </c>
      <c r="H49" s="8">
        <v>5.54</v>
      </c>
      <c r="I49" s="7">
        <v>7.99</v>
      </c>
      <c r="J49" s="8">
        <v>5.84</v>
      </c>
      <c r="K49" s="7">
        <v>9.17</v>
      </c>
      <c r="L49" s="9">
        <v>13.89</v>
      </c>
      <c r="M49" s="9">
        <v>9.7799999999999994</v>
      </c>
      <c r="N49" s="7" t="s">
        <v>38</v>
      </c>
      <c r="O49" s="8" t="s">
        <v>38</v>
      </c>
      <c r="P49" s="8"/>
      <c r="Q49" s="8"/>
      <c r="R49" s="8"/>
    </row>
    <row r="50" spans="1:23" s="19" customFormat="1">
      <c r="A50" s="21">
        <v>38979</v>
      </c>
      <c r="B50" s="7"/>
      <c r="C50" s="7"/>
      <c r="D50" s="7"/>
      <c r="E50" s="7"/>
      <c r="F50" s="7"/>
      <c r="G50" s="7"/>
      <c r="H50" s="8"/>
      <c r="I50" s="7"/>
      <c r="J50" s="8"/>
      <c r="K50" s="7"/>
      <c r="L50" s="9"/>
      <c r="M50" s="9"/>
      <c r="N50" s="7"/>
      <c r="O50" s="8"/>
      <c r="P50" s="8">
        <v>4.87</v>
      </c>
      <c r="Q50" s="8">
        <v>4.96</v>
      </c>
      <c r="R50" s="8"/>
      <c r="S50" s="18"/>
      <c r="T50" s="18"/>
      <c r="U50" s="18"/>
      <c r="V50" s="18"/>
      <c r="W50" s="18"/>
    </row>
    <row r="51" spans="1:23">
      <c r="A51" s="14">
        <v>39212</v>
      </c>
      <c r="G51" s="7">
        <v>10.615</v>
      </c>
      <c r="H51" s="8">
        <v>5.89</v>
      </c>
      <c r="I51" s="7">
        <v>7.9450000000000003</v>
      </c>
      <c r="J51" s="8">
        <v>6.12</v>
      </c>
      <c r="K51" s="7">
        <v>9.57</v>
      </c>
      <c r="L51" s="9">
        <v>14.07</v>
      </c>
      <c r="M51" s="9">
        <v>9.77</v>
      </c>
      <c r="N51" s="7" t="s">
        <v>38</v>
      </c>
      <c r="O51" s="9">
        <v>8.99</v>
      </c>
      <c r="P51" s="9"/>
      <c r="Q51" s="9"/>
      <c r="R51" s="9"/>
    </row>
    <row r="52" spans="1:23" s="19" customFormat="1">
      <c r="A52" s="17">
        <v>39231</v>
      </c>
      <c r="B52" s="19">
        <v>6.52</v>
      </c>
      <c r="C52" s="19">
        <v>9.16</v>
      </c>
      <c r="D52" s="19">
        <v>9.9890000000000008</v>
      </c>
      <c r="G52" s="7"/>
      <c r="H52" s="8"/>
      <c r="I52" s="7"/>
      <c r="J52" s="8"/>
      <c r="K52" s="7"/>
      <c r="L52" s="9"/>
      <c r="M52" s="9"/>
      <c r="N52" s="7"/>
      <c r="O52" s="9"/>
      <c r="P52" s="9">
        <v>5.1100000000000003</v>
      </c>
      <c r="Q52" s="9">
        <v>5.14</v>
      </c>
      <c r="R52" s="9">
        <v>38.36</v>
      </c>
      <c r="S52" s="18"/>
      <c r="T52" s="18"/>
      <c r="U52" s="18"/>
      <c r="V52" s="18"/>
      <c r="W52" s="18"/>
    </row>
    <row r="53" spans="1:23">
      <c r="A53" s="14">
        <v>39236</v>
      </c>
      <c r="E53" s="10">
        <v>9.2750000000000004</v>
      </c>
      <c r="G53" s="7"/>
      <c r="H53" s="8"/>
      <c r="I53" s="7"/>
      <c r="J53" s="8"/>
      <c r="K53" s="7"/>
      <c r="L53" s="9"/>
      <c r="M53" s="9"/>
      <c r="N53" s="7"/>
      <c r="O53" s="9"/>
      <c r="P53" s="9"/>
      <c r="Q53" s="9"/>
      <c r="R53" s="9"/>
    </row>
    <row r="54" spans="1:23">
      <c r="A54" s="14">
        <v>39321</v>
      </c>
      <c r="G54" s="7">
        <v>10.94</v>
      </c>
      <c r="H54" s="8">
        <v>6.0350000000000001</v>
      </c>
      <c r="I54" s="7">
        <v>8.2100000000000009</v>
      </c>
      <c r="J54" s="8">
        <v>6.12</v>
      </c>
      <c r="K54" s="7">
        <v>8.8800000000000008</v>
      </c>
      <c r="L54" s="9">
        <v>14.04</v>
      </c>
      <c r="M54" s="9">
        <v>9.7799999999999994</v>
      </c>
      <c r="N54" s="7" t="s">
        <v>38</v>
      </c>
      <c r="O54" s="9">
        <v>8.99</v>
      </c>
      <c r="P54" s="9"/>
      <c r="Q54" s="9"/>
      <c r="R54" s="9"/>
    </row>
    <row r="55" spans="1:23" s="19" customFormat="1">
      <c r="A55" s="17">
        <v>39366</v>
      </c>
      <c r="B55" s="19">
        <v>6.21</v>
      </c>
      <c r="C55" s="19">
        <v>6.2</v>
      </c>
      <c r="D55" s="19">
        <v>9.06</v>
      </c>
      <c r="E55" s="19">
        <v>8.82</v>
      </c>
      <c r="G55" s="7"/>
      <c r="H55" s="8"/>
      <c r="I55" s="7"/>
      <c r="J55" s="8"/>
      <c r="K55" s="7"/>
      <c r="L55" s="9"/>
      <c r="M55" s="9"/>
      <c r="N55" s="7"/>
      <c r="O55" s="9"/>
      <c r="P55" s="9">
        <v>4.9400000000000004</v>
      </c>
      <c r="Q55" s="9">
        <v>4.9850000000000003</v>
      </c>
      <c r="R55" s="9"/>
      <c r="S55" s="18"/>
      <c r="T55" s="18"/>
      <c r="U55" s="18"/>
      <c r="V55" s="18"/>
      <c r="W55" s="18"/>
    </row>
    <row r="56" spans="1:23" s="19" customFormat="1">
      <c r="A56" s="17">
        <v>39603</v>
      </c>
      <c r="B56" s="19">
        <v>6.0369999999999999</v>
      </c>
      <c r="C56" s="19">
        <v>7.44</v>
      </c>
      <c r="D56" s="19">
        <v>7.8019999999999996</v>
      </c>
      <c r="E56" s="19">
        <v>8.7539999999999996</v>
      </c>
      <c r="G56" s="7"/>
      <c r="H56" s="8"/>
      <c r="I56" s="7"/>
      <c r="J56" s="8"/>
      <c r="K56" s="7"/>
      <c r="L56" s="9"/>
      <c r="M56" s="9"/>
      <c r="N56" s="7"/>
      <c r="O56" s="9"/>
      <c r="P56" s="9">
        <v>3.5179999999999998</v>
      </c>
      <c r="Q56" s="9">
        <v>3.5449999999999999</v>
      </c>
      <c r="R56" s="9">
        <v>30.5</v>
      </c>
      <c r="S56" s="18"/>
      <c r="T56" s="18"/>
      <c r="U56" s="18"/>
      <c r="V56" s="18"/>
      <c r="W56" s="18"/>
    </row>
    <row r="57" spans="1:23" s="19" customFormat="1">
      <c r="A57" s="17">
        <v>39709</v>
      </c>
      <c r="B57" s="19">
        <v>5.0789999999999997</v>
      </c>
      <c r="C57" s="19">
        <v>5.0999999999999996</v>
      </c>
      <c r="D57" s="19">
        <v>8.3520000000000003</v>
      </c>
      <c r="E57" s="19">
        <v>8.3030000000000008</v>
      </c>
      <c r="G57" s="7">
        <v>6.8550000000000004</v>
      </c>
      <c r="H57" s="8">
        <v>4.4050000000000002</v>
      </c>
      <c r="I57" s="7">
        <v>7.3150000000000004</v>
      </c>
      <c r="J57" s="8">
        <v>5.01</v>
      </c>
      <c r="K57" s="7">
        <v>8.6</v>
      </c>
      <c r="L57" s="9">
        <v>12.465</v>
      </c>
      <c r="M57" s="9">
        <v>9.82</v>
      </c>
      <c r="N57" s="22" t="s">
        <v>38</v>
      </c>
      <c r="O57" s="9">
        <v>8.8849999999999998</v>
      </c>
      <c r="P57" s="9">
        <v>3.782</v>
      </c>
      <c r="Q57" s="9">
        <v>3.7839999999999998</v>
      </c>
      <c r="R57" s="9"/>
      <c r="S57" s="18"/>
      <c r="T57" s="18"/>
      <c r="U57" s="18"/>
      <c r="V57" s="18"/>
      <c r="W57" s="18"/>
    </row>
    <row r="58" spans="1:23">
      <c r="A58" s="14">
        <v>39963</v>
      </c>
      <c r="C58" s="10">
        <v>7.6059999999999999</v>
      </c>
      <c r="D58" s="10">
        <v>8.1519999999999992</v>
      </c>
      <c r="G58" s="7"/>
      <c r="H58" s="8"/>
      <c r="I58" s="7"/>
      <c r="J58" s="8"/>
      <c r="K58" s="7"/>
      <c r="L58" s="9"/>
      <c r="M58" s="9"/>
      <c r="N58" s="22"/>
      <c r="O58" s="9"/>
      <c r="P58" s="9"/>
      <c r="Q58" s="9"/>
      <c r="R58" s="9"/>
    </row>
    <row r="59" spans="1:23">
      <c r="A59" s="14">
        <v>39964</v>
      </c>
      <c r="B59" s="10">
        <v>5.7169999999999996</v>
      </c>
      <c r="E59" s="10">
        <v>8.77</v>
      </c>
      <c r="G59" s="7"/>
      <c r="H59" s="8"/>
      <c r="I59" s="7"/>
      <c r="J59" s="8"/>
      <c r="K59" s="7"/>
      <c r="L59" s="9"/>
      <c r="M59" s="9"/>
      <c r="N59" s="22"/>
      <c r="O59" s="9"/>
      <c r="P59" s="9"/>
      <c r="Q59" s="9"/>
      <c r="R59" s="9"/>
    </row>
    <row r="60" spans="1:23" s="19" customFormat="1">
      <c r="A60" s="17">
        <v>40068</v>
      </c>
      <c r="B60" s="19">
        <v>5.5359999999999996</v>
      </c>
      <c r="C60" s="19">
        <v>7.5209999999999999</v>
      </c>
      <c r="D60" s="19">
        <v>9</v>
      </c>
      <c r="E60" s="19">
        <v>8.6579999999999995</v>
      </c>
      <c r="G60" s="7"/>
      <c r="H60" s="8"/>
      <c r="I60" s="7"/>
      <c r="J60" s="8"/>
      <c r="K60" s="7"/>
      <c r="L60" s="9"/>
      <c r="M60" s="9"/>
      <c r="N60" s="22"/>
      <c r="O60" s="9"/>
      <c r="P60" s="9">
        <v>4.3259999999999996</v>
      </c>
      <c r="Q60" s="9">
        <v>4.46</v>
      </c>
      <c r="R60" s="9">
        <v>37.121000000000002</v>
      </c>
      <c r="S60" s="18"/>
      <c r="T60" s="18"/>
      <c r="U60" s="18"/>
      <c r="V60" s="18"/>
      <c r="W60" s="18"/>
    </row>
    <row r="61" spans="1:23">
      <c r="A61" s="14">
        <v>40212</v>
      </c>
      <c r="G61" s="7">
        <v>10.314</v>
      </c>
      <c r="H61" s="8">
        <v>5.1100000000000003</v>
      </c>
      <c r="I61" s="8">
        <v>7.617</v>
      </c>
      <c r="J61" s="7">
        <v>5.94</v>
      </c>
      <c r="K61" s="22" t="s">
        <v>38</v>
      </c>
      <c r="L61" s="9">
        <v>10.87</v>
      </c>
      <c r="M61" s="9">
        <v>9.7799999999999994</v>
      </c>
      <c r="N61" s="22" t="s">
        <v>38</v>
      </c>
      <c r="O61" s="9">
        <v>8.8849999999999998</v>
      </c>
      <c r="P61" s="9"/>
      <c r="Q61" s="9"/>
      <c r="R61" s="9"/>
    </row>
    <row r="62" spans="1:23">
      <c r="A62" s="23">
        <v>40313</v>
      </c>
      <c r="B62" s="19">
        <v>6.508</v>
      </c>
      <c r="C62" s="19">
        <v>9.3000000000000007</v>
      </c>
      <c r="D62" s="19">
        <v>8.7669999999999995</v>
      </c>
      <c r="E62" s="19">
        <v>9.3350000000000009</v>
      </c>
      <c r="F62" s="19"/>
      <c r="G62" s="24">
        <v>10.679</v>
      </c>
      <c r="H62" s="25">
        <v>5.5650000000000004</v>
      </c>
      <c r="I62" s="24">
        <v>7.8390000000000004</v>
      </c>
      <c r="J62" s="25">
        <v>6.0819999999999999</v>
      </c>
      <c r="K62" s="26">
        <v>8.5169999999999995</v>
      </c>
      <c r="L62" s="27">
        <v>11.637</v>
      </c>
      <c r="M62" s="26">
        <v>9.7759999999999998</v>
      </c>
      <c r="N62" s="26">
        <v>3.1080000000000001</v>
      </c>
      <c r="O62" s="26">
        <v>8.8859999999999992</v>
      </c>
      <c r="P62" s="26"/>
      <c r="Q62" s="26"/>
      <c r="R62" s="26"/>
    </row>
    <row r="63" spans="1:23" s="19" customFormat="1">
      <c r="A63" s="28">
        <v>40341</v>
      </c>
      <c r="G63" s="24"/>
      <c r="H63" s="25"/>
      <c r="I63" s="24"/>
      <c r="J63" s="25"/>
      <c r="K63" s="26"/>
      <c r="L63" s="27"/>
      <c r="M63" s="26"/>
      <c r="N63" s="26"/>
      <c r="O63" s="26"/>
      <c r="P63" s="26">
        <v>4.59</v>
      </c>
      <c r="Q63" s="26">
        <v>4.34</v>
      </c>
      <c r="R63" s="26">
        <v>37</v>
      </c>
      <c r="S63" s="18"/>
      <c r="T63" s="18"/>
      <c r="U63" s="18"/>
      <c r="V63" s="18"/>
      <c r="W63" s="18"/>
    </row>
    <row r="64" spans="1:23">
      <c r="A64" s="23">
        <v>40356</v>
      </c>
      <c r="G64" s="24">
        <v>11.069000000000001</v>
      </c>
      <c r="H64" s="25">
        <v>5.7190000000000003</v>
      </c>
      <c r="I64" s="24">
        <v>7.931</v>
      </c>
      <c r="J64" s="27">
        <v>6.125</v>
      </c>
      <c r="K64" s="26">
        <v>8.8629999999999995</v>
      </c>
      <c r="L64" s="26">
        <v>13.574999999999999</v>
      </c>
      <c r="M64" s="26">
        <v>9.7759999999999998</v>
      </c>
      <c r="N64" s="26">
        <v>3.99</v>
      </c>
      <c r="O64" s="26">
        <v>8.89</v>
      </c>
      <c r="P64" s="26"/>
      <c r="Q64" s="26"/>
      <c r="R64" s="26"/>
      <c r="T64" s="26"/>
    </row>
    <row r="65" spans="1:23">
      <c r="A65" s="23">
        <v>40372</v>
      </c>
      <c r="G65" s="24">
        <v>11.706</v>
      </c>
      <c r="H65" s="25">
        <v>5.8319999999999999</v>
      </c>
      <c r="I65" s="24">
        <v>8.1449999999999996</v>
      </c>
      <c r="J65" s="25">
        <v>6.117</v>
      </c>
      <c r="K65" s="26">
        <v>5.7069999999999999</v>
      </c>
      <c r="L65" s="26">
        <v>13.635</v>
      </c>
      <c r="M65" s="27">
        <v>9.7799999999999994</v>
      </c>
      <c r="N65" s="26">
        <v>3.13</v>
      </c>
      <c r="O65" s="26">
        <v>8.8989999999999991</v>
      </c>
      <c r="P65" s="26"/>
      <c r="Q65" s="26"/>
      <c r="R65" s="26"/>
    </row>
    <row r="66" spans="1:23">
      <c r="A66" s="23">
        <v>40394</v>
      </c>
      <c r="G66" s="24">
        <v>11.702999999999999</v>
      </c>
      <c r="H66" s="25">
        <v>5.8479999999999999</v>
      </c>
      <c r="I66" s="24">
        <v>8.1720000000000006</v>
      </c>
      <c r="J66" s="25">
        <v>6.1230000000000002</v>
      </c>
      <c r="K66" s="26">
        <v>8.7319999999999993</v>
      </c>
      <c r="L66" s="26">
        <v>13.683999999999999</v>
      </c>
      <c r="M66" s="27">
        <v>9.7880000000000003</v>
      </c>
      <c r="N66" s="26">
        <v>3.133</v>
      </c>
      <c r="O66" s="26">
        <v>8.8979999999999997</v>
      </c>
      <c r="P66" s="26"/>
      <c r="Q66" s="26"/>
      <c r="R66" s="26"/>
    </row>
    <row r="67" spans="1:23">
      <c r="A67" s="23">
        <v>40424</v>
      </c>
      <c r="B67" s="10">
        <v>5.9020000000000001</v>
      </c>
      <c r="C67" s="10">
        <v>5.2750000000000004</v>
      </c>
      <c r="D67" s="10">
        <v>9.4039999999999999</v>
      </c>
      <c r="G67" s="11">
        <v>11.738</v>
      </c>
      <c r="H67" s="24">
        <v>5.8129999999999997</v>
      </c>
      <c r="I67" s="25">
        <v>8.1890000000000001</v>
      </c>
      <c r="J67" s="24">
        <v>6.181</v>
      </c>
      <c r="K67" s="25">
        <v>9.0229999999999997</v>
      </c>
      <c r="L67" s="26">
        <v>13.666</v>
      </c>
      <c r="M67" s="27">
        <v>9.7780000000000005</v>
      </c>
      <c r="N67" s="26">
        <v>3.129</v>
      </c>
      <c r="O67" s="26">
        <v>8.8889999999999993</v>
      </c>
      <c r="P67" s="26"/>
      <c r="Q67" s="26"/>
      <c r="R67" s="26"/>
    </row>
    <row r="68" spans="1:23" s="19" customFormat="1">
      <c r="A68" s="28">
        <v>40436</v>
      </c>
      <c r="G68" s="18"/>
      <c r="H68" s="24"/>
      <c r="I68" s="25"/>
      <c r="J68" s="24"/>
      <c r="K68" s="25"/>
      <c r="L68" s="26"/>
      <c r="M68" s="27"/>
      <c r="N68" s="26"/>
      <c r="O68" s="26"/>
      <c r="P68" s="26">
        <v>4.5670000000000002</v>
      </c>
      <c r="Q68" s="26">
        <v>4.8659999999999997</v>
      </c>
      <c r="R68" s="26">
        <v>37.81</v>
      </c>
      <c r="S68" s="18"/>
      <c r="T68" s="18"/>
      <c r="U68" s="18"/>
      <c r="V68" s="18"/>
      <c r="W68" s="18"/>
    </row>
    <row r="69" spans="1:23">
      <c r="A69" s="23">
        <v>40441</v>
      </c>
      <c r="G69" s="11"/>
      <c r="H69" s="24"/>
      <c r="I69" s="25"/>
      <c r="J69" s="24"/>
      <c r="K69" s="25"/>
      <c r="L69" s="26"/>
      <c r="M69" s="27"/>
      <c r="N69" s="26"/>
      <c r="O69" s="26"/>
      <c r="P69" s="26"/>
      <c r="Q69" s="26"/>
      <c r="R69" s="26"/>
    </row>
    <row r="70" spans="1:23">
      <c r="A70" s="23">
        <v>40465</v>
      </c>
      <c r="G70" s="24">
        <v>11.478</v>
      </c>
      <c r="H70" s="25">
        <v>5.8540000000000001</v>
      </c>
      <c r="I70" s="24">
        <v>8.0449999999999999</v>
      </c>
      <c r="J70" s="25">
        <v>6.1130000000000004</v>
      </c>
      <c r="K70" s="26">
        <v>8.5739999999999998</v>
      </c>
      <c r="L70" s="26">
        <v>13.723000000000001</v>
      </c>
      <c r="M70" s="27">
        <v>9.827</v>
      </c>
      <c r="N70" s="26">
        <v>3.13</v>
      </c>
      <c r="O70" s="26">
        <v>8.99</v>
      </c>
      <c r="P70" s="26"/>
      <c r="Q70" s="26"/>
      <c r="R70" s="26"/>
    </row>
    <row r="71" spans="1:23">
      <c r="A71" s="23">
        <v>40469</v>
      </c>
      <c r="G71" s="24"/>
      <c r="H71" s="25"/>
      <c r="I71" s="24"/>
      <c r="J71" s="25"/>
      <c r="K71" s="26"/>
      <c r="L71" s="26"/>
      <c r="M71" s="27"/>
      <c r="N71" s="26"/>
      <c r="O71" s="26"/>
      <c r="P71" s="26"/>
      <c r="Q71" s="26"/>
      <c r="R71" s="26"/>
      <c r="S71" s="11">
        <v>23.4</v>
      </c>
      <c r="T71" s="11">
        <v>14.51</v>
      </c>
      <c r="U71" s="11">
        <v>14.5</v>
      </c>
      <c r="W71" s="11">
        <v>42.534999999999997</v>
      </c>
    </row>
    <row r="72" spans="1:23">
      <c r="A72" s="23">
        <v>40485</v>
      </c>
      <c r="G72" s="24">
        <v>11.446</v>
      </c>
      <c r="H72" s="25">
        <v>5.8559999999999999</v>
      </c>
      <c r="I72" s="24">
        <v>8.2629999999999999</v>
      </c>
      <c r="J72" s="25">
        <v>6.1150000000000002</v>
      </c>
      <c r="K72" s="26">
        <v>8.7639999999999993</v>
      </c>
      <c r="L72" s="26">
        <v>13.776</v>
      </c>
      <c r="M72" s="27">
        <v>9.7789999999999999</v>
      </c>
      <c r="N72" s="26">
        <v>3.1139999999999999</v>
      </c>
      <c r="O72" s="26">
        <v>8.8949999999999996</v>
      </c>
      <c r="P72" s="26"/>
      <c r="Q72" s="26"/>
      <c r="R72" s="26"/>
    </row>
    <row r="73" spans="1:23">
      <c r="A73" s="23">
        <v>40497</v>
      </c>
      <c r="E73" s="10">
        <v>8.9009999999999998</v>
      </c>
      <c r="G73" s="24"/>
      <c r="H73" s="25"/>
      <c r="I73" s="24"/>
      <c r="J73" s="25"/>
      <c r="K73" s="26"/>
      <c r="L73" s="26"/>
      <c r="M73" s="27"/>
      <c r="N73" s="26"/>
      <c r="O73" s="26"/>
      <c r="P73" s="26"/>
      <c r="Q73" s="26"/>
      <c r="R73" s="26"/>
    </row>
    <row r="74" spans="1:23">
      <c r="A74" s="23">
        <v>40567</v>
      </c>
      <c r="G74" s="24">
        <v>11.294</v>
      </c>
      <c r="H74" s="25">
        <v>5.8819999999999997</v>
      </c>
      <c r="I74" s="24">
        <v>8.2479999999999993</v>
      </c>
      <c r="J74" s="27">
        <v>6.117</v>
      </c>
      <c r="K74" s="26">
        <v>9.7430000000000003</v>
      </c>
      <c r="L74" s="26">
        <v>14.005000000000001</v>
      </c>
      <c r="M74" s="27">
        <v>9.7850000000000001</v>
      </c>
      <c r="N74" s="26">
        <v>3.1240000000000001</v>
      </c>
      <c r="O74" s="26">
        <v>8.8970000000000002</v>
      </c>
      <c r="P74" s="26"/>
      <c r="Q74" s="26"/>
      <c r="R74" s="26"/>
      <c r="S74" s="11">
        <v>23.785</v>
      </c>
      <c r="T74" s="11">
        <v>14.731999999999999</v>
      </c>
      <c r="U74" s="11">
        <v>14.252000000000001</v>
      </c>
      <c r="V74" s="30">
        <v>9.2690000000000001</v>
      </c>
      <c r="W74" s="11">
        <v>42.518000000000001</v>
      </c>
    </row>
    <row r="75" spans="1:23">
      <c r="A75" s="23">
        <v>40569</v>
      </c>
      <c r="G75" s="24"/>
      <c r="H75" s="25"/>
      <c r="I75" s="24"/>
      <c r="J75" s="27"/>
      <c r="K75" s="26"/>
      <c r="L75" s="26"/>
      <c r="M75" s="27"/>
      <c r="N75" s="26"/>
      <c r="O75" s="26"/>
      <c r="P75" s="26"/>
      <c r="Q75" s="26"/>
      <c r="R75" s="26"/>
      <c r="V75" s="30"/>
    </row>
    <row r="76" spans="1:23">
      <c r="A76" s="23">
        <v>40577</v>
      </c>
      <c r="B76" s="10">
        <v>5.9969999999999999</v>
      </c>
      <c r="C76" s="10">
        <v>8.9740000000000002</v>
      </c>
      <c r="D76" s="10">
        <v>9.766</v>
      </c>
      <c r="E76" s="10">
        <v>9.0559999999999992</v>
      </c>
      <c r="G76" s="24"/>
      <c r="H76" s="25"/>
      <c r="I76" s="24"/>
      <c r="J76" s="27"/>
      <c r="K76" s="26"/>
      <c r="L76" s="26"/>
      <c r="M76" s="27"/>
      <c r="N76" s="26"/>
      <c r="O76" s="26"/>
      <c r="P76" s="26">
        <v>4.8319999999999999</v>
      </c>
      <c r="Q76" s="26">
        <v>4.8319999999999999</v>
      </c>
      <c r="R76" s="26">
        <v>37.935000000000002</v>
      </c>
      <c r="V76" s="30"/>
    </row>
    <row r="77" spans="1:23">
      <c r="A77" s="14"/>
      <c r="B77" s="6"/>
      <c r="C77" s="6"/>
      <c r="D77" s="6"/>
      <c r="E77" s="6"/>
      <c r="F77" s="6" t="s">
        <v>39</v>
      </c>
      <c r="G77" s="31" t="s">
        <v>40</v>
      </c>
      <c r="H77" s="15"/>
      <c r="I77" s="6"/>
      <c r="J77" s="16"/>
      <c r="K77" s="6"/>
      <c r="L77" s="15"/>
      <c r="M77" s="15"/>
      <c r="N77" s="15"/>
      <c r="O77" s="16"/>
      <c r="P77" s="16"/>
      <c r="Q77" s="16"/>
      <c r="R77" s="16"/>
    </row>
    <row r="78" spans="1:23">
      <c r="A78" s="32"/>
      <c r="B78" s="11"/>
      <c r="C78" s="11"/>
      <c r="D78" s="11"/>
      <c r="E78" s="11"/>
      <c r="F78" s="33" t="s">
        <v>33</v>
      </c>
      <c r="G78" s="11"/>
      <c r="H78" s="11"/>
      <c r="I78" s="11"/>
      <c r="J78" s="11"/>
      <c r="K78" s="11"/>
      <c r="L78" s="11"/>
      <c r="M78" s="11"/>
      <c r="N78" s="34"/>
      <c r="O78" s="11"/>
      <c r="P78" s="11"/>
      <c r="Q78" s="11"/>
      <c r="R78" s="11"/>
    </row>
    <row r="79" spans="1:23">
      <c r="A79" s="35" t="s">
        <v>42</v>
      </c>
      <c r="B79" s="11"/>
      <c r="C79" s="11"/>
      <c r="D79" s="11"/>
      <c r="E79" s="11"/>
      <c r="F79" s="33"/>
      <c r="G79" s="11"/>
      <c r="H79" s="11"/>
      <c r="I79" s="11"/>
      <c r="J79" s="11"/>
      <c r="K79" s="11"/>
      <c r="L79" s="11"/>
      <c r="M79" s="11"/>
      <c r="N79" s="18"/>
      <c r="O79" s="11"/>
      <c r="P79" s="11"/>
      <c r="Q79" s="11"/>
      <c r="R79" s="11"/>
    </row>
    <row r="80" spans="1:23">
      <c r="A80" s="32"/>
      <c r="B80" s="11"/>
      <c r="C80" s="11"/>
      <c r="D80" s="11"/>
      <c r="E80" s="11"/>
      <c r="F80" s="33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23">
      <c r="A81" s="36" t="s">
        <v>34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23">
      <c r="A82" s="32"/>
      <c r="B82" s="11" t="s">
        <v>5</v>
      </c>
      <c r="C82" s="11" t="s">
        <v>6</v>
      </c>
      <c r="D82" s="11" t="s">
        <v>7</v>
      </c>
      <c r="E82" s="11" t="s">
        <v>8</v>
      </c>
      <c r="F82" s="11" t="s">
        <v>9</v>
      </c>
      <c r="G82" s="11" t="s">
        <v>10</v>
      </c>
      <c r="H82" s="11" t="s">
        <v>11</v>
      </c>
      <c r="I82" s="11" t="s">
        <v>12</v>
      </c>
      <c r="J82" s="11" t="s">
        <v>13</v>
      </c>
      <c r="K82" s="11" t="s">
        <v>14</v>
      </c>
      <c r="L82" s="11" t="s">
        <v>15</v>
      </c>
      <c r="M82" s="11" t="s">
        <v>16</v>
      </c>
      <c r="N82" s="11" t="s">
        <v>17</v>
      </c>
      <c r="O82" s="11" t="s">
        <v>18</v>
      </c>
      <c r="P82" s="11"/>
      <c r="Q82" s="11"/>
      <c r="R82" s="11"/>
      <c r="S82" s="13" t="s">
        <v>43</v>
      </c>
      <c r="T82" s="13" t="s">
        <v>44</v>
      </c>
      <c r="U82" s="13" t="s">
        <v>45</v>
      </c>
      <c r="V82" s="13" t="s">
        <v>46</v>
      </c>
      <c r="W82" s="13" t="s">
        <v>47</v>
      </c>
    </row>
    <row r="83" spans="1:23">
      <c r="A83" s="32"/>
      <c r="B83" s="11" t="s">
        <v>19</v>
      </c>
      <c r="C83" s="11" t="s">
        <v>20</v>
      </c>
      <c r="D83" s="11" t="s">
        <v>21</v>
      </c>
      <c r="E83" s="11" t="s">
        <v>22</v>
      </c>
      <c r="F83" s="11" t="s">
        <v>35</v>
      </c>
      <c r="G83" s="11" t="s">
        <v>24</v>
      </c>
      <c r="H83" s="11" t="s">
        <v>25</v>
      </c>
      <c r="I83" s="11" t="s">
        <v>26</v>
      </c>
      <c r="J83" s="11" t="s">
        <v>27</v>
      </c>
      <c r="K83" s="11" t="s">
        <v>28</v>
      </c>
      <c r="L83" s="11" t="s">
        <v>29</v>
      </c>
      <c r="M83" s="11" t="s">
        <v>30</v>
      </c>
      <c r="N83" s="11" t="s">
        <v>31</v>
      </c>
      <c r="O83" s="11" t="s">
        <v>32</v>
      </c>
      <c r="P83" s="3" t="s">
        <v>53</v>
      </c>
      <c r="Q83" s="3" t="s">
        <v>54</v>
      </c>
      <c r="R83" s="3" t="s">
        <v>55</v>
      </c>
      <c r="S83" s="3" t="s">
        <v>48</v>
      </c>
      <c r="T83" s="3" t="s">
        <v>49</v>
      </c>
      <c r="U83" s="3" t="s">
        <v>50</v>
      </c>
      <c r="V83" s="3" t="s">
        <v>51</v>
      </c>
      <c r="W83" s="3" t="s">
        <v>52</v>
      </c>
    </row>
    <row r="84" spans="1:23">
      <c r="A84" s="32"/>
      <c r="B84" s="11">
        <v>1117.4449999999999</v>
      </c>
      <c r="C84" s="11">
        <v>1117.405</v>
      </c>
      <c r="D84" s="11">
        <v>1118.431</v>
      </c>
      <c r="E84" s="11">
        <v>1116.165</v>
      </c>
      <c r="F84" s="11">
        <v>1101.673</v>
      </c>
      <c r="G84" s="11">
        <v>1136.5550000000001</v>
      </c>
      <c r="H84" s="11">
        <v>1136.4929999999999</v>
      </c>
      <c r="I84" s="11">
        <v>1138.4100000000001</v>
      </c>
      <c r="J84" s="11">
        <v>1138.3320000000001</v>
      </c>
      <c r="K84" s="11">
        <v>1129.8399999999999</v>
      </c>
      <c r="L84" s="11">
        <v>1134.373</v>
      </c>
      <c r="M84" s="11">
        <v>1134.4590000000001</v>
      </c>
      <c r="N84" s="11">
        <v>1134.6089999999999</v>
      </c>
      <c r="O84" s="11">
        <v>1134.327</v>
      </c>
      <c r="P84" s="11">
        <v>1122.78</v>
      </c>
      <c r="Q84" s="11">
        <v>1122.77</v>
      </c>
      <c r="R84" s="11">
        <v>1120</v>
      </c>
      <c r="S84" s="6">
        <v>1149.08</v>
      </c>
      <c r="T84" s="6">
        <v>1139.3</v>
      </c>
      <c r="U84" s="6">
        <v>1137.72</v>
      </c>
      <c r="V84" s="6">
        <v>1141.69</v>
      </c>
      <c r="W84" s="6">
        <v>1180.3900000000001</v>
      </c>
    </row>
    <row r="85" spans="1:23">
      <c r="A85" s="32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23">
      <c r="A86" s="12" t="s">
        <v>36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23">
      <c r="A87" s="11" t="s">
        <v>37</v>
      </c>
      <c r="B87" s="11" t="s">
        <v>5</v>
      </c>
      <c r="C87" s="11" t="s">
        <v>6</v>
      </c>
      <c r="D87" s="11" t="s">
        <v>7</v>
      </c>
      <c r="E87" s="11" t="s">
        <v>8</v>
      </c>
      <c r="F87" s="11" t="s">
        <v>9</v>
      </c>
      <c r="G87" s="11" t="s">
        <v>10</v>
      </c>
      <c r="H87" s="11" t="s">
        <v>11</v>
      </c>
      <c r="I87" s="11" t="s">
        <v>12</v>
      </c>
      <c r="J87" s="11" t="s">
        <v>13</v>
      </c>
      <c r="K87" s="11" t="s">
        <v>14</v>
      </c>
      <c r="L87" s="11" t="s">
        <v>15</v>
      </c>
      <c r="M87" s="11" t="s">
        <v>16</v>
      </c>
      <c r="N87" s="11" t="s">
        <v>17</v>
      </c>
      <c r="O87" s="11" t="s">
        <v>18</v>
      </c>
      <c r="P87" s="11"/>
      <c r="Q87" s="11"/>
      <c r="R87" s="11"/>
      <c r="S87" s="11" t="s">
        <v>43</v>
      </c>
      <c r="T87" s="11" t="s">
        <v>44</v>
      </c>
      <c r="U87" s="11" t="s">
        <v>45</v>
      </c>
      <c r="V87" s="11" t="s">
        <v>46</v>
      </c>
      <c r="W87" s="11" t="s">
        <v>47</v>
      </c>
    </row>
    <row r="88" spans="1:23">
      <c r="B88" s="11" t="s">
        <v>19</v>
      </c>
      <c r="C88" s="11" t="s">
        <v>20</v>
      </c>
      <c r="D88" s="11" t="s">
        <v>21</v>
      </c>
      <c r="E88" s="11" t="s">
        <v>22</v>
      </c>
      <c r="F88" s="11" t="s">
        <v>35</v>
      </c>
      <c r="G88" s="11" t="s">
        <v>24</v>
      </c>
      <c r="H88" s="11" t="s">
        <v>25</v>
      </c>
      <c r="I88" s="11" t="s">
        <v>26</v>
      </c>
      <c r="J88" s="11" t="s">
        <v>27</v>
      </c>
      <c r="K88" s="11" t="s">
        <v>28</v>
      </c>
      <c r="L88" s="11" t="s">
        <v>29</v>
      </c>
      <c r="M88" s="11" t="s">
        <v>30</v>
      </c>
      <c r="N88" s="11" t="s">
        <v>31</v>
      </c>
      <c r="O88" s="11" t="s">
        <v>32</v>
      </c>
      <c r="P88" s="3" t="s">
        <v>53</v>
      </c>
      <c r="Q88" s="3" t="s">
        <v>54</v>
      </c>
      <c r="R88" s="3" t="s">
        <v>55</v>
      </c>
      <c r="S88" s="3" t="s">
        <v>48</v>
      </c>
      <c r="T88" s="3" t="s">
        <v>49</v>
      </c>
      <c r="U88" s="3" t="s">
        <v>50</v>
      </c>
      <c r="V88" s="3" t="s">
        <v>51</v>
      </c>
      <c r="W88" s="3" t="s">
        <v>52</v>
      </c>
    </row>
    <row r="89" spans="1:23">
      <c r="A89" s="14">
        <f t="shared" ref="A89:A101" si="0">+A6</f>
        <v>34457</v>
      </c>
      <c r="B89" s="29">
        <f t="shared" ref="B89:O89" si="1">+B$84-B6</f>
        <v>1109.165</v>
      </c>
      <c r="C89" s="29">
        <f t="shared" si="1"/>
        <v>1103.075</v>
      </c>
      <c r="D89" s="29">
        <f t="shared" si="1"/>
        <v>1107.1510000000001</v>
      </c>
      <c r="E89" s="29">
        <f t="shared" si="1"/>
        <v>1101.835</v>
      </c>
      <c r="F89" s="29">
        <f t="shared" si="1"/>
        <v>1090.1130000000001</v>
      </c>
      <c r="G89" s="29">
        <f t="shared" si="1"/>
        <v>1124.1850000000002</v>
      </c>
      <c r="H89" s="29">
        <f t="shared" si="1"/>
        <v>1130.443</v>
      </c>
      <c r="I89" s="29">
        <f t="shared" si="1"/>
        <v>1127.8400000000001</v>
      </c>
      <c r="J89" s="29">
        <f t="shared" si="1"/>
        <v>1132.2120000000002</v>
      </c>
      <c r="K89" s="29">
        <f t="shared" si="1"/>
        <v>1116.76</v>
      </c>
      <c r="L89" s="29">
        <f t="shared" si="1"/>
        <v>1120.2730000000001</v>
      </c>
      <c r="M89" s="29">
        <f t="shared" si="1"/>
        <v>1124.6590000000001</v>
      </c>
      <c r="N89" s="29">
        <f t="shared" si="1"/>
        <v>1122.4389999999999</v>
      </c>
      <c r="O89" s="29">
        <f t="shared" si="1"/>
        <v>1125.337</v>
      </c>
      <c r="P89" s="29"/>
      <c r="Q89" s="29"/>
      <c r="R89" s="29"/>
    </row>
    <row r="90" spans="1:23">
      <c r="A90" s="14">
        <f t="shared" si="0"/>
        <v>34506</v>
      </c>
      <c r="B90" s="29">
        <f>+B$84-B7</f>
        <v>1109.9949999999999</v>
      </c>
      <c r="C90" s="29">
        <f>+C$84-C7</f>
        <v>1108.7549999999999</v>
      </c>
      <c r="D90" s="29">
        <f>+D$84-D7</f>
        <v>1109.2809999999999</v>
      </c>
      <c r="E90" s="29">
        <f>+E$84-E7</f>
        <v>1106.5149999999999</v>
      </c>
      <c r="F90" s="37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1:23">
      <c r="A91" s="14">
        <f t="shared" si="0"/>
        <v>34880</v>
      </c>
      <c r="B91" s="29"/>
      <c r="C91" s="29"/>
      <c r="D91" s="29"/>
      <c r="E91" s="29"/>
      <c r="F91" s="37" t="s">
        <v>41</v>
      </c>
      <c r="G91" s="29">
        <f t="shared" ref="G91:O91" si="2">+G$84-G8</f>
        <v>1128.7650000000001</v>
      </c>
      <c r="H91" s="29">
        <f t="shared" si="2"/>
        <v>1130.873</v>
      </c>
      <c r="I91" s="29">
        <f t="shared" si="2"/>
        <v>1130.3900000000001</v>
      </c>
      <c r="J91" s="29">
        <f t="shared" si="2"/>
        <v>1132.2220000000002</v>
      </c>
      <c r="K91" s="29">
        <f t="shared" si="2"/>
        <v>1120.82</v>
      </c>
      <c r="L91" s="29">
        <f t="shared" si="2"/>
        <v>1120.463</v>
      </c>
      <c r="M91" s="29">
        <f t="shared" si="2"/>
        <v>1124.6590000000001</v>
      </c>
      <c r="N91" s="29">
        <f t="shared" si="2"/>
        <v>1123.259</v>
      </c>
      <c r="O91" s="29">
        <f t="shared" si="2"/>
        <v>1125.337</v>
      </c>
      <c r="P91" s="29"/>
      <c r="Q91" s="29"/>
      <c r="R91" s="29"/>
    </row>
    <row r="92" spans="1:23">
      <c r="A92" s="14">
        <f t="shared" si="0"/>
        <v>34893</v>
      </c>
      <c r="B92" s="29"/>
      <c r="C92" s="29"/>
      <c r="D92" s="29"/>
      <c r="E92" s="29"/>
      <c r="F92" s="37" t="s">
        <v>41</v>
      </c>
      <c r="G92" s="29">
        <f>+G$84-G9</f>
        <v>1128.7550000000001</v>
      </c>
      <c r="H92" s="29">
        <f>+H$84-H9</f>
        <v>1130.903</v>
      </c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1:23">
      <c r="A93" s="14">
        <f t="shared" si="0"/>
        <v>34910</v>
      </c>
      <c r="B93" s="29"/>
      <c r="C93" s="29"/>
      <c r="D93" s="29"/>
      <c r="E93" s="29"/>
      <c r="F93" s="37" t="s">
        <v>41</v>
      </c>
      <c r="G93" s="29">
        <f>+G$84-G10</f>
        <v>1128.6950000000002</v>
      </c>
      <c r="H93" s="29">
        <f>+H$84-H10</f>
        <v>1131.0129999999999</v>
      </c>
      <c r="I93" s="29">
        <f t="shared" ref="I93:O93" si="3">+I$84-I10</f>
        <v>1130.42</v>
      </c>
      <c r="J93" s="29">
        <f t="shared" si="3"/>
        <v>1132.2120000000002</v>
      </c>
      <c r="K93" s="29">
        <f t="shared" si="3"/>
        <v>1121.03</v>
      </c>
      <c r="L93" s="29">
        <f t="shared" si="3"/>
        <v>1120.693</v>
      </c>
      <c r="M93" s="29">
        <f t="shared" si="3"/>
        <v>1124.6590000000001</v>
      </c>
      <c r="N93" s="29">
        <f t="shared" si="3"/>
        <v>1122.779</v>
      </c>
      <c r="O93" s="29">
        <f t="shared" si="3"/>
        <v>1125.337</v>
      </c>
      <c r="P93" s="29"/>
      <c r="Q93" s="29"/>
      <c r="R93" s="29"/>
    </row>
    <row r="94" spans="1:23">
      <c r="A94" s="14">
        <f t="shared" si="0"/>
        <v>34937</v>
      </c>
      <c r="B94" s="29">
        <f>+B$84-B11</f>
        <v>1110.5549999999998</v>
      </c>
      <c r="C94" s="29">
        <f>+C$84-C11</f>
        <v>1108.9349999999999</v>
      </c>
      <c r="D94" s="29"/>
      <c r="E94" s="29">
        <f>+E$84-E11</f>
        <v>1107.115</v>
      </c>
      <c r="F94" s="37" t="s">
        <v>41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</row>
    <row r="95" spans="1:23">
      <c r="A95" s="14">
        <f t="shared" si="0"/>
        <v>34942</v>
      </c>
      <c r="B95" s="29">
        <f t="shared" ref="B95:B101" si="4">+B$84-B12</f>
        <v>1110.085</v>
      </c>
      <c r="C95" s="29"/>
      <c r="D95" s="29"/>
      <c r="E95" s="29"/>
      <c r="F95" s="37" t="s">
        <v>41</v>
      </c>
      <c r="G95" s="29">
        <f t="shared" ref="G95:L96" si="5">+G$84-G12</f>
        <v>1128.625</v>
      </c>
      <c r="H95" s="29">
        <f t="shared" si="5"/>
        <v>1131.643</v>
      </c>
      <c r="I95" s="29">
        <f t="shared" si="5"/>
        <v>1130.44</v>
      </c>
      <c r="J95" s="29">
        <f t="shared" si="5"/>
        <v>1132.2720000000002</v>
      </c>
      <c r="K95" s="29">
        <f t="shared" si="5"/>
        <v>1121.1799999999998</v>
      </c>
      <c r="L95" s="29">
        <f t="shared" si="5"/>
        <v>1120.7530000000002</v>
      </c>
      <c r="M95" s="29"/>
      <c r="N95" s="29">
        <f>+N$84-N12</f>
        <v>1122.009</v>
      </c>
      <c r="O95" s="29"/>
      <c r="P95" s="29"/>
      <c r="Q95" s="29"/>
      <c r="R95" s="29"/>
    </row>
    <row r="96" spans="1:23">
      <c r="A96" s="14">
        <f t="shared" si="0"/>
        <v>34989</v>
      </c>
      <c r="B96" s="29">
        <f t="shared" si="4"/>
        <v>1110.3049999999998</v>
      </c>
      <c r="C96" s="29">
        <f t="shared" ref="C96:C101" si="6">+C$84-C13</f>
        <v>1109.145</v>
      </c>
      <c r="D96" s="29"/>
      <c r="E96" s="29">
        <f t="shared" ref="E96:E101" si="7">+E$84-E13</f>
        <v>1106.7950000000001</v>
      </c>
      <c r="F96" s="37" t="s">
        <v>41</v>
      </c>
      <c r="G96" s="29">
        <f t="shared" si="5"/>
        <v>1128.655</v>
      </c>
      <c r="H96" s="29">
        <f t="shared" si="5"/>
        <v>1132.2629999999999</v>
      </c>
      <c r="I96" s="29">
        <f t="shared" si="5"/>
        <v>1129.71</v>
      </c>
      <c r="J96" s="29">
        <f t="shared" si="5"/>
        <v>1132.5720000000001</v>
      </c>
      <c r="K96" s="29">
        <f t="shared" si="5"/>
        <v>1121.3</v>
      </c>
      <c r="L96" s="29">
        <f t="shared" si="5"/>
        <v>1120.963</v>
      </c>
      <c r="M96" s="29"/>
      <c r="N96" s="29">
        <f>+N$84-N13</f>
        <v>1122.7289999999998</v>
      </c>
      <c r="O96" s="29"/>
      <c r="P96" s="29"/>
      <c r="Q96" s="29"/>
      <c r="R96" s="29"/>
    </row>
    <row r="97" spans="1:18">
      <c r="A97" s="14">
        <f t="shared" si="0"/>
        <v>35023</v>
      </c>
      <c r="B97" s="29">
        <f t="shared" si="4"/>
        <v>1110.345</v>
      </c>
      <c r="C97" s="29">
        <f t="shared" si="6"/>
        <v>1109.2249999999999</v>
      </c>
      <c r="D97" s="29"/>
      <c r="E97" s="29">
        <f t="shared" si="7"/>
        <v>1106.9749999999999</v>
      </c>
      <c r="F97" s="37" t="s">
        <v>41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1:18">
      <c r="A98" s="14">
        <f t="shared" si="0"/>
        <v>35137</v>
      </c>
      <c r="B98" s="29">
        <f t="shared" si="4"/>
        <v>1110.0049999999999</v>
      </c>
      <c r="C98" s="29">
        <f t="shared" si="6"/>
        <v>1108.175</v>
      </c>
      <c r="D98" s="29"/>
      <c r="E98" s="29">
        <f t="shared" si="7"/>
        <v>1106.7749999999999</v>
      </c>
      <c r="F98" s="37" t="s">
        <v>41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1:18">
      <c r="A99" s="14">
        <f t="shared" si="0"/>
        <v>35213</v>
      </c>
      <c r="B99" s="29">
        <f t="shared" si="4"/>
        <v>1109.9449999999999</v>
      </c>
      <c r="C99" s="29">
        <f t="shared" si="6"/>
        <v>1108.0650000000001</v>
      </c>
      <c r="D99" s="29">
        <f>+D$84-D16</f>
        <v>1108.431</v>
      </c>
      <c r="E99" s="29">
        <f t="shared" si="7"/>
        <v>1105.915</v>
      </c>
      <c r="F99" s="37" t="s">
        <v>41</v>
      </c>
      <c r="G99" s="29">
        <f t="shared" ref="G99:L105" si="8">+G$84-G16</f>
        <v>1128.2150000000001</v>
      </c>
      <c r="H99" s="29">
        <f t="shared" si="8"/>
        <v>1131.1129999999998</v>
      </c>
      <c r="I99" s="29">
        <f t="shared" si="8"/>
        <v>1128.47</v>
      </c>
      <c r="J99" s="29">
        <f t="shared" si="8"/>
        <v>1132.2120000000002</v>
      </c>
      <c r="K99" s="29">
        <f t="shared" si="8"/>
        <v>1120.47</v>
      </c>
      <c r="L99" s="29">
        <f t="shared" si="8"/>
        <v>1120.2530000000002</v>
      </c>
      <c r="M99" s="29"/>
      <c r="N99" s="29">
        <f t="shared" ref="N99:N108" si="9">+N$84-N16</f>
        <v>1121.8389999999999</v>
      </c>
      <c r="O99" s="29"/>
      <c r="P99" s="29"/>
      <c r="Q99" s="29"/>
      <c r="R99" s="29"/>
    </row>
    <row r="100" spans="1:18">
      <c r="A100" s="14">
        <f t="shared" si="0"/>
        <v>35332</v>
      </c>
      <c r="B100" s="29">
        <f t="shared" si="4"/>
        <v>1109.9449999999999</v>
      </c>
      <c r="C100" s="29">
        <f t="shared" si="6"/>
        <v>1109.9749999999999</v>
      </c>
      <c r="D100" s="29">
        <f>+D$84-D17</f>
        <v>1110.481</v>
      </c>
      <c r="E100" s="29">
        <f t="shared" si="7"/>
        <v>1106.9949999999999</v>
      </c>
      <c r="F100" s="37" t="s">
        <v>41</v>
      </c>
      <c r="G100" s="29">
        <f t="shared" si="8"/>
        <v>1126.155</v>
      </c>
      <c r="H100" s="29">
        <f t="shared" si="8"/>
        <v>1131.193</v>
      </c>
      <c r="I100" s="29">
        <f t="shared" si="8"/>
        <v>1130.1100000000001</v>
      </c>
      <c r="J100" s="29">
        <f t="shared" si="8"/>
        <v>1132.2120000000002</v>
      </c>
      <c r="K100" s="29">
        <f t="shared" si="8"/>
        <v>1121.1799999999998</v>
      </c>
      <c r="L100" s="29">
        <f t="shared" si="8"/>
        <v>1120.693</v>
      </c>
      <c r="M100" s="29">
        <f t="shared" ref="M100:M106" si="10">+M$84-M17</f>
        <v>1124.579</v>
      </c>
      <c r="N100" s="29">
        <f t="shared" si="9"/>
        <v>1121.809</v>
      </c>
      <c r="O100" s="29">
        <f t="shared" ref="O100:O106" si="11">+O$84-O17</f>
        <v>1125.337</v>
      </c>
      <c r="P100" s="29"/>
      <c r="Q100" s="29"/>
      <c r="R100" s="29"/>
    </row>
    <row r="101" spans="1:18">
      <c r="A101" s="14">
        <f t="shared" si="0"/>
        <v>35563</v>
      </c>
      <c r="B101" s="29">
        <f t="shared" si="4"/>
        <v>1110.605</v>
      </c>
      <c r="C101" s="29">
        <f t="shared" si="6"/>
        <v>1107.99</v>
      </c>
      <c r="D101" s="29">
        <f>+D$84-D18</f>
        <v>1108.4760000000001</v>
      </c>
      <c r="E101" s="29">
        <f t="shared" si="7"/>
        <v>1106.635</v>
      </c>
      <c r="F101" s="37" t="s">
        <v>41</v>
      </c>
      <c r="G101" s="29">
        <f t="shared" si="8"/>
        <v>1127.385</v>
      </c>
      <c r="H101" s="29">
        <f t="shared" si="8"/>
        <v>1130.8229999999999</v>
      </c>
      <c r="I101" s="29">
        <f t="shared" si="8"/>
        <v>1130.67</v>
      </c>
      <c r="J101" s="29">
        <f t="shared" si="8"/>
        <v>1131.932</v>
      </c>
      <c r="K101" s="29">
        <f t="shared" si="8"/>
        <v>1120.33</v>
      </c>
      <c r="L101" s="29">
        <f t="shared" si="8"/>
        <v>1121.5930000000001</v>
      </c>
      <c r="M101" s="29">
        <f t="shared" si="10"/>
        <v>1124.499</v>
      </c>
      <c r="N101" s="29">
        <f t="shared" si="9"/>
        <v>1121.829</v>
      </c>
      <c r="O101" s="29">
        <f t="shared" si="11"/>
        <v>1124.7070000000001</v>
      </c>
      <c r="P101" s="29"/>
      <c r="Q101" s="29"/>
      <c r="R101" s="29"/>
    </row>
    <row r="102" spans="1:18">
      <c r="A102" s="14">
        <f t="shared" ref="A102:A116" si="12">+A19</f>
        <v>35622</v>
      </c>
      <c r="B102" s="29"/>
      <c r="C102" s="29"/>
      <c r="D102" s="29"/>
      <c r="E102" s="29"/>
      <c r="F102" s="29"/>
      <c r="G102" s="29">
        <f t="shared" si="8"/>
        <v>1126.7550000000001</v>
      </c>
      <c r="H102" s="29">
        <f t="shared" si="8"/>
        <v>1130.5929999999998</v>
      </c>
      <c r="I102" s="29">
        <f t="shared" si="8"/>
        <v>1130.49</v>
      </c>
      <c r="J102" s="29">
        <f t="shared" si="8"/>
        <v>1132.2120000000002</v>
      </c>
      <c r="K102" s="29">
        <f t="shared" si="8"/>
        <v>1120.8699999999999</v>
      </c>
      <c r="L102" s="29">
        <f t="shared" si="8"/>
        <v>1120.2730000000001</v>
      </c>
      <c r="M102" s="29">
        <f t="shared" si="10"/>
        <v>1124.6590000000001</v>
      </c>
      <c r="N102" s="29">
        <f t="shared" si="9"/>
        <v>1124.6389999999999</v>
      </c>
      <c r="O102" s="29">
        <f t="shared" si="11"/>
        <v>1125.327</v>
      </c>
      <c r="P102" s="29"/>
      <c r="Q102" s="29"/>
      <c r="R102" s="29"/>
    </row>
    <row r="103" spans="1:18">
      <c r="A103" s="14">
        <f t="shared" si="12"/>
        <v>35653</v>
      </c>
      <c r="B103" s="29">
        <f>+B$84-B20</f>
        <v>1110.6949999999999</v>
      </c>
      <c r="C103" s="29">
        <f>+C$84-C20</f>
        <v>1109.0249999999999</v>
      </c>
      <c r="D103" s="29">
        <f>+D$84-D20</f>
        <v>1110.021</v>
      </c>
      <c r="E103" s="29">
        <f>+E$84-E20</f>
        <v>1107.355</v>
      </c>
      <c r="F103" s="29">
        <f>+F$84-F20</f>
        <v>1099.683</v>
      </c>
      <c r="G103" s="29">
        <f t="shared" si="8"/>
        <v>1126.9650000000001</v>
      </c>
      <c r="H103" s="29">
        <f t="shared" si="8"/>
        <v>1131.2429999999999</v>
      </c>
      <c r="I103" s="29">
        <f t="shared" si="8"/>
        <v>1130.3100000000002</v>
      </c>
      <c r="J103" s="29">
        <f t="shared" si="8"/>
        <v>1132.0820000000001</v>
      </c>
      <c r="K103" s="29">
        <f t="shared" si="8"/>
        <v>1121.07</v>
      </c>
      <c r="L103" s="29">
        <f t="shared" si="8"/>
        <v>1121.5330000000001</v>
      </c>
      <c r="M103" s="29">
        <f t="shared" si="10"/>
        <v>1124.499</v>
      </c>
      <c r="N103" s="29">
        <f t="shared" si="9"/>
        <v>1121.989</v>
      </c>
      <c r="O103" s="29">
        <f t="shared" si="11"/>
        <v>1125.117</v>
      </c>
      <c r="P103" s="29"/>
      <c r="Q103" s="29"/>
      <c r="R103" s="29"/>
    </row>
    <row r="104" spans="1:18">
      <c r="A104" s="14">
        <f t="shared" si="12"/>
        <v>35717</v>
      </c>
      <c r="B104" s="29">
        <f t="shared" ref="B104:E106" si="13">+B$84-B21</f>
        <v>1110.6849999999999</v>
      </c>
      <c r="C104" s="29">
        <f t="shared" si="13"/>
        <v>1108.825</v>
      </c>
      <c r="D104" s="29">
        <f t="shared" si="13"/>
        <v>1109.2809999999999</v>
      </c>
      <c r="E104" s="29">
        <f t="shared" si="13"/>
        <v>1107.175</v>
      </c>
      <c r="F104" s="29"/>
      <c r="G104" s="29">
        <f t="shared" si="8"/>
        <v>1127.0450000000001</v>
      </c>
      <c r="H104" s="29">
        <f t="shared" si="8"/>
        <v>1131.5329999999999</v>
      </c>
      <c r="I104" s="29">
        <f t="shared" si="8"/>
        <v>1130.42</v>
      </c>
      <c r="J104" s="29">
        <f t="shared" si="8"/>
        <v>1132.1020000000001</v>
      </c>
      <c r="K104" s="29">
        <f t="shared" si="8"/>
        <v>1120.8999999999999</v>
      </c>
      <c r="L104" s="29">
        <f t="shared" si="8"/>
        <v>1121.413</v>
      </c>
      <c r="M104" s="29">
        <f t="shared" si="10"/>
        <v>1124.499</v>
      </c>
      <c r="N104" s="29">
        <f t="shared" si="9"/>
        <v>1121.8789999999999</v>
      </c>
      <c r="O104" s="29">
        <f t="shared" si="11"/>
        <v>1125.117</v>
      </c>
      <c r="P104" s="29"/>
      <c r="Q104" s="29"/>
      <c r="R104" s="29"/>
    </row>
    <row r="105" spans="1:18">
      <c r="A105" s="14">
        <f t="shared" si="12"/>
        <v>35787</v>
      </c>
      <c r="B105" s="29">
        <f t="shared" si="13"/>
        <v>1110.7449999999999</v>
      </c>
      <c r="C105" s="29">
        <f t="shared" si="13"/>
        <v>1108.355</v>
      </c>
      <c r="D105" s="29">
        <f t="shared" si="13"/>
        <v>1108.9010000000001</v>
      </c>
      <c r="E105" s="29">
        <f t="shared" si="13"/>
        <v>1107.0349999999999</v>
      </c>
      <c r="F105" s="29"/>
      <c r="G105" s="29">
        <f t="shared" si="8"/>
        <v>1127.3050000000001</v>
      </c>
      <c r="H105" s="29">
        <f t="shared" si="8"/>
        <v>1131.7329999999999</v>
      </c>
      <c r="I105" s="29">
        <f t="shared" si="8"/>
        <v>1130.73</v>
      </c>
      <c r="J105" s="29">
        <f t="shared" si="8"/>
        <v>1132.2620000000002</v>
      </c>
      <c r="K105" s="29">
        <f t="shared" si="8"/>
        <v>1120.8899999999999</v>
      </c>
      <c r="L105" s="29">
        <f t="shared" si="8"/>
        <v>1121.673</v>
      </c>
      <c r="M105" s="29">
        <f t="shared" si="10"/>
        <v>1124.6490000000001</v>
      </c>
      <c r="N105" s="29">
        <f t="shared" si="9"/>
        <v>1121.9489999999998</v>
      </c>
      <c r="O105" s="29">
        <f t="shared" si="11"/>
        <v>1125.307</v>
      </c>
      <c r="P105" s="29"/>
      <c r="Q105" s="29"/>
      <c r="R105" s="29"/>
    </row>
    <row r="106" spans="1:18">
      <c r="A106" s="14">
        <f t="shared" si="12"/>
        <v>35946</v>
      </c>
      <c r="B106" s="29">
        <f t="shared" si="13"/>
        <v>1110.7249999999999</v>
      </c>
      <c r="C106" s="29">
        <f t="shared" si="13"/>
        <v>1108.8050000000001</v>
      </c>
      <c r="D106" s="29">
        <f t="shared" si="13"/>
        <v>1108.701</v>
      </c>
      <c r="E106" s="29">
        <f t="shared" si="13"/>
        <v>1106.575</v>
      </c>
      <c r="F106" s="29">
        <f>+F$84-F23</f>
        <v>1099.8130000000001</v>
      </c>
      <c r="G106" s="29">
        <f>+G$84-G23</f>
        <v>1127.0350000000001</v>
      </c>
      <c r="H106" s="29"/>
      <c r="I106" s="29">
        <f>+I$84-I23</f>
        <v>1130.3600000000001</v>
      </c>
      <c r="J106" s="29"/>
      <c r="K106" s="29">
        <f>+K$84-K23</f>
        <v>1120.6399999999999</v>
      </c>
      <c r="L106" s="29"/>
      <c r="M106" s="29">
        <f t="shared" si="10"/>
        <v>1124.509</v>
      </c>
      <c r="N106" s="29">
        <f t="shared" si="9"/>
        <v>1121.8389999999999</v>
      </c>
      <c r="O106" s="29">
        <f t="shared" si="11"/>
        <v>1125.127</v>
      </c>
      <c r="P106" s="29"/>
      <c r="Q106" s="29"/>
      <c r="R106" s="29"/>
    </row>
    <row r="107" spans="1:18">
      <c r="A107" s="14">
        <f t="shared" si="12"/>
        <v>36001</v>
      </c>
      <c r="B107" s="29"/>
      <c r="C107" s="29"/>
      <c r="D107" s="29"/>
      <c r="E107" s="29"/>
      <c r="F107" s="29"/>
      <c r="G107" s="29">
        <f>+G$84-G24</f>
        <v>1126.355</v>
      </c>
      <c r="H107" s="29"/>
      <c r="I107" s="29">
        <f>+I$84-I24</f>
        <v>1130.3700000000001</v>
      </c>
      <c r="J107" s="29"/>
      <c r="K107" s="29">
        <f>+K$84-K24</f>
        <v>1120.73</v>
      </c>
      <c r="L107" s="29"/>
      <c r="M107" s="37"/>
      <c r="N107" s="29">
        <f t="shared" si="9"/>
        <v>1121.819</v>
      </c>
      <c r="O107" s="29"/>
      <c r="P107" s="29"/>
      <c r="Q107" s="29"/>
      <c r="R107" s="29"/>
    </row>
    <row r="108" spans="1:18">
      <c r="A108" s="14">
        <f t="shared" si="12"/>
        <v>36053</v>
      </c>
      <c r="B108" s="29">
        <f>+B$84-B25</f>
        <v>1110.7749999999999</v>
      </c>
      <c r="C108" s="29">
        <f>+C$84-C25</f>
        <v>1108.5550000000001</v>
      </c>
      <c r="D108" s="29">
        <f>+D$84-D25</f>
        <v>1108.9110000000001</v>
      </c>
      <c r="E108" s="29">
        <f>+E$84-E25</f>
        <v>1107.0650000000001</v>
      </c>
      <c r="F108" s="29">
        <f>+F$84-F25</f>
        <v>1099.2729999999999</v>
      </c>
      <c r="G108" s="29">
        <f>+G$84-G25</f>
        <v>1126.5350000000001</v>
      </c>
      <c r="H108" s="29"/>
      <c r="I108" s="29">
        <f>+I$84-I25</f>
        <v>1130.43</v>
      </c>
      <c r="J108" s="29"/>
      <c r="K108" s="29">
        <f>+K$84-K25</f>
        <v>1120.6199999999999</v>
      </c>
      <c r="L108" s="29"/>
      <c r="M108" s="37"/>
      <c r="N108" s="29">
        <f t="shared" si="9"/>
        <v>1121.779</v>
      </c>
      <c r="O108" s="29"/>
      <c r="P108" s="29"/>
      <c r="Q108" s="29"/>
      <c r="R108" s="29"/>
    </row>
    <row r="109" spans="1:18">
      <c r="A109" s="14">
        <f t="shared" si="12"/>
        <v>36115</v>
      </c>
      <c r="B109" s="29"/>
      <c r="C109" s="29"/>
      <c r="D109" s="29"/>
      <c r="E109" s="29"/>
      <c r="F109" s="29"/>
      <c r="G109" s="29">
        <f>+G$84-G26</f>
        <v>1126.2350000000001</v>
      </c>
      <c r="H109" s="29"/>
      <c r="I109" s="29">
        <f>+I$84-I26</f>
        <v>1130.48</v>
      </c>
      <c r="J109" s="29"/>
      <c r="K109" s="29">
        <f>+K$84-K26</f>
        <v>1120.78</v>
      </c>
      <c r="L109" s="29"/>
      <c r="M109" s="37"/>
      <c r="N109" s="29"/>
      <c r="O109" s="29"/>
      <c r="P109" s="29"/>
      <c r="Q109" s="29"/>
      <c r="R109" s="29"/>
    </row>
    <row r="110" spans="1:18">
      <c r="A110" s="14">
        <f t="shared" si="12"/>
        <v>36160</v>
      </c>
      <c r="B110" s="29">
        <f t="shared" ref="B110:E113" si="14">+B$84-B27</f>
        <v>1110.7449999999999</v>
      </c>
      <c r="C110" s="29">
        <f t="shared" si="14"/>
        <v>1108.345</v>
      </c>
      <c r="D110" s="29">
        <f t="shared" si="14"/>
        <v>1108.521</v>
      </c>
      <c r="E110" s="29">
        <f t="shared" si="14"/>
        <v>1106.9349999999999</v>
      </c>
      <c r="F110" s="29"/>
      <c r="G110" s="29"/>
      <c r="H110" s="29"/>
      <c r="I110" s="29"/>
      <c r="J110" s="29"/>
      <c r="K110" s="29"/>
      <c r="L110" s="29"/>
      <c r="M110" s="37"/>
      <c r="N110" s="29"/>
      <c r="O110" s="29"/>
      <c r="P110" s="29"/>
      <c r="Q110" s="29"/>
      <c r="R110" s="29"/>
    </row>
    <row r="111" spans="1:18">
      <c r="A111" s="14">
        <f t="shared" si="12"/>
        <v>36329</v>
      </c>
      <c r="B111" s="29">
        <f t="shared" si="14"/>
        <v>1110.5649999999998</v>
      </c>
      <c r="C111" s="29">
        <f t="shared" si="14"/>
        <v>1108.165</v>
      </c>
      <c r="D111" s="29">
        <f t="shared" si="14"/>
        <v>1108.191</v>
      </c>
      <c r="E111" s="29">
        <f t="shared" si="14"/>
        <v>1105.9849999999999</v>
      </c>
      <c r="F111" s="29"/>
      <c r="G111" s="29">
        <f>+G$84-G28</f>
        <v>1126.595</v>
      </c>
      <c r="H111" s="29"/>
      <c r="I111" s="29">
        <f>+I$84-I28</f>
        <v>1130.0600000000002</v>
      </c>
      <c r="J111" s="29"/>
      <c r="K111" s="29">
        <f>+K$84-K28</f>
        <v>1120.3599999999999</v>
      </c>
      <c r="L111" s="29"/>
      <c r="M111" s="37"/>
      <c r="N111" s="29"/>
      <c r="O111" s="29"/>
      <c r="P111" s="29"/>
      <c r="Q111" s="29"/>
      <c r="R111" s="29"/>
    </row>
    <row r="112" spans="1:18">
      <c r="A112" s="14">
        <f t="shared" si="12"/>
        <v>36445</v>
      </c>
      <c r="B112" s="29">
        <f t="shared" si="14"/>
        <v>1110.835</v>
      </c>
      <c r="C112" s="29">
        <f t="shared" si="14"/>
        <v>1109.825</v>
      </c>
      <c r="D112" s="29">
        <f t="shared" si="14"/>
        <v>1109.6210000000001</v>
      </c>
      <c r="E112" s="29">
        <f t="shared" si="14"/>
        <v>1107.375</v>
      </c>
      <c r="F112" s="29"/>
      <c r="G112" s="29">
        <f>+G$84-G29</f>
        <v>1126.5450000000001</v>
      </c>
      <c r="H112" s="29"/>
      <c r="I112" s="29">
        <f>+I$84-I29</f>
        <v>1130.25</v>
      </c>
      <c r="J112" s="29"/>
      <c r="K112" s="29">
        <f>+K$84-K29</f>
        <v>1121.02</v>
      </c>
      <c r="L112" s="29"/>
      <c r="M112" s="37"/>
      <c r="N112" s="29"/>
      <c r="O112" s="29"/>
      <c r="P112" s="29"/>
      <c r="Q112" s="29"/>
      <c r="R112" s="29"/>
    </row>
    <row r="113" spans="1:23">
      <c r="A113" s="14">
        <f t="shared" si="12"/>
        <v>36677</v>
      </c>
      <c r="B113" s="29">
        <f t="shared" si="14"/>
        <v>1111.6949999999999</v>
      </c>
      <c r="C113" s="29">
        <f t="shared" si="14"/>
        <v>1108.7249999999999</v>
      </c>
      <c r="D113" s="29">
        <f t="shared" si="14"/>
        <v>1110.171</v>
      </c>
      <c r="E113" s="29">
        <f t="shared" si="14"/>
        <v>1106.835</v>
      </c>
      <c r="F113" s="29">
        <f>+F$84-F30</f>
        <v>1099.8330000000001</v>
      </c>
      <c r="G113" s="29">
        <f>+G$84-G30</f>
        <v>1126.355</v>
      </c>
      <c r="H113" s="29"/>
      <c r="I113" s="29">
        <f>+I$84-I30</f>
        <v>1130.5600000000002</v>
      </c>
      <c r="J113" s="29">
        <f>+J$84-J30</f>
        <v>1132.402</v>
      </c>
      <c r="K113" s="29">
        <f>+K$84-K30</f>
        <v>1120.8699999999999</v>
      </c>
      <c r="L113" s="29"/>
      <c r="M113" s="37"/>
      <c r="N113" s="29">
        <f>+N$84-N30</f>
        <v>1121.9489999999998</v>
      </c>
      <c r="O113" s="29">
        <f>+O$84-O30</f>
        <v>1125.4469999999999</v>
      </c>
      <c r="P113" s="29"/>
      <c r="Q113" s="29"/>
      <c r="R113" s="29"/>
    </row>
    <row r="114" spans="1:23">
      <c r="A114" s="14">
        <f t="shared" si="12"/>
        <v>36774</v>
      </c>
      <c r="B114" s="29">
        <f>+B$84-B31</f>
        <v>1110.7849999999999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37"/>
      <c r="N114" s="29"/>
      <c r="O114" s="29"/>
      <c r="P114" s="29"/>
      <c r="Q114" s="29"/>
      <c r="R114" s="29"/>
    </row>
    <row r="115" spans="1:23">
      <c r="A115" s="14">
        <f t="shared" si="12"/>
        <v>36808</v>
      </c>
      <c r="B115" s="29">
        <f>+B$84-B32</f>
        <v>1112.4649999999999</v>
      </c>
      <c r="C115" s="29">
        <f>+C$84-C32</f>
        <v>1113.4449999999999</v>
      </c>
      <c r="D115" s="29">
        <f>+D$84-D32</f>
        <v>1111.5309999999999</v>
      </c>
      <c r="E115" s="29">
        <f>+E$84-E32</f>
        <v>1107.8150000000001</v>
      </c>
      <c r="F115" s="29">
        <f>+F$84-F32</f>
        <v>1100.7429999999999</v>
      </c>
      <c r="G115" s="29"/>
      <c r="H115" s="29"/>
      <c r="I115" s="29"/>
      <c r="J115" s="29"/>
      <c r="K115" s="29"/>
      <c r="L115" s="29"/>
      <c r="M115" s="37"/>
      <c r="N115" s="29"/>
      <c r="O115" s="29"/>
      <c r="P115" s="29"/>
      <c r="Q115" s="29"/>
      <c r="R115" s="29"/>
    </row>
    <row r="116" spans="1:23">
      <c r="A116" s="14">
        <f t="shared" si="12"/>
        <v>37081</v>
      </c>
      <c r="B116" s="29"/>
      <c r="C116" s="29"/>
      <c r="D116" s="29"/>
      <c r="E116" s="29"/>
      <c r="F116" s="29"/>
      <c r="G116" s="29">
        <f t="shared" ref="G116:O116" si="15">+G$84-G33</f>
        <v>1126.135</v>
      </c>
      <c r="H116" s="29">
        <f t="shared" si="15"/>
        <v>1131.653</v>
      </c>
      <c r="I116" s="29">
        <f t="shared" si="15"/>
        <v>1129.5500000000002</v>
      </c>
      <c r="J116" s="29">
        <f t="shared" si="15"/>
        <v>1130.6120000000001</v>
      </c>
      <c r="K116" s="29">
        <f t="shared" si="15"/>
        <v>1124.3799999999999</v>
      </c>
      <c r="L116" s="29">
        <f t="shared" si="15"/>
        <v>1121.5330000000001</v>
      </c>
      <c r="M116" s="29">
        <f t="shared" si="15"/>
        <v>1124.6790000000001</v>
      </c>
      <c r="N116" s="29">
        <f t="shared" si="15"/>
        <v>1123.769</v>
      </c>
      <c r="O116" s="29">
        <f t="shared" si="15"/>
        <v>1125.4469999999999</v>
      </c>
      <c r="P116" s="29"/>
      <c r="Q116" s="29"/>
      <c r="R116" s="29"/>
    </row>
    <row r="117" spans="1:23" s="19" customFormat="1">
      <c r="A117" s="17">
        <v>37418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>
        <f>+P$84-P34</f>
        <v>1118.06</v>
      </c>
      <c r="Q117" s="24">
        <f t="shared" ref="Q117:R117" si="16">+Q$84-Q34</f>
        <v>1118.01</v>
      </c>
      <c r="R117" s="24">
        <f t="shared" si="16"/>
        <v>1090</v>
      </c>
      <c r="S117" s="18"/>
      <c r="T117" s="18"/>
      <c r="U117" s="18"/>
      <c r="V117" s="18"/>
      <c r="W117" s="18"/>
    </row>
    <row r="118" spans="1:23">
      <c r="A118" s="17">
        <f>+A35</f>
        <v>37503</v>
      </c>
      <c r="B118" s="29"/>
      <c r="C118" s="29"/>
      <c r="D118" s="29"/>
      <c r="E118" s="29"/>
      <c r="F118" s="29"/>
      <c r="G118" s="29">
        <f t="shared" ref="G118:M119" si="17">+G$84-G35</f>
        <v>1125.8050000000001</v>
      </c>
      <c r="H118" s="29">
        <f t="shared" si="17"/>
        <v>1131.193</v>
      </c>
      <c r="I118" s="29">
        <f t="shared" si="17"/>
        <v>1130.42</v>
      </c>
      <c r="J118" s="29">
        <f t="shared" si="17"/>
        <v>1132.3120000000001</v>
      </c>
      <c r="K118" s="29">
        <f t="shared" si="17"/>
        <v>1120.5149999999999</v>
      </c>
      <c r="L118" s="29">
        <f t="shared" si="17"/>
        <v>1120.848</v>
      </c>
      <c r="M118" s="29">
        <f t="shared" si="17"/>
        <v>1124.6790000000001</v>
      </c>
      <c r="N118" s="29"/>
      <c r="O118" s="29">
        <f>+O$84-O35</f>
        <v>1125.4169999999999</v>
      </c>
      <c r="P118" s="29"/>
      <c r="Q118" s="24"/>
      <c r="R118" s="24"/>
    </row>
    <row r="119" spans="1:23">
      <c r="A119" s="17">
        <f>+A36</f>
        <v>37768</v>
      </c>
      <c r="B119" s="29"/>
      <c r="C119" s="29"/>
      <c r="D119" s="29"/>
      <c r="E119" s="29"/>
      <c r="F119" s="29"/>
      <c r="G119" s="29">
        <f t="shared" si="17"/>
        <v>1125.9850000000001</v>
      </c>
      <c r="H119" s="29">
        <f t="shared" si="17"/>
        <v>1131.433</v>
      </c>
      <c r="I119" s="29">
        <f t="shared" si="17"/>
        <v>1130.5900000000001</v>
      </c>
      <c r="J119" s="29">
        <f t="shared" si="17"/>
        <v>1132.4620000000002</v>
      </c>
      <c r="K119" s="29">
        <f t="shared" si="17"/>
        <v>1120.6399999999999</v>
      </c>
      <c r="L119" s="29">
        <f t="shared" si="17"/>
        <v>1120.298</v>
      </c>
      <c r="M119" s="29">
        <f t="shared" si="17"/>
        <v>1124.6790000000001</v>
      </c>
      <c r="N119" s="29"/>
      <c r="O119" s="29">
        <f>+O$84-O36</f>
        <v>1125.3969999999999</v>
      </c>
      <c r="P119" s="29"/>
      <c r="Q119" s="24"/>
      <c r="R119" s="24"/>
      <c r="S119" s="18"/>
    </row>
    <row r="120" spans="1:23">
      <c r="A120" s="21">
        <v>37777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>
        <f>+P$84-P37</f>
        <v>1118.1199999999999</v>
      </c>
      <c r="Q120" s="24">
        <f>+Q$84-Q37</f>
        <v>1118.1199999999999</v>
      </c>
      <c r="R120" s="24"/>
      <c r="S120" s="18"/>
    </row>
    <row r="121" spans="1:23">
      <c r="A121" s="17">
        <f t="shared" ref="A121:A122" si="18">+A38</f>
        <v>37873</v>
      </c>
      <c r="B121" s="29"/>
      <c r="C121" s="29"/>
      <c r="D121" s="29"/>
      <c r="E121" s="29"/>
      <c r="F121" s="29"/>
      <c r="G121" s="29">
        <f t="shared" ref="G121:M122" si="19">+G$84-G38</f>
        <v>1125.9100000000001</v>
      </c>
      <c r="H121" s="29">
        <f t="shared" si="19"/>
        <v>1131.453</v>
      </c>
      <c r="I121" s="29">
        <f t="shared" si="19"/>
        <v>1130.5700000000002</v>
      </c>
      <c r="J121" s="29">
        <f t="shared" si="19"/>
        <v>1132.4620000000002</v>
      </c>
      <c r="K121" s="29">
        <f t="shared" si="19"/>
        <v>1120.6899999999998</v>
      </c>
      <c r="L121" s="29">
        <f t="shared" si="19"/>
        <v>1120.5130000000001</v>
      </c>
      <c r="M121" s="29">
        <f t="shared" si="19"/>
        <v>1124.6790000000001</v>
      </c>
      <c r="N121" s="29"/>
      <c r="O121" s="29">
        <f>+O$84-O38</f>
        <v>1125.3969999999999</v>
      </c>
      <c r="P121" s="29"/>
      <c r="Q121" s="24"/>
      <c r="R121" s="24"/>
      <c r="S121" s="18"/>
    </row>
    <row r="122" spans="1:23">
      <c r="A122" s="17">
        <f t="shared" si="18"/>
        <v>38115</v>
      </c>
      <c r="B122" s="29"/>
      <c r="C122" s="29"/>
      <c r="D122" s="29"/>
      <c r="E122" s="29"/>
      <c r="F122" s="29"/>
      <c r="G122" s="29">
        <f t="shared" si="19"/>
        <v>1125.9450000000002</v>
      </c>
      <c r="H122" s="29">
        <f t="shared" si="19"/>
        <v>1131.2329999999999</v>
      </c>
      <c r="I122" s="29">
        <f t="shared" si="19"/>
        <v>1130.3800000000001</v>
      </c>
      <c r="J122" s="29">
        <f t="shared" si="19"/>
        <v>1132.3970000000002</v>
      </c>
      <c r="K122" s="29">
        <f t="shared" si="19"/>
        <v>1120.635</v>
      </c>
      <c r="L122" s="29">
        <f t="shared" si="19"/>
        <v>1120.298</v>
      </c>
      <c r="M122" s="29">
        <f t="shared" si="19"/>
        <v>1124.6790000000001</v>
      </c>
      <c r="N122" s="29"/>
      <c r="O122" s="29">
        <f>+O$84-O39</f>
        <v>1125.3520000000001</v>
      </c>
      <c r="P122" s="29"/>
      <c r="Q122" s="24"/>
      <c r="R122" s="24"/>
    </row>
    <row r="123" spans="1:23">
      <c r="A123" s="21">
        <v>38146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>
        <f>+P$84-P40</f>
        <v>1118.1399999999999</v>
      </c>
      <c r="Q123" s="24">
        <f>+Q$84-Q40</f>
        <v>1118.1500000000001</v>
      </c>
      <c r="R123" s="24"/>
    </row>
    <row r="124" spans="1:23">
      <c r="A124" s="17">
        <f>+A41</f>
        <v>38238</v>
      </c>
      <c r="B124" s="29"/>
      <c r="C124" s="29"/>
      <c r="D124" s="29"/>
      <c r="E124" s="29"/>
      <c r="F124" s="29"/>
      <c r="G124" s="29">
        <f t="shared" ref="G124:M124" si="20">+G$84-G41</f>
        <v>1125.835</v>
      </c>
      <c r="H124" s="29">
        <f t="shared" si="20"/>
        <v>1131.2929999999999</v>
      </c>
      <c r="I124" s="29">
        <f t="shared" si="20"/>
        <v>1130.6200000000001</v>
      </c>
      <c r="J124" s="29">
        <f t="shared" si="20"/>
        <v>1132.5620000000001</v>
      </c>
      <c r="K124" s="29">
        <f t="shared" si="20"/>
        <v>1120.3999999999999</v>
      </c>
      <c r="L124" s="29">
        <f t="shared" si="20"/>
        <v>1120.2930000000001</v>
      </c>
      <c r="M124" s="29">
        <f t="shared" si="20"/>
        <v>1124.6790000000001</v>
      </c>
      <c r="N124" s="29"/>
      <c r="O124" s="29">
        <f>+O$84-O41</f>
        <v>1125.337</v>
      </c>
      <c r="P124" s="29"/>
      <c r="Q124" s="24"/>
      <c r="R124" s="24"/>
    </row>
    <row r="125" spans="1:23">
      <c r="A125" s="21">
        <v>38252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>
        <f>+P$84-P42</f>
        <v>1118</v>
      </c>
      <c r="Q125" s="24">
        <f>+Q$84-Q42</f>
        <v>1117.72</v>
      </c>
      <c r="R125" s="24"/>
    </row>
    <row r="126" spans="1:23">
      <c r="A126" s="21">
        <v>38475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>
        <f>+P$84-P43</f>
        <v>1117.68</v>
      </c>
      <c r="Q126" s="24"/>
      <c r="R126" s="24"/>
    </row>
    <row r="127" spans="1:23">
      <c r="A127" s="17">
        <f>+A44</f>
        <v>38491</v>
      </c>
      <c r="B127" s="29"/>
      <c r="C127" s="29"/>
      <c r="D127" s="29"/>
      <c r="E127" s="29"/>
      <c r="F127" s="29"/>
      <c r="G127" s="29">
        <f t="shared" ref="G127:M127" si="21">+G$84-G44</f>
        <v>1126.29</v>
      </c>
      <c r="H127" s="29">
        <f t="shared" si="21"/>
        <v>1131.412</v>
      </c>
      <c r="I127" s="29">
        <f t="shared" si="21"/>
        <v>1130.93</v>
      </c>
      <c r="J127" s="29">
        <f t="shared" si="21"/>
        <v>1132.7120000000002</v>
      </c>
      <c r="K127" s="29">
        <f t="shared" si="21"/>
        <v>1120.9589999999998</v>
      </c>
      <c r="L127" s="29">
        <f t="shared" si="21"/>
        <v>1121.528</v>
      </c>
      <c r="M127" s="29">
        <f t="shared" si="21"/>
        <v>1124.6790000000001</v>
      </c>
      <c r="N127" s="29"/>
      <c r="O127" s="29">
        <f>+O$84-O44</f>
        <v>1125.337</v>
      </c>
      <c r="P127" s="29"/>
      <c r="Q127" s="24"/>
      <c r="R127" s="24"/>
    </row>
    <row r="128" spans="1:23">
      <c r="A128" s="21">
        <v>38603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>
        <f>+P$84-P45</f>
        <v>1118.02</v>
      </c>
      <c r="Q128" s="24"/>
      <c r="R128" s="24"/>
    </row>
    <row r="129" spans="1:18">
      <c r="A129" s="17">
        <f>+A46</f>
        <v>38604</v>
      </c>
      <c r="B129" s="29"/>
      <c r="C129" s="29"/>
      <c r="D129" s="29"/>
      <c r="E129" s="29"/>
      <c r="F129" s="29"/>
      <c r="G129" s="29">
        <f t="shared" ref="G129:M130" si="22">+G$84-G46</f>
        <v>1126.1850000000002</v>
      </c>
      <c r="H129" s="29">
        <f t="shared" si="22"/>
        <v>1131.6089999999999</v>
      </c>
      <c r="I129" s="29">
        <f t="shared" si="22"/>
        <v>1130.97</v>
      </c>
      <c r="J129" s="29">
        <f t="shared" si="22"/>
        <v>1132.8870000000002</v>
      </c>
      <c r="K129" s="29">
        <f t="shared" si="22"/>
        <v>1120.9299999999998</v>
      </c>
      <c r="L129" s="29">
        <f t="shared" si="22"/>
        <v>1121.098</v>
      </c>
      <c r="M129" s="29">
        <f t="shared" si="22"/>
        <v>1124.6790000000001</v>
      </c>
      <c r="N129" s="29"/>
      <c r="O129" s="29">
        <f>+O$84-O46</f>
        <v>1125.337</v>
      </c>
      <c r="P129" s="29"/>
      <c r="Q129" s="24"/>
      <c r="R129" s="24"/>
    </row>
    <row r="130" spans="1:18">
      <c r="A130" s="17">
        <f>+A47</f>
        <v>38853</v>
      </c>
      <c r="B130" s="29"/>
      <c r="C130" s="29"/>
      <c r="D130" s="29"/>
      <c r="E130" s="29"/>
      <c r="F130" s="29"/>
      <c r="G130" s="29">
        <f t="shared" si="22"/>
        <v>1125.855</v>
      </c>
      <c r="H130" s="29">
        <f t="shared" si="22"/>
        <v>1131.1029999999998</v>
      </c>
      <c r="I130" s="29">
        <f t="shared" si="22"/>
        <v>1130.3200000000002</v>
      </c>
      <c r="J130" s="29">
        <f t="shared" si="22"/>
        <v>1132.2220000000002</v>
      </c>
      <c r="K130" s="29">
        <f t="shared" si="22"/>
        <v>1120.49</v>
      </c>
      <c r="L130" s="29">
        <f t="shared" si="22"/>
        <v>1120.2930000000001</v>
      </c>
      <c r="M130" s="29">
        <f t="shared" si="22"/>
        <v>1124.6790000000001</v>
      </c>
      <c r="N130" s="29"/>
      <c r="O130" s="29"/>
      <c r="P130" s="29"/>
      <c r="Q130" s="24"/>
      <c r="R130" s="24"/>
    </row>
    <row r="131" spans="1:18">
      <c r="A131" s="21">
        <v>38875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>
        <f>+P$84-P48</f>
        <v>1118.04</v>
      </c>
      <c r="Q131" s="24">
        <f>+Q$84-Q48</f>
        <v>1117.94</v>
      </c>
      <c r="R131" s="24"/>
    </row>
    <row r="132" spans="1:18">
      <c r="A132" s="17">
        <f>+A49</f>
        <v>38971</v>
      </c>
      <c r="B132" s="29"/>
      <c r="C132" s="29"/>
      <c r="D132" s="29"/>
      <c r="E132" s="29"/>
      <c r="F132" s="29"/>
      <c r="G132" s="29">
        <f t="shared" ref="G132:M132" si="23">+G$84-G49</f>
        <v>1125.5150000000001</v>
      </c>
      <c r="H132" s="29">
        <f t="shared" si="23"/>
        <v>1130.953</v>
      </c>
      <c r="I132" s="29">
        <f t="shared" si="23"/>
        <v>1130.42</v>
      </c>
      <c r="J132" s="29">
        <f t="shared" si="23"/>
        <v>1132.4920000000002</v>
      </c>
      <c r="K132" s="29">
        <f t="shared" si="23"/>
        <v>1120.6699999999998</v>
      </c>
      <c r="L132" s="29">
        <f t="shared" si="23"/>
        <v>1120.4829999999999</v>
      </c>
      <c r="M132" s="29">
        <f t="shared" si="23"/>
        <v>1124.6790000000001</v>
      </c>
      <c r="N132" s="29"/>
      <c r="O132" s="29"/>
      <c r="P132" s="29"/>
      <c r="Q132" s="24"/>
      <c r="R132" s="24"/>
    </row>
    <row r="133" spans="1:18">
      <c r="A133" s="21">
        <v>38979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>
        <f>+P$84-P50</f>
        <v>1117.9100000000001</v>
      </c>
      <c r="Q133" s="24">
        <f>+Q$84-Q50</f>
        <v>1117.81</v>
      </c>
      <c r="R133" s="24"/>
    </row>
    <row r="134" spans="1:18">
      <c r="A134" s="17">
        <f t="shared" ref="A134:A139" si="24">+A51</f>
        <v>39212</v>
      </c>
      <c r="B134" s="29"/>
      <c r="C134" s="29"/>
      <c r="D134" s="29"/>
      <c r="E134" s="29"/>
      <c r="F134" s="29"/>
      <c r="G134" s="29">
        <f t="shared" ref="G134:M134" si="25">+G$84-G51</f>
        <v>1125.94</v>
      </c>
      <c r="H134" s="29">
        <f t="shared" si="25"/>
        <v>1130.6029999999998</v>
      </c>
      <c r="I134" s="29">
        <f t="shared" si="25"/>
        <v>1130.4650000000001</v>
      </c>
      <c r="J134" s="29">
        <f t="shared" si="25"/>
        <v>1132.2120000000002</v>
      </c>
      <c r="K134" s="29">
        <f t="shared" si="25"/>
        <v>1120.27</v>
      </c>
      <c r="L134" s="29">
        <f t="shared" si="25"/>
        <v>1120.3030000000001</v>
      </c>
      <c r="M134" s="29">
        <f t="shared" si="25"/>
        <v>1124.6890000000001</v>
      </c>
      <c r="N134" s="29"/>
      <c r="O134" s="29">
        <f>+O$84-O51</f>
        <v>1125.337</v>
      </c>
      <c r="P134" s="29"/>
      <c r="Q134" s="24"/>
      <c r="R134" s="24"/>
    </row>
    <row r="135" spans="1:18">
      <c r="A135" s="17">
        <f t="shared" si="24"/>
        <v>39231</v>
      </c>
      <c r="B135" s="29">
        <f>+B$84-B52</f>
        <v>1110.925</v>
      </c>
      <c r="C135" s="29">
        <f>+C$84-C52</f>
        <v>1108.2449999999999</v>
      </c>
      <c r="D135" s="29">
        <f>+D$84-D52</f>
        <v>1108.442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>
        <f>+P$84-P52</f>
        <v>1117.67</v>
      </c>
      <c r="Q135" s="24">
        <f>+Q$84-Q52</f>
        <v>1117.6299999999999</v>
      </c>
      <c r="R135" s="24">
        <f>+R$84-R52</f>
        <v>1081.6400000000001</v>
      </c>
    </row>
    <row r="136" spans="1:18">
      <c r="A136" s="17">
        <f t="shared" si="24"/>
        <v>39236</v>
      </c>
      <c r="B136" s="29"/>
      <c r="C136" s="29"/>
      <c r="D136" s="29"/>
      <c r="E136" s="29">
        <f>+E$84-E53</f>
        <v>1106.8899999999999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4"/>
      <c r="R136" s="24"/>
    </row>
    <row r="137" spans="1:18">
      <c r="A137" s="17">
        <f t="shared" si="24"/>
        <v>39321</v>
      </c>
      <c r="B137" s="29"/>
      <c r="C137" s="29"/>
      <c r="D137" s="29"/>
      <c r="E137" s="29"/>
      <c r="F137" s="29"/>
      <c r="G137" s="29">
        <f t="shared" ref="G137:M137" si="26">+G$84-G54</f>
        <v>1125.615</v>
      </c>
      <c r="H137" s="29">
        <f t="shared" si="26"/>
        <v>1130.4579999999999</v>
      </c>
      <c r="I137" s="29">
        <f t="shared" si="26"/>
        <v>1130.2</v>
      </c>
      <c r="J137" s="29">
        <f t="shared" si="26"/>
        <v>1132.2120000000002</v>
      </c>
      <c r="K137" s="29">
        <f t="shared" si="26"/>
        <v>1120.9599999999998</v>
      </c>
      <c r="L137" s="29">
        <f t="shared" si="26"/>
        <v>1120.3330000000001</v>
      </c>
      <c r="M137" s="29">
        <f t="shared" si="26"/>
        <v>1124.6790000000001</v>
      </c>
      <c r="N137" s="29"/>
      <c r="O137" s="29">
        <f>+O$84-O54</f>
        <v>1125.337</v>
      </c>
      <c r="P137" s="29"/>
      <c r="Q137" s="24"/>
      <c r="R137" s="24"/>
    </row>
    <row r="138" spans="1:18">
      <c r="A138" s="17">
        <f t="shared" si="24"/>
        <v>39366</v>
      </c>
      <c r="B138" s="29">
        <f t="shared" ref="B138:C140" si="27">+B$84-B55</f>
        <v>1111.2349999999999</v>
      </c>
      <c r="C138" s="29">
        <f t="shared" si="27"/>
        <v>1111.2049999999999</v>
      </c>
      <c r="D138" s="29"/>
      <c r="E138" s="29">
        <f>+E$84-E55</f>
        <v>1107.345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>
        <f t="shared" ref="P138:Q140" si="28">+P$84-P55</f>
        <v>1117.8399999999999</v>
      </c>
      <c r="Q138" s="24">
        <f t="shared" si="28"/>
        <v>1117.7850000000001</v>
      </c>
      <c r="R138" s="24"/>
    </row>
    <row r="139" spans="1:18">
      <c r="A139" s="17">
        <f t="shared" si="24"/>
        <v>39603</v>
      </c>
      <c r="B139" s="29">
        <f t="shared" si="27"/>
        <v>1111.4079999999999</v>
      </c>
      <c r="C139" s="29">
        <f t="shared" si="27"/>
        <v>1109.9649999999999</v>
      </c>
      <c r="D139" s="29">
        <f>+D$84-D56</f>
        <v>1110.6290000000001</v>
      </c>
      <c r="E139" s="29">
        <f>+E$84-E56</f>
        <v>1107.4110000000001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>
        <f t="shared" si="28"/>
        <v>1119.2619999999999</v>
      </c>
      <c r="Q139" s="24">
        <f t="shared" si="28"/>
        <v>1119.2249999999999</v>
      </c>
      <c r="R139" s="24">
        <f>+R$84-R56</f>
        <v>1089.5</v>
      </c>
    </row>
    <row r="140" spans="1:18">
      <c r="A140" s="17">
        <f t="shared" ref="A140:A144" si="29">+A57</f>
        <v>39709</v>
      </c>
      <c r="B140" s="29">
        <f t="shared" si="27"/>
        <v>1112.366</v>
      </c>
      <c r="C140" s="29">
        <f t="shared" si="27"/>
        <v>1112.3050000000001</v>
      </c>
      <c r="D140" s="29">
        <f>+D$84-D57</f>
        <v>1110.079</v>
      </c>
      <c r="E140" s="29">
        <f>+E$84-E57</f>
        <v>1107.8619999999999</v>
      </c>
      <c r="F140" s="29"/>
      <c r="G140" s="29">
        <f t="shared" ref="G140:M140" si="30">+G$84-G57</f>
        <v>1129.7</v>
      </c>
      <c r="H140" s="29">
        <f t="shared" si="30"/>
        <v>1132.088</v>
      </c>
      <c r="I140" s="29">
        <f t="shared" si="30"/>
        <v>1131.095</v>
      </c>
      <c r="J140" s="29">
        <f t="shared" si="30"/>
        <v>1133.3220000000001</v>
      </c>
      <c r="K140" s="29">
        <f t="shared" si="30"/>
        <v>1121.24</v>
      </c>
      <c r="L140" s="29">
        <f t="shared" si="30"/>
        <v>1121.9080000000001</v>
      </c>
      <c r="M140" s="29">
        <f t="shared" si="30"/>
        <v>1124.6390000000001</v>
      </c>
      <c r="N140" s="29"/>
      <c r="O140" s="29">
        <f>+O$84-O57</f>
        <v>1125.442</v>
      </c>
      <c r="P140" s="29">
        <f t="shared" si="28"/>
        <v>1118.998</v>
      </c>
      <c r="Q140" s="24">
        <f t="shared" si="28"/>
        <v>1118.9859999999999</v>
      </c>
      <c r="R140" s="24"/>
    </row>
    <row r="141" spans="1:18">
      <c r="A141" s="17">
        <f t="shared" si="29"/>
        <v>39963</v>
      </c>
      <c r="B141" s="29"/>
      <c r="C141" s="29">
        <f>+C$84-C58</f>
        <v>1109.799</v>
      </c>
      <c r="D141" s="29">
        <f>+D$84-D58</f>
        <v>1110.279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4"/>
      <c r="R141" s="24"/>
    </row>
    <row r="142" spans="1:18">
      <c r="A142" s="17">
        <f t="shared" si="29"/>
        <v>39964</v>
      </c>
      <c r="B142" s="29">
        <f>+B$84-B59</f>
        <v>1111.7279999999998</v>
      </c>
      <c r="C142" s="29"/>
      <c r="D142" s="29"/>
      <c r="E142" s="29">
        <f>+E$84-E59</f>
        <v>1107.395</v>
      </c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4"/>
      <c r="R142" s="24"/>
    </row>
    <row r="143" spans="1:18">
      <c r="A143" s="17">
        <f t="shared" si="29"/>
        <v>40068</v>
      </c>
      <c r="B143" s="29">
        <f>+B$84-B60</f>
        <v>1111.9089999999999</v>
      </c>
      <c r="C143" s="29">
        <f>+C$84-C60</f>
        <v>1109.884</v>
      </c>
      <c r="D143" s="29">
        <f>+D$84-D60</f>
        <v>1109.431</v>
      </c>
      <c r="E143" s="29">
        <f>+E$84-E60</f>
        <v>1107.5070000000001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>
        <f>+P$84-P60</f>
        <v>1118.454</v>
      </c>
      <c r="Q143" s="24">
        <f>+Q$84-Q60</f>
        <v>1118.31</v>
      </c>
      <c r="R143" s="24">
        <f>+R$84-R60</f>
        <v>1082.8789999999999</v>
      </c>
    </row>
    <row r="144" spans="1:18">
      <c r="A144" s="17">
        <f t="shared" si="29"/>
        <v>40212</v>
      </c>
      <c r="B144" s="29"/>
      <c r="C144" s="29"/>
      <c r="D144" s="29"/>
      <c r="E144" s="29"/>
      <c r="F144" s="29"/>
      <c r="G144" s="29">
        <f t="shared" ref="G144:J145" si="31">+G$84-G61</f>
        <v>1126.241</v>
      </c>
      <c r="H144" s="29">
        <f t="shared" si="31"/>
        <v>1131.383</v>
      </c>
      <c r="I144" s="29">
        <f t="shared" si="31"/>
        <v>1130.7930000000001</v>
      </c>
      <c r="J144" s="29">
        <f t="shared" si="31"/>
        <v>1132.3920000000001</v>
      </c>
      <c r="K144" s="29"/>
      <c r="L144" s="29">
        <f>+L$84-L61</f>
        <v>1123.5030000000002</v>
      </c>
      <c r="M144" s="29">
        <f>+M$84-M61</f>
        <v>1124.6790000000001</v>
      </c>
      <c r="N144" s="29"/>
      <c r="O144" s="29">
        <f>+O$84-O61</f>
        <v>1125.442</v>
      </c>
      <c r="P144" s="29"/>
      <c r="Q144" s="24"/>
      <c r="R144" s="24"/>
    </row>
    <row r="145" spans="1:23">
      <c r="A145" s="28">
        <v>40313</v>
      </c>
      <c r="B145" s="29"/>
      <c r="C145" s="29"/>
      <c r="D145" s="29"/>
      <c r="E145" s="29"/>
      <c r="F145" s="29"/>
      <c r="G145" s="29">
        <f t="shared" si="31"/>
        <v>1125.876</v>
      </c>
      <c r="H145" s="29">
        <f t="shared" si="31"/>
        <v>1130.9279999999999</v>
      </c>
      <c r="I145" s="29">
        <f t="shared" si="31"/>
        <v>1130.5710000000001</v>
      </c>
      <c r="J145" s="29">
        <f t="shared" si="31"/>
        <v>1132.25</v>
      </c>
      <c r="K145" s="29">
        <f>+K$84-K62</f>
        <v>1121.3229999999999</v>
      </c>
      <c r="L145" s="29">
        <f>+L$84-L62</f>
        <v>1122.7360000000001</v>
      </c>
      <c r="M145" s="29">
        <f>+M$84-M62</f>
        <v>1124.683</v>
      </c>
      <c r="N145" s="29"/>
      <c r="O145" s="29">
        <f>+O$84-O62</f>
        <v>1125.441</v>
      </c>
      <c r="P145" s="29"/>
      <c r="Q145" s="24"/>
      <c r="R145" s="24"/>
    </row>
    <row r="146" spans="1:23">
      <c r="A146" s="28">
        <v>40341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>
        <f>+P$84-P63</f>
        <v>1118.19</v>
      </c>
      <c r="Q146" s="24">
        <f>+Q$84-Q63</f>
        <v>1118.43</v>
      </c>
      <c r="R146" s="24">
        <f>+R$84-R63</f>
        <v>1083</v>
      </c>
    </row>
    <row r="147" spans="1:23">
      <c r="A147" s="28">
        <v>40356</v>
      </c>
      <c r="B147" s="29"/>
      <c r="C147" s="29"/>
      <c r="D147" s="29"/>
      <c r="E147" s="29"/>
      <c r="F147" s="29"/>
      <c r="G147" s="29">
        <f t="shared" ref="G147:M150" si="32">+G$84-G64</f>
        <v>1125.4860000000001</v>
      </c>
      <c r="H147" s="29">
        <f t="shared" si="32"/>
        <v>1130.7739999999999</v>
      </c>
      <c r="I147" s="29">
        <f t="shared" si="32"/>
        <v>1130.479</v>
      </c>
      <c r="J147" s="29">
        <f t="shared" si="32"/>
        <v>1132.2070000000001</v>
      </c>
      <c r="K147" s="29">
        <f t="shared" si="32"/>
        <v>1120.9769999999999</v>
      </c>
      <c r="L147" s="29">
        <f t="shared" si="32"/>
        <v>1120.798</v>
      </c>
      <c r="M147" s="29">
        <f t="shared" si="32"/>
        <v>1124.683</v>
      </c>
      <c r="N147" s="29"/>
      <c r="O147" s="29">
        <f>+O$84-O64</f>
        <v>1125.4369999999999</v>
      </c>
      <c r="P147" s="29"/>
      <c r="Q147" s="24"/>
      <c r="R147" s="24"/>
    </row>
    <row r="148" spans="1:23">
      <c r="A148" s="28">
        <v>40372</v>
      </c>
      <c r="B148" s="29"/>
      <c r="C148" s="29"/>
      <c r="D148" s="29"/>
      <c r="E148" s="29"/>
      <c r="F148" s="29"/>
      <c r="G148" s="29">
        <f t="shared" si="32"/>
        <v>1124.8490000000002</v>
      </c>
      <c r="H148" s="29">
        <f t="shared" si="32"/>
        <v>1130.6609999999998</v>
      </c>
      <c r="I148" s="29">
        <f t="shared" si="32"/>
        <v>1130.2650000000001</v>
      </c>
      <c r="J148" s="29">
        <f t="shared" si="32"/>
        <v>1132.2150000000001</v>
      </c>
      <c r="K148" s="29">
        <f t="shared" si="32"/>
        <v>1124.1329999999998</v>
      </c>
      <c r="L148" s="29">
        <f t="shared" si="32"/>
        <v>1120.7380000000001</v>
      </c>
      <c r="M148" s="29">
        <f t="shared" si="32"/>
        <v>1124.6790000000001</v>
      </c>
      <c r="N148" s="29"/>
      <c r="O148" s="29">
        <f>+O$84-O65</f>
        <v>1125.4280000000001</v>
      </c>
      <c r="P148" s="29"/>
      <c r="Q148" s="24"/>
      <c r="R148" s="24"/>
    </row>
    <row r="149" spans="1:23">
      <c r="A149" s="28">
        <v>40394</v>
      </c>
      <c r="B149" s="29"/>
      <c r="C149" s="29"/>
      <c r="D149" s="29"/>
      <c r="E149" s="29"/>
      <c r="F149" s="29"/>
      <c r="G149" s="29">
        <f t="shared" si="32"/>
        <v>1124.8520000000001</v>
      </c>
      <c r="H149" s="29">
        <f t="shared" si="32"/>
        <v>1130.645</v>
      </c>
      <c r="I149" s="29">
        <f t="shared" si="32"/>
        <v>1130.2380000000001</v>
      </c>
      <c r="J149" s="29">
        <f t="shared" si="32"/>
        <v>1132.2090000000001</v>
      </c>
      <c r="K149" s="29">
        <f t="shared" si="32"/>
        <v>1121.1079999999999</v>
      </c>
      <c r="L149" s="29">
        <f t="shared" si="32"/>
        <v>1120.6890000000001</v>
      </c>
      <c r="M149" s="29">
        <f t="shared" si="32"/>
        <v>1124.671</v>
      </c>
      <c r="N149" s="29"/>
      <c r="O149" s="29">
        <f>+O$84-O66</f>
        <v>1125.4290000000001</v>
      </c>
      <c r="P149" s="29"/>
      <c r="Q149" s="24"/>
      <c r="R149" s="24"/>
    </row>
    <row r="150" spans="1:23">
      <c r="A150" s="28">
        <v>40424</v>
      </c>
      <c r="B150" s="29">
        <f>+B$84-B67</f>
        <v>1111.5429999999999</v>
      </c>
      <c r="C150" s="29">
        <f>+C$84-C67</f>
        <v>1112.1299999999999</v>
      </c>
      <c r="D150" s="29">
        <f>+D$84-D67</f>
        <v>1109.027</v>
      </c>
      <c r="E150" s="29"/>
      <c r="F150" s="39"/>
      <c r="G150" s="29">
        <f t="shared" si="32"/>
        <v>1124.817</v>
      </c>
      <c r="H150" s="29">
        <f t="shared" si="32"/>
        <v>1130.6799999999998</v>
      </c>
      <c r="I150" s="29">
        <f t="shared" si="32"/>
        <v>1130.221</v>
      </c>
      <c r="J150" s="29">
        <f t="shared" si="32"/>
        <v>1132.1510000000001</v>
      </c>
      <c r="K150" s="29">
        <f t="shared" si="32"/>
        <v>1120.817</v>
      </c>
      <c r="L150" s="29">
        <f t="shared" si="32"/>
        <v>1120.7070000000001</v>
      </c>
      <c r="M150" s="29">
        <f t="shared" si="32"/>
        <v>1124.681</v>
      </c>
      <c r="N150" s="29"/>
      <c r="O150" s="29">
        <f>+O$84-O67</f>
        <v>1125.4380000000001</v>
      </c>
      <c r="P150" s="29"/>
      <c r="Q150" s="24"/>
      <c r="R150" s="24"/>
    </row>
    <row r="151" spans="1:23">
      <c r="A151" s="28">
        <v>40436</v>
      </c>
      <c r="B151" s="29"/>
      <c r="C151" s="29"/>
      <c r="D151" s="29"/>
      <c r="E151" s="29"/>
      <c r="F151" s="39"/>
      <c r="G151" s="29"/>
      <c r="H151" s="29"/>
      <c r="I151" s="29"/>
      <c r="J151" s="29"/>
      <c r="K151" s="29"/>
      <c r="L151" s="29"/>
      <c r="M151" s="29"/>
      <c r="N151" s="29"/>
      <c r="O151" s="29"/>
      <c r="P151" s="29">
        <f>+P$84-P68</f>
        <v>1118.213</v>
      </c>
      <c r="Q151" s="24">
        <f>+Q$84-Q68</f>
        <v>1117.904</v>
      </c>
      <c r="R151" s="24">
        <f>+R$84-R68</f>
        <v>1082.19</v>
      </c>
    </row>
    <row r="152" spans="1:23">
      <c r="A152" s="28">
        <v>40441</v>
      </c>
      <c r="B152" s="29"/>
      <c r="C152" s="29"/>
      <c r="D152" s="29"/>
      <c r="E152" s="29"/>
      <c r="F152" s="3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</row>
    <row r="153" spans="1:23">
      <c r="A153" s="23">
        <v>40465</v>
      </c>
      <c r="D153" s="39"/>
      <c r="F153" s="39"/>
      <c r="G153" s="29">
        <f t="shared" ref="G153:M153" si="33">+G$84-G70</f>
        <v>1125.077</v>
      </c>
      <c r="H153" s="29">
        <f t="shared" si="33"/>
        <v>1130.6389999999999</v>
      </c>
      <c r="I153" s="29">
        <f t="shared" si="33"/>
        <v>1130.365</v>
      </c>
      <c r="J153" s="29">
        <f t="shared" si="33"/>
        <v>1132.2190000000001</v>
      </c>
      <c r="K153" s="29">
        <f t="shared" si="33"/>
        <v>1121.2659999999998</v>
      </c>
      <c r="L153" s="29">
        <f t="shared" si="33"/>
        <v>1120.6500000000001</v>
      </c>
      <c r="M153" s="29">
        <f t="shared" si="33"/>
        <v>1124.6320000000001</v>
      </c>
      <c r="N153" s="29"/>
      <c r="O153" s="29">
        <f>+O$84-O70</f>
        <v>1125.337</v>
      </c>
      <c r="P153" s="29"/>
      <c r="Q153" s="29"/>
      <c r="R153" s="29"/>
    </row>
    <row r="154" spans="1:23">
      <c r="A154" s="23">
        <v>40469</v>
      </c>
      <c r="D154" s="39"/>
      <c r="F154" s="3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6">
        <f>S$84-S71</f>
        <v>1125.6799999999998</v>
      </c>
      <c r="T154" s="6">
        <f t="shared" ref="T154:W154" si="34">T$84-T71</f>
        <v>1124.79</v>
      </c>
      <c r="U154" s="6">
        <f t="shared" si="34"/>
        <v>1123.22</v>
      </c>
      <c r="V154" s="6"/>
      <c r="W154" s="6">
        <f t="shared" si="34"/>
        <v>1137.855</v>
      </c>
    </row>
    <row r="155" spans="1:23">
      <c r="A155" s="23">
        <v>40485</v>
      </c>
      <c r="D155" s="39"/>
      <c r="F155" s="39"/>
      <c r="G155" s="29">
        <f t="shared" ref="G155:M155" si="35">+G$84-G72</f>
        <v>1125.1090000000002</v>
      </c>
      <c r="H155" s="29">
        <f t="shared" si="35"/>
        <v>1130.6369999999999</v>
      </c>
      <c r="I155" s="29">
        <f t="shared" si="35"/>
        <v>1130.1470000000002</v>
      </c>
      <c r="J155" s="29">
        <f t="shared" si="35"/>
        <v>1132.2170000000001</v>
      </c>
      <c r="K155" s="29">
        <f t="shared" si="35"/>
        <v>1121.076</v>
      </c>
      <c r="L155" s="29">
        <f t="shared" si="35"/>
        <v>1120.597</v>
      </c>
      <c r="M155" s="29">
        <f t="shared" si="35"/>
        <v>1124.68</v>
      </c>
      <c r="N155" s="29"/>
      <c r="O155" s="29">
        <f>+O$84-O72</f>
        <v>1125.432</v>
      </c>
      <c r="P155" s="29"/>
      <c r="Q155" s="29"/>
      <c r="R155" s="29"/>
      <c r="S155" s="6"/>
    </row>
    <row r="156" spans="1:23">
      <c r="A156" s="23">
        <v>40497</v>
      </c>
      <c r="D156" s="39"/>
      <c r="E156" s="11">
        <f>+E$84-E73</f>
        <v>1107.2639999999999</v>
      </c>
      <c r="F156" s="3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</row>
    <row r="157" spans="1:23">
      <c r="A157" s="23">
        <v>40567</v>
      </c>
      <c r="E157" s="11"/>
      <c r="G157" s="29">
        <f>+G$84-G74</f>
        <v>1125.261</v>
      </c>
      <c r="H157" s="29">
        <f t="shared" ref="H157:M157" si="36">+H$84-H74</f>
        <v>1130.6109999999999</v>
      </c>
      <c r="I157" s="29">
        <f t="shared" si="36"/>
        <v>1130.162</v>
      </c>
      <c r="J157" s="29">
        <f t="shared" si="36"/>
        <v>1132.2150000000001</v>
      </c>
      <c r="K157" s="29">
        <f t="shared" si="36"/>
        <v>1120.097</v>
      </c>
      <c r="L157" s="29">
        <f t="shared" si="36"/>
        <v>1120.3679999999999</v>
      </c>
      <c r="M157" s="29">
        <f t="shared" si="36"/>
        <v>1124.674</v>
      </c>
      <c r="N157" s="29"/>
      <c r="O157" s="29">
        <f>+O$84-O74</f>
        <v>1125.43</v>
      </c>
      <c r="P157" s="29"/>
      <c r="Q157" s="29"/>
      <c r="R157" s="29"/>
      <c r="S157" s="6">
        <f>+S$84-S74</f>
        <v>1125.2949999999998</v>
      </c>
      <c r="T157" s="6">
        <f t="shared" ref="T157:W157" si="37">+T$84-T74</f>
        <v>1124.568</v>
      </c>
      <c r="U157" s="6">
        <f t="shared" si="37"/>
        <v>1123.4680000000001</v>
      </c>
      <c r="V157" s="6">
        <f t="shared" si="37"/>
        <v>1132.421</v>
      </c>
      <c r="W157" s="6">
        <f t="shared" si="37"/>
        <v>1137.8720000000001</v>
      </c>
    </row>
    <row r="158" spans="1:23">
      <c r="A158" s="23">
        <v>40569</v>
      </c>
      <c r="E158" s="11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</row>
    <row r="159" spans="1:23">
      <c r="A159" s="23">
        <v>40577</v>
      </c>
      <c r="B159" s="11">
        <f t="shared" ref="B159:D159" si="38">+B$84-B76</f>
        <v>1111.4479999999999</v>
      </c>
      <c r="C159" s="11">
        <f t="shared" si="38"/>
        <v>1108.431</v>
      </c>
      <c r="D159" s="11">
        <f t="shared" si="38"/>
        <v>1108.665</v>
      </c>
      <c r="E159" s="11">
        <f t="shared" ref="E159" si="39">+E$84-E76</f>
        <v>1107.1089999999999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11">
        <f t="shared" ref="P159:R159" si="40">+P$84-P76</f>
        <v>1117.9479999999999</v>
      </c>
      <c r="Q159" s="11">
        <f t="shared" si="40"/>
        <v>1117.9379999999999</v>
      </c>
      <c r="R159" s="11">
        <f t="shared" si="40"/>
        <v>1082.0650000000001</v>
      </c>
    </row>
    <row r="160" spans="1:23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</sheetData>
  <phoneticPr fontId="4" type="noConversion"/>
  <printOptions horizontalCentered="1"/>
  <pageMargins left="0.55118110236220474" right="0.55118110236220474" top="0.86614173228346458" bottom="0.39370078740157483" header="0.51181102362204722" footer="0.27559055118110237"/>
  <pageSetup paperSize="17" scale="70" fitToHeight="2" orientation="landscape" horizontalDpi="300" verticalDpi="300" r:id="rId1"/>
  <headerFooter alignWithMargins="0">
    <oddHeader>&amp;L&amp;G&amp;C&amp;"Arial,Bold"&amp;14Table H-71: Vangorda Waste Rock Dump Piezometers - Static Water Levels and Piezometric Elevations
&amp;"Arial,Regular"&amp;10
&amp;R&amp;G</oddHeader>
    <oddFooter>&amp;L&amp;8&amp;Z&amp;F&amp;A&amp;R&amp;8Page &amp;P of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SWL's(TH-71)</vt:lpstr>
      <vt:lpstr>Section A(H-54)</vt:lpstr>
      <vt:lpstr>Section B(H-55)</vt:lpstr>
      <vt:lpstr>Section C(H-56)</vt:lpstr>
      <vt:lpstr>Section D(H-57)</vt:lpstr>
      <vt:lpstr>Section E(H-58)</vt:lpstr>
      <vt:lpstr>'SWL''s(TH-71)'!Print_Area</vt:lpstr>
    </vt:vector>
  </TitlesOfParts>
  <Company>Anvil Range Mining 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Anvil Range</dc:creator>
  <cp:lastModifiedBy>jcherian</cp:lastModifiedBy>
  <cp:lastPrinted>2011-03-10T19:00:08Z</cp:lastPrinted>
  <dcterms:created xsi:type="dcterms:W3CDTF">1997-07-18T21:34:42Z</dcterms:created>
  <dcterms:modified xsi:type="dcterms:W3CDTF">2011-03-10T19:00:33Z</dcterms:modified>
</cp:coreProperties>
</file>